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filterPrivacy="1" codeName="ThisWorkbook"/>
  <xr:revisionPtr revIDLastSave="0" documentId="13_ncr:1_{08678C82-9C1E-4FF1-9202-F37B6C703FD3}" xr6:coauthVersionLast="47" xr6:coauthVersionMax="47" xr10:uidLastSave="{00000000-0000-0000-0000-000000000000}"/>
  <bookViews>
    <workbookView xWindow="-120" yWindow="-120" windowWidth="29040" windowHeight="15720" tabRatio="684" xr2:uid="{00000000-000D-0000-FFFF-FFFF00000000}"/>
  </bookViews>
  <sheets>
    <sheet name="Cover" sheetId="86" r:id="rId1"/>
    <sheet name="Summary" sheetId="33" r:id="rId2"/>
    <sheet name="Assumptions" sheetId="43" r:id="rId3"/>
    <sheet name="Option1 (base case)" sheetId="68" r:id="rId4"/>
    <sheet name="Option2" sheetId="81" r:id="rId5"/>
    <sheet name="Option3" sheetId="72" r:id="rId6"/>
    <sheet name="Option4" sheetId="73" r:id="rId7"/>
    <sheet name="Option5" sheetId="82" r:id="rId8"/>
    <sheet name="Consol" sheetId="75" r:id="rId9"/>
    <sheet name="Sensitivity_calcs" sheetId="85" r:id="rId10"/>
    <sheet name="Workings_risks" sheetId="87" r:id="rId11"/>
    <sheet name="Misc_calcs" sheetId="62" r:id="rId12"/>
    <sheet name="Data" sheetId="47" r:id="rId13"/>
  </sheets>
  <definedNames>
    <definedName name="bus">Assumptions!$E$6</definedName>
    <definedName name="compliance">Data!$E$16</definedName>
    <definedName name="conv_2026">Misc_calcs!$D$19</definedName>
    <definedName name="custval_date">Assumptions!$G$34</definedName>
    <definedName name="CY_years">Misc_calcs!$H$6:$M$6</definedName>
    <definedName name="first_year">Misc_calcs!$C$38</definedName>
    <definedName name="hy_dates">Misc_calcs!$H$11:$R$11</definedName>
    <definedName name="hy_escalation">Misc_calcs!$H$15:$R$15</definedName>
    <definedName name="input_dollars">Assumptions!$G$27</definedName>
    <definedName name="mill_conv">Data!$C$71</definedName>
    <definedName name="options">Data!$B$9:$B$13</definedName>
    <definedName name="output_dollars">Assumptions!$G$33</definedName>
    <definedName name="preferred">Summary!$C$18</definedName>
    <definedName name="_xlnm.Print_Area" localSheetId="2">Assumptions!$A$1:$P$118</definedName>
    <definedName name="proj">Assumptions!$E$8</definedName>
    <definedName name="real_disc">Assumptions!$G$28</definedName>
    <definedName name="sheets">Cover!$A$40</definedName>
    <definedName name="start">Assumptions!$E$22</definedName>
    <definedName name="start_year">Misc_calcs!$C$25</definedName>
    <definedName name="thous_conv">Data!$C$70</definedName>
    <definedName name="update">Cover!$A$41</definedName>
    <definedName name="vcr_date">Assumptions!$G$29</definedName>
    <definedName name="vcr_esc">Misc_calcs!$D$23</definedName>
    <definedName name="years">Assumptions!$G$31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0" i="86" l="1"/>
  <c r="P33" i="68"/>
  <c r="Q33" i="68"/>
  <c r="R33" i="68"/>
  <c r="S33" i="68"/>
  <c r="T33" i="68"/>
  <c r="U33" i="68"/>
  <c r="V33" i="68"/>
  <c r="W33" i="68"/>
  <c r="X33" i="68"/>
  <c r="Y33" i="68"/>
  <c r="Z33" i="68"/>
  <c r="AA33" i="68"/>
  <c r="AB33" i="68"/>
  <c r="AC33" i="68"/>
  <c r="AD33" i="68"/>
  <c r="AE33" i="68"/>
  <c r="AF33" i="68"/>
  <c r="AG33" i="68"/>
  <c r="E8" i="87"/>
  <c r="A2" i="87" l="1"/>
  <c r="I8" i="87"/>
  <c r="A1" i="87"/>
  <c r="I9" i="68" l="1"/>
  <c r="H9" i="68" s="1"/>
  <c r="H9" i="75" s="1"/>
  <c r="H5" i="75" s="1"/>
  <c r="C25" i="62" l="1"/>
  <c r="A2" i="43"/>
  <c r="C111" i="43" l="1"/>
  <c r="C112" i="43"/>
  <c r="C113" i="43"/>
  <c r="C114" i="43"/>
  <c r="C115" i="43"/>
  <c r="A92" i="85" l="1"/>
  <c r="A93" i="85"/>
  <c r="A94" i="85"/>
  <c r="A95" i="85"/>
  <c r="A96" i="85"/>
  <c r="A97" i="85"/>
  <c r="A98" i="85"/>
  <c r="A91" i="85"/>
  <c r="B92" i="85"/>
  <c r="B93" i="85"/>
  <c r="B94" i="85"/>
  <c r="B95" i="85"/>
  <c r="B96" i="85"/>
  <c r="B97" i="85"/>
  <c r="B98" i="85"/>
  <c r="B91" i="85"/>
  <c r="G106" i="82"/>
  <c r="G106" i="73"/>
  <c r="G106" i="72"/>
  <c r="G106" i="81"/>
  <c r="G106" i="68"/>
  <c r="E117" i="82"/>
  <c r="D117" i="82"/>
  <c r="C117" i="82"/>
  <c r="A117" i="82"/>
  <c r="G117" i="82" s="1"/>
  <c r="E116" i="82"/>
  <c r="D116" i="82"/>
  <c r="C116" i="82"/>
  <c r="A116" i="82"/>
  <c r="G116" i="82" s="1"/>
  <c r="E115" i="82"/>
  <c r="D115" i="82"/>
  <c r="C115" i="82"/>
  <c r="A115" i="82"/>
  <c r="G115" i="82" s="1"/>
  <c r="E114" i="82"/>
  <c r="D114" i="82"/>
  <c r="C114" i="82"/>
  <c r="A114" i="82"/>
  <c r="G114" i="82" s="1"/>
  <c r="G113" i="82"/>
  <c r="E113" i="82"/>
  <c r="D113" i="82"/>
  <c r="C113" i="82"/>
  <c r="A113" i="82"/>
  <c r="E112" i="82"/>
  <c r="D112" i="82"/>
  <c r="C112" i="82"/>
  <c r="A112" i="82"/>
  <c r="G112" i="82" s="1"/>
  <c r="E111" i="82"/>
  <c r="D111" i="82"/>
  <c r="C111" i="82"/>
  <c r="A111" i="82"/>
  <c r="G111" i="82" s="1"/>
  <c r="E110" i="82"/>
  <c r="D110" i="82"/>
  <c r="C110" i="82"/>
  <c r="A110" i="82"/>
  <c r="G110" i="82" s="1"/>
  <c r="E109" i="82"/>
  <c r="D109" i="82"/>
  <c r="E117" i="73"/>
  <c r="D117" i="73"/>
  <c r="C117" i="73"/>
  <c r="A117" i="73"/>
  <c r="G117" i="73" s="1"/>
  <c r="E116" i="73"/>
  <c r="D116" i="73"/>
  <c r="C116" i="73"/>
  <c r="A116" i="73"/>
  <c r="G116" i="73" s="1"/>
  <c r="E115" i="73"/>
  <c r="D115" i="73"/>
  <c r="C115" i="73"/>
  <c r="A115" i="73"/>
  <c r="G115" i="73" s="1"/>
  <c r="E114" i="73"/>
  <c r="D114" i="73"/>
  <c r="C114" i="73"/>
  <c r="A114" i="73"/>
  <c r="G114" i="73" s="1"/>
  <c r="E113" i="73"/>
  <c r="D113" i="73"/>
  <c r="C113" i="73"/>
  <c r="A113" i="73"/>
  <c r="G113" i="73" s="1"/>
  <c r="G112" i="73"/>
  <c r="E112" i="73"/>
  <c r="D112" i="73"/>
  <c r="C112" i="73"/>
  <c r="A112" i="73"/>
  <c r="E111" i="73"/>
  <c r="D111" i="73"/>
  <c r="C111" i="73"/>
  <c r="A111" i="73"/>
  <c r="G111" i="73" s="1"/>
  <c r="E110" i="73"/>
  <c r="D110" i="73"/>
  <c r="C110" i="73"/>
  <c r="A110" i="73"/>
  <c r="G110" i="73" s="1"/>
  <c r="E109" i="73"/>
  <c r="D109" i="73"/>
  <c r="E117" i="72"/>
  <c r="D117" i="72"/>
  <c r="C117" i="72"/>
  <c r="A117" i="72"/>
  <c r="G117" i="72" s="1"/>
  <c r="E116" i="72"/>
  <c r="D116" i="72"/>
  <c r="C116" i="72"/>
  <c r="A116" i="72"/>
  <c r="G116" i="72" s="1"/>
  <c r="E115" i="72"/>
  <c r="D115" i="72"/>
  <c r="C115" i="72"/>
  <c r="A115" i="72"/>
  <c r="G115" i="72" s="1"/>
  <c r="E114" i="72"/>
  <c r="D114" i="72"/>
  <c r="C114" i="72"/>
  <c r="A114" i="72"/>
  <c r="G114" i="72" s="1"/>
  <c r="E113" i="72"/>
  <c r="D113" i="72"/>
  <c r="C113" i="72"/>
  <c r="A113" i="72"/>
  <c r="G113" i="72" s="1"/>
  <c r="E112" i="72"/>
  <c r="D112" i="72"/>
  <c r="C112" i="72"/>
  <c r="A112" i="72"/>
  <c r="G112" i="72" s="1"/>
  <c r="E111" i="72"/>
  <c r="D111" i="72"/>
  <c r="C111" i="72"/>
  <c r="A111" i="72"/>
  <c r="G111" i="72" s="1"/>
  <c r="E110" i="72"/>
  <c r="D110" i="72"/>
  <c r="C110" i="72"/>
  <c r="A110" i="72"/>
  <c r="G110" i="72" s="1"/>
  <c r="E109" i="72"/>
  <c r="D109" i="72"/>
  <c r="E117" i="68"/>
  <c r="D117" i="68"/>
  <c r="C117" i="68"/>
  <c r="A117" i="68"/>
  <c r="G117" i="68" s="1"/>
  <c r="E116" i="68"/>
  <c r="D116" i="68"/>
  <c r="C116" i="68"/>
  <c r="A116" i="68"/>
  <c r="G116" i="68" s="1"/>
  <c r="E115" i="68"/>
  <c r="D115" i="68"/>
  <c r="C115" i="68"/>
  <c r="A115" i="68"/>
  <c r="G115" i="68" s="1"/>
  <c r="E114" i="68"/>
  <c r="D114" i="68"/>
  <c r="C114" i="68"/>
  <c r="A114" i="68"/>
  <c r="G114" i="68" s="1"/>
  <c r="E113" i="68"/>
  <c r="D113" i="68"/>
  <c r="C113" i="68"/>
  <c r="A113" i="68"/>
  <c r="G113" i="68" s="1"/>
  <c r="E112" i="68"/>
  <c r="D112" i="68"/>
  <c r="C112" i="68"/>
  <c r="A112" i="68"/>
  <c r="G112" i="68" s="1"/>
  <c r="E111" i="68"/>
  <c r="D111" i="68"/>
  <c r="C111" i="68"/>
  <c r="A111" i="68"/>
  <c r="G111" i="68" s="1"/>
  <c r="E110" i="68"/>
  <c r="D110" i="68"/>
  <c r="C110" i="68"/>
  <c r="A110" i="68"/>
  <c r="G110" i="68" s="1"/>
  <c r="E109" i="68"/>
  <c r="D109" i="68"/>
  <c r="A111" i="81"/>
  <c r="A112" i="81"/>
  <c r="A113" i="81"/>
  <c r="A114" i="81"/>
  <c r="A115" i="81"/>
  <c r="A116" i="81"/>
  <c r="A117" i="81"/>
  <c r="A110" i="81"/>
  <c r="E109" i="81"/>
  <c r="D109" i="81"/>
  <c r="C117" i="81"/>
  <c r="C116" i="81"/>
  <c r="C115" i="81"/>
  <c r="D115" i="81"/>
  <c r="E115" i="81"/>
  <c r="D116" i="81"/>
  <c r="E116" i="81"/>
  <c r="D117" i="81"/>
  <c r="E117" i="81"/>
  <c r="E114" i="81"/>
  <c r="D114" i="81"/>
  <c r="E113" i="81"/>
  <c r="D113" i="81"/>
  <c r="E112" i="81"/>
  <c r="D112" i="81"/>
  <c r="E111" i="81"/>
  <c r="D111" i="81"/>
  <c r="E110" i="81"/>
  <c r="D110" i="81"/>
  <c r="J77" i="68" l="1"/>
  <c r="K77" i="68"/>
  <c r="L77" i="68"/>
  <c r="M77" i="68"/>
  <c r="N77" i="68"/>
  <c r="O77" i="68"/>
  <c r="P77" i="68"/>
  <c r="Q77" i="68"/>
  <c r="R77" i="68"/>
  <c r="S77" i="68"/>
  <c r="T77" i="68"/>
  <c r="U77" i="68"/>
  <c r="V77" i="68"/>
  <c r="W77" i="68"/>
  <c r="X77" i="68"/>
  <c r="Y77" i="68"/>
  <c r="Z77" i="68"/>
  <c r="AA77" i="68"/>
  <c r="AB77" i="68"/>
  <c r="AC77" i="68"/>
  <c r="AD77" i="68"/>
  <c r="AE77" i="68"/>
  <c r="AF77" i="68"/>
  <c r="AG77" i="68"/>
  <c r="J78" i="68"/>
  <c r="K78" i="68"/>
  <c r="L78" i="68"/>
  <c r="M78" i="68"/>
  <c r="N78" i="68"/>
  <c r="O78" i="68"/>
  <c r="P78" i="68"/>
  <c r="Q78" i="68"/>
  <c r="R78" i="68"/>
  <c r="S78" i="68"/>
  <c r="T78" i="68"/>
  <c r="U78" i="68"/>
  <c r="V78" i="68"/>
  <c r="W78" i="68"/>
  <c r="X78" i="68"/>
  <c r="Y78" i="68"/>
  <c r="Z78" i="68"/>
  <c r="AA78" i="68"/>
  <c r="AB78" i="68"/>
  <c r="AC78" i="68"/>
  <c r="AD78" i="68"/>
  <c r="AE78" i="68"/>
  <c r="AF78" i="68"/>
  <c r="AG78" i="68"/>
  <c r="J79" i="68"/>
  <c r="K79" i="68"/>
  <c r="L79" i="68"/>
  <c r="M79" i="68"/>
  <c r="N79" i="68"/>
  <c r="O79" i="68"/>
  <c r="P79" i="68"/>
  <c r="Q79" i="68"/>
  <c r="R79" i="68"/>
  <c r="S79" i="68"/>
  <c r="T79" i="68"/>
  <c r="U79" i="68"/>
  <c r="V79" i="68"/>
  <c r="W79" i="68"/>
  <c r="X79" i="68"/>
  <c r="Y79" i="68"/>
  <c r="Z79" i="68"/>
  <c r="AA79" i="68"/>
  <c r="AB79" i="68"/>
  <c r="AC79" i="68"/>
  <c r="AD79" i="68"/>
  <c r="AE79" i="68"/>
  <c r="AF79" i="68"/>
  <c r="AG79" i="68"/>
  <c r="I79" i="68"/>
  <c r="I78" i="68"/>
  <c r="I77" i="68"/>
  <c r="J77" i="82"/>
  <c r="K77" i="82"/>
  <c r="L77" i="82"/>
  <c r="M77" i="82"/>
  <c r="N77" i="82"/>
  <c r="O77" i="82"/>
  <c r="P77" i="82"/>
  <c r="Q77" i="82"/>
  <c r="R77" i="82"/>
  <c r="S77" i="82"/>
  <c r="T77" i="82"/>
  <c r="U77" i="82"/>
  <c r="V77" i="82"/>
  <c r="W77" i="82"/>
  <c r="X77" i="82"/>
  <c r="Y77" i="82"/>
  <c r="Z77" i="82"/>
  <c r="AA77" i="82"/>
  <c r="AB77" i="82"/>
  <c r="AC77" i="82"/>
  <c r="AD77" i="82"/>
  <c r="AE77" i="82"/>
  <c r="AF77" i="82"/>
  <c r="AG77" i="82"/>
  <c r="J78" i="82"/>
  <c r="K78" i="82"/>
  <c r="L78" i="82"/>
  <c r="M78" i="82"/>
  <c r="N78" i="82"/>
  <c r="O78" i="82"/>
  <c r="P78" i="82"/>
  <c r="Q78" i="82"/>
  <c r="R78" i="82"/>
  <c r="S78" i="82"/>
  <c r="T78" i="82"/>
  <c r="U78" i="82"/>
  <c r="V78" i="82"/>
  <c r="W78" i="82"/>
  <c r="X78" i="82"/>
  <c r="Y78" i="82"/>
  <c r="Z78" i="82"/>
  <c r="AA78" i="82"/>
  <c r="AB78" i="82"/>
  <c r="AC78" i="82"/>
  <c r="AD78" i="82"/>
  <c r="AE78" i="82"/>
  <c r="AF78" i="82"/>
  <c r="AG78" i="82"/>
  <c r="J79" i="82"/>
  <c r="K79" i="82"/>
  <c r="L79" i="82"/>
  <c r="M79" i="82"/>
  <c r="N79" i="82"/>
  <c r="O79" i="82"/>
  <c r="P79" i="82"/>
  <c r="Q79" i="82"/>
  <c r="R79" i="82"/>
  <c r="S79" i="82"/>
  <c r="T79" i="82"/>
  <c r="U79" i="82"/>
  <c r="V79" i="82"/>
  <c r="W79" i="82"/>
  <c r="X79" i="82"/>
  <c r="Y79" i="82"/>
  <c r="Z79" i="82"/>
  <c r="AA79" i="82"/>
  <c r="AB79" i="82"/>
  <c r="AC79" i="82"/>
  <c r="AD79" i="82"/>
  <c r="AE79" i="82"/>
  <c r="AF79" i="82"/>
  <c r="AG79" i="82"/>
  <c r="I79" i="82"/>
  <c r="I78" i="82"/>
  <c r="I77" i="82"/>
  <c r="I79" i="73"/>
  <c r="I78" i="73"/>
  <c r="I77" i="73"/>
  <c r="J79" i="72"/>
  <c r="K79" i="72"/>
  <c r="L79" i="72"/>
  <c r="M79" i="72"/>
  <c r="N79" i="72"/>
  <c r="O79" i="72"/>
  <c r="P79" i="72"/>
  <c r="Q79" i="72"/>
  <c r="R79" i="72"/>
  <c r="S79" i="72"/>
  <c r="T79" i="72"/>
  <c r="U79" i="72"/>
  <c r="V79" i="72"/>
  <c r="W79" i="72"/>
  <c r="X79" i="72"/>
  <c r="Y79" i="72"/>
  <c r="Z79" i="72"/>
  <c r="AA79" i="72"/>
  <c r="AB79" i="72"/>
  <c r="AC79" i="72"/>
  <c r="AD79" i="72"/>
  <c r="AE79" i="72"/>
  <c r="AF79" i="72"/>
  <c r="AG79" i="72"/>
  <c r="I79" i="72"/>
  <c r="I78" i="72"/>
  <c r="I77" i="72"/>
  <c r="I79" i="81"/>
  <c r="I78" i="81"/>
  <c r="I77" i="81"/>
  <c r="H9" i="85"/>
  <c r="H98" i="75"/>
  <c r="P108" i="47"/>
  <c r="P109" i="47" s="1"/>
  <c r="P110" i="47" s="1"/>
  <c r="P111" i="47" s="1"/>
  <c r="P112" i="47" s="1"/>
  <c r="P113" i="47" s="1"/>
  <c r="D38" i="33" l="1"/>
  <c r="E16" i="47"/>
  <c r="F9" i="47" s="1"/>
  <c r="C22" i="85" l="1"/>
  <c r="C20" i="85"/>
  <c r="C18" i="85"/>
  <c r="C16" i="85"/>
  <c r="D48" i="33"/>
  <c r="C39" i="33"/>
  <c r="C89" i="85" a="1"/>
  <c r="C89" i="85" s="1"/>
  <c r="F38" i="33" s="1"/>
  <c r="C44" i="33"/>
  <c r="C46" i="33"/>
  <c r="H40" i="85"/>
  <c r="G37" i="75"/>
  <c r="D14" i="85"/>
  <c r="D70" i="85"/>
  <c r="D56" i="85"/>
  <c r="C78" i="85"/>
  <c r="C76" i="85"/>
  <c r="C74" i="85"/>
  <c r="C72" i="85"/>
  <c r="C64" i="85"/>
  <c r="C62" i="85"/>
  <c r="C60" i="85"/>
  <c r="C58" i="85"/>
  <c r="C50" i="85"/>
  <c r="C48" i="85"/>
  <c r="C46" i="85"/>
  <c r="C44" i="85"/>
  <c r="D42" i="85"/>
  <c r="B65" i="85" l="1"/>
  <c r="D65" i="85" s="1"/>
  <c r="B59" i="85"/>
  <c r="D59" i="85" s="1"/>
  <c r="B75" i="85"/>
  <c r="D75" i="85" s="1"/>
  <c r="B61" i="85"/>
  <c r="D61" i="85" s="1"/>
  <c r="B62" i="85"/>
  <c r="D62" i="85" s="1"/>
  <c r="K46" i="33"/>
  <c r="D47" i="33"/>
  <c r="H38" i="33"/>
  <c r="I38" i="33"/>
  <c r="J38" i="33"/>
  <c r="G38" i="33"/>
  <c r="B76" i="85"/>
  <c r="D76" i="85" s="1"/>
  <c r="B73" i="85"/>
  <c r="D73" i="85" s="1"/>
  <c r="B63" i="85"/>
  <c r="D63" i="85" s="1"/>
  <c r="B60" i="85"/>
  <c r="D60" i="85" s="1"/>
  <c r="B64" i="85"/>
  <c r="D64" i="85" s="1"/>
  <c r="B77" i="85"/>
  <c r="D77" i="85" s="1"/>
  <c r="B74" i="85"/>
  <c r="D74" i="85" s="1"/>
  <c r="B78" i="85"/>
  <c r="D78" i="85" s="1"/>
  <c r="B79" i="85"/>
  <c r="D79" i="85" s="1"/>
  <c r="B58" i="85"/>
  <c r="D58" i="85" s="1"/>
  <c r="B72" i="85"/>
  <c r="D72" i="85" s="1"/>
  <c r="C112" i="81"/>
  <c r="C114" i="81"/>
  <c r="C36" i="85"/>
  <c r="C110" i="81"/>
  <c r="C23" i="85"/>
  <c r="C21" i="85"/>
  <c r="C30" i="85" l="1"/>
  <c r="C32" i="85"/>
  <c r="C34" i="85"/>
  <c r="C19" i="85"/>
  <c r="C111" i="81"/>
  <c r="C17" i="85"/>
  <c r="C40" i="33"/>
  <c r="C42" i="33"/>
  <c r="C113" i="81"/>
  <c r="C61" i="85"/>
  <c r="C47" i="85"/>
  <c r="C75" i="85"/>
  <c r="C63" i="85"/>
  <c r="C49" i="85"/>
  <c r="C77" i="85"/>
  <c r="C45" i="85"/>
  <c r="C73" i="85"/>
  <c r="C59" i="85"/>
  <c r="C35" i="85"/>
  <c r="C51" i="85"/>
  <c r="C65" i="85"/>
  <c r="C79" i="85"/>
  <c r="C37" i="85"/>
  <c r="G70" i="75"/>
  <c r="G56" i="75"/>
  <c r="G42" i="75"/>
  <c r="G28" i="75"/>
  <c r="G14" i="75"/>
  <c r="C31" i="85" l="1"/>
  <c r="C33" i="85"/>
  <c r="C45" i="33"/>
  <c r="A6" i="85"/>
  <c r="A2" i="85"/>
  <c r="A1" i="85"/>
  <c r="C43" i="33" l="1"/>
  <c r="C41" i="33"/>
  <c r="C21" i="62"/>
  <c r="A1" i="81"/>
  <c r="A2" i="81"/>
  <c r="A1" i="68"/>
  <c r="A2" i="68"/>
  <c r="A2" i="72"/>
  <c r="A2" i="73"/>
  <c r="A2" i="82"/>
  <c r="A1" i="72"/>
  <c r="A1" i="73"/>
  <c r="A1" i="82"/>
  <c r="A1" i="75"/>
  <c r="A2" i="75"/>
  <c r="E9" i="47"/>
  <c r="I6" i="68"/>
  <c r="C9" i="33" a="1"/>
  <c r="C9" i="33" s="1"/>
  <c r="D92" i="75" l="1"/>
  <c r="D9" i="47" l="1"/>
  <c r="A6" i="75"/>
  <c r="I6" i="75" l="1"/>
  <c r="I6" i="85" s="1"/>
  <c r="H6" i="75"/>
  <c r="H6" i="85" s="1"/>
  <c r="H11" i="85" s="1" a="1"/>
  <c r="H11" i="85" s="1"/>
  <c r="G17" i="33"/>
  <c r="D29" i="33"/>
  <c r="I8" i="33"/>
  <c r="H8" i="33"/>
  <c r="A15" i="75"/>
  <c r="A29" i="75"/>
  <c r="A43" i="75"/>
  <c r="A57" i="75"/>
  <c r="A71" i="75"/>
  <c r="AG17" i="81"/>
  <c r="AF17" i="81"/>
  <c r="AE17" i="81"/>
  <c r="AD17" i="81"/>
  <c r="AC17" i="81"/>
  <c r="AB17" i="81"/>
  <c r="AA17" i="81"/>
  <c r="Z17" i="81"/>
  <c r="Y17" i="81"/>
  <c r="X17" i="81"/>
  <c r="W17" i="81"/>
  <c r="V17" i="81"/>
  <c r="U17" i="81"/>
  <c r="T17" i="81"/>
  <c r="S17" i="81"/>
  <c r="R17" i="81"/>
  <c r="Q17" i="81"/>
  <c r="P17" i="81"/>
  <c r="O17" i="81"/>
  <c r="N17" i="81"/>
  <c r="M17" i="81"/>
  <c r="L17" i="81"/>
  <c r="K17" i="81"/>
  <c r="J17" i="81"/>
  <c r="I17" i="81"/>
  <c r="AG31" i="82" a="1"/>
  <c r="AG31" i="82" s="1"/>
  <c r="AF31" i="82" a="1"/>
  <c r="AF31" i="82" s="1"/>
  <c r="AE31" i="82" a="1"/>
  <c r="AE31" i="82" s="1"/>
  <c r="AD31" i="82" a="1"/>
  <c r="AD31" i="82" s="1"/>
  <c r="AC31" i="82" a="1"/>
  <c r="AC31" i="82" s="1"/>
  <c r="AB31" i="82" a="1"/>
  <c r="AB31" i="82" s="1"/>
  <c r="AA31" i="82" a="1"/>
  <c r="AA31" i="82" s="1"/>
  <c r="Z31" i="82" a="1"/>
  <c r="Z31" i="82" s="1"/>
  <c r="Y31" i="82" a="1"/>
  <c r="Y31" i="82" s="1"/>
  <c r="X31" i="82" a="1"/>
  <c r="X31" i="82" s="1"/>
  <c r="W31" i="82" a="1"/>
  <c r="W31" i="82" s="1"/>
  <c r="V31" i="82" a="1"/>
  <c r="V31" i="82" s="1"/>
  <c r="U31" i="82" a="1"/>
  <c r="U31" i="82" s="1"/>
  <c r="T31" i="82" a="1"/>
  <c r="T31" i="82" s="1"/>
  <c r="S31" i="82" a="1"/>
  <c r="S31" i="82" s="1"/>
  <c r="R31" i="82" a="1"/>
  <c r="R31" i="82" s="1"/>
  <c r="Q31" i="82" a="1"/>
  <c r="Q31" i="82" s="1"/>
  <c r="P31" i="82" a="1"/>
  <c r="P31" i="82" s="1"/>
  <c r="O31" i="82" a="1"/>
  <c r="O31" i="82" s="1"/>
  <c r="N31" i="82" a="1"/>
  <c r="N31" i="82" s="1"/>
  <c r="M31" i="82" a="1"/>
  <c r="M31" i="82" s="1"/>
  <c r="L31" i="82" a="1"/>
  <c r="L31" i="82" s="1"/>
  <c r="K31" i="82" a="1"/>
  <c r="K31" i="82" s="1"/>
  <c r="J31" i="82" a="1"/>
  <c r="J31" i="82" s="1"/>
  <c r="I31" i="82" a="1"/>
  <c r="I31" i="82" s="1"/>
  <c r="AG17" i="82"/>
  <c r="AF17" i="82"/>
  <c r="AE17" i="82"/>
  <c r="AD17" i="82"/>
  <c r="AC17" i="82"/>
  <c r="AB17" i="82"/>
  <c r="AA17" i="82"/>
  <c r="Z17" i="82"/>
  <c r="Y17" i="82"/>
  <c r="X17" i="82"/>
  <c r="W17" i="82"/>
  <c r="V17" i="82"/>
  <c r="U17" i="82"/>
  <c r="T17" i="82"/>
  <c r="S17" i="82"/>
  <c r="R17" i="82"/>
  <c r="Q17" i="82"/>
  <c r="P17" i="82"/>
  <c r="O17" i="82"/>
  <c r="N17" i="82"/>
  <c r="M17" i="82"/>
  <c r="L17" i="82"/>
  <c r="K17" i="82"/>
  <c r="J17" i="82"/>
  <c r="I17" i="82"/>
  <c r="AG31" i="73" a="1"/>
  <c r="AG31" i="73" s="1"/>
  <c r="AF31" i="73" a="1"/>
  <c r="AF31" i="73" s="1"/>
  <c r="AE31" i="73" a="1"/>
  <c r="AE31" i="73" s="1"/>
  <c r="AD31" i="73" a="1"/>
  <c r="AD31" i="73" s="1"/>
  <c r="AC31" i="73" a="1"/>
  <c r="AC31" i="73" s="1"/>
  <c r="AB31" i="73" a="1"/>
  <c r="AB31" i="73" s="1"/>
  <c r="AA31" i="73" a="1"/>
  <c r="AA31" i="73" s="1"/>
  <c r="Z31" i="73" a="1"/>
  <c r="Z31" i="73" s="1"/>
  <c r="Y31" i="73" a="1"/>
  <c r="Y31" i="73" s="1"/>
  <c r="X31" i="73" a="1"/>
  <c r="X31" i="73" s="1"/>
  <c r="W31" i="73" a="1"/>
  <c r="W31" i="73" s="1"/>
  <c r="V31" i="73" a="1"/>
  <c r="V31" i="73" s="1"/>
  <c r="U31" i="73" a="1"/>
  <c r="U31" i="73" s="1"/>
  <c r="T31" i="73" a="1"/>
  <c r="T31" i="73" s="1"/>
  <c r="S31" i="73" a="1"/>
  <c r="S31" i="73" s="1"/>
  <c r="R31" i="73" a="1"/>
  <c r="R31" i="73" s="1"/>
  <c r="Q31" i="73" a="1"/>
  <c r="Q31" i="73" s="1"/>
  <c r="P31" i="73" a="1"/>
  <c r="P31" i="73" s="1"/>
  <c r="O31" i="73" a="1"/>
  <c r="O31" i="73" s="1"/>
  <c r="N31" i="73" a="1"/>
  <c r="N31" i="73" s="1"/>
  <c r="M31" i="73" a="1"/>
  <c r="M31" i="73" s="1"/>
  <c r="L31" i="73" a="1"/>
  <c r="L31" i="73" s="1"/>
  <c r="K31" i="73" a="1"/>
  <c r="K31" i="73" s="1"/>
  <c r="J31" i="73" a="1"/>
  <c r="J31" i="73" s="1"/>
  <c r="I31" i="73" a="1"/>
  <c r="I31" i="73" s="1"/>
  <c r="AG17" i="73"/>
  <c r="AF17" i="73"/>
  <c r="AE17" i="73"/>
  <c r="AD17" i="73"/>
  <c r="AC17" i="73"/>
  <c r="AB17" i="73"/>
  <c r="AA17" i="73"/>
  <c r="Z17" i="73"/>
  <c r="Y17" i="73"/>
  <c r="X17" i="73"/>
  <c r="W17" i="73"/>
  <c r="V17" i="73"/>
  <c r="U17" i="73"/>
  <c r="T17" i="73"/>
  <c r="S17" i="73"/>
  <c r="R17" i="73"/>
  <c r="Q17" i="73"/>
  <c r="P17" i="73"/>
  <c r="O17" i="73"/>
  <c r="N17" i="73"/>
  <c r="M17" i="73"/>
  <c r="L17" i="73"/>
  <c r="K17" i="73"/>
  <c r="J17" i="73"/>
  <c r="I17" i="73"/>
  <c r="AG83" i="81"/>
  <c r="AG69" i="81"/>
  <c r="AG68" i="81"/>
  <c r="AG67" i="81"/>
  <c r="AG83" i="72"/>
  <c r="AG69" i="72"/>
  <c r="AG68" i="72"/>
  <c r="AG67" i="72"/>
  <c r="AG17" i="72"/>
  <c r="AG83" i="73"/>
  <c r="AG69" i="73"/>
  <c r="AG68" i="73"/>
  <c r="AG67" i="73"/>
  <c r="AG83" i="82"/>
  <c r="AG69" i="82"/>
  <c r="AG68" i="82"/>
  <c r="AG67" i="82"/>
  <c r="AG84" i="68"/>
  <c r="AG83" i="68"/>
  <c r="AG69" i="68"/>
  <c r="AG68" i="68"/>
  <c r="AG67" i="68"/>
  <c r="AG98" i="75"/>
  <c r="AG17" i="68"/>
  <c r="AF83" i="81"/>
  <c r="AF69" i="81"/>
  <c r="AF68" i="81"/>
  <c r="AF67" i="81"/>
  <c r="AF83" i="72"/>
  <c r="AF69" i="72"/>
  <c r="AF68" i="72"/>
  <c r="AF67" i="72"/>
  <c r="AF17" i="72"/>
  <c r="AF83" i="73"/>
  <c r="AF69" i="73"/>
  <c r="AF68" i="73"/>
  <c r="AF67" i="73"/>
  <c r="AF83" i="82"/>
  <c r="AF69" i="82"/>
  <c r="AF68" i="82"/>
  <c r="AF67" i="82"/>
  <c r="AF84" i="68"/>
  <c r="AF83" i="68"/>
  <c r="AF69" i="68"/>
  <c r="AF68" i="68"/>
  <c r="AF67" i="68"/>
  <c r="AF98" i="75"/>
  <c r="AF17" i="68"/>
  <c r="AE83" i="81"/>
  <c r="AE69" i="81"/>
  <c r="AE68" i="81"/>
  <c r="AE67" i="81"/>
  <c r="AE83" i="72"/>
  <c r="AE69" i="72"/>
  <c r="AE68" i="72"/>
  <c r="AE67" i="72"/>
  <c r="AE17" i="72"/>
  <c r="AE83" i="73"/>
  <c r="AE69" i="73"/>
  <c r="AE68" i="73"/>
  <c r="AE67" i="73"/>
  <c r="AE83" i="82"/>
  <c r="AE69" i="82"/>
  <c r="AE68" i="82"/>
  <c r="AE67" i="82"/>
  <c r="AE84" i="68"/>
  <c r="AE83" i="68"/>
  <c r="AE69" i="68"/>
  <c r="AE68" i="68"/>
  <c r="AE67" i="68"/>
  <c r="AE98" i="75"/>
  <c r="AE17" i="68"/>
  <c r="AD83" i="81"/>
  <c r="AD69" i="81"/>
  <c r="AD68" i="81"/>
  <c r="AD67" i="81"/>
  <c r="AD83" i="72"/>
  <c r="AD69" i="72"/>
  <c r="AD68" i="72"/>
  <c r="AD67" i="72"/>
  <c r="AD17" i="72"/>
  <c r="AD83" i="73"/>
  <c r="AD69" i="73"/>
  <c r="AD68" i="73"/>
  <c r="AD67" i="73"/>
  <c r="AD83" i="82"/>
  <c r="AD69" i="82"/>
  <c r="AD68" i="82"/>
  <c r="AD67" i="82"/>
  <c r="AD84" i="68"/>
  <c r="AD83" i="68"/>
  <c r="AD69" i="68"/>
  <c r="AD68" i="68"/>
  <c r="AD67" i="68"/>
  <c r="AD98" i="75"/>
  <c r="AD17" i="68"/>
  <c r="AC83" i="81"/>
  <c r="AC69" i="81"/>
  <c r="AC68" i="81"/>
  <c r="AC67" i="81"/>
  <c r="AC83" i="72"/>
  <c r="AC69" i="72"/>
  <c r="AC68" i="72"/>
  <c r="AC67" i="72"/>
  <c r="AC17" i="72"/>
  <c r="AC83" i="73"/>
  <c r="AC69" i="73"/>
  <c r="AC68" i="73"/>
  <c r="AC67" i="73"/>
  <c r="AC83" i="82"/>
  <c r="AC69" i="82"/>
  <c r="AC68" i="82"/>
  <c r="AC67" i="82"/>
  <c r="AC84" i="68"/>
  <c r="AC83" i="68"/>
  <c r="AC69" i="68"/>
  <c r="AC68" i="68"/>
  <c r="AC67" i="68"/>
  <c r="AC98" i="75"/>
  <c r="AC17" i="68"/>
  <c r="G81" i="75"/>
  <c r="G80" i="75"/>
  <c r="G79" i="75"/>
  <c r="G67" i="75"/>
  <c r="G66" i="75"/>
  <c r="G65" i="75"/>
  <c r="G53" i="75"/>
  <c r="G52" i="75"/>
  <c r="G51" i="75"/>
  <c r="G39" i="75"/>
  <c r="G38" i="75"/>
  <c r="G23" i="75"/>
  <c r="G24" i="75"/>
  <c r="G25" i="75"/>
  <c r="A30" i="75" l="1"/>
  <c r="A31" i="75" s="1"/>
  <c r="A32" i="75" s="1"/>
  <c r="A33" i="75" s="1"/>
  <c r="A34" i="75" s="1"/>
  <c r="A35" i="75" s="1"/>
  <c r="A36" i="75" s="1"/>
  <c r="A37" i="75" s="1"/>
  <c r="A38" i="75" s="1"/>
  <c r="A39" i="75" s="1"/>
  <c r="A28" i="75"/>
  <c r="D28" i="75" s="1"/>
  <c r="A16" i="75"/>
  <c r="A92" i="75" s="1"/>
  <c r="A14" i="75"/>
  <c r="D14" i="75" s="1"/>
  <c r="A72" i="75"/>
  <c r="A73" i="75" s="1"/>
  <c r="A74" i="75" s="1"/>
  <c r="A75" i="75" s="1"/>
  <c r="A76" i="75" s="1"/>
  <c r="A77" i="75" s="1"/>
  <c r="A78" i="75" s="1"/>
  <c r="A79" i="75" s="1"/>
  <c r="A80" i="75" s="1"/>
  <c r="A81" i="75" s="1"/>
  <c r="A70" i="75"/>
  <c r="D70" i="75" s="1"/>
  <c r="A58" i="75"/>
  <c r="A59" i="75" s="1"/>
  <c r="A60" i="75" s="1"/>
  <c r="A61" i="75" s="1"/>
  <c r="A62" i="75" s="1"/>
  <c r="A63" i="75" s="1"/>
  <c r="A64" i="75" s="1"/>
  <c r="A65" i="75" s="1"/>
  <c r="A66" i="75" s="1"/>
  <c r="A67" i="75" s="1"/>
  <c r="A56" i="75"/>
  <c r="D56" i="75" s="1"/>
  <c r="A44" i="75"/>
  <c r="A45" i="75" s="1"/>
  <c r="A46" i="75" s="1"/>
  <c r="A47" i="75" s="1"/>
  <c r="A48" i="75" s="1"/>
  <c r="A49" i="75" s="1"/>
  <c r="A50" i="75" s="1"/>
  <c r="A51" i="75" s="1"/>
  <c r="A52" i="75" s="1"/>
  <c r="A53" i="75" s="1"/>
  <c r="A42" i="75"/>
  <c r="D42" i="75" s="1"/>
  <c r="H5" i="85"/>
  <c r="H11" i="75" a="1"/>
  <c r="H11" i="75" s="1"/>
  <c r="AF15" i="75"/>
  <c r="AG15" i="75"/>
  <c r="AE15" i="75"/>
  <c r="AD15" i="75"/>
  <c r="AC15" i="75"/>
  <c r="AB17" i="72"/>
  <c r="AA17" i="72"/>
  <c r="Z17" i="72"/>
  <c r="Y17" i="72"/>
  <c r="X17" i="72"/>
  <c r="W17" i="72"/>
  <c r="V17" i="72"/>
  <c r="U17" i="72"/>
  <c r="T17" i="72"/>
  <c r="S17" i="72"/>
  <c r="R17" i="72"/>
  <c r="Q17" i="72"/>
  <c r="P17" i="72"/>
  <c r="O17" i="72"/>
  <c r="N17" i="72"/>
  <c r="M17" i="72"/>
  <c r="L17" i="72"/>
  <c r="K17" i="72"/>
  <c r="J17" i="72"/>
  <c r="I17" i="72"/>
  <c r="A17" i="75" l="1"/>
  <c r="A18" i="75" s="1"/>
  <c r="A19" i="75" s="1"/>
  <c r="A20" i="75" s="1"/>
  <c r="A21" i="75" s="1"/>
  <c r="A22" i="75" s="1"/>
  <c r="A23" i="75" s="1"/>
  <c r="C54" i="43"/>
  <c r="G63" i="43"/>
  <c r="G62" i="43"/>
  <c r="G61" i="43"/>
  <c r="G60" i="43"/>
  <c r="G59" i="43"/>
  <c r="G58" i="43"/>
  <c r="G57" i="43"/>
  <c r="G56" i="43"/>
  <c r="G55" i="43"/>
  <c r="C56" i="43"/>
  <c r="C57" i="43"/>
  <c r="C58" i="43"/>
  <c r="C59" i="43"/>
  <c r="C60" i="43"/>
  <c r="C61" i="43"/>
  <c r="C62" i="43"/>
  <c r="C63" i="43"/>
  <c r="C55" i="43"/>
  <c r="A24" i="75" l="1"/>
  <c r="A25" i="75" s="1"/>
  <c r="A99" i="75"/>
  <c r="H99" i="75" s="1"/>
  <c r="D91" i="75"/>
  <c r="N7" i="68" l="1"/>
  <c r="O7" i="68" s="1"/>
  <c r="P7" i="68" s="1"/>
  <c r="Q7" i="68" s="1"/>
  <c r="R7" i="68" s="1"/>
  <c r="S7" i="68" s="1"/>
  <c r="T7" i="68" s="1"/>
  <c r="U7" i="68" s="1"/>
  <c r="V7" i="68" s="1"/>
  <c r="W7" i="68" s="1"/>
  <c r="X7" i="68" s="1"/>
  <c r="Y7" i="68" s="1"/>
  <c r="Z7" i="68" s="1"/>
  <c r="AA7" i="68" s="1"/>
  <c r="AB7" i="68" s="1"/>
  <c r="AC7" i="68" s="1"/>
  <c r="M7" i="68"/>
  <c r="L7" i="68"/>
  <c r="K7" i="68"/>
  <c r="J7" i="68"/>
  <c r="I7" i="68"/>
  <c r="AC7" i="81" l="1"/>
  <c r="AC42" i="81" s="1"/>
  <c r="AC7" i="73"/>
  <c r="AC42" i="73" s="1"/>
  <c r="AD7" i="68"/>
  <c r="AC7" i="82"/>
  <c r="AC42" i="68"/>
  <c r="AC7" i="72"/>
  <c r="AC42" i="72" s="1"/>
  <c r="AC42" i="82" l="1"/>
  <c r="AD7" i="81"/>
  <c r="AD42" i="81" s="1"/>
  <c r="AD7" i="73"/>
  <c r="AD42" i="73" s="1"/>
  <c r="AD42" i="68"/>
  <c r="AE7" i="68"/>
  <c r="AD7" i="82"/>
  <c r="AD7" i="72"/>
  <c r="AD42" i="72" s="1"/>
  <c r="AE7" i="81" l="1"/>
  <c r="AE42" i="81" s="1"/>
  <c r="AF7" i="68"/>
  <c r="AE7" i="82"/>
  <c r="AE42" i="68"/>
  <c r="AE7" i="73"/>
  <c r="AE7" i="72"/>
  <c r="AE42" i="72" s="1"/>
  <c r="AD42" i="82"/>
  <c r="G44" i="75"/>
  <c r="C44" i="75"/>
  <c r="G58" i="75"/>
  <c r="C58" i="75"/>
  <c r="G72" i="75"/>
  <c r="C72" i="75"/>
  <c r="AE42" i="73" l="1"/>
  <c r="AE42" i="82"/>
  <c r="AF7" i="81"/>
  <c r="AF42" i="81" s="1"/>
  <c r="AG7" i="68"/>
  <c r="AF7" i="73"/>
  <c r="AF42" i="73" s="1"/>
  <c r="AF7" i="82"/>
  <c r="AF42" i="68"/>
  <c r="AF7" i="72"/>
  <c r="AF42" i="72" s="1"/>
  <c r="G30" i="75"/>
  <c r="C30" i="75"/>
  <c r="C16" i="75"/>
  <c r="G16" i="75"/>
  <c r="AG7" i="81" l="1"/>
  <c r="AG42" i="81" s="1"/>
  <c r="AG7" i="73"/>
  <c r="AG7" i="82"/>
  <c r="AG42" i="68"/>
  <c r="AG7" i="72"/>
  <c r="AG42" i="72" s="1"/>
  <c r="AF42" i="82"/>
  <c r="D17" i="75"/>
  <c r="H92" i="75"/>
  <c r="D16" i="75"/>
  <c r="AG42" i="73" l="1"/>
  <c r="AG42" i="82"/>
  <c r="AB84" i="68" l="1"/>
  <c r="AA84" i="68"/>
  <c r="Z84" i="68"/>
  <c r="Y84" i="68"/>
  <c r="X84" i="68"/>
  <c r="W84" i="68"/>
  <c r="V84" i="68"/>
  <c r="U84" i="68"/>
  <c r="T84" i="68"/>
  <c r="S84" i="68"/>
  <c r="R84" i="68"/>
  <c r="Q84" i="68"/>
  <c r="P84" i="68"/>
  <c r="O84" i="68"/>
  <c r="N84" i="68"/>
  <c r="M84" i="68"/>
  <c r="L84" i="68"/>
  <c r="K84" i="68"/>
  <c r="J84" i="68"/>
  <c r="I84" i="68"/>
  <c r="AB83" i="68"/>
  <c r="AA83" i="68"/>
  <c r="Z83" i="68"/>
  <c r="Y83" i="68"/>
  <c r="X83" i="68"/>
  <c r="W83" i="68"/>
  <c r="V83" i="68"/>
  <c r="U83" i="68"/>
  <c r="T83" i="68"/>
  <c r="S83" i="68"/>
  <c r="R83" i="68"/>
  <c r="Q83" i="68"/>
  <c r="P83" i="68"/>
  <c r="O83" i="68"/>
  <c r="N83" i="68"/>
  <c r="M83" i="68"/>
  <c r="L83" i="68"/>
  <c r="K83" i="68"/>
  <c r="J83" i="68"/>
  <c r="I83" i="68"/>
  <c r="AB83" i="81"/>
  <c r="AA83" i="81"/>
  <c r="Z83" i="81"/>
  <c r="Y83" i="81"/>
  <c r="X83" i="81"/>
  <c r="W83" i="81"/>
  <c r="V83" i="81"/>
  <c r="U83" i="81"/>
  <c r="T83" i="81"/>
  <c r="S83" i="81"/>
  <c r="R83" i="81"/>
  <c r="Q83" i="81"/>
  <c r="P83" i="81"/>
  <c r="O83" i="81"/>
  <c r="N83" i="81"/>
  <c r="M83" i="81"/>
  <c r="L83" i="81"/>
  <c r="K83" i="81"/>
  <c r="J83" i="81"/>
  <c r="I83" i="81"/>
  <c r="AB83" i="82"/>
  <c r="AA83" i="82"/>
  <c r="Z83" i="82"/>
  <c r="Y83" i="82"/>
  <c r="X83" i="82"/>
  <c r="W83" i="82"/>
  <c r="V83" i="82"/>
  <c r="U83" i="82"/>
  <c r="T83" i="82"/>
  <c r="S83" i="82"/>
  <c r="R83" i="82"/>
  <c r="Q83" i="82"/>
  <c r="P83" i="82"/>
  <c r="O83" i="82"/>
  <c r="N83" i="82"/>
  <c r="M83" i="82"/>
  <c r="L83" i="82"/>
  <c r="K83" i="82"/>
  <c r="J83" i="82"/>
  <c r="I83" i="82"/>
  <c r="J83" i="73"/>
  <c r="K83" i="73"/>
  <c r="L83" i="73"/>
  <c r="M83" i="73"/>
  <c r="N83" i="73"/>
  <c r="O83" i="73"/>
  <c r="P83" i="73"/>
  <c r="Q83" i="73"/>
  <c r="R83" i="73"/>
  <c r="S83" i="73"/>
  <c r="T83" i="73"/>
  <c r="U83" i="73"/>
  <c r="V83" i="73"/>
  <c r="W83" i="73"/>
  <c r="X83" i="73"/>
  <c r="Y83" i="73"/>
  <c r="Z83" i="73"/>
  <c r="AA83" i="73"/>
  <c r="AB83" i="73"/>
  <c r="I83" i="73"/>
  <c r="J83" i="72"/>
  <c r="K83" i="72"/>
  <c r="L83" i="72"/>
  <c r="M83" i="72"/>
  <c r="N83" i="72"/>
  <c r="O83" i="72"/>
  <c r="P83" i="72"/>
  <c r="Q83" i="72"/>
  <c r="R83" i="72"/>
  <c r="S83" i="72"/>
  <c r="T83" i="72"/>
  <c r="U83" i="72"/>
  <c r="V83" i="72"/>
  <c r="W83" i="72"/>
  <c r="X83" i="72"/>
  <c r="Y83" i="72"/>
  <c r="Z83" i="72"/>
  <c r="AA83" i="72"/>
  <c r="AB83" i="72"/>
  <c r="I83" i="72"/>
  <c r="C78" i="75"/>
  <c r="C77" i="75"/>
  <c r="C76" i="75"/>
  <c r="C75" i="75"/>
  <c r="C74" i="75"/>
  <c r="C71" i="75"/>
  <c r="C64" i="75"/>
  <c r="C57" i="75"/>
  <c r="C63" i="75"/>
  <c r="C62" i="75"/>
  <c r="C61" i="75"/>
  <c r="C60" i="75"/>
  <c r="K67" i="82"/>
  <c r="M67" i="81"/>
  <c r="L67" i="81"/>
  <c r="I67" i="81"/>
  <c r="J67" i="81"/>
  <c r="K67" i="81"/>
  <c r="N67" i="81"/>
  <c r="O67" i="81"/>
  <c r="P67" i="81"/>
  <c r="Q67" i="81"/>
  <c r="R67" i="81"/>
  <c r="S67" i="81"/>
  <c r="T67" i="81"/>
  <c r="U67" i="81"/>
  <c r="V67" i="81"/>
  <c r="W67" i="81"/>
  <c r="X67" i="81"/>
  <c r="Y67" i="81"/>
  <c r="Z67" i="81"/>
  <c r="AA67" i="81"/>
  <c r="AB67" i="81"/>
  <c r="J68" i="81"/>
  <c r="K68" i="81"/>
  <c r="L68" i="81"/>
  <c r="M68" i="81"/>
  <c r="N68" i="81"/>
  <c r="O68" i="81"/>
  <c r="P68" i="81"/>
  <c r="Q68" i="81"/>
  <c r="R68" i="81"/>
  <c r="S68" i="81"/>
  <c r="T68" i="81"/>
  <c r="U68" i="81"/>
  <c r="V68" i="81"/>
  <c r="W68" i="81"/>
  <c r="X68" i="81"/>
  <c r="Y68" i="81"/>
  <c r="Z68" i="81"/>
  <c r="AA68" i="81"/>
  <c r="AB68" i="81"/>
  <c r="J69" i="81"/>
  <c r="K69" i="81"/>
  <c r="L69" i="81"/>
  <c r="M69" i="81"/>
  <c r="N69" i="81"/>
  <c r="O69" i="81"/>
  <c r="P69" i="81"/>
  <c r="Q69" i="81"/>
  <c r="R69" i="81"/>
  <c r="S69" i="81"/>
  <c r="T69" i="81"/>
  <c r="U69" i="81"/>
  <c r="V69" i="81"/>
  <c r="W69" i="81"/>
  <c r="X69" i="81"/>
  <c r="Y69" i="81"/>
  <c r="Z69" i="81"/>
  <c r="AA69" i="81"/>
  <c r="AB69" i="81"/>
  <c r="J67" i="72"/>
  <c r="K67" i="72"/>
  <c r="L67" i="72"/>
  <c r="M67" i="72"/>
  <c r="N67" i="72"/>
  <c r="O67" i="72"/>
  <c r="P67" i="72"/>
  <c r="Q67" i="72"/>
  <c r="R67" i="72"/>
  <c r="S67" i="72"/>
  <c r="T67" i="72"/>
  <c r="U67" i="72"/>
  <c r="V67" i="72"/>
  <c r="W67" i="72"/>
  <c r="X67" i="72"/>
  <c r="Y67" i="72"/>
  <c r="Z67" i="72"/>
  <c r="AA67" i="72"/>
  <c r="AB67" i="72"/>
  <c r="J68" i="72"/>
  <c r="K68" i="72"/>
  <c r="L68" i="72"/>
  <c r="M68" i="72"/>
  <c r="N68" i="72"/>
  <c r="O68" i="72"/>
  <c r="P68" i="72"/>
  <c r="Q68" i="72"/>
  <c r="R68" i="72"/>
  <c r="S68" i="72"/>
  <c r="T68" i="72"/>
  <c r="U68" i="72"/>
  <c r="V68" i="72"/>
  <c r="W68" i="72"/>
  <c r="X68" i="72"/>
  <c r="Y68" i="72"/>
  <c r="Z68" i="72"/>
  <c r="AA68" i="72"/>
  <c r="AB68" i="72"/>
  <c r="J69" i="72"/>
  <c r="K69" i="72"/>
  <c r="L69" i="72"/>
  <c r="M69" i="72"/>
  <c r="N69" i="72"/>
  <c r="O69" i="72"/>
  <c r="P69" i="72"/>
  <c r="Q69" i="72"/>
  <c r="R69" i="72"/>
  <c r="S69" i="72"/>
  <c r="T69" i="72"/>
  <c r="U69" i="72"/>
  <c r="V69" i="72"/>
  <c r="W69" i="72"/>
  <c r="X69" i="72"/>
  <c r="Y69" i="72"/>
  <c r="Z69" i="72"/>
  <c r="AA69" i="72"/>
  <c r="AB69" i="72"/>
  <c r="J67" i="73"/>
  <c r="K67" i="73"/>
  <c r="L67" i="73"/>
  <c r="M67" i="73"/>
  <c r="N67" i="73"/>
  <c r="O67" i="73"/>
  <c r="P67" i="73"/>
  <c r="Q67" i="73"/>
  <c r="R67" i="73"/>
  <c r="S67" i="73"/>
  <c r="T67" i="73"/>
  <c r="U67" i="73"/>
  <c r="V67" i="73"/>
  <c r="W67" i="73"/>
  <c r="X67" i="73"/>
  <c r="Y67" i="73"/>
  <c r="Z67" i="73"/>
  <c r="AA67" i="73"/>
  <c r="AB67" i="73"/>
  <c r="J68" i="73"/>
  <c r="K68" i="73"/>
  <c r="L68" i="73"/>
  <c r="M68" i="73"/>
  <c r="N68" i="73"/>
  <c r="O68" i="73"/>
  <c r="P68" i="73"/>
  <c r="Q68" i="73"/>
  <c r="R68" i="73"/>
  <c r="S68" i="73"/>
  <c r="T68" i="73"/>
  <c r="U68" i="73"/>
  <c r="V68" i="73"/>
  <c r="W68" i="73"/>
  <c r="X68" i="73"/>
  <c r="Y68" i="73"/>
  <c r="Z68" i="73"/>
  <c r="AA68" i="73"/>
  <c r="AB68" i="73"/>
  <c r="J69" i="73"/>
  <c r="K69" i="73"/>
  <c r="L69" i="73"/>
  <c r="M69" i="73"/>
  <c r="N69" i="73"/>
  <c r="O69" i="73"/>
  <c r="P69" i="73"/>
  <c r="Q69" i="73"/>
  <c r="R69" i="73"/>
  <c r="S69" i="73"/>
  <c r="T69" i="73"/>
  <c r="U69" i="73"/>
  <c r="V69" i="73"/>
  <c r="W69" i="73"/>
  <c r="X69" i="73"/>
  <c r="Y69" i="73"/>
  <c r="Z69" i="73"/>
  <c r="AA69" i="73"/>
  <c r="AB69" i="73"/>
  <c r="J67" i="82"/>
  <c r="L67" i="82"/>
  <c r="M67" i="82"/>
  <c r="N67" i="82"/>
  <c r="O67" i="82"/>
  <c r="P67" i="82"/>
  <c r="Q67" i="82"/>
  <c r="R67" i="82"/>
  <c r="S67" i="82"/>
  <c r="T67" i="82"/>
  <c r="U67" i="82"/>
  <c r="V67" i="82"/>
  <c r="W67" i="82"/>
  <c r="X67" i="82"/>
  <c r="Y67" i="82"/>
  <c r="Z67" i="82"/>
  <c r="AA67" i="82"/>
  <c r="AB67" i="82"/>
  <c r="J68" i="82"/>
  <c r="K68" i="82"/>
  <c r="L68" i="82"/>
  <c r="M68" i="82"/>
  <c r="N68" i="82"/>
  <c r="O68" i="82"/>
  <c r="P68" i="82"/>
  <c r="Q68" i="82"/>
  <c r="R68" i="82"/>
  <c r="S68" i="82"/>
  <c r="T68" i="82"/>
  <c r="U68" i="82"/>
  <c r="V68" i="82"/>
  <c r="W68" i="82"/>
  <c r="X68" i="82"/>
  <c r="Y68" i="82"/>
  <c r="Z68" i="82"/>
  <c r="AA68" i="82"/>
  <c r="AB68" i="82"/>
  <c r="J69" i="82"/>
  <c r="K69" i="82"/>
  <c r="L69" i="82"/>
  <c r="M69" i="82"/>
  <c r="N69" i="82"/>
  <c r="O69" i="82"/>
  <c r="P69" i="82"/>
  <c r="Q69" i="82"/>
  <c r="R69" i="82"/>
  <c r="S69" i="82"/>
  <c r="T69" i="82"/>
  <c r="U69" i="82"/>
  <c r="V69" i="82"/>
  <c r="W69" i="82"/>
  <c r="X69" i="82"/>
  <c r="Y69" i="82"/>
  <c r="Z69" i="82"/>
  <c r="AA69" i="82"/>
  <c r="AB69" i="82"/>
  <c r="J67" i="68"/>
  <c r="K67" i="68"/>
  <c r="L67" i="68"/>
  <c r="M67" i="68"/>
  <c r="N67" i="68"/>
  <c r="O67" i="68"/>
  <c r="P67" i="68"/>
  <c r="Q67" i="68"/>
  <c r="R67" i="68"/>
  <c r="S67" i="68"/>
  <c r="T67" i="68"/>
  <c r="U67" i="68"/>
  <c r="V67" i="68"/>
  <c r="W67" i="68"/>
  <c r="X67" i="68"/>
  <c r="Y67" i="68"/>
  <c r="Z67" i="68"/>
  <c r="AA67" i="68"/>
  <c r="AB67" i="68"/>
  <c r="J68" i="68"/>
  <c r="K68" i="68"/>
  <c r="L68" i="68"/>
  <c r="M68" i="68"/>
  <c r="N68" i="68"/>
  <c r="O68" i="68"/>
  <c r="P68" i="68"/>
  <c r="Q68" i="68"/>
  <c r="R68" i="68"/>
  <c r="S68" i="68"/>
  <c r="T68" i="68"/>
  <c r="U68" i="68"/>
  <c r="V68" i="68"/>
  <c r="W68" i="68"/>
  <c r="X68" i="68"/>
  <c r="Y68" i="68"/>
  <c r="Z68" i="68"/>
  <c r="AA68" i="68"/>
  <c r="AB68" i="68"/>
  <c r="J69" i="68"/>
  <c r="K69" i="68"/>
  <c r="L69" i="68"/>
  <c r="M69" i="68"/>
  <c r="N69" i="68"/>
  <c r="O69" i="68"/>
  <c r="P69" i="68"/>
  <c r="Q69" i="68"/>
  <c r="R69" i="68"/>
  <c r="S69" i="68"/>
  <c r="T69" i="68"/>
  <c r="U69" i="68"/>
  <c r="V69" i="68"/>
  <c r="W69" i="68"/>
  <c r="X69" i="68"/>
  <c r="Y69" i="68"/>
  <c r="Z69" i="68"/>
  <c r="AA69" i="68"/>
  <c r="AB69" i="68"/>
  <c r="I69" i="81"/>
  <c r="I68" i="81"/>
  <c r="I69" i="72"/>
  <c r="I68" i="72"/>
  <c r="I67" i="72"/>
  <c r="I69" i="73"/>
  <c r="I68" i="73"/>
  <c r="I67" i="73"/>
  <c r="I69" i="82"/>
  <c r="I68" i="82"/>
  <c r="I67" i="82"/>
  <c r="I69" i="68"/>
  <c r="I68" i="68"/>
  <c r="I67" i="68"/>
  <c r="C79" i="81"/>
  <c r="C78" i="81"/>
  <c r="C77" i="81"/>
  <c r="C74" i="81"/>
  <c r="C73" i="81"/>
  <c r="C72" i="81"/>
  <c r="C69" i="81"/>
  <c r="C68" i="81"/>
  <c r="C67" i="81"/>
  <c r="C79" i="72"/>
  <c r="C78" i="72"/>
  <c r="C77" i="72"/>
  <c r="C74" i="72"/>
  <c r="C73" i="72"/>
  <c r="C72" i="72"/>
  <c r="C69" i="72"/>
  <c r="C68" i="72"/>
  <c r="C67" i="72"/>
  <c r="C79" i="73"/>
  <c r="C78" i="73"/>
  <c r="C77" i="73"/>
  <c r="C74" i="73"/>
  <c r="C73" i="73"/>
  <c r="C72" i="73"/>
  <c r="C69" i="73"/>
  <c r="C68" i="73"/>
  <c r="C67" i="73"/>
  <c r="C79" i="82"/>
  <c r="C78" i="82"/>
  <c r="C77" i="82"/>
  <c r="C74" i="82"/>
  <c r="C73" i="82"/>
  <c r="C72" i="82"/>
  <c r="C69" i="82"/>
  <c r="C68" i="82"/>
  <c r="C67" i="82"/>
  <c r="C79" i="68"/>
  <c r="C78" i="68"/>
  <c r="C77" i="68"/>
  <c r="C74" i="68"/>
  <c r="C73" i="68"/>
  <c r="C72" i="68"/>
  <c r="C69" i="68"/>
  <c r="C68" i="68"/>
  <c r="C67" i="68"/>
  <c r="I72" i="68" l="1" a="1"/>
  <c r="I72" i="68" s="1"/>
  <c r="I73" i="68" a="1"/>
  <c r="I73" i="68" s="1"/>
  <c r="I80" i="68" s="1"/>
  <c r="I82" i="68" s="1"/>
  <c r="I107" i="68" s="1"/>
  <c r="I74" i="68" a="1"/>
  <c r="I74" i="68" s="1"/>
  <c r="W15" i="75"/>
  <c r="O15" i="75"/>
  <c r="Y15" i="75"/>
  <c r="Q15" i="75"/>
  <c r="X15" i="75"/>
  <c r="P15" i="75"/>
  <c r="V15" i="75"/>
  <c r="N15" i="75"/>
  <c r="U15" i="75"/>
  <c r="M15" i="75"/>
  <c r="AB15" i="75"/>
  <c r="T15" i="75"/>
  <c r="L15" i="75"/>
  <c r="S15" i="75"/>
  <c r="AA15" i="75"/>
  <c r="K15" i="75"/>
  <c r="Z15" i="75"/>
  <c r="R15" i="75"/>
  <c r="J15" i="75"/>
  <c r="C50" i="75"/>
  <c r="C49" i="75"/>
  <c r="C48" i="75"/>
  <c r="C47" i="75"/>
  <c r="C46" i="75"/>
  <c r="C43" i="75"/>
  <c r="G50" i="75"/>
  <c r="G49" i="75"/>
  <c r="G48" i="75"/>
  <c r="G47" i="75"/>
  <c r="G46" i="75"/>
  <c r="G43" i="75"/>
  <c r="D41" i="75"/>
  <c r="C64" i="82"/>
  <c r="A7" i="82"/>
  <c r="I6" i="82"/>
  <c r="A6" i="82"/>
  <c r="D82" i="75"/>
  <c r="C36" i="75"/>
  <c r="C22" i="75"/>
  <c r="I72" i="82" l="1" a="1"/>
  <c r="I72" i="82" s="1"/>
  <c r="I74" i="82" a="1"/>
  <c r="I74" i="82" s="1"/>
  <c r="I73" i="82" a="1"/>
  <c r="I73" i="82" s="1"/>
  <c r="C13" i="47"/>
  <c r="D43" i="75"/>
  <c r="C64" i="72"/>
  <c r="F13" i="47" l="1"/>
  <c r="D35" i="62"/>
  <c r="D13" i="47"/>
  <c r="A4" i="82" s="1"/>
  <c r="I80" i="82"/>
  <c r="I82" i="82" s="1"/>
  <c r="I107" i="82" s="1"/>
  <c r="D44" i="75"/>
  <c r="C34" i="75" l="1"/>
  <c r="G29" i="33"/>
  <c r="H29" i="33"/>
  <c r="I29" i="33"/>
  <c r="J29" i="33"/>
  <c r="F29" i="33"/>
  <c r="A7" i="81"/>
  <c r="I6" i="81"/>
  <c r="A6" i="81"/>
  <c r="I72" i="81" l="1" a="1"/>
  <c r="I72" i="81" s="1"/>
  <c r="J77" i="81" s="1"/>
  <c r="I73" i="81" a="1"/>
  <c r="I73" i="81" s="1"/>
  <c r="J78" i="81" s="1"/>
  <c r="I74" i="81" a="1"/>
  <c r="I74" i="81" s="1"/>
  <c r="J79" i="81" s="1"/>
  <c r="D72" i="75"/>
  <c r="D58" i="75"/>
  <c r="D46" i="75"/>
  <c r="D30" i="75"/>
  <c r="C10" i="47"/>
  <c r="F10" i="47" s="1"/>
  <c r="D32" i="62" l="1"/>
  <c r="D10" i="47"/>
  <c r="A4" i="81" s="1"/>
  <c r="I80" i="81"/>
  <c r="D65" i="75"/>
  <c r="D79" i="75"/>
  <c r="D37" i="75"/>
  <c r="D47" i="75"/>
  <c r="I82" i="81" l="1"/>
  <c r="I107" i="81" s="1"/>
  <c r="D81" i="75"/>
  <c r="D80" i="75"/>
  <c r="D39" i="75"/>
  <c r="D38" i="75"/>
  <c r="D67" i="75"/>
  <c r="D66" i="75"/>
  <c r="D25" i="75"/>
  <c r="D24" i="75"/>
  <c r="D48" i="75"/>
  <c r="D31" i="75"/>
  <c r="A7" i="73"/>
  <c r="I6" i="73"/>
  <c r="A6" i="73"/>
  <c r="A7" i="72"/>
  <c r="I6" i="72"/>
  <c r="A6" i="72"/>
  <c r="I74" i="73" l="1" a="1"/>
  <c r="I74" i="73" s="1"/>
  <c r="J79" i="73" s="1"/>
  <c r="I72" i="73" a="1"/>
  <c r="I72" i="73" s="1"/>
  <c r="J77" i="73" s="1"/>
  <c r="I73" i="73" a="1"/>
  <c r="I73" i="73" s="1"/>
  <c r="J78" i="73" s="1"/>
  <c r="I72" i="72" a="1"/>
  <c r="I72" i="72" s="1"/>
  <c r="J77" i="72" s="1"/>
  <c r="I74" i="72" a="1"/>
  <c r="I74" i="72" s="1"/>
  <c r="I73" i="72" a="1"/>
  <c r="I73" i="72" s="1"/>
  <c r="J78" i="72" s="1"/>
  <c r="D49" i="75"/>
  <c r="I80" i="73" l="1"/>
  <c r="D51" i="75"/>
  <c r="D50" i="75"/>
  <c r="I82" i="73" l="1"/>
  <c r="I107" i="73" s="1"/>
  <c r="D53" i="75"/>
  <c r="D52" i="75"/>
  <c r="D76" i="75" l="1"/>
  <c r="D62" i="75"/>
  <c r="D34" i="75"/>
  <c r="D26" i="75"/>
  <c r="D27" i="75"/>
  <c r="D59" i="75"/>
  <c r="D69" i="75"/>
  <c r="D73" i="75"/>
  <c r="D23" i="75"/>
  <c r="G78" i="75"/>
  <c r="G77" i="75"/>
  <c r="G76" i="75"/>
  <c r="G75" i="75"/>
  <c r="G74" i="75"/>
  <c r="G71" i="75"/>
  <c r="G64" i="75"/>
  <c r="G63" i="75"/>
  <c r="G62" i="75"/>
  <c r="G61" i="75"/>
  <c r="G60" i="75"/>
  <c r="G57" i="75"/>
  <c r="G36" i="75"/>
  <c r="G35" i="75"/>
  <c r="G34" i="75"/>
  <c r="G33" i="75"/>
  <c r="G32" i="75"/>
  <c r="G29" i="75"/>
  <c r="C20" i="75"/>
  <c r="D20" i="75" s="1"/>
  <c r="G22" i="75"/>
  <c r="G21" i="75"/>
  <c r="G20" i="75"/>
  <c r="G19" i="75"/>
  <c r="G18" i="75"/>
  <c r="G15" i="75"/>
  <c r="J98" i="75" l="1"/>
  <c r="K98" i="75"/>
  <c r="L98" i="75"/>
  <c r="M98" i="75"/>
  <c r="N98" i="75"/>
  <c r="O98" i="75"/>
  <c r="P98" i="75"/>
  <c r="Q98" i="75"/>
  <c r="R98" i="75"/>
  <c r="S98" i="75"/>
  <c r="T98" i="75"/>
  <c r="U98" i="75"/>
  <c r="V98" i="75"/>
  <c r="W98" i="75"/>
  <c r="X98" i="75"/>
  <c r="Y98" i="75"/>
  <c r="Z98" i="75"/>
  <c r="AA98" i="75"/>
  <c r="AB98" i="75"/>
  <c r="C11" i="47" l="1"/>
  <c r="C12" i="47"/>
  <c r="I98" i="75"/>
  <c r="D98" i="75" l="1"/>
  <c r="F12" i="47"/>
  <c r="F11" i="47"/>
  <c r="D33" i="62"/>
  <c r="D34" i="62"/>
  <c r="D12" i="47"/>
  <c r="A4" i="73" s="1"/>
  <c r="D11" i="47"/>
  <c r="A4" i="72" s="1"/>
  <c r="J7" i="82"/>
  <c r="J42" i="82" s="1"/>
  <c r="K7" i="82"/>
  <c r="K42" i="82" s="1"/>
  <c r="L7" i="82"/>
  <c r="L42" i="82" s="1"/>
  <c r="M7" i="82"/>
  <c r="M42" i="82" s="1"/>
  <c r="N7" i="82"/>
  <c r="N42" i="82" s="1"/>
  <c r="I7" i="82"/>
  <c r="I42" i="82" s="1"/>
  <c r="C88" i="85" l="1" a="1"/>
  <c r="L7" i="81"/>
  <c r="L42" i="81" s="1"/>
  <c r="N7" i="81"/>
  <c r="N42" i="81" s="1"/>
  <c r="M7" i="81"/>
  <c r="M42" i="81" s="1"/>
  <c r="K7" i="81"/>
  <c r="K42" i="81" s="1"/>
  <c r="I7" i="81"/>
  <c r="I42" i="81" s="1"/>
  <c r="J7" i="81"/>
  <c r="J42" i="81" s="1"/>
  <c r="N42" i="68"/>
  <c r="N7" i="73"/>
  <c r="N42" i="73" s="1"/>
  <c r="N7" i="72"/>
  <c r="N42" i="72" s="1"/>
  <c r="M42" i="68"/>
  <c r="M7" i="72"/>
  <c r="M42" i="72" s="1"/>
  <c r="M7" i="73"/>
  <c r="M42" i="73" s="1"/>
  <c r="K42" i="68"/>
  <c r="K7" i="73"/>
  <c r="K42" i="73" s="1"/>
  <c r="K7" i="72"/>
  <c r="K42" i="72" s="1"/>
  <c r="L42" i="68"/>
  <c r="L7" i="73"/>
  <c r="L42" i="73" s="1"/>
  <c r="L7" i="72"/>
  <c r="L42" i="72" s="1"/>
  <c r="I42" i="68"/>
  <c r="I7" i="73"/>
  <c r="I42" i="73" s="1"/>
  <c r="I7" i="72"/>
  <c r="I42" i="72" s="1"/>
  <c r="J42" i="68"/>
  <c r="J7" i="73"/>
  <c r="J42" i="73" s="1"/>
  <c r="J7" i="72"/>
  <c r="J42" i="72" s="1"/>
  <c r="O7" i="82"/>
  <c r="O42" i="82" s="1"/>
  <c r="J17" i="68"/>
  <c r="K17" i="68"/>
  <c r="L17" i="68"/>
  <c r="M17" i="68"/>
  <c r="N17" i="68"/>
  <c r="O17" i="68"/>
  <c r="P17" i="68"/>
  <c r="Q17" i="68"/>
  <c r="R17" i="68"/>
  <c r="S17" i="68"/>
  <c r="T17" i="68"/>
  <c r="U17" i="68"/>
  <c r="V17" i="68"/>
  <c r="W17" i="68"/>
  <c r="X17" i="68"/>
  <c r="Y17" i="68"/>
  <c r="Z17" i="68"/>
  <c r="AA17" i="68"/>
  <c r="AB17" i="68"/>
  <c r="I17" i="68"/>
  <c r="J6" i="68"/>
  <c r="J6" i="75" s="1"/>
  <c r="J6" i="85" s="1"/>
  <c r="D97" i="85" l="1"/>
  <c r="F97" i="85"/>
  <c r="I46" i="33" s="1"/>
  <c r="F96" i="85"/>
  <c r="G93" i="85"/>
  <c r="G94" i="85"/>
  <c r="G92" i="85"/>
  <c r="D98" i="85"/>
  <c r="G90" i="85"/>
  <c r="F98" i="85"/>
  <c r="I47" i="33" s="1"/>
  <c r="E98" i="85"/>
  <c r="D96" i="85"/>
  <c r="E97" i="85"/>
  <c r="G98" i="85"/>
  <c r="J47" i="33" s="1"/>
  <c r="G96" i="85"/>
  <c r="E96" i="85"/>
  <c r="G91" i="85"/>
  <c r="G97" i="85"/>
  <c r="J46" i="33" s="1"/>
  <c r="G95" i="85"/>
  <c r="C88" i="85"/>
  <c r="J74" i="68" a="1"/>
  <c r="J74" i="68" s="1"/>
  <c r="J72" i="68" a="1"/>
  <c r="J72" i="68" s="1"/>
  <c r="J73" i="68" a="1"/>
  <c r="J73" i="68" s="1"/>
  <c r="J6" i="82"/>
  <c r="K6" i="68"/>
  <c r="K6" i="75" s="1"/>
  <c r="K6" i="85" s="1"/>
  <c r="J6" i="81"/>
  <c r="J6" i="73"/>
  <c r="J6" i="72"/>
  <c r="O7" i="81"/>
  <c r="O42" i="81" s="1"/>
  <c r="O7" i="73"/>
  <c r="O42" i="73" s="1"/>
  <c r="O7" i="72"/>
  <c r="O42" i="72" s="1"/>
  <c r="P7" i="82"/>
  <c r="P42" i="82" s="1"/>
  <c r="O42" i="68"/>
  <c r="K88" i="85" l="1"/>
  <c r="K97" i="85" s="1"/>
  <c r="L46" i="33" s="1"/>
  <c r="C98" i="85"/>
  <c r="F47" i="33" s="1"/>
  <c r="C97" i="85"/>
  <c r="F46" i="33" s="1"/>
  <c r="C96" i="85"/>
  <c r="F45" i="33" s="1"/>
  <c r="K6" i="82"/>
  <c r="K72" i="68" a="1"/>
  <c r="K72" i="68" s="1"/>
  <c r="K73" i="68" a="1"/>
  <c r="K73" i="68" s="1"/>
  <c r="K74" i="68" a="1"/>
  <c r="K74" i="68" s="1"/>
  <c r="J72" i="82" a="1"/>
  <c r="J72" i="82" s="1"/>
  <c r="J74" i="82" a="1"/>
  <c r="J74" i="82" s="1"/>
  <c r="J73" i="82" a="1"/>
  <c r="J73" i="82" s="1"/>
  <c r="J74" i="73" a="1"/>
  <c r="J74" i="73" s="1"/>
  <c r="K79" i="73" s="1"/>
  <c r="J73" i="73" a="1"/>
  <c r="J73" i="73" s="1"/>
  <c r="K78" i="73" s="1"/>
  <c r="J72" i="73" a="1"/>
  <c r="J72" i="73" s="1"/>
  <c r="K77" i="73" s="1"/>
  <c r="J73" i="81" a="1"/>
  <c r="J73" i="81" s="1"/>
  <c r="K78" i="81" s="1"/>
  <c r="J72" i="81" a="1"/>
  <c r="J72" i="81" s="1"/>
  <c r="K77" i="81" s="1"/>
  <c r="J74" i="81" a="1"/>
  <c r="J74" i="81" s="1"/>
  <c r="K79" i="81" s="1"/>
  <c r="J73" i="72" a="1"/>
  <c r="J73" i="72" s="1"/>
  <c r="K78" i="72" s="1"/>
  <c r="J72" i="72" a="1"/>
  <c r="J72" i="72" s="1"/>
  <c r="K77" i="72" s="1"/>
  <c r="J74" i="72" a="1"/>
  <c r="J74" i="72" s="1"/>
  <c r="J80" i="68"/>
  <c r="J82" i="68" s="1"/>
  <c r="J107" i="68" s="1"/>
  <c r="L6" i="68"/>
  <c r="L6" i="75" s="1"/>
  <c r="L6" i="85" s="1"/>
  <c r="K6" i="81"/>
  <c r="K6" i="73"/>
  <c r="G90" i="73" s="1" a="1"/>
  <c r="G90" i="73" s="1"/>
  <c r="G92" i="73" s="1"/>
  <c r="C34" i="62" s="1"/>
  <c r="K6" i="72"/>
  <c r="G90" i="72" s="1" a="1"/>
  <c r="G90" i="72" s="1"/>
  <c r="G92" i="72" s="1"/>
  <c r="C33" i="62" s="1"/>
  <c r="P7" i="81"/>
  <c r="P42" i="81" s="1"/>
  <c r="P7" i="73"/>
  <c r="P42" i="73" s="1"/>
  <c r="P7" i="72"/>
  <c r="P42" i="72" s="1"/>
  <c r="Q7" i="82"/>
  <c r="Q42" i="82" s="1"/>
  <c r="P42" i="68"/>
  <c r="K72" i="72" l="1" a="1"/>
  <c r="K72" i="72" s="1"/>
  <c r="L77" i="72" s="1"/>
  <c r="K73" i="72" a="1"/>
  <c r="K73" i="72" s="1"/>
  <c r="L78" i="72" s="1"/>
  <c r="K74" i="72" a="1"/>
  <c r="K74" i="72" s="1"/>
  <c r="L72" i="68" a="1"/>
  <c r="L72" i="68" s="1"/>
  <c r="L73" i="68" a="1"/>
  <c r="L73" i="68" s="1"/>
  <c r="L74" i="68" a="1"/>
  <c r="L74" i="68" s="1"/>
  <c r="K74" i="73" a="1"/>
  <c r="K74" i="73" s="1"/>
  <c r="L79" i="73" s="1"/>
  <c r="K72" i="73" a="1"/>
  <c r="K72" i="73" s="1"/>
  <c r="L77" i="73" s="1"/>
  <c r="K73" i="73" a="1"/>
  <c r="K73" i="73" s="1"/>
  <c r="L78" i="73" s="1"/>
  <c r="K73" i="81" a="1"/>
  <c r="K73" i="81" s="1"/>
  <c r="L78" i="81" s="1"/>
  <c r="K72" i="81" a="1"/>
  <c r="K72" i="81" s="1"/>
  <c r="L77" i="81" s="1"/>
  <c r="K74" i="81" a="1"/>
  <c r="K74" i="81" s="1"/>
  <c r="L79" i="81" s="1"/>
  <c r="K73" i="82" a="1"/>
  <c r="K73" i="82" s="1"/>
  <c r="K72" i="82" a="1"/>
  <c r="K72" i="82" s="1"/>
  <c r="K80" i="82" s="1"/>
  <c r="K82" i="82" s="1"/>
  <c r="K107" i="82" s="1"/>
  <c r="K74" i="82" a="1"/>
  <c r="K74" i="82" s="1"/>
  <c r="J80" i="81"/>
  <c r="K80" i="68"/>
  <c r="K82" i="68" s="1"/>
  <c r="K107" i="68" s="1"/>
  <c r="J80" i="82"/>
  <c r="J82" i="82" s="1"/>
  <c r="J107" i="82" s="1"/>
  <c r="J80" i="73"/>
  <c r="L6" i="82"/>
  <c r="M6" i="68"/>
  <c r="M6" i="75" s="1"/>
  <c r="M6" i="85" s="1"/>
  <c r="L6" i="81"/>
  <c r="G90" i="81" s="1" a="1"/>
  <c r="G90" i="81" s="1"/>
  <c r="G92" i="81" s="1"/>
  <c r="C32" i="62" s="1"/>
  <c r="L6" i="72"/>
  <c r="L6" i="73"/>
  <c r="Q7" i="81"/>
  <c r="Q42" i="81" s="1"/>
  <c r="Q7" i="73"/>
  <c r="Q42" i="73" s="1"/>
  <c r="Q7" i="72"/>
  <c r="Q42" i="72" s="1"/>
  <c r="R7" i="82"/>
  <c r="R42" i="82" s="1"/>
  <c r="Q42" i="68"/>
  <c r="J82" i="73" l="1"/>
  <c r="J107" i="73" s="1"/>
  <c r="J82" i="81"/>
  <c r="J107" i="81" s="1"/>
  <c r="L74" i="82" a="1"/>
  <c r="L74" i="82" s="1"/>
  <c r="L72" i="82" a="1"/>
  <c r="L72" i="82" s="1"/>
  <c r="L73" i="82" a="1"/>
  <c r="L73" i="82" s="1"/>
  <c r="M72" i="68" a="1"/>
  <c r="M72" i="68" s="1"/>
  <c r="M74" i="68" a="1"/>
  <c r="M74" i="68" s="1"/>
  <c r="M73" i="68" a="1"/>
  <c r="M73" i="68" s="1"/>
  <c r="L72" i="73" a="1"/>
  <c r="L72" i="73" s="1"/>
  <c r="M77" i="73" s="1"/>
  <c r="L73" i="73" a="1"/>
  <c r="L73" i="73" s="1"/>
  <c r="M78" i="73" s="1"/>
  <c r="L74" i="73" a="1"/>
  <c r="L74" i="73" s="1"/>
  <c r="M79" i="73" s="1"/>
  <c r="L72" i="72" a="1"/>
  <c r="L72" i="72" s="1"/>
  <c r="M77" i="72" s="1"/>
  <c r="L73" i="72" a="1"/>
  <c r="L73" i="72" s="1"/>
  <c r="M78" i="72" s="1"/>
  <c r="L74" i="72" a="1"/>
  <c r="L74" i="72" s="1"/>
  <c r="L74" i="81" a="1"/>
  <c r="L74" i="81" s="1"/>
  <c r="M79" i="81" s="1"/>
  <c r="L72" i="81" a="1"/>
  <c r="L72" i="81" s="1"/>
  <c r="M77" i="81" s="1"/>
  <c r="L73" i="81" a="1"/>
  <c r="L73" i="81" s="1"/>
  <c r="M78" i="81" s="1"/>
  <c r="K80" i="81"/>
  <c r="L80" i="68"/>
  <c r="L82" i="68" s="1"/>
  <c r="L107" i="68" s="1"/>
  <c r="K80" i="73"/>
  <c r="M6" i="82"/>
  <c r="N6" i="68"/>
  <c r="N6" i="75" s="1"/>
  <c r="N6" i="85" s="1"/>
  <c r="M6" i="81"/>
  <c r="M6" i="72"/>
  <c r="M6" i="73"/>
  <c r="R7" i="81"/>
  <c r="R42" i="81" s="1"/>
  <c r="R7" i="73"/>
  <c r="R42" i="73" s="1"/>
  <c r="R7" i="72"/>
  <c r="R42" i="72" s="1"/>
  <c r="S7" i="82"/>
  <c r="S42" i="82" s="1"/>
  <c r="R42" i="68"/>
  <c r="K82" i="73" l="1"/>
  <c r="K107" i="73" s="1"/>
  <c r="K82" i="81"/>
  <c r="K107" i="81" s="1"/>
  <c r="M74" i="82" a="1"/>
  <c r="M74" i="82" s="1"/>
  <c r="M72" i="82" a="1"/>
  <c r="M72" i="82" s="1"/>
  <c r="M73" i="82" a="1"/>
  <c r="M73" i="82" s="1"/>
  <c r="M72" i="73" a="1"/>
  <c r="M72" i="73" s="1"/>
  <c r="N77" i="73" s="1"/>
  <c r="M73" i="73" a="1"/>
  <c r="M73" i="73" s="1"/>
  <c r="N78" i="73" s="1"/>
  <c r="M74" i="73" a="1"/>
  <c r="M74" i="73" s="1"/>
  <c r="N79" i="73" s="1"/>
  <c r="M74" i="81" a="1"/>
  <c r="M74" i="81" s="1"/>
  <c r="N79" i="81" s="1"/>
  <c r="M73" i="81" a="1"/>
  <c r="M73" i="81" s="1"/>
  <c r="N78" i="81" s="1"/>
  <c r="M72" i="81" a="1"/>
  <c r="M72" i="81" s="1"/>
  <c r="N77" i="81" s="1"/>
  <c r="M72" i="72" a="1"/>
  <c r="M72" i="72" s="1"/>
  <c r="N77" i="72" s="1"/>
  <c r="M73" i="72" a="1"/>
  <c r="M73" i="72" s="1"/>
  <c r="N78" i="72" s="1"/>
  <c r="M74" i="72" a="1"/>
  <c r="M74" i="72" s="1"/>
  <c r="N74" i="68" a="1"/>
  <c r="N74" i="68" s="1"/>
  <c r="N73" i="68" a="1"/>
  <c r="N73" i="68" s="1"/>
  <c r="N72" i="68" a="1"/>
  <c r="N72" i="68" s="1"/>
  <c r="L80" i="81"/>
  <c r="M80" i="68"/>
  <c r="M82" i="68" s="1"/>
  <c r="M107" i="68" s="1"/>
  <c r="L80" i="82"/>
  <c r="L82" i="82" s="1"/>
  <c r="L107" i="82" s="1"/>
  <c r="L80" i="73"/>
  <c r="N6" i="82"/>
  <c r="O6" i="68"/>
  <c r="O6" i="75" s="1"/>
  <c r="O6" i="85" s="1"/>
  <c r="N6" i="81"/>
  <c r="N6" i="72"/>
  <c r="N6" i="73"/>
  <c r="S7" i="81"/>
  <c r="S42" i="81" s="1"/>
  <c r="S7" i="73"/>
  <c r="S42" i="73" s="1"/>
  <c r="S7" i="72"/>
  <c r="S42" i="72" s="1"/>
  <c r="T7" i="82"/>
  <c r="T42" i="82" s="1"/>
  <c r="S42" i="68"/>
  <c r="L82" i="73" l="1"/>
  <c r="L107" i="73" s="1"/>
  <c r="L82" i="81"/>
  <c r="L107" i="81" s="1"/>
  <c r="N73" i="72" a="1"/>
  <c r="N73" i="72" s="1"/>
  <c r="O78" i="72" s="1"/>
  <c r="N74" i="72" a="1"/>
  <c r="N74" i="72" s="1"/>
  <c r="N72" i="72" a="1"/>
  <c r="N72" i="72" s="1"/>
  <c r="O77" i="72" s="1"/>
  <c r="N74" i="73" a="1"/>
  <c r="N74" i="73" s="1"/>
  <c r="O79" i="73" s="1"/>
  <c r="N72" i="73" a="1"/>
  <c r="N72" i="73" s="1"/>
  <c r="O77" i="73" s="1"/>
  <c r="N73" i="73" a="1"/>
  <c r="N73" i="73" s="1"/>
  <c r="O78" i="73" s="1"/>
  <c r="N73" i="81" a="1"/>
  <c r="N73" i="81" s="1"/>
  <c r="O78" i="81" s="1"/>
  <c r="N74" i="81" a="1"/>
  <c r="N74" i="81" s="1"/>
  <c r="O79" i="81" s="1"/>
  <c r="N72" i="81" a="1"/>
  <c r="N72" i="81" s="1"/>
  <c r="O77" i="81" s="1"/>
  <c r="O72" i="68" a="1"/>
  <c r="O72" i="68" s="1"/>
  <c r="O74" i="68" a="1"/>
  <c r="O74" i="68" s="1"/>
  <c r="O73" i="68" a="1"/>
  <c r="O73" i="68" s="1"/>
  <c r="N73" i="82" a="1"/>
  <c r="N73" i="82" s="1"/>
  <c r="N74" i="82" a="1"/>
  <c r="N74" i="82" s="1"/>
  <c r="N72" i="82" a="1"/>
  <c r="N72" i="82" s="1"/>
  <c r="M80" i="81"/>
  <c r="N80" i="68"/>
  <c r="N82" i="68" s="1"/>
  <c r="N107" i="68" s="1"/>
  <c r="M80" i="82"/>
  <c r="M82" i="82" s="1"/>
  <c r="M107" i="82" s="1"/>
  <c r="M80" i="73"/>
  <c r="O6" i="82"/>
  <c r="P6" i="68"/>
  <c r="P6" i="75" s="1"/>
  <c r="P6" i="85" s="1"/>
  <c r="O6" i="81"/>
  <c r="O6" i="72"/>
  <c r="O6" i="73"/>
  <c r="T7" i="81"/>
  <c r="T42" i="81" s="1"/>
  <c r="T7" i="73"/>
  <c r="T42" i="73" s="1"/>
  <c r="T7" i="72"/>
  <c r="T42" i="72" s="1"/>
  <c r="T42" i="68"/>
  <c r="U7" i="82"/>
  <c r="U42" i="82" s="1"/>
  <c r="M82" i="73" l="1"/>
  <c r="M107" i="73" s="1"/>
  <c r="M82" i="81"/>
  <c r="M107" i="81" s="1"/>
  <c r="O74" i="72" a="1"/>
  <c r="O74" i="72" s="1"/>
  <c r="O73" i="72" a="1"/>
  <c r="O73" i="72" s="1"/>
  <c r="P78" i="72" s="1"/>
  <c r="O72" i="72" a="1"/>
  <c r="O72" i="72" s="1"/>
  <c r="P77" i="72" s="1"/>
  <c r="O72" i="81" a="1"/>
  <c r="O72" i="81" s="1"/>
  <c r="P77" i="81" s="1"/>
  <c r="O74" i="81" a="1"/>
  <c r="O74" i="81" s="1"/>
  <c r="P79" i="81" s="1"/>
  <c r="O73" i="81" a="1"/>
  <c r="O73" i="81" s="1"/>
  <c r="P78" i="81" s="1"/>
  <c r="O73" i="73" a="1"/>
  <c r="O73" i="73" s="1"/>
  <c r="P78" i="73" s="1"/>
  <c r="O72" i="73" a="1"/>
  <c r="O72" i="73" s="1"/>
  <c r="P77" i="73" s="1"/>
  <c r="O74" i="73" a="1"/>
  <c r="O74" i="73" s="1"/>
  <c r="P79" i="73" s="1"/>
  <c r="P73" i="68" a="1"/>
  <c r="P73" i="68" s="1"/>
  <c r="P74" i="68" a="1"/>
  <c r="P74" i="68" s="1"/>
  <c r="P72" i="68" a="1"/>
  <c r="P72" i="68" s="1"/>
  <c r="O72" i="82" a="1"/>
  <c r="O72" i="82" s="1"/>
  <c r="O73" i="82" a="1"/>
  <c r="O73" i="82" s="1"/>
  <c r="O74" i="82" a="1"/>
  <c r="O74" i="82" s="1"/>
  <c r="N80" i="81"/>
  <c r="O80" i="68"/>
  <c r="O82" i="68" s="1"/>
  <c r="O107" i="68" s="1"/>
  <c r="N80" i="73"/>
  <c r="N80" i="82"/>
  <c r="N82" i="82" s="1"/>
  <c r="N107" i="82" s="1"/>
  <c r="P6" i="82"/>
  <c r="Q6" i="68"/>
  <c r="Q6" i="75" s="1"/>
  <c r="Q6" i="85" s="1"/>
  <c r="P6" i="81"/>
  <c r="P6" i="72"/>
  <c r="P6" i="73"/>
  <c r="U7" i="81"/>
  <c r="U42" i="81" s="1"/>
  <c r="U7" i="72"/>
  <c r="U42" i="72" s="1"/>
  <c r="U7" i="73"/>
  <c r="U42" i="73" s="1"/>
  <c r="U42" i="68"/>
  <c r="V7" i="82"/>
  <c r="V42" i="82" s="1"/>
  <c r="N82" i="73" l="1"/>
  <c r="N107" i="73" s="1"/>
  <c r="N82" i="81"/>
  <c r="N107" i="81" s="1"/>
  <c r="P73" i="72" a="1"/>
  <c r="P73" i="72" s="1"/>
  <c r="Q78" i="72" s="1"/>
  <c r="P72" i="72" a="1"/>
  <c r="P72" i="72" s="1"/>
  <c r="Q77" i="72" s="1"/>
  <c r="P74" i="72" a="1"/>
  <c r="P74" i="72" s="1"/>
  <c r="P72" i="81" a="1"/>
  <c r="P72" i="81" s="1"/>
  <c r="Q77" i="81" s="1"/>
  <c r="P74" i="81" a="1"/>
  <c r="P74" i="81" s="1"/>
  <c r="Q79" i="81" s="1"/>
  <c r="P73" i="81" a="1"/>
  <c r="P73" i="81" s="1"/>
  <c r="Q78" i="81" s="1"/>
  <c r="P74" i="73" a="1"/>
  <c r="P74" i="73" s="1"/>
  <c r="Q79" i="73" s="1"/>
  <c r="P73" i="73" a="1"/>
  <c r="P73" i="73" s="1"/>
  <c r="Q78" i="73" s="1"/>
  <c r="P72" i="73" a="1"/>
  <c r="P72" i="73" s="1"/>
  <c r="Q77" i="73" s="1"/>
  <c r="P74" i="82" a="1"/>
  <c r="P74" i="82" s="1"/>
  <c r="P73" i="82" a="1"/>
  <c r="P73" i="82" s="1"/>
  <c r="P72" i="82" a="1"/>
  <c r="P72" i="82" s="1"/>
  <c r="Q72" i="68" a="1"/>
  <c r="Q72" i="68" s="1"/>
  <c r="Q74" i="68" a="1"/>
  <c r="Q74" i="68" s="1"/>
  <c r="Q73" i="68" a="1"/>
  <c r="Q73" i="68" s="1"/>
  <c r="O80" i="81"/>
  <c r="P80" i="68"/>
  <c r="P82" i="68" s="1"/>
  <c r="P107" i="68" s="1"/>
  <c r="O80" i="82"/>
  <c r="O82" i="82" s="1"/>
  <c r="O107" i="82" s="1"/>
  <c r="O80" i="73"/>
  <c r="Q6" i="82"/>
  <c r="R6" i="68"/>
  <c r="R6" i="75" s="1"/>
  <c r="R6" i="85" s="1"/>
  <c r="Q6" i="81"/>
  <c r="Q6" i="73"/>
  <c r="Q6" i="72"/>
  <c r="V7" i="81"/>
  <c r="V42" i="81" s="1"/>
  <c r="V7" i="73"/>
  <c r="V42" i="73" s="1"/>
  <c r="V7" i="72"/>
  <c r="V42" i="72" s="1"/>
  <c r="V42" i="68"/>
  <c r="W7" i="82"/>
  <c r="W42" i="82" s="1"/>
  <c r="O82" i="73" l="1"/>
  <c r="O107" i="73" s="1"/>
  <c r="O82" i="81"/>
  <c r="O107" i="81" s="1"/>
  <c r="Q73" i="72" a="1"/>
  <c r="Q73" i="72" s="1"/>
  <c r="R78" i="72" s="1"/>
  <c r="Q74" i="72" a="1"/>
  <c r="Q74" i="72" s="1"/>
  <c r="Q72" i="72" a="1"/>
  <c r="Q72" i="72" s="1"/>
  <c r="R77" i="72" s="1"/>
  <c r="Q72" i="73" a="1"/>
  <c r="Q72" i="73" s="1"/>
  <c r="R77" i="73" s="1"/>
  <c r="Q74" i="73" a="1"/>
  <c r="Q74" i="73" s="1"/>
  <c r="R79" i="73" s="1"/>
  <c r="Q73" i="73" a="1"/>
  <c r="Q73" i="73" s="1"/>
  <c r="R78" i="73" s="1"/>
  <c r="Q73" i="82" a="1"/>
  <c r="Q73" i="82" s="1"/>
  <c r="Q72" i="82" a="1"/>
  <c r="Q72" i="82" s="1"/>
  <c r="Q74" i="82" a="1"/>
  <c r="Q74" i="82" s="1"/>
  <c r="Q73" i="81" a="1"/>
  <c r="Q73" i="81" s="1"/>
  <c r="R78" i="81" s="1"/>
  <c r="Q74" i="81" a="1"/>
  <c r="Q74" i="81" s="1"/>
  <c r="R79" i="81" s="1"/>
  <c r="Q72" i="81" a="1"/>
  <c r="Q72" i="81" s="1"/>
  <c r="R77" i="81" s="1"/>
  <c r="R74" i="68" a="1"/>
  <c r="R74" i="68" s="1"/>
  <c r="R72" i="68" a="1"/>
  <c r="R72" i="68" s="1"/>
  <c r="R73" i="68" a="1"/>
  <c r="R73" i="68" s="1"/>
  <c r="P80" i="81"/>
  <c r="Q80" i="68"/>
  <c r="Q82" i="68" s="1"/>
  <c r="Q107" i="68" s="1"/>
  <c r="P80" i="73"/>
  <c r="P80" i="82"/>
  <c r="P82" i="82" s="1"/>
  <c r="P107" i="82" s="1"/>
  <c r="R6" i="82"/>
  <c r="S6" i="68"/>
  <c r="S6" i="75" s="1"/>
  <c r="S6" i="85" s="1"/>
  <c r="R6" i="81"/>
  <c r="R6" i="73"/>
  <c r="R6" i="72"/>
  <c r="W7" i="81"/>
  <c r="W42" i="81" s="1"/>
  <c r="W7" i="73"/>
  <c r="W42" i="73" s="1"/>
  <c r="W7" i="72"/>
  <c r="W42" i="72" s="1"/>
  <c r="W42" i="68"/>
  <c r="X7" i="82"/>
  <c r="X42" i="82" s="1"/>
  <c r="P82" i="73" l="1"/>
  <c r="P107" i="73" s="1"/>
  <c r="P82" i="81"/>
  <c r="P107" i="81" s="1"/>
  <c r="R72" i="82" a="1"/>
  <c r="R72" i="82" s="1"/>
  <c r="R73" i="82" a="1"/>
  <c r="R73" i="82" s="1"/>
  <c r="R74" i="82" a="1"/>
  <c r="R74" i="82" s="1"/>
  <c r="R72" i="73" a="1"/>
  <c r="R72" i="73" s="1"/>
  <c r="S77" i="73" s="1"/>
  <c r="R74" i="73" a="1"/>
  <c r="R74" i="73" s="1"/>
  <c r="S79" i="73" s="1"/>
  <c r="R73" i="73" a="1"/>
  <c r="R73" i="73" s="1"/>
  <c r="S78" i="73" s="1"/>
  <c r="R72" i="81" a="1"/>
  <c r="R72" i="81" s="1"/>
  <c r="S77" i="81" s="1"/>
  <c r="R73" i="81" a="1"/>
  <c r="R73" i="81" s="1"/>
  <c r="S78" i="81" s="1"/>
  <c r="R74" i="81" a="1"/>
  <c r="R74" i="81" s="1"/>
  <c r="S79" i="81" s="1"/>
  <c r="R73" i="72" a="1"/>
  <c r="R73" i="72" s="1"/>
  <c r="S78" i="72" s="1"/>
  <c r="R72" i="72" a="1"/>
  <c r="R72" i="72" s="1"/>
  <c r="S77" i="72" s="1"/>
  <c r="R74" i="72" a="1"/>
  <c r="R74" i="72" s="1"/>
  <c r="S72" i="68" a="1"/>
  <c r="S72" i="68" s="1"/>
  <c r="S74" i="68" a="1"/>
  <c r="S74" i="68" s="1"/>
  <c r="S73" i="68" a="1"/>
  <c r="S73" i="68" s="1"/>
  <c r="Q80" i="81"/>
  <c r="R80" i="68"/>
  <c r="Q80" i="73"/>
  <c r="Q80" i="82"/>
  <c r="Q82" i="82" s="1"/>
  <c r="Q107" i="82" s="1"/>
  <c r="S6" i="82"/>
  <c r="T6" i="68"/>
  <c r="T6" i="75" s="1"/>
  <c r="T6" i="85" s="1"/>
  <c r="S6" i="81"/>
  <c r="S6" i="73"/>
  <c r="S6" i="72"/>
  <c r="X7" i="81"/>
  <c r="X42" i="81" s="1"/>
  <c r="X7" i="73"/>
  <c r="X42" i="73" s="1"/>
  <c r="X7" i="72"/>
  <c r="X42" i="72" s="1"/>
  <c r="X42" i="68"/>
  <c r="Y7" i="82"/>
  <c r="Y42" i="82" s="1"/>
  <c r="R82" i="68" l="1"/>
  <c r="R107" i="68" s="1"/>
  <c r="Q82" i="73"/>
  <c r="Q107" i="73" s="1"/>
  <c r="Q82" i="81"/>
  <c r="Q107" i="81" s="1"/>
  <c r="S74" i="82" a="1"/>
  <c r="S74" i="82" s="1"/>
  <c r="S73" i="82" a="1"/>
  <c r="S73" i="82" s="1"/>
  <c r="S72" i="82" a="1"/>
  <c r="S72" i="82" s="1"/>
  <c r="S74" i="72" a="1"/>
  <c r="S74" i="72" s="1"/>
  <c r="S72" i="72" a="1"/>
  <c r="S72" i="72" s="1"/>
  <c r="T77" i="72" s="1"/>
  <c r="S73" i="72" a="1"/>
  <c r="S73" i="72" s="1"/>
  <c r="T78" i="72" s="1"/>
  <c r="S72" i="73" a="1"/>
  <c r="S72" i="73" s="1"/>
  <c r="T77" i="73" s="1"/>
  <c r="S74" i="73" a="1"/>
  <c r="S74" i="73" s="1"/>
  <c r="T79" i="73" s="1"/>
  <c r="S73" i="73" a="1"/>
  <c r="S73" i="73" s="1"/>
  <c r="T78" i="73" s="1"/>
  <c r="S73" i="81" a="1"/>
  <c r="S73" i="81" s="1"/>
  <c r="T78" i="81" s="1"/>
  <c r="S74" i="81" a="1"/>
  <c r="S74" i="81" s="1"/>
  <c r="T79" i="81" s="1"/>
  <c r="S72" i="81" a="1"/>
  <c r="S72" i="81" s="1"/>
  <c r="T77" i="81" s="1"/>
  <c r="T73" i="68" a="1"/>
  <c r="T73" i="68" s="1"/>
  <c r="T74" i="68" a="1"/>
  <c r="T74" i="68" s="1"/>
  <c r="T72" i="68" a="1"/>
  <c r="T72" i="68" s="1"/>
  <c r="R80" i="81"/>
  <c r="S80" i="68"/>
  <c r="R80" i="73"/>
  <c r="R80" i="82"/>
  <c r="T6" i="82"/>
  <c r="U6" i="68"/>
  <c r="U6" i="75" s="1"/>
  <c r="U6" i="85" s="1"/>
  <c r="T6" i="81"/>
  <c r="T6" i="72"/>
  <c r="T6" i="73"/>
  <c r="Y7" i="81"/>
  <c r="Y42" i="81" s="1"/>
  <c r="Y7" i="73"/>
  <c r="Y42" i="73" s="1"/>
  <c r="Y7" i="72"/>
  <c r="Y42" i="72" s="1"/>
  <c r="Y42" i="68"/>
  <c r="Z7" i="82"/>
  <c r="Z42" i="82" s="1"/>
  <c r="R82" i="82" l="1"/>
  <c r="R107" i="82" s="1"/>
  <c r="S82" i="68"/>
  <c r="S107" i="68" s="1"/>
  <c r="R82" i="73"/>
  <c r="R107" i="73" s="1"/>
  <c r="R82" i="81"/>
  <c r="R107" i="81" s="1"/>
  <c r="U72" i="68" a="1"/>
  <c r="U72" i="68" s="1"/>
  <c r="U74" i="68" a="1"/>
  <c r="U74" i="68" s="1"/>
  <c r="U73" i="68" a="1"/>
  <c r="U73" i="68" s="1"/>
  <c r="T74" i="73" a="1"/>
  <c r="T74" i="73" s="1"/>
  <c r="U79" i="73" s="1"/>
  <c r="T72" i="73" a="1"/>
  <c r="T72" i="73" s="1"/>
  <c r="U77" i="73" s="1"/>
  <c r="T73" i="73" a="1"/>
  <c r="T73" i="73" s="1"/>
  <c r="U78" i="73" s="1"/>
  <c r="T73" i="72" a="1"/>
  <c r="T73" i="72" s="1"/>
  <c r="U78" i="72" s="1"/>
  <c r="T72" i="72" a="1"/>
  <c r="T72" i="72" s="1"/>
  <c r="U77" i="72" s="1"/>
  <c r="T74" i="72" a="1"/>
  <c r="T74" i="72" s="1"/>
  <c r="T72" i="81" a="1"/>
  <c r="T72" i="81" s="1"/>
  <c r="U77" i="81" s="1"/>
  <c r="T73" i="81" a="1"/>
  <c r="T73" i="81" s="1"/>
  <c r="U78" i="81" s="1"/>
  <c r="T74" i="81" a="1"/>
  <c r="T74" i="81" s="1"/>
  <c r="U79" i="81" s="1"/>
  <c r="T72" i="82" a="1"/>
  <c r="T72" i="82" s="1"/>
  <c r="T73" i="82" a="1"/>
  <c r="T73" i="82" s="1"/>
  <c r="T74" i="82" a="1"/>
  <c r="T74" i="82" s="1"/>
  <c r="S80" i="81"/>
  <c r="T80" i="68"/>
  <c r="S80" i="82"/>
  <c r="S80" i="73"/>
  <c r="U6" i="82"/>
  <c r="G90" i="82" s="1" a="1"/>
  <c r="G90" i="82" s="1"/>
  <c r="G92" i="82" s="1"/>
  <c r="V6" i="68"/>
  <c r="V6" i="75" s="1"/>
  <c r="V6" i="85" s="1"/>
  <c r="U6" i="81"/>
  <c r="U6" i="72"/>
  <c r="U6" i="73"/>
  <c r="Z7" i="81"/>
  <c r="Z42" i="81" s="1"/>
  <c r="Z7" i="73"/>
  <c r="Z42" i="73" s="1"/>
  <c r="Z7" i="72"/>
  <c r="Z42" i="72" s="1"/>
  <c r="Z42" i="68"/>
  <c r="AA7" i="82"/>
  <c r="AA42" i="82" s="1"/>
  <c r="S82" i="82" l="1"/>
  <c r="S107" i="82" s="1"/>
  <c r="T82" i="68"/>
  <c r="T107" i="68" s="1"/>
  <c r="C35" i="62"/>
  <c r="C38" i="62" s="1" a="1"/>
  <c r="C38" i="62" s="1"/>
  <c r="N7" i="75" s="1"/>
  <c r="N7" i="85" s="1"/>
  <c r="S82" i="73"/>
  <c r="S107" i="73" s="1"/>
  <c r="S82" i="81"/>
  <c r="S107" i="81" s="1"/>
  <c r="U74" i="73" a="1"/>
  <c r="U74" i="73" s="1"/>
  <c r="V79" i="73" s="1"/>
  <c r="U72" i="73" a="1"/>
  <c r="U72" i="73" s="1"/>
  <c r="V77" i="73" s="1"/>
  <c r="U73" i="73" a="1"/>
  <c r="U73" i="73" s="1"/>
  <c r="V78" i="73" s="1"/>
  <c r="U74" i="72" a="1"/>
  <c r="U74" i="72" s="1"/>
  <c r="U72" i="72" a="1"/>
  <c r="U72" i="72" s="1"/>
  <c r="V77" i="72" s="1"/>
  <c r="U73" i="72" a="1"/>
  <c r="U73" i="72" s="1"/>
  <c r="V78" i="72" s="1"/>
  <c r="U74" i="82" a="1"/>
  <c r="U74" i="82" s="1"/>
  <c r="U73" i="82" a="1"/>
  <c r="U73" i="82" s="1"/>
  <c r="U72" i="82" a="1"/>
  <c r="U72" i="82" s="1"/>
  <c r="U72" i="81" a="1"/>
  <c r="U72" i="81" s="1"/>
  <c r="V77" i="81" s="1"/>
  <c r="U73" i="81" a="1"/>
  <c r="U73" i="81" s="1"/>
  <c r="V78" i="81" s="1"/>
  <c r="U74" i="81" a="1"/>
  <c r="U74" i="81" s="1"/>
  <c r="V79" i="81" s="1"/>
  <c r="V72" i="68" a="1"/>
  <c r="V72" i="68" s="1"/>
  <c r="V73" i="68" a="1"/>
  <c r="V73" i="68" s="1"/>
  <c r="V74" i="68" a="1"/>
  <c r="V74" i="68" s="1"/>
  <c r="T80" i="81"/>
  <c r="U80" i="68"/>
  <c r="T80" i="73"/>
  <c r="T80" i="82"/>
  <c r="V6" i="82"/>
  <c r="W6" i="68"/>
  <c r="W6" i="75" s="1"/>
  <c r="W6" i="85" s="1"/>
  <c r="V6" i="81"/>
  <c r="V6" i="72"/>
  <c r="V6" i="73"/>
  <c r="AA7" i="81"/>
  <c r="AA42" i="81" s="1"/>
  <c r="AA7" i="73"/>
  <c r="AA42" i="73" s="1"/>
  <c r="AA7" i="72"/>
  <c r="AA42" i="72" s="1"/>
  <c r="AA42" i="68"/>
  <c r="AB7" i="82"/>
  <c r="AB42" i="82" s="1"/>
  <c r="T82" i="82" l="1"/>
  <c r="T107" i="82" s="1"/>
  <c r="U82" i="68"/>
  <c r="U107" i="68" s="1"/>
  <c r="V7" i="75"/>
  <c r="V7" i="85" s="1"/>
  <c r="Q7" i="75"/>
  <c r="Q7" i="85" s="1"/>
  <c r="L7" i="75"/>
  <c r="L7" i="85" s="1"/>
  <c r="J7" i="75"/>
  <c r="J7" i="85" s="1"/>
  <c r="M7" i="75"/>
  <c r="M7" i="85" s="1"/>
  <c r="P7" i="75"/>
  <c r="P7" i="85" s="1"/>
  <c r="I7" i="75"/>
  <c r="W7" i="75"/>
  <c r="W7" i="85" s="1"/>
  <c r="H7" i="75"/>
  <c r="H7" i="85" s="1"/>
  <c r="T7" i="75"/>
  <c r="T7" i="85" s="1"/>
  <c r="S7" i="75"/>
  <c r="S7" i="85" s="1"/>
  <c r="K7" i="75"/>
  <c r="K7" i="85" s="1"/>
  <c r="R7" i="75"/>
  <c r="R7" i="85" s="1"/>
  <c r="O7" i="75"/>
  <c r="O7" i="85" s="1"/>
  <c r="U7" i="75"/>
  <c r="U7" i="85" s="1"/>
  <c r="T82" i="73"/>
  <c r="T107" i="73" s="1"/>
  <c r="T82" i="81"/>
  <c r="T107" i="81" s="1"/>
  <c r="V73" i="72" a="1"/>
  <c r="V73" i="72" s="1"/>
  <c r="W78" i="72" s="1"/>
  <c r="V72" i="72" a="1"/>
  <c r="V72" i="72" s="1"/>
  <c r="W77" i="72" s="1"/>
  <c r="V74" i="72" a="1"/>
  <c r="V74" i="72" s="1"/>
  <c r="V72" i="82" a="1"/>
  <c r="V72" i="82" s="1"/>
  <c r="V73" i="82" a="1"/>
  <c r="V73" i="82" s="1"/>
  <c r="V74" i="82" a="1"/>
  <c r="V74" i="82" s="1"/>
  <c r="V73" i="73" a="1"/>
  <c r="V73" i="73" s="1"/>
  <c r="W78" i="73" s="1"/>
  <c r="V72" i="73" a="1"/>
  <c r="V72" i="73" s="1"/>
  <c r="W77" i="73" s="1"/>
  <c r="V74" i="73" a="1"/>
  <c r="V74" i="73" s="1"/>
  <c r="W79" i="73" s="1"/>
  <c r="V74" i="81" a="1"/>
  <c r="V74" i="81" s="1"/>
  <c r="W79" i="81" s="1"/>
  <c r="V72" i="81" a="1"/>
  <c r="V72" i="81" s="1"/>
  <c r="W77" i="81" s="1"/>
  <c r="V73" i="81" a="1"/>
  <c r="V73" i="81" s="1"/>
  <c r="W78" i="81" s="1"/>
  <c r="W73" i="68" a="1"/>
  <c r="W73" i="68" s="1"/>
  <c r="W74" i="68" a="1"/>
  <c r="W74" i="68" s="1"/>
  <c r="W72" i="68" a="1"/>
  <c r="W72" i="68" s="1"/>
  <c r="U80" i="81"/>
  <c r="V80" i="68"/>
  <c r="V82" i="68" s="1"/>
  <c r="V107" i="68" s="1"/>
  <c r="U80" i="73"/>
  <c r="U80" i="82"/>
  <c r="W6" i="82"/>
  <c r="X6" i="68"/>
  <c r="X6" i="75" s="1"/>
  <c r="W6" i="81"/>
  <c r="W6" i="72"/>
  <c r="W6" i="73"/>
  <c r="AB7" i="81"/>
  <c r="AB42" i="81" s="1"/>
  <c r="AB7" i="73"/>
  <c r="AB42" i="73" s="1"/>
  <c r="AB7" i="72"/>
  <c r="AB42" i="72" s="1"/>
  <c r="AB42" i="68"/>
  <c r="U82" i="82" l="1"/>
  <c r="U107" i="82" s="1"/>
  <c r="X7" i="75"/>
  <c r="X7" i="85" s="1"/>
  <c r="X6" i="85"/>
  <c r="I7" i="85"/>
  <c r="U82" i="73"/>
  <c r="U107" i="73" s="1"/>
  <c r="U82" i="81"/>
  <c r="U107" i="81" s="1"/>
  <c r="W74" i="82" a="1"/>
  <c r="W74" i="82" s="1"/>
  <c r="W73" i="82" a="1"/>
  <c r="W73" i="82" s="1"/>
  <c r="W72" i="82" a="1"/>
  <c r="W72" i="82" s="1"/>
  <c r="W73" i="72" a="1"/>
  <c r="W73" i="72" s="1"/>
  <c r="X78" i="72" s="1"/>
  <c r="W72" i="72" a="1"/>
  <c r="W72" i="72" s="1"/>
  <c r="X77" i="72" s="1"/>
  <c r="W74" i="72" a="1"/>
  <c r="W74" i="72" s="1"/>
  <c r="W73" i="81" a="1"/>
  <c r="W73" i="81" s="1"/>
  <c r="X78" i="81" s="1"/>
  <c r="W72" i="81" a="1"/>
  <c r="W72" i="81" s="1"/>
  <c r="X77" i="81" s="1"/>
  <c r="W74" i="81" a="1"/>
  <c r="W74" i="81" s="1"/>
  <c r="X79" i="81" s="1"/>
  <c r="X73" i="68" a="1"/>
  <c r="X73" i="68" s="1"/>
  <c r="X72" i="68" a="1"/>
  <c r="X72" i="68" s="1"/>
  <c r="X74" i="68" a="1"/>
  <c r="X74" i="68" s="1"/>
  <c r="W72" i="73" a="1"/>
  <c r="W72" i="73" s="1"/>
  <c r="X77" i="73" s="1"/>
  <c r="W74" i="73" a="1"/>
  <c r="W74" i="73" s="1"/>
  <c r="X79" i="73" s="1"/>
  <c r="W73" i="73" a="1"/>
  <c r="W73" i="73" s="1"/>
  <c r="X78" i="73" s="1"/>
  <c r="V80" i="81"/>
  <c r="W80" i="68"/>
  <c r="W82" i="68" s="1"/>
  <c r="W107" i="68" s="1"/>
  <c r="V80" i="82"/>
  <c r="V82" i="82" s="1"/>
  <c r="V107" i="82" s="1"/>
  <c r="V80" i="73"/>
  <c r="X6" i="82"/>
  <c r="Y6" i="68"/>
  <c r="Y6" i="75" s="1"/>
  <c r="X6" i="81"/>
  <c r="X6" i="72"/>
  <c r="X6" i="73"/>
  <c r="Y7" i="75" l="1"/>
  <c r="Y7" i="85" s="1"/>
  <c r="Y6" i="85"/>
  <c r="V82" i="73"/>
  <c r="V107" i="73" s="1"/>
  <c r="V82" i="81"/>
  <c r="V107" i="81" s="1"/>
  <c r="X74" i="82" a="1"/>
  <c r="X74" i="82" s="1"/>
  <c r="X72" i="82" a="1"/>
  <c r="X72" i="82" s="1"/>
  <c r="X73" i="82" a="1"/>
  <c r="X73" i="82" s="1"/>
  <c r="X74" i="73" a="1"/>
  <c r="X74" i="73" s="1"/>
  <c r="Y79" i="73" s="1"/>
  <c r="X73" i="73" a="1"/>
  <c r="X73" i="73" s="1"/>
  <c r="Y78" i="73" s="1"/>
  <c r="X72" i="73" a="1"/>
  <c r="X72" i="73" s="1"/>
  <c r="Y77" i="73" s="1"/>
  <c r="X73" i="72" a="1"/>
  <c r="X73" i="72" s="1"/>
  <c r="Y78" i="72" s="1"/>
  <c r="X72" i="72" a="1"/>
  <c r="X72" i="72" s="1"/>
  <c r="Y77" i="72" s="1"/>
  <c r="X74" i="72" a="1"/>
  <c r="X74" i="72" s="1"/>
  <c r="Y74" i="68" a="1"/>
  <c r="Y74" i="68" s="1"/>
  <c r="Y73" i="68" a="1"/>
  <c r="Y73" i="68" s="1"/>
  <c r="Y72" i="68" a="1"/>
  <c r="Y72" i="68" s="1"/>
  <c r="X72" i="81" a="1"/>
  <c r="X72" i="81" s="1"/>
  <c r="Y77" i="81" s="1"/>
  <c r="X74" i="81" a="1"/>
  <c r="X74" i="81" s="1"/>
  <c r="Y79" i="81" s="1"/>
  <c r="X73" i="81" a="1"/>
  <c r="X73" i="81" s="1"/>
  <c r="Y78" i="81" s="1"/>
  <c r="W80" i="81"/>
  <c r="X80" i="68"/>
  <c r="X82" i="68" s="1"/>
  <c r="X107" i="68" s="1"/>
  <c r="W80" i="73"/>
  <c r="W80" i="82"/>
  <c r="W82" i="82" s="1"/>
  <c r="W107" i="82" s="1"/>
  <c r="Y6" i="82"/>
  <c r="Z6" i="68"/>
  <c r="Z6" i="75" s="1"/>
  <c r="Y6" i="81"/>
  <c r="Y6" i="73"/>
  <c r="Y6" i="72"/>
  <c r="Z7" i="75" l="1"/>
  <c r="Z7" i="85" s="1"/>
  <c r="Z6" i="85"/>
  <c r="W82" i="73"/>
  <c r="W107" i="73" s="1"/>
  <c r="W82" i="81"/>
  <c r="W107" i="81" s="1"/>
  <c r="Y72" i="82" a="1"/>
  <c r="Y72" i="82" s="1"/>
  <c r="Y73" i="82" a="1"/>
  <c r="Y73" i="82" s="1"/>
  <c r="Y74" i="82" a="1"/>
  <c r="Y74" i="82" s="1"/>
  <c r="Y73" i="72" a="1"/>
  <c r="Y73" i="72" s="1"/>
  <c r="Z78" i="72" s="1"/>
  <c r="Y72" i="72" a="1"/>
  <c r="Y72" i="72" s="1"/>
  <c r="Z77" i="72" s="1"/>
  <c r="Y74" i="72" a="1"/>
  <c r="Y74" i="72" s="1"/>
  <c r="Y72" i="73" a="1"/>
  <c r="Y72" i="73" s="1"/>
  <c r="Z77" i="73" s="1"/>
  <c r="Y73" i="73" a="1"/>
  <c r="Y73" i="73" s="1"/>
  <c r="Z78" i="73" s="1"/>
  <c r="Y74" i="73" a="1"/>
  <c r="Y74" i="73" s="1"/>
  <c r="Z79" i="73" s="1"/>
  <c r="Y73" i="81" a="1"/>
  <c r="Y73" i="81" s="1"/>
  <c r="Z78" i="81" s="1"/>
  <c r="Y72" i="81" a="1"/>
  <c r="Y72" i="81" s="1"/>
  <c r="Z77" i="81" s="1"/>
  <c r="Y74" i="81" a="1"/>
  <c r="Y74" i="81" s="1"/>
  <c r="Z79" i="81" s="1"/>
  <c r="Z72" i="68" a="1"/>
  <c r="Z72" i="68" s="1"/>
  <c r="Z73" i="68" a="1"/>
  <c r="Z73" i="68" s="1"/>
  <c r="Z74" i="68" a="1"/>
  <c r="Z74" i="68" s="1"/>
  <c r="X80" i="81"/>
  <c r="Y80" i="68"/>
  <c r="Y82" i="68" s="1"/>
  <c r="Y107" i="68" s="1"/>
  <c r="X80" i="73"/>
  <c r="X80" i="82"/>
  <c r="X82" i="82" s="1"/>
  <c r="X107" i="82" s="1"/>
  <c r="Z6" i="82"/>
  <c r="AA6" i="68"/>
  <c r="AA6" i="75" s="1"/>
  <c r="Z6" i="81"/>
  <c r="Z6" i="73"/>
  <c r="Z6" i="72"/>
  <c r="AA7" i="75" l="1"/>
  <c r="AA7" i="85" s="1"/>
  <c r="AA6" i="85"/>
  <c r="X82" i="73"/>
  <c r="X107" i="73" s="1"/>
  <c r="X82" i="81"/>
  <c r="X107" i="81" s="1"/>
  <c r="Z74" i="72" a="1"/>
  <c r="Z74" i="72" s="1"/>
  <c r="Z73" i="72" a="1"/>
  <c r="Z73" i="72" s="1"/>
  <c r="AA78" i="72" s="1"/>
  <c r="Z72" i="72" a="1"/>
  <c r="Z72" i="72" s="1"/>
  <c r="AA77" i="72" s="1"/>
  <c r="Z72" i="82" a="1"/>
  <c r="Z72" i="82" s="1"/>
  <c r="Z73" i="82" a="1"/>
  <c r="Z73" i="82" s="1"/>
  <c r="Z74" i="82" a="1"/>
  <c r="Z74" i="82" s="1"/>
  <c r="Z74" i="73" a="1"/>
  <c r="Z74" i="73" s="1"/>
  <c r="AA79" i="73" s="1"/>
  <c r="Z72" i="73" a="1"/>
  <c r="Z72" i="73" s="1"/>
  <c r="AA77" i="73" s="1"/>
  <c r="Z73" i="73" a="1"/>
  <c r="Z73" i="73" s="1"/>
  <c r="AA78" i="73" s="1"/>
  <c r="Z74" i="81" a="1"/>
  <c r="Z74" i="81" s="1"/>
  <c r="AA79" i="81" s="1"/>
  <c r="Z72" i="81" a="1"/>
  <c r="Z72" i="81" s="1"/>
  <c r="AA77" i="81" s="1"/>
  <c r="Z73" i="81" a="1"/>
  <c r="Z73" i="81" s="1"/>
  <c r="AA78" i="81" s="1"/>
  <c r="AA72" i="68" a="1"/>
  <c r="AA72" i="68" s="1"/>
  <c r="AA73" i="68" a="1"/>
  <c r="AA73" i="68" s="1"/>
  <c r="AA74" i="68" a="1"/>
  <c r="AA74" i="68" s="1"/>
  <c r="Y80" i="81"/>
  <c r="Z80" i="68"/>
  <c r="Z82" i="68" s="1"/>
  <c r="Z107" i="68" s="1"/>
  <c r="Y80" i="73"/>
  <c r="Y80" i="82"/>
  <c r="Y82" i="82" s="1"/>
  <c r="Y107" i="82" s="1"/>
  <c r="AA6" i="82"/>
  <c r="AB6" i="68"/>
  <c r="AB6" i="75" s="1"/>
  <c r="AA6" i="81"/>
  <c r="AA6" i="73"/>
  <c r="AA6" i="72"/>
  <c r="AB7" i="75" l="1"/>
  <c r="AB7" i="85" s="1"/>
  <c r="AB6" i="85"/>
  <c r="Y82" i="73"/>
  <c r="Y107" i="73" s="1"/>
  <c r="Y82" i="81"/>
  <c r="Y107" i="81" s="1"/>
  <c r="AA72" i="73" a="1"/>
  <c r="AA72" i="73" s="1"/>
  <c r="AB77" i="73" s="1"/>
  <c r="AA74" i="73" a="1"/>
  <c r="AA74" i="73" s="1"/>
  <c r="AB79" i="73" s="1"/>
  <c r="AA73" i="73" a="1"/>
  <c r="AA73" i="73" s="1"/>
  <c r="AB78" i="73" s="1"/>
  <c r="AA73" i="81" a="1"/>
  <c r="AA73" i="81" s="1"/>
  <c r="AB78" i="81" s="1"/>
  <c r="AA74" i="81" a="1"/>
  <c r="AA74" i="81" s="1"/>
  <c r="AB79" i="81" s="1"/>
  <c r="AA72" i="81" a="1"/>
  <c r="AA72" i="81" s="1"/>
  <c r="AB77" i="81" s="1"/>
  <c r="AC6" i="68"/>
  <c r="AB74" i="68" a="1"/>
  <c r="AB74" i="68" s="1"/>
  <c r="AB73" i="68" a="1"/>
  <c r="AB73" i="68" s="1"/>
  <c r="AB72" i="68" a="1"/>
  <c r="AB72" i="68" s="1"/>
  <c r="AA72" i="72" a="1"/>
  <c r="AA72" i="72" s="1"/>
  <c r="AB77" i="72" s="1"/>
  <c r="AA74" i="72" a="1"/>
  <c r="AA74" i="72" s="1"/>
  <c r="AA73" i="72" a="1"/>
  <c r="AA73" i="72" s="1"/>
  <c r="AB78" i="72" s="1"/>
  <c r="AA74" i="82" a="1"/>
  <c r="AA74" i="82" s="1"/>
  <c r="AA73" i="82" a="1"/>
  <c r="AA73" i="82" s="1"/>
  <c r="AA72" i="82" a="1"/>
  <c r="AA72" i="82" s="1"/>
  <c r="Z80" i="81"/>
  <c r="AA80" i="68"/>
  <c r="AA82" i="68" s="1"/>
  <c r="AA107" i="68" s="1"/>
  <c r="Z80" i="82"/>
  <c r="Z82" i="82" s="1"/>
  <c r="Z107" i="82" s="1"/>
  <c r="Z80" i="73"/>
  <c r="AB6" i="82"/>
  <c r="AB6" i="81"/>
  <c r="AB6" i="72"/>
  <c r="AB6" i="73"/>
  <c r="Z82" i="73" l="1"/>
  <c r="Z107" i="73" s="1"/>
  <c r="Z82" i="81"/>
  <c r="Z107" i="81" s="1"/>
  <c r="AC6" i="73"/>
  <c r="AC6" i="75"/>
  <c r="AC6" i="82"/>
  <c r="AC73" i="82" s="1" a="1"/>
  <c r="AC73" i="82" s="1"/>
  <c r="AC72" i="73" a="1"/>
  <c r="AC72" i="73" s="1"/>
  <c r="AC74" i="73" a="1"/>
  <c r="AC74" i="73" s="1"/>
  <c r="AD79" i="73" s="1"/>
  <c r="AC73" i="73" a="1"/>
  <c r="AC73" i="73" s="1"/>
  <c r="AD78" i="73" s="1"/>
  <c r="AC6" i="72"/>
  <c r="AB74" i="82" a="1"/>
  <c r="AB74" i="82" s="1"/>
  <c r="AB73" i="82" a="1"/>
  <c r="AB73" i="82" s="1"/>
  <c r="AB72" i="82" a="1"/>
  <c r="AB72" i="82" s="1"/>
  <c r="AC72" i="82" a="1"/>
  <c r="AC72" i="82" s="1"/>
  <c r="AC80" i="82" s="1"/>
  <c r="AC82" i="82" s="1"/>
  <c r="AC107" i="82" s="1"/>
  <c r="AC74" i="82" a="1"/>
  <c r="AC74" i="82" s="1"/>
  <c r="AC72" i="68" a="1"/>
  <c r="AC72" i="68" s="1"/>
  <c r="AC74" i="68" a="1"/>
  <c r="AC74" i="68" s="1"/>
  <c r="AC73" i="68" a="1"/>
  <c r="AC73" i="68" s="1"/>
  <c r="AC80" i="68" s="1"/>
  <c r="AC82" i="68" s="1"/>
  <c r="AC107" i="68" s="1"/>
  <c r="AC6" i="81"/>
  <c r="AB74" i="73" a="1"/>
  <c r="AB74" i="73" s="1"/>
  <c r="AC79" i="73" s="1"/>
  <c r="AB73" i="73" a="1"/>
  <c r="AB73" i="73" s="1"/>
  <c r="AC78" i="73" s="1"/>
  <c r="AB72" i="73" a="1"/>
  <c r="AB72" i="73" s="1"/>
  <c r="AC77" i="73" s="1"/>
  <c r="AD6" i="68"/>
  <c r="AB74" i="72" a="1"/>
  <c r="AB74" i="72" s="1"/>
  <c r="AB72" i="72" a="1"/>
  <c r="AB72" i="72" s="1"/>
  <c r="AC77" i="72" s="1"/>
  <c r="AB73" i="72" a="1"/>
  <c r="AB73" i="72" s="1"/>
  <c r="AC78" i="72" s="1"/>
  <c r="AB74" i="81" a="1"/>
  <c r="AB74" i="81" s="1"/>
  <c r="AC79" i="81" s="1"/>
  <c r="AB72" i="81" a="1"/>
  <c r="AB72" i="81" s="1"/>
  <c r="AC77" i="81" s="1"/>
  <c r="AB73" i="81" a="1"/>
  <c r="AB73" i="81" s="1"/>
  <c r="AC78" i="81" s="1"/>
  <c r="AA80" i="81"/>
  <c r="AB80" i="68"/>
  <c r="AB82" i="68" s="1"/>
  <c r="AB107" i="68" s="1"/>
  <c r="AD6" i="73"/>
  <c r="AA80" i="82"/>
  <c r="AA82" i="82" s="1"/>
  <c r="AA107" i="82" s="1"/>
  <c r="AA80" i="73"/>
  <c r="I9" i="85"/>
  <c r="AC80" i="73" l="1"/>
  <c r="AD77" i="73"/>
  <c r="AC7" i="75"/>
  <c r="AC7" i="85" s="1"/>
  <c r="AC6" i="85"/>
  <c r="AA82" i="73"/>
  <c r="AA107" i="73" s="1"/>
  <c r="AC82" i="73"/>
  <c r="AC107" i="73" s="1"/>
  <c r="AA82" i="81"/>
  <c r="AA107" i="81" s="1"/>
  <c r="AE6" i="68"/>
  <c r="AE6" i="75" s="1"/>
  <c r="AD6" i="75"/>
  <c r="AD6" i="81"/>
  <c r="AD73" i="81" s="1" a="1"/>
  <c r="AD73" i="81" s="1"/>
  <c r="AE78" i="81" s="1"/>
  <c r="AD6" i="82"/>
  <c r="AD73" i="82" s="1" a="1"/>
  <c r="AD73" i="82" s="1"/>
  <c r="AD6" i="72"/>
  <c r="AD74" i="72" s="1" a="1"/>
  <c r="AD74" i="72" s="1"/>
  <c r="AC73" i="81" a="1"/>
  <c r="AC73" i="81" s="1"/>
  <c r="AD78" i="81" s="1"/>
  <c r="AC74" i="81" a="1"/>
  <c r="AC74" i="81" s="1"/>
  <c r="AD79" i="81" s="1"/>
  <c r="AC72" i="81" a="1"/>
  <c r="AC72" i="81" s="1"/>
  <c r="AD77" i="81" s="1"/>
  <c r="AE74" i="68" a="1"/>
  <c r="AE74" i="68" s="1"/>
  <c r="AE72" i="68" a="1"/>
  <c r="AE72" i="68" s="1"/>
  <c r="AE73" i="68" a="1"/>
  <c r="AE73" i="68" s="1"/>
  <c r="AE80" i="68" s="1"/>
  <c r="AE82" i="68" s="1"/>
  <c r="AE107" i="68" s="1"/>
  <c r="AC72" i="72" a="1"/>
  <c r="AC72" i="72" s="1"/>
  <c r="AD77" i="72" s="1"/>
  <c r="AC73" i="72" a="1"/>
  <c r="AC73" i="72" s="1"/>
  <c r="AD78" i="72" s="1"/>
  <c r="AC74" i="72" a="1"/>
  <c r="AC74" i="72" s="1"/>
  <c r="AD73" i="73" a="1"/>
  <c r="AD73" i="73" s="1"/>
  <c r="AE78" i="73" s="1"/>
  <c r="AD74" i="73" a="1"/>
  <c r="AD74" i="73" s="1"/>
  <c r="AE79" i="73" s="1"/>
  <c r="AD72" i="73" a="1"/>
  <c r="AD72" i="73" s="1"/>
  <c r="AD73" i="68" a="1"/>
  <c r="AD73" i="68" s="1"/>
  <c r="AD80" i="68" s="1"/>
  <c r="AD82" i="68" s="1"/>
  <c r="AD107" i="68" s="1"/>
  <c r="AD72" i="68" a="1"/>
  <c r="AD72" i="68" s="1"/>
  <c r="AD74" i="68" a="1"/>
  <c r="AD74" i="68" s="1"/>
  <c r="AB80" i="81"/>
  <c r="AE6" i="73"/>
  <c r="AE6" i="82"/>
  <c r="AB80" i="73"/>
  <c r="AB80" i="82"/>
  <c r="AB82" i="82" s="1"/>
  <c r="AB107" i="82" s="1"/>
  <c r="I9" i="75"/>
  <c r="I5" i="75" s="1"/>
  <c r="I9" i="82"/>
  <c r="I9" i="81"/>
  <c r="I9" i="73"/>
  <c r="I9" i="72"/>
  <c r="J9" i="68"/>
  <c r="J9" i="85" s="1"/>
  <c r="AE6" i="72" l="1"/>
  <c r="AE6" i="81"/>
  <c r="AF6" i="68"/>
  <c r="AF6" i="75" s="1"/>
  <c r="AD80" i="73"/>
  <c r="AE77" i="73"/>
  <c r="AF7" i="75"/>
  <c r="AF7" i="85" s="1"/>
  <c r="AF6" i="85"/>
  <c r="AE7" i="75"/>
  <c r="AE7" i="85" s="1"/>
  <c r="AE6" i="85"/>
  <c r="AD7" i="75"/>
  <c r="AD7" i="85" s="1"/>
  <c r="AD6" i="85"/>
  <c r="AB82" i="73"/>
  <c r="AB107" i="73" s="1"/>
  <c r="AD82" i="73"/>
  <c r="AD107" i="73" s="1"/>
  <c r="I5" i="85"/>
  <c r="AB82" i="81"/>
  <c r="AB107" i="81" s="1"/>
  <c r="AD74" i="82" a="1"/>
  <c r="AD74" i="82" s="1"/>
  <c r="AD74" i="81" a="1"/>
  <c r="AD74" i="81" s="1"/>
  <c r="AE79" i="81" s="1"/>
  <c r="AD72" i="81" a="1"/>
  <c r="AD72" i="81" s="1"/>
  <c r="AE77" i="81" s="1"/>
  <c r="AD73" i="72" a="1"/>
  <c r="AD73" i="72" s="1"/>
  <c r="AE78" i="72" s="1"/>
  <c r="AC80" i="81"/>
  <c r="AD72" i="72" a="1"/>
  <c r="AD72" i="72" s="1"/>
  <c r="AE77" i="72" s="1"/>
  <c r="AD72" i="82" a="1"/>
  <c r="AD72" i="82" s="1"/>
  <c r="AD80" i="82" s="1"/>
  <c r="AD82" i="82" s="1"/>
  <c r="AD107" i="82" s="1"/>
  <c r="AE74" i="82" a="1"/>
  <c r="AE74" i="82" s="1"/>
  <c r="AE72" i="82" a="1"/>
  <c r="AE72" i="82" s="1"/>
  <c r="AE80" i="82" s="1"/>
  <c r="AE82" i="82" s="1"/>
  <c r="AE107" i="82" s="1"/>
  <c r="AE73" i="82" a="1"/>
  <c r="AE73" i="82" s="1"/>
  <c r="AE72" i="81" a="1"/>
  <c r="AE72" i="81" s="1"/>
  <c r="AF77" i="81" s="1"/>
  <c r="AE74" i="81" a="1"/>
  <c r="AE74" i="81" s="1"/>
  <c r="AF79" i="81" s="1"/>
  <c r="AE73" i="81" a="1"/>
  <c r="AE73" i="81" s="1"/>
  <c r="AF78" i="81" s="1"/>
  <c r="AF73" i="68" a="1"/>
  <c r="AF73" i="68" s="1"/>
  <c r="AF80" i="68" s="1"/>
  <c r="AF82" i="68" s="1"/>
  <c r="AF107" i="68" s="1"/>
  <c r="AF72" i="68" a="1"/>
  <c r="AF72" i="68" s="1"/>
  <c r="AF74" i="68" a="1"/>
  <c r="AF74" i="68" s="1"/>
  <c r="AE73" i="73" a="1"/>
  <c r="AE73" i="73" s="1"/>
  <c r="AF78" i="73" s="1"/>
  <c r="AE72" i="73" a="1"/>
  <c r="AE72" i="73" s="1"/>
  <c r="AE74" i="73" a="1"/>
  <c r="AE74" i="73" s="1"/>
  <c r="AF79" i="73" s="1"/>
  <c r="AE72" i="72" a="1"/>
  <c r="AE72" i="72" s="1"/>
  <c r="AF77" i="72" s="1"/>
  <c r="AE74" i="72" a="1"/>
  <c r="AE74" i="72" s="1"/>
  <c r="AE73" i="72" a="1"/>
  <c r="AE73" i="72" s="1"/>
  <c r="AF78" i="72" s="1"/>
  <c r="AF6" i="73"/>
  <c r="AG6" i="68"/>
  <c r="AG6" i="75" s="1"/>
  <c r="I88" i="75"/>
  <c r="I97" i="75" s="1"/>
  <c r="J9" i="75"/>
  <c r="J5" i="75" s="1"/>
  <c r="J9" i="82"/>
  <c r="J9" i="81"/>
  <c r="J9" i="72"/>
  <c r="J9" i="73"/>
  <c r="K9" i="68"/>
  <c r="K9" i="85" s="1"/>
  <c r="AF6" i="82" l="1"/>
  <c r="AF6" i="72"/>
  <c r="AF6" i="81"/>
  <c r="AE80" i="73"/>
  <c r="AE82" i="73" s="1"/>
  <c r="AE107" i="73" s="1"/>
  <c r="AF77" i="73"/>
  <c r="AG7" i="75"/>
  <c r="AG7" i="85" s="1"/>
  <c r="AG6" i="85"/>
  <c r="J5" i="85"/>
  <c r="AC82" i="81"/>
  <c r="AC107" i="81" s="1"/>
  <c r="AD80" i="81"/>
  <c r="AF72" i="82" a="1"/>
  <c r="AF72" i="82" s="1"/>
  <c r="AF80" i="82" s="1"/>
  <c r="AF82" i="82" s="1"/>
  <c r="AF107" i="82" s="1"/>
  <c r="AF74" i="82" a="1"/>
  <c r="AF74" i="82" s="1"/>
  <c r="AF73" i="82" a="1"/>
  <c r="AF73" i="82" s="1"/>
  <c r="AF74" i="72" a="1"/>
  <c r="AF74" i="72" s="1"/>
  <c r="AF73" i="72" a="1"/>
  <c r="AF73" i="72" s="1"/>
  <c r="AG78" i="72" s="1"/>
  <c r="AF72" i="72" a="1"/>
  <c r="AF72" i="72" s="1"/>
  <c r="AG77" i="72" s="1"/>
  <c r="AF72" i="81" a="1"/>
  <c r="AF72" i="81" s="1"/>
  <c r="AG77" i="81" s="1"/>
  <c r="AF73" i="81" a="1"/>
  <c r="AF73" i="81" s="1"/>
  <c r="AG78" i="81" s="1"/>
  <c r="AF74" i="81" a="1"/>
  <c r="AF74" i="81" s="1"/>
  <c r="AG79" i="81" s="1"/>
  <c r="AG74" i="68" a="1"/>
  <c r="AG74" i="68" s="1"/>
  <c r="AG73" i="68" a="1"/>
  <c r="AG73" i="68" s="1"/>
  <c r="AG80" i="68" s="1"/>
  <c r="AG82" i="68" s="1"/>
  <c r="AG107" i="68" s="1"/>
  <c r="AG72" i="68" a="1"/>
  <c r="AG72" i="68" s="1"/>
  <c r="AF74" i="73" a="1"/>
  <c r="AF74" i="73" s="1"/>
  <c r="AG79" i="73" s="1"/>
  <c r="AF73" i="73" a="1"/>
  <c r="AF73" i="73" s="1"/>
  <c r="AG78" i="73" s="1"/>
  <c r="AF72" i="73" a="1"/>
  <c r="AF72" i="73" s="1"/>
  <c r="AE80" i="81"/>
  <c r="AG6" i="73"/>
  <c r="AG6" i="81"/>
  <c r="AG6" i="72"/>
  <c r="AG6" i="82"/>
  <c r="J88" i="75"/>
  <c r="J97" i="75" s="1"/>
  <c r="K9" i="75"/>
  <c r="K5" i="75" s="1"/>
  <c r="K9" i="82"/>
  <c r="K9" i="81"/>
  <c r="L9" i="68"/>
  <c r="L9" i="85" s="1"/>
  <c r="K9" i="72"/>
  <c r="K9" i="73"/>
  <c r="AF80" i="73" l="1"/>
  <c r="AG77" i="73"/>
  <c r="AF82" i="73"/>
  <c r="AF107" i="73" s="1"/>
  <c r="K5" i="85"/>
  <c r="AD82" i="81"/>
  <c r="AD107" i="81" s="1"/>
  <c r="AE82" i="81"/>
  <c r="AE107" i="81" s="1"/>
  <c r="AG74" i="82" a="1"/>
  <c r="AG74" i="82" s="1"/>
  <c r="AG72" i="82" a="1"/>
  <c r="AG72" i="82" s="1"/>
  <c r="AG80" i="82" s="1"/>
  <c r="AG82" i="82" s="1"/>
  <c r="AG107" i="82" s="1"/>
  <c r="AG73" i="82" a="1"/>
  <c r="AG73" i="82" s="1"/>
  <c r="AG72" i="72" a="1"/>
  <c r="AG72" i="72" s="1"/>
  <c r="AG73" i="72" a="1"/>
  <c r="AG73" i="72" s="1"/>
  <c r="AG74" i="72" a="1"/>
  <c r="AG74" i="72" s="1"/>
  <c r="AG72" i="81" a="1"/>
  <c r="AG72" i="81" s="1"/>
  <c r="AG73" i="81" a="1"/>
  <c r="AG73" i="81" s="1"/>
  <c r="AG74" i="81" a="1"/>
  <c r="AG74" i="81" s="1"/>
  <c r="AG73" i="73" a="1"/>
  <c r="AG73" i="73" s="1"/>
  <c r="AG74" i="73" a="1"/>
  <c r="AG74" i="73" s="1"/>
  <c r="AG72" i="73" a="1"/>
  <c r="AG72" i="73" s="1"/>
  <c r="AG80" i="73" s="1"/>
  <c r="AF80" i="81"/>
  <c r="K88" i="75"/>
  <c r="K97" i="75" s="1"/>
  <c r="L9" i="75"/>
  <c r="L5" i="75" s="1"/>
  <c r="L9" i="82"/>
  <c r="L9" i="81"/>
  <c r="M9" i="68"/>
  <c r="M9" i="85" s="1"/>
  <c r="L9" i="73"/>
  <c r="L9" i="72"/>
  <c r="AG82" i="73" l="1"/>
  <c r="AG107" i="73" s="1"/>
  <c r="L5" i="85"/>
  <c r="AF82" i="81"/>
  <c r="AF107" i="81" s="1"/>
  <c r="AG80" i="81"/>
  <c r="L88" i="75"/>
  <c r="L97" i="75" s="1"/>
  <c r="M9" i="75"/>
  <c r="M5" i="75" s="1"/>
  <c r="M9" i="82"/>
  <c r="M9" i="81"/>
  <c r="N9" i="68"/>
  <c r="N9" i="85" s="1"/>
  <c r="M9" i="73"/>
  <c r="M9" i="72"/>
  <c r="M5" i="85" l="1"/>
  <c r="AG82" i="81"/>
  <c r="AG107" i="81" s="1"/>
  <c r="M88" i="75"/>
  <c r="M97" i="75" s="1"/>
  <c r="N9" i="75"/>
  <c r="N5" i="75" s="1"/>
  <c r="N9" i="82"/>
  <c r="N9" i="81"/>
  <c r="O9" i="68"/>
  <c r="O9" i="85" s="1"/>
  <c r="N9" i="73"/>
  <c r="N9" i="72"/>
  <c r="N5" i="85" l="1"/>
  <c r="N88" i="75"/>
  <c r="N97" i="75" s="1"/>
  <c r="O9" i="75"/>
  <c r="O5" i="75" s="1"/>
  <c r="O9" i="82"/>
  <c r="O9" i="81"/>
  <c r="P9" i="68"/>
  <c r="P9" i="85" s="1"/>
  <c r="O9" i="73"/>
  <c r="O9" i="72"/>
  <c r="O5" i="85" l="1"/>
  <c r="O88" i="75"/>
  <c r="O97" i="75" s="1"/>
  <c r="P9" i="75"/>
  <c r="P5" i="75" s="1"/>
  <c r="P9" i="82"/>
  <c r="P9" i="81"/>
  <c r="Q9" i="68"/>
  <c r="Q9" i="85" s="1"/>
  <c r="P9" i="73"/>
  <c r="P9" i="72"/>
  <c r="P5" i="85" l="1"/>
  <c r="P88" i="75"/>
  <c r="P97" i="75" s="1"/>
  <c r="Q9" i="75"/>
  <c r="Q5" i="75" s="1"/>
  <c r="Q9" i="82"/>
  <c r="Q9" i="81"/>
  <c r="R9" i="68"/>
  <c r="R9" i="85" s="1"/>
  <c r="Q9" i="73"/>
  <c r="Q9" i="72"/>
  <c r="Q5" i="85" l="1"/>
  <c r="Q88" i="75"/>
  <c r="Q97" i="75" s="1"/>
  <c r="R9" i="75"/>
  <c r="R5" i="75" s="1"/>
  <c r="R9" i="82"/>
  <c r="R9" i="81"/>
  <c r="S9" i="68"/>
  <c r="S9" i="85" s="1"/>
  <c r="R9" i="72"/>
  <c r="R9" i="73"/>
  <c r="R5" i="85" l="1"/>
  <c r="R88" i="75"/>
  <c r="R97" i="75" s="1"/>
  <c r="S9" i="75"/>
  <c r="S5" i="75" s="1"/>
  <c r="S9" i="82"/>
  <c r="S9" i="81"/>
  <c r="T9" i="68"/>
  <c r="T9" i="85" s="1"/>
  <c r="S9" i="72"/>
  <c r="S9" i="73"/>
  <c r="S5" i="85" l="1"/>
  <c r="S88" i="75"/>
  <c r="S97" i="75" s="1"/>
  <c r="T9" i="75"/>
  <c r="T5" i="75" s="1"/>
  <c r="T9" i="82"/>
  <c r="T9" i="81"/>
  <c r="U9" i="68"/>
  <c r="U9" i="85" s="1"/>
  <c r="T9" i="73"/>
  <c r="T9" i="72"/>
  <c r="T5" i="85" l="1"/>
  <c r="T88" i="75"/>
  <c r="T97" i="75" s="1"/>
  <c r="U9" i="75"/>
  <c r="U5" i="75" s="1"/>
  <c r="U9" i="82"/>
  <c r="U9" i="81"/>
  <c r="V9" i="68"/>
  <c r="V9" i="85" s="1"/>
  <c r="U9" i="72"/>
  <c r="U9" i="73"/>
  <c r="U5" i="85" l="1"/>
  <c r="U88" i="75"/>
  <c r="U97" i="75" s="1"/>
  <c r="V9" i="75"/>
  <c r="V5" i="75" s="1"/>
  <c r="V9" i="82"/>
  <c r="V9" i="81"/>
  <c r="W9" i="68"/>
  <c r="W9" i="85" s="1"/>
  <c r="V9" i="73"/>
  <c r="V9" i="72"/>
  <c r="V5" i="85" l="1"/>
  <c r="V88" i="75"/>
  <c r="V97" i="75" s="1"/>
  <c r="W9" i="75"/>
  <c r="W5" i="75" s="1"/>
  <c r="W9" i="82"/>
  <c r="W9" i="81"/>
  <c r="X9" i="68"/>
  <c r="X9" i="85" s="1"/>
  <c r="W9" i="73"/>
  <c r="W9" i="72"/>
  <c r="W5" i="85" l="1"/>
  <c r="W88" i="75"/>
  <c r="W97" i="75" s="1"/>
  <c r="X9" i="75"/>
  <c r="X5" i="75" s="1"/>
  <c r="X9" i="82"/>
  <c r="X9" i="81"/>
  <c r="Y9" i="68"/>
  <c r="Y9" i="85" s="1"/>
  <c r="X9" i="73"/>
  <c r="X9" i="72"/>
  <c r="X5" i="85" l="1"/>
  <c r="X88" i="75"/>
  <c r="X97" i="75" s="1"/>
  <c r="Y9" i="75"/>
  <c r="Y5" i="75" s="1"/>
  <c r="Y9" i="82"/>
  <c r="Y9" i="81"/>
  <c r="Z9" i="68"/>
  <c r="Z9" i="85" s="1"/>
  <c r="Y9" i="73"/>
  <c r="Y9" i="72"/>
  <c r="Y5" i="85" l="1"/>
  <c r="Y88" i="75"/>
  <c r="Y97" i="75" s="1"/>
  <c r="Z9" i="75"/>
  <c r="Z5" i="75" s="1"/>
  <c r="Z9" i="82"/>
  <c r="Z9" i="81"/>
  <c r="AA9" i="68"/>
  <c r="AA9" i="85" s="1"/>
  <c r="Z9" i="72"/>
  <c r="Z9" i="73"/>
  <c r="Z5" i="85" l="1"/>
  <c r="Z88" i="75"/>
  <c r="Z97" i="75" s="1"/>
  <c r="AA9" i="75"/>
  <c r="AA5" i="75" s="1"/>
  <c r="AA9" i="82"/>
  <c r="AA9" i="81"/>
  <c r="AB9" i="68"/>
  <c r="AB9" i="85" s="1"/>
  <c r="AA9" i="72"/>
  <c r="AA9" i="73"/>
  <c r="AA5" i="85" l="1"/>
  <c r="AC9" i="68"/>
  <c r="AC9" i="85" s="1"/>
  <c r="AA88" i="75"/>
  <c r="AA97" i="75" s="1"/>
  <c r="AB9" i="75"/>
  <c r="AB5" i="75" s="1"/>
  <c r="AB9" i="82"/>
  <c r="AB9" i="81"/>
  <c r="AB9" i="73"/>
  <c r="AB9" i="72"/>
  <c r="AC9" i="75" l="1"/>
  <c r="AC88" i="75" s="1"/>
  <c r="AC97" i="75" s="1"/>
  <c r="AC9" i="72"/>
  <c r="AC9" i="73"/>
  <c r="AD9" i="68"/>
  <c r="AD9" i="85" s="1"/>
  <c r="AC9" i="81"/>
  <c r="AC9" i="82"/>
  <c r="AB88" i="75"/>
  <c r="AB97" i="75" s="1"/>
  <c r="AC5" i="75" l="1"/>
  <c r="AC5" i="85"/>
  <c r="AB5" i="85"/>
  <c r="AD9" i="82"/>
  <c r="AD9" i="72"/>
  <c r="AD9" i="75"/>
  <c r="AD9" i="73"/>
  <c r="AD9" i="81"/>
  <c r="AE9" i="68"/>
  <c r="AE9" i="85" s="1"/>
  <c r="C94" i="43"/>
  <c r="C95" i="43"/>
  <c r="C96" i="43"/>
  <c r="C97" i="43"/>
  <c r="C98" i="43"/>
  <c r="C99" i="43"/>
  <c r="C100" i="43"/>
  <c r="C101" i="43"/>
  <c r="A44" i="47"/>
  <c r="A45" i="47" s="1"/>
  <c r="A46" i="47" s="1"/>
  <c r="A47" i="47" s="1"/>
  <c r="A48" i="47" s="1"/>
  <c r="A49" i="47" s="1"/>
  <c r="A50" i="47" s="1"/>
  <c r="A51" i="47" s="1"/>
  <c r="A52" i="47" s="1"/>
  <c r="A53" i="47" s="1"/>
  <c r="A54" i="47" s="1"/>
  <c r="A55" i="47" s="1"/>
  <c r="AD5" i="75" l="1"/>
  <c r="AD5" i="85" s="1"/>
  <c r="AD88" i="75"/>
  <c r="AD97" i="75" s="1"/>
  <c r="AE9" i="81"/>
  <c r="AE9" i="82"/>
  <c r="AE9" i="75"/>
  <c r="AE88" i="75" s="1"/>
  <c r="AE97" i="75" s="1"/>
  <c r="AE9" i="72"/>
  <c r="AE9" i="73"/>
  <c r="AF9" i="68"/>
  <c r="AF9" i="85" s="1"/>
  <c r="G8" i="33"/>
  <c r="AE5" i="75" l="1"/>
  <c r="AE5" i="85" s="1"/>
  <c r="AF9" i="82"/>
  <c r="AF9" i="81"/>
  <c r="AF9" i="75"/>
  <c r="AF9" i="72"/>
  <c r="AF9" i="73"/>
  <c r="AG9" i="68"/>
  <c r="AG9" i="85" s="1"/>
  <c r="AF5" i="75" l="1"/>
  <c r="AF5" i="85" s="1"/>
  <c r="AF88" i="75"/>
  <c r="AF97" i="75" s="1"/>
  <c r="AG9" i="82"/>
  <c r="AG9" i="75"/>
  <c r="AG9" i="81"/>
  <c r="AG9" i="73"/>
  <c r="AG9" i="72"/>
  <c r="AG5" i="75" l="1"/>
  <c r="AG5" i="85" s="1"/>
  <c r="AG88" i="75"/>
  <c r="AG97" i="75" s="1"/>
  <c r="E49" i="81" l="1"/>
  <c r="E50" i="73"/>
  <c r="E49" i="72"/>
  <c r="E46" i="68"/>
  <c r="E48" i="72"/>
  <c r="E52" i="73"/>
  <c r="E52" i="68"/>
  <c r="E46" i="82"/>
  <c r="E48" i="81"/>
  <c r="E49" i="73"/>
  <c r="E51" i="72"/>
  <c r="E50" i="81"/>
  <c r="E49" i="82"/>
  <c r="E47" i="81"/>
  <c r="E47" i="72"/>
  <c r="E51" i="68"/>
  <c r="E52" i="72"/>
  <c r="E47" i="68"/>
  <c r="E50" i="72"/>
  <c r="E52" i="82"/>
  <c r="E48" i="73"/>
  <c r="E50" i="68"/>
  <c r="E48" i="68"/>
  <c r="E51" i="73"/>
  <c r="E51" i="82"/>
  <c r="E46" i="81"/>
  <c r="E47" i="73"/>
  <c r="E46" i="72"/>
  <c r="E49" i="68"/>
  <c r="E46" i="73"/>
  <c r="E51" i="81"/>
  <c r="E50" i="82"/>
  <c r="E52" i="81"/>
  <c r="E48" i="82"/>
  <c r="E47" i="82"/>
  <c r="C14" i="43" a="1"/>
  <c r="G27" i="43"/>
  <c r="H90" i="43"/>
  <c r="C17" i="62"/>
  <c r="H11" i="62"/>
  <c r="I11" i="62" s="1"/>
  <c r="I12" i="62" s="1"/>
  <c r="G34" i="82" l="1"/>
  <c r="G33" i="82"/>
  <c r="G14" i="82"/>
  <c r="G31" i="73"/>
  <c r="G55" i="72"/>
  <c r="G19" i="72"/>
  <c r="G33" i="81"/>
  <c r="G15" i="81"/>
  <c r="G17" i="73"/>
  <c r="G55" i="82"/>
  <c r="G55" i="81"/>
  <c r="G33" i="73"/>
  <c r="G54" i="81"/>
  <c r="G32" i="73"/>
  <c r="G34" i="81"/>
  <c r="G32" i="82"/>
  <c r="G28" i="82"/>
  <c r="G30" i="73"/>
  <c r="G54" i="72"/>
  <c r="G17" i="72"/>
  <c r="G32" i="81"/>
  <c r="G14" i="81"/>
  <c r="G54" i="73"/>
  <c r="G14" i="72"/>
  <c r="G34" i="73"/>
  <c r="G19" i="81"/>
  <c r="G15" i="73"/>
  <c r="G15" i="82"/>
  <c r="G16" i="81"/>
  <c r="G31" i="82"/>
  <c r="G57" i="73"/>
  <c r="G28" i="73"/>
  <c r="G28" i="72"/>
  <c r="G16" i="72"/>
  <c r="G31" i="81"/>
  <c r="G55" i="68"/>
  <c r="G33" i="72"/>
  <c r="G17" i="82"/>
  <c r="G32" i="72"/>
  <c r="G16" i="82"/>
  <c r="G17" i="81"/>
  <c r="G30" i="72"/>
  <c r="G30" i="82"/>
  <c r="G55" i="73"/>
  <c r="G19" i="73"/>
  <c r="G34" i="72"/>
  <c r="G15" i="72"/>
  <c r="G30" i="81"/>
  <c r="G54" i="68"/>
  <c r="G19" i="82"/>
  <c r="G28" i="81"/>
  <c r="G16" i="73"/>
  <c r="G54" i="82"/>
  <c r="G31" i="72"/>
  <c r="G14" i="73"/>
  <c r="C22" i="62"/>
  <c r="G34" i="68"/>
  <c r="G16" i="68"/>
  <c r="G33" i="68"/>
  <c r="G17" i="68"/>
  <c r="G14" i="68"/>
  <c r="G32" i="68"/>
  <c r="G31" i="68"/>
  <c r="G30" i="68"/>
  <c r="G28" i="68"/>
  <c r="G15" i="68"/>
  <c r="G19" i="68"/>
  <c r="H12" i="62"/>
  <c r="H13" i="62" s="1"/>
  <c r="G57" i="82"/>
  <c r="G57" i="68"/>
  <c r="G57" i="72"/>
  <c r="G57" i="81"/>
  <c r="G78" i="73"/>
  <c r="G77" i="81"/>
  <c r="G78" i="72"/>
  <c r="G77" i="72"/>
  <c r="G79" i="72"/>
  <c r="G77" i="73"/>
  <c r="G80" i="81"/>
  <c r="G79" i="81"/>
  <c r="G79" i="73"/>
  <c r="G78" i="81"/>
  <c r="H52" i="43"/>
  <c r="H78" i="43"/>
  <c r="H79" i="43"/>
  <c r="G80" i="68"/>
  <c r="G74" i="81"/>
  <c r="G73" i="82"/>
  <c r="G69" i="72"/>
  <c r="G68" i="68"/>
  <c r="G74" i="72"/>
  <c r="G69" i="73"/>
  <c r="G78" i="68"/>
  <c r="G72" i="81"/>
  <c r="G79" i="82"/>
  <c r="G74" i="68"/>
  <c r="G72" i="73"/>
  <c r="G68" i="81"/>
  <c r="G67" i="82"/>
  <c r="G80" i="72"/>
  <c r="G79" i="68"/>
  <c r="G73" i="81"/>
  <c r="G72" i="82"/>
  <c r="G68" i="72"/>
  <c r="G67" i="68"/>
  <c r="G80" i="82"/>
  <c r="G77" i="68"/>
  <c r="G73" i="73"/>
  <c r="G69" i="81"/>
  <c r="G68" i="82"/>
  <c r="G78" i="82"/>
  <c r="G73" i="68"/>
  <c r="G67" i="81"/>
  <c r="G74" i="73"/>
  <c r="G69" i="68"/>
  <c r="G68" i="73"/>
  <c r="G77" i="82"/>
  <c r="G74" i="82"/>
  <c r="G67" i="73"/>
  <c r="G72" i="72"/>
  <c r="G80" i="73"/>
  <c r="G73" i="72"/>
  <c r="G69" i="82"/>
  <c r="G67" i="72"/>
  <c r="G72" i="68"/>
  <c r="G85" i="82"/>
  <c r="G83" i="82"/>
  <c r="G82" i="82"/>
  <c r="G64" i="82"/>
  <c r="G84" i="82"/>
  <c r="G87" i="82"/>
  <c r="G83" i="73"/>
  <c r="G82" i="72"/>
  <c r="G82" i="73"/>
  <c r="G87" i="72"/>
  <c r="G87" i="73"/>
  <c r="G85" i="68"/>
  <c r="G85" i="73"/>
  <c r="G83" i="68"/>
  <c r="G85" i="72"/>
  <c r="G84" i="68"/>
  <c r="G84" i="72"/>
  <c r="G64" i="72"/>
  <c r="G84" i="73"/>
  <c r="G83" i="72"/>
  <c r="G82" i="68"/>
  <c r="G87" i="68"/>
  <c r="G64" i="81"/>
  <c r="G83" i="81"/>
  <c r="G87" i="81"/>
  <c r="G85" i="81"/>
  <c r="G82" i="81"/>
  <c r="G84" i="81"/>
  <c r="E45" i="82"/>
  <c r="E45" i="73"/>
  <c r="E45" i="81"/>
  <c r="E45" i="68"/>
  <c r="E45" i="72"/>
  <c r="G64" i="73"/>
  <c r="G64" i="68"/>
  <c r="C14" i="43"/>
  <c r="C3" i="73" l="1"/>
  <c r="C3" i="82"/>
  <c r="C3" i="81"/>
  <c r="C3" i="72"/>
  <c r="Z57" i="73" a="1"/>
  <c r="Z57" i="73" s="1"/>
  <c r="K57" i="73" a="1"/>
  <c r="K57" i="73" s="1"/>
  <c r="Y57" i="73" a="1"/>
  <c r="Y57" i="73" s="1"/>
  <c r="W57" i="73" a="1"/>
  <c r="W57" i="73" s="1"/>
  <c r="J57" i="73" a="1"/>
  <c r="J57" i="73" s="1"/>
  <c r="S57" i="73" a="1"/>
  <c r="S57" i="73" s="1"/>
  <c r="I57" i="73" a="1"/>
  <c r="I57" i="73" s="1"/>
  <c r="AG57" i="73" a="1"/>
  <c r="AG57" i="73" s="1"/>
  <c r="AE57" i="73" a="1"/>
  <c r="AE57" i="73" s="1"/>
  <c r="AA57" i="73" a="1"/>
  <c r="AA57" i="73" s="1"/>
  <c r="Q57" i="73" a="1"/>
  <c r="Q57" i="73" s="1"/>
  <c r="R57" i="73" a="1"/>
  <c r="R57" i="73" s="1"/>
  <c r="O57" i="73" a="1"/>
  <c r="O57" i="73" s="1"/>
  <c r="AC57" i="73" a="1"/>
  <c r="AC57" i="73" s="1"/>
  <c r="AD57" i="73" a="1"/>
  <c r="AD57" i="73" s="1"/>
  <c r="AF57" i="73" a="1"/>
  <c r="AF57" i="73" s="1"/>
  <c r="L57" i="73" a="1"/>
  <c r="L57" i="73" s="1"/>
  <c r="M57" i="73" a="1"/>
  <c r="M57" i="73" s="1"/>
  <c r="N57" i="73" a="1"/>
  <c r="N57" i="73" s="1"/>
  <c r="P57" i="73" a="1"/>
  <c r="P57" i="73" s="1"/>
  <c r="T57" i="73" a="1"/>
  <c r="T57" i="73" s="1"/>
  <c r="U57" i="73" a="1"/>
  <c r="U57" i="73" s="1"/>
  <c r="V57" i="73" a="1"/>
  <c r="V57" i="73" s="1"/>
  <c r="X57" i="73" a="1"/>
  <c r="X57" i="73" s="1"/>
  <c r="AB57" i="73" a="1"/>
  <c r="AB57" i="73" s="1"/>
  <c r="W57" i="81" a="1"/>
  <c r="W57" i="81" s="1"/>
  <c r="S57" i="81" a="1"/>
  <c r="S57" i="81" s="1"/>
  <c r="Q57" i="81" a="1"/>
  <c r="Q57" i="81" s="1"/>
  <c r="O57" i="81" a="1"/>
  <c r="O57" i="81" s="1"/>
  <c r="AG57" i="81" a="1"/>
  <c r="AG57" i="81" s="1"/>
  <c r="K57" i="81" a="1"/>
  <c r="K57" i="81" s="1"/>
  <c r="AE57" i="81" a="1"/>
  <c r="AE57" i="81" s="1"/>
  <c r="I57" i="81" a="1"/>
  <c r="I57" i="81" s="1"/>
  <c r="AA57" i="81" a="1"/>
  <c r="AA57" i="81" s="1"/>
  <c r="Y57" i="81" a="1"/>
  <c r="Y57" i="81" s="1"/>
  <c r="AC57" i="81" a="1"/>
  <c r="AC57" i="81" s="1"/>
  <c r="AD57" i="81" a="1"/>
  <c r="AD57" i="81" s="1"/>
  <c r="AF57" i="81" a="1"/>
  <c r="AF57" i="81" s="1"/>
  <c r="M57" i="81" a="1"/>
  <c r="M57" i="81" s="1"/>
  <c r="L57" i="81" a="1"/>
  <c r="L57" i="81" s="1"/>
  <c r="N57" i="81" a="1"/>
  <c r="N57" i="81" s="1"/>
  <c r="J57" i="81" a="1"/>
  <c r="J57" i="81" s="1"/>
  <c r="P57" i="81" a="1"/>
  <c r="P57" i="81" s="1"/>
  <c r="R57" i="81" a="1"/>
  <c r="R57" i="81" s="1"/>
  <c r="T57" i="81" a="1"/>
  <c r="T57" i="81" s="1"/>
  <c r="U57" i="81" a="1"/>
  <c r="U57" i="81" s="1"/>
  <c r="V57" i="81" a="1"/>
  <c r="V57" i="81" s="1"/>
  <c r="X57" i="81" a="1"/>
  <c r="X57" i="81" s="1"/>
  <c r="Z57" i="81" a="1"/>
  <c r="Z57" i="81" s="1"/>
  <c r="AB57" i="81" a="1"/>
  <c r="AB57" i="81" s="1"/>
  <c r="W57" i="82" a="1"/>
  <c r="W57" i="82" s="1"/>
  <c r="Q57" i="82" a="1"/>
  <c r="Q57" i="82" s="1"/>
  <c r="O57" i="82" a="1"/>
  <c r="O57" i="82" s="1"/>
  <c r="I57" i="82" a="1"/>
  <c r="I57" i="82" s="1"/>
  <c r="I85" i="82" s="1"/>
  <c r="AG57" i="82" a="1"/>
  <c r="AG57" i="82" s="1"/>
  <c r="AG85" i="82" s="1"/>
  <c r="AE57" i="82" a="1"/>
  <c r="AE57" i="82" s="1"/>
  <c r="AE85" i="82" s="1"/>
  <c r="Y57" i="82" a="1"/>
  <c r="Y57" i="82" s="1"/>
  <c r="AC57" i="82" a="1"/>
  <c r="AC57" i="82" s="1"/>
  <c r="AC85" i="82" s="1"/>
  <c r="AD57" i="82" a="1"/>
  <c r="AD57" i="82" s="1"/>
  <c r="AD85" i="82" s="1"/>
  <c r="AF57" i="82" a="1"/>
  <c r="AF57" i="82" s="1"/>
  <c r="AF85" i="82" s="1"/>
  <c r="K57" i="82" a="1"/>
  <c r="K57" i="82" s="1"/>
  <c r="N57" i="82" a="1"/>
  <c r="N57" i="82" s="1"/>
  <c r="L57" i="82" a="1"/>
  <c r="L57" i="82" s="1"/>
  <c r="J57" i="82" a="1"/>
  <c r="J57" i="82" s="1"/>
  <c r="M57" i="82" a="1"/>
  <c r="M57" i="82" s="1"/>
  <c r="P57" i="82" a="1"/>
  <c r="P57" i="82" s="1"/>
  <c r="R57" i="82" a="1"/>
  <c r="R57" i="82" s="1"/>
  <c r="S57" i="82" a="1"/>
  <c r="S57" i="82" s="1"/>
  <c r="T57" i="82" a="1"/>
  <c r="T57" i="82" s="1"/>
  <c r="U57" i="82" a="1"/>
  <c r="U57" i="82" s="1"/>
  <c r="V57" i="82" a="1"/>
  <c r="V57" i="82" s="1"/>
  <c r="X57" i="82" a="1"/>
  <c r="X57" i="82" s="1"/>
  <c r="Z57" i="82" a="1"/>
  <c r="Z57" i="82" s="1"/>
  <c r="AA57" i="82" a="1"/>
  <c r="AA57" i="82" s="1"/>
  <c r="AB57" i="82" a="1"/>
  <c r="AB57" i="82" s="1"/>
  <c r="AC57" i="72" a="1"/>
  <c r="AC57" i="72" s="1"/>
  <c r="AD57" i="72" a="1"/>
  <c r="AD57" i="72" s="1"/>
  <c r="AE57" i="72" a="1"/>
  <c r="AE57" i="72" s="1"/>
  <c r="AF57" i="72" a="1"/>
  <c r="AF57" i="72" s="1"/>
  <c r="AG57" i="72" a="1"/>
  <c r="AG57" i="72" s="1"/>
  <c r="AC57" i="68" a="1"/>
  <c r="AC57" i="68" s="1"/>
  <c r="AC85" i="68" s="1"/>
  <c r="AC108" i="68" s="1"/>
  <c r="AD57" i="68" a="1"/>
  <c r="AD57" i="68" s="1"/>
  <c r="AD85" i="68" s="1"/>
  <c r="AD108" i="68" s="1"/>
  <c r="AE57" i="68" a="1"/>
  <c r="AE57" i="68" s="1"/>
  <c r="AE85" i="68" s="1"/>
  <c r="AE108" i="68" s="1"/>
  <c r="AF57" i="68" a="1"/>
  <c r="AF57" i="68" s="1"/>
  <c r="AF85" i="68" s="1"/>
  <c r="AF108" i="68" s="1"/>
  <c r="AG57" i="68" a="1"/>
  <c r="AG57" i="68" s="1"/>
  <c r="AG85" i="68" s="1"/>
  <c r="AG108" i="68" s="1"/>
  <c r="X57" i="72" a="1"/>
  <c r="X57" i="72" s="1"/>
  <c r="S57" i="72" a="1"/>
  <c r="S57" i="72" s="1"/>
  <c r="J57" i="72" a="1"/>
  <c r="J57" i="72" s="1"/>
  <c r="R57" i="72" a="1"/>
  <c r="R57" i="72" s="1"/>
  <c r="P57" i="72" a="1"/>
  <c r="P57" i="72" s="1"/>
  <c r="O57" i="72" a="1"/>
  <c r="O57" i="72" s="1"/>
  <c r="Z57" i="72" a="1"/>
  <c r="Z57" i="72" s="1"/>
  <c r="L57" i="72" a="1"/>
  <c r="L57" i="72" s="1"/>
  <c r="K57" i="72" a="1"/>
  <c r="K57" i="72" s="1"/>
  <c r="N57" i="72" a="1"/>
  <c r="N57" i="72" s="1"/>
  <c r="I57" i="72" a="1"/>
  <c r="I57" i="72" s="1"/>
  <c r="M57" i="72" a="1"/>
  <c r="M57" i="72" s="1"/>
  <c r="Q57" i="72" a="1"/>
  <c r="Q57" i="72" s="1"/>
  <c r="T57" i="72" a="1"/>
  <c r="T57" i="72" s="1"/>
  <c r="U57" i="72" a="1"/>
  <c r="U57" i="72" s="1"/>
  <c r="V57" i="72" a="1"/>
  <c r="V57" i="72" s="1"/>
  <c r="W57" i="72" a="1"/>
  <c r="W57" i="72" s="1"/>
  <c r="Y57" i="72" a="1"/>
  <c r="Y57" i="72" s="1"/>
  <c r="AA57" i="72" a="1"/>
  <c r="AA57" i="72" s="1"/>
  <c r="AB57" i="72" a="1"/>
  <c r="AB57" i="72" s="1"/>
  <c r="D13" i="33"/>
  <c r="Q57" i="68" a="1"/>
  <c r="Q57" i="68" s="1"/>
  <c r="Q85" i="68" s="1"/>
  <c r="Q108" i="68" s="1"/>
  <c r="W57" i="68" a="1"/>
  <c r="W57" i="68" s="1"/>
  <c r="W85" i="68" s="1"/>
  <c r="W108" i="68" s="1"/>
  <c r="U57" i="68" a="1"/>
  <c r="U57" i="68" s="1"/>
  <c r="U85" i="68" s="1"/>
  <c r="U108" i="68" s="1"/>
  <c r="P57" i="68" a="1"/>
  <c r="P57" i="68" s="1"/>
  <c r="P85" i="68" s="1"/>
  <c r="P108" i="68" s="1"/>
  <c r="X57" i="68" a="1"/>
  <c r="X57" i="68" s="1"/>
  <c r="X85" i="68" s="1"/>
  <c r="X108" i="68" s="1"/>
  <c r="AB57" i="68" a="1"/>
  <c r="AB57" i="68" s="1"/>
  <c r="AB85" i="68" s="1"/>
  <c r="AB108" i="68" s="1"/>
  <c r="I57" i="68" a="1"/>
  <c r="I57" i="68" s="1"/>
  <c r="I85" i="68" s="1"/>
  <c r="I108" i="68" s="1"/>
  <c r="O57" i="68" a="1"/>
  <c r="O57" i="68" s="1"/>
  <c r="O85" i="68" s="1"/>
  <c r="O108" i="68" s="1"/>
  <c r="Y57" i="68" a="1"/>
  <c r="Y57" i="68" s="1"/>
  <c r="Y85" i="68" s="1"/>
  <c r="Y108" i="68" s="1"/>
  <c r="N57" i="68" a="1"/>
  <c r="N57" i="68" s="1"/>
  <c r="N85" i="68" s="1"/>
  <c r="N108" i="68" s="1"/>
  <c r="T57" i="68" a="1"/>
  <c r="T57" i="68" s="1"/>
  <c r="T85" i="68" s="1"/>
  <c r="T108" i="68" s="1"/>
  <c r="Z57" i="68" a="1"/>
  <c r="Z57" i="68" s="1"/>
  <c r="Z85" i="68" s="1"/>
  <c r="Z108" i="68" s="1"/>
  <c r="M57" i="68" a="1"/>
  <c r="M57" i="68" s="1"/>
  <c r="M85" i="68" s="1"/>
  <c r="M108" i="68" s="1"/>
  <c r="R57" i="68" a="1"/>
  <c r="R57" i="68" s="1"/>
  <c r="R85" i="68" s="1"/>
  <c r="R108" i="68" s="1"/>
  <c r="AA57" i="68" a="1"/>
  <c r="AA57" i="68" s="1"/>
  <c r="AA85" i="68" s="1"/>
  <c r="AA108" i="68" s="1"/>
  <c r="L57" i="68" a="1"/>
  <c r="L57" i="68" s="1"/>
  <c r="L85" i="68" s="1"/>
  <c r="L108" i="68" s="1"/>
  <c r="K57" i="68" a="1"/>
  <c r="K57" i="68" s="1"/>
  <c r="K85" i="68" s="1"/>
  <c r="K108" i="68" s="1"/>
  <c r="S57" i="68" a="1"/>
  <c r="S57" i="68" s="1"/>
  <c r="S85" i="68" s="1"/>
  <c r="S108" i="68" s="1"/>
  <c r="J57" i="68" a="1"/>
  <c r="J57" i="68" s="1"/>
  <c r="J85" i="68" s="1"/>
  <c r="J108" i="68" s="1"/>
  <c r="V57" i="68" a="1"/>
  <c r="V57" i="68" s="1"/>
  <c r="V85" i="68" s="1"/>
  <c r="V108" i="68" s="1"/>
  <c r="D10" i="33"/>
  <c r="D11" i="33"/>
  <c r="D9" i="33"/>
  <c r="D12" i="33"/>
  <c r="H95" i="43"/>
  <c r="H96" i="43"/>
  <c r="H97" i="43"/>
  <c r="H98" i="43"/>
  <c r="H99" i="43"/>
  <c r="H100" i="43"/>
  <c r="H101" i="43"/>
  <c r="H94" i="43"/>
  <c r="U85" i="72" l="1"/>
  <c r="Z85" i="72"/>
  <c r="AC85" i="72"/>
  <c r="T85" i="72"/>
  <c r="O85" i="72"/>
  <c r="Q85" i="72"/>
  <c r="P85" i="72"/>
  <c r="AB85" i="72"/>
  <c r="M85" i="72"/>
  <c r="R85" i="72"/>
  <c r="AE85" i="73"/>
  <c r="AA85" i="72"/>
  <c r="I85" i="72"/>
  <c r="J85" i="72"/>
  <c r="AG85" i="72"/>
  <c r="AF85" i="73"/>
  <c r="AG85" i="73"/>
  <c r="Y85" i="72"/>
  <c r="N85" i="72"/>
  <c r="S85" i="72"/>
  <c r="AF85" i="72"/>
  <c r="AD85" i="73"/>
  <c r="I85" i="73"/>
  <c r="W85" i="72"/>
  <c r="K85" i="72"/>
  <c r="X85" i="72"/>
  <c r="AE85" i="72"/>
  <c r="AC85" i="73"/>
  <c r="V85" i="72"/>
  <c r="L85" i="72"/>
  <c r="AD85" i="72"/>
  <c r="AE85" i="81"/>
  <c r="AC85" i="81"/>
  <c r="AF85" i="81"/>
  <c r="AG85" i="81"/>
  <c r="AD85" i="81"/>
  <c r="Q80" i="72"/>
  <c r="I80" i="72"/>
  <c r="AG87" i="68"/>
  <c r="AG106" i="68" s="1"/>
  <c r="AF87" i="68"/>
  <c r="AF106" i="68" s="1"/>
  <c r="AE87" i="68"/>
  <c r="AE106" i="68" s="1"/>
  <c r="AD87" i="68"/>
  <c r="AD106" i="68" s="1"/>
  <c r="AC87" i="68"/>
  <c r="AC106" i="68" s="1"/>
  <c r="AA85" i="81"/>
  <c r="T85" i="73"/>
  <c r="S85" i="81"/>
  <c r="Y85" i="81"/>
  <c r="W85" i="73"/>
  <c r="Q85" i="73"/>
  <c r="O85" i="73"/>
  <c r="O85" i="82"/>
  <c r="O85" i="81"/>
  <c r="R85" i="81"/>
  <c r="V85" i="73"/>
  <c r="X85" i="73"/>
  <c r="T85" i="82"/>
  <c r="V85" i="82"/>
  <c r="M85" i="81"/>
  <c r="J85" i="81"/>
  <c r="T85" i="81"/>
  <c r="AA85" i="73"/>
  <c r="P85" i="73"/>
  <c r="Q85" i="82"/>
  <c r="J85" i="82"/>
  <c r="K85" i="82"/>
  <c r="J85" i="73"/>
  <c r="V85" i="81"/>
  <c r="K85" i="81"/>
  <c r="I85" i="81"/>
  <c r="U85" i="73"/>
  <c r="U85" i="82"/>
  <c r="AA85" i="82"/>
  <c r="R85" i="82"/>
  <c r="AB85" i="81"/>
  <c r="Z85" i="81"/>
  <c r="W85" i="81"/>
  <c r="N85" i="73"/>
  <c r="Z85" i="73"/>
  <c r="AB85" i="82"/>
  <c r="W85" i="82"/>
  <c r="P85" i="82"/>
  <c r="N85" i="81"/>
  <c r="Q85" i="81"/>
  <c r="L85" i="81"/>
  <c r="X85" i="81"/>
  <c r="M85" i="73"/>
  <c r="K85" i="73"/>
  <c r="Y85" i="82"/>
  <c r="Z85" i="82"/>
  <c r="M85" i="82"/>
  <c r="N85" i="82"/>
  <c r="S85" i="73"/>
  <c r="R85" i="73"/>
  <c r="S85" i="82"/>
  <c r="U85" i="81"/>
  <c r="P85" i="81"/>
  <c r="AB85" i="73"/>
  <c r="L85" i="73"/>
  <c r="Y85" i="73"/>
  <c r="X85" i="82"/>
  <c r="L85" i="82"/>
  <c r="AG117" i="68" l="1" a="1"/>
  <c r="AG117" i="68" s="1"/>
  <c r="AG116" i="68" a="1"/>
  <c r="AG116" i="68" s="1"/>
  <c r="AG115" i="68" a="1"/>
  <c r="AG115" i="68" s="1"/>
  <c r="AG113" i="68" a="1"/>
  <c r="AG113" i="68" s="1"/>
  <c r="AG110" i="68" a="1"/>
  <c r="AG110" i="68" s="1"/>
  <c r="AG111" i="68" a="1"/>
  <c r="AG111" i="68" s="1"/>
  <c r="AG112" i="68" a="1"/>
  <c r="AG112" i="68" s="1"/>
  <c r="AG114" i="68" a="1"/>
  <c r="AG114" i="68" s="1"/>
  <c r="AF117" i="68" a="1"/>
  <c r="AF117" i="68" s="1"/>
  <c r="AF113" i="68" a="1"/>
  <c r="AF113" i="68" s="1"/>
  <c r="AF116" i="68" a="1"/>
  <c r="AF116" i="68" s="1"/>
  <c r="AF115" i="68" a="1"/>
  <c r="AF115" i="68" s="1"/>
  <c r="AF114" i="68" a="1"/>
  <c r="AF114" i="68" s="1"/>
  <c r="AF112" i="68" a="1"/>
  <c r="AF112" i="68" s="1"/>
  <c r="AF111" i="68" a="1"/>
  <c r="AF111" i="68" s="1"/>
  <c r="AF110" i="68" a="1"/>
  <c r="AF110" i="68" s="1"/>
  <c r="AE113" i="68" a="1"/>
  <c r="AE113" i="68" s="1"/>
  <c r="AE117" i="68" a="1"/>
  <c r="AE117" i="68" s="1"/>
  <c r="AE116" i="68" a="1"/>
  <c r="AE116" i="68" s="1"/>
  <c r="AE115" i="68" a="1"/>
  <c r="AE115" i="68" s="1"/>
  <c r="AE114" i="68" a="1"/>
  <c r="AE114" i="68" s="1"/>
  <c r="AE111" i="68" a="1"/>
  <c r="AE111" i="68" s="1"/>
  <c r="AE112" i="68" a="1"/>
  <c r="AE112" i="68" s="1"/>
  <c r="AE110" i="68" a="1"/>
  <c r="AE110" i="68" s="1"/>
  <c r="AC112" i="68" a="1"/>
  <c r="AC112" i="68" s="1"/>
  <c r="AC115" i="68" a="1"/>
  <c r="AC115" i="68" s="1"/>
  <c r="AC116" i="68" a="1"/>
  <c r="AC116" i="68" s="1"/>
  <c r="AC113" i="68" a="1"/>
  <c r="AC113" i="68" s="1"/>
  <c r="AC117" i="68" a="1"/>
  <c r="AC117" i="68" s="1"/>
  <c r="AC111" i="68" a="1"/>
  <c r="AC111" i="68" s="1"/>
  <c r="AC114" i="68" a="1"/>
  <c r="AC114" i="68" s="1"/>
  <c r="AC110" i="68" a="1"/>
  <c r="AC110" i="68" s="1"/>
  <c r="AD112" i="68" a="1"/>
  <c r="AD112" i="68" s="1"/>
  <c r="AD115" i="68" a="1"/>
  <c r="AD115" i="68" s="1"/>
  <c r="AD110" i="68" a="1"/>
  <c r="AD110" i="68" s="1"/>
  <c r="AD113" i="68" a="1"/>
  <c r="AD113" i="68" s="1"/>
  <c r="AD116" i="68" a="1"/>
  <c r="AD116" i="68" s="1"/>
  <c r="AD117" i="68" a="1"/>
  <c r="AD117" i="68" s="1"/>
  <c r="AD114" i="68" a="1"/>
  <c r="AD114" i="68" s="1"/>
  <c r="AD111" i="68" a="1"/>
  <c r="AD111" i="68" s="1"/>
  <c r="I82" i="72"/>
  <c r="I107" i="72" s="1"/>
  <c r="Q82" i="72"/>
  <c r="Q107" i="72" s="1"/>
  <c r="R80" i="72"/>
  <c r="J80" i="72"/>
  <c r="N80" i="72"/>
  <c r="AE80" i="72"/>
  <c r="O80" i="72"/>
  <c r="L80" i="72"/>
  <c r="AG80" i="72"/>
  <c r="AA80" i="72"/>
  <c r="K80" i="72"/>
  <c r="P80" i="72"/>
  <c r="M80" i="72"/>
  <c r="AF80" i="72"/>
  <c r="AD80" i="72"/>
  <c r="V80" i="72"/>
  <c r="U80" i="72"/>
  <c r="AC80" i="72"/>
  <c r="Z80" i="72"/>
  <c r="T80" i="72"/>
  <c r="W80" i="72"/>
  <c r="AB80" i="72"/>
  <c r="Y80" i="72"/>
  <c r="X80" i="72"/>
  <c r="S80" i="72"/>
  <c r="X87" i="68"/>
  <c r="X106" i="68" s="1"/>
  <c r="M87" i="68"/>
  <c r="M106" i="68" s="1"/>
  <c r="K87" i="68"/>
  <c r="K106" i="68" s="1"/>
  <c r="U87" i="68"/>
  <c r="U106" i="68" s="1"/>
  <c r="Q87" i="68"/>
  <c r="Q106" i="68" s="1"/>
  <c r="Z87" i="68"/>
  <c r="Z106" i="68" s="1"/>
  <c r="Y87" i="68"/>
  <c r="Y106" i="68" s="1"/>
  <c r="N87" i="68"/>
  <c r="N106" i="68" s="1"/>
  <c r="AA87" i="68"/>
  <c r="AA106" i="68" s="1"/>
  <c r="V87" i="68"/>
  <c r="V106" i="68" s="1"/>
  <c r="P87" i="68"/>
  <c r="P106" i="68" s="1"/>
  <c r="L87" i="68"/>
  <c r="L106" i="68" s="1"/>
  <c r="O87" i="68"/>
  <c r="O106" i="68" s="1"/>
  <c r="R87" i="68"/>
  <c r="R106" i="68" s="1"/>
  <c r="S87" i="68"/>
  <c r="S106" i="68" s="1"/>
  <c r="T87" i="68"/>
  <c r="T106" i="68" s="1"/>
  <c r="W87" i="68"/>
  <c r="W106" i="68" s="1"/>
  <c r="AB87" i="68"/>
  <c r="AB106" i="68" s="1"/>
  <c r="C16" i="62"/>
  <c r="P117" i="68" l="1" a="1"/>
  <c r="P117" i="68" s="1"/>
  <c r="P111" i="68" a="1"/>
  <c r="P111" i="68" s="1"/>
  <c r="P112" i="68" a="1"/>
  <c r="P112" i="68" s="1"/>
  <c r="P114" i="68" a="1"/>
  <c r="P114" i="68" s="1"/>
  <c r="P116" i="68" a="1"/>
  <c r="P116" i="68" s="1"/>
  <c r="P110" i="68" a="1"/>
  <c r="P110" i="68" s="1"/>
  <c r="P113" i="68" a="1"/>
  <c r="P113" i="68" s="1"/>
  <c r="P115" i="68" a="1"/>
  <c r="P115" i="68" s="1"/>
  <c r="AA112" i="68" a="1"/>
  <c r="AA112" i="68" s="1"/>
  <c r="AA114" i="68" a="1"/>
  <c r="AA114" i="68" s="1"/>
  <c r="AA110" i="68" a="1"/>
  <c r="AA110" i="68" s="1"/>
  <c r="AA113" i="68" a="1"/>
  <c r="AA113" i="68" s="1"/>
  <c r="AA111" i="68" a="1"/>
  <c r="AA111" i="68" s="1"/>
  <c r="AA115" i="68" a="1"/>
  <c r="AA115" i="68" s="1"/>
  <c r="AA117" i="68" a="1"/>
  <c r="AA117" i="68" s="1"/>
  <c r="AA116" i="68" a="1"/>
  <c r="AA116" i="68" s="1"/>
  <c r="W116" i="68" a="1"/>
  <c r="W116" i="68" s="1"/>
  <c r="W113" i="68" a="1"/>
  <c r="W113" i="68" s="1"/>
  <c r="W110" i="68" a="1"/>
  <c r="W110" i="68" s="1"/>
  <c r="W117" i="68" a="1"/>
  <c r="W117" i="68" s="1"/>
  <c r="W111" i="68" a="1"/>
  <c r="W111" i="68" s="1"/>
  <c r="W112" i="68" a="1"/>
  <c r="W112" i="68" s="1"/>
  <c r="W115" i="68" a="1"/>
  <c r="W115" i="68" s="1"/>
  <c r="W114" i="68" a="1"/>
  <c r="W114" i="68" s="1"/>
  <c r="S117" i="68" a="1"/>
  <c r="S117" i="68" s="1"/>
  <c r="S111" i="68" a="1"/>
  <c r="S111" i="68" s="1"/>
  <c r="S114" i="68" a="1"/>
  <c r="S114" i="68" s="1"/>
  <c r="S112" i="68" a="1"/>
  <c r="S112" i="68" s="1"/>
  <c r="S115" i="68" a="1"/>
  <c r="S115" i="68" s="1"/>
  <c r="S116" i="68" a="1"/>
  <c r="S116" i="68" s="1"/>
  <c r="S113" i="68" a="1"/>
  <c r="S113" i="68" s="1"/>
  <c r="S110" i="68" a="1"/>
  <c r="S110" i="68" s="1"/>
  <c r="R117" i="68" a="1"/>
  <c r="R117" i="68" s="1"/>
  <c r="R111" i="68" a="1"/>
  <c r="R111" i="68" s="1"/>
  <c r="R114" i="68" a="1"/>
  <c r="R114" i="68" s="1"/>
  <c r="R112" i="68" a="1"/>
  <c r="R112" i="68" s="1"/>
  <c r="R115" i="68" a="1"/>
  <c r="R115" i="68" s="1"/>
  <c r="R116" i="68" a="1"/>
  <c r="R116" i="68" s="1"/>
  <c r="R110" i="68" a="1"/>
  <c r="R110" i="68" s="1"/>
  <c r="R113" i="68" a="1"/>
  <c r="R113" i="68" s="1"/>
  <c r="O117" i="68" a="1"/>
  <c r="O117" i="68" s="1"/>
  <c r="O111" i="68" a="1"/>
  <c r="O111" i="68" s="1"/>
  <c r="O115" i="68" a="1"/>
  <c r="O115" i="68" s="1"/>
  <c r="O112" i="68" a="1"/>
  <c r="O112" i="68" s="1"/>
  <c r="O113" i="68" a="1"/>
  <c r="O113" i="68" s="1"/>
  <c r="O114" i="68" a="1"/>
  <c r="O114" i="68" s="1"/>
  <c r="O116" i="68" a="1"/>
  <c r="O116" i="68" s="1"/>
  <c r="O110" i="68" a="1"/>
  <c r="O110" i="68" s="1"/>
  <c r="L115" i="68" a="1"/>
  <c r="L115" i="68" s="1"/>
  <c r="L112" i="68" a="1"/>
  <c r="L112" i="68" s="1"/>
  <c r="L116" i="68" a="1"/>
  <c r="L116" i="68" s="1"/>
  <c r="L113" i="68" a="1"/>
  <c r="L113" i="68" s="1"/>
  <c r="L111" i="68" a="1"/>
  <c r="L111" i="68" s="1"/>
  <c r="L117" i="68" a="1"/>
  <c r="L117" i="68" s="1"/>
  <c r="L114" i="68" a="1"/>
  <c r="L114" i="68" s="1"/>
  <c r="L110" i="68" a="1"/>
  <c r="L110" i="68" s="1"/>
  <c r="N115" i="68" a="1"/>
  <c r="N115" i="68" s="1"/>
  <c r="N112" i="68" a="1"/>
  <c r="N112" i="68" s="1"/>
  <c r="N117" i="68" a="1"/>
  <c r="N117" i="68" s="1"/>
  <c r="N111" i="68" a="1"/>
  <c r="N111" i="68" s="1"/>
  <c r="N110" i="68" a="1"/>
  <c r="N110" i="68" s="1"/>
  <c r="N116" i="68" a="1"/>
  <c r="N116" i="68" s="1"/>
  <c r="N114" i="68" a="1"/>
  <c r="N114" i="68" s="1"/>
  <c r="N113" i="68" a="1"/>
  <c r="N113" i="68" s="1"/>
  <c r="Y116" i="68" a="1"/>
  <c r="Y116" i="68" s="1"/>
  <c r="Y113" i="68" a="1"/>
  <c r="Y113" i="68" s="1"/>
  <c r="Y110" i="68" a="1"/>
  <c r="Y110" i="68" s="1"/>
  <c r="Y117" i="68" a="1"/>
  <c r="Y117" i="68" s="1"/>
  <c r="Y111" i="68" a="1"/>
  <c r="Y111" i="68" s="1"/>
  <c r="Y112" i="68" a="1"/>
  <c r="Y112" i="68" s="1"/>
  <c r="Y115" i="68" a="1"/>
  <c r="Y115" i="68" s="1"/>
  <c r="Y114" i="68" a="1"/>
  <c r="Y114" i="68" s="1"/>
  <c r="Q117" i="68" a="1"/>
  <c r="Q117" i="68" s="1"/>
  <c r="Q111" i="68" a="1"/>
  <c r="Q111" i="68" s="1"/>
  <c r="Q115" i="68" a="1"/>
  <c r="Q115" i="68" s="1"/>
  <c r="Q112" i="68" a="1"/>
  <c r="Q112" i="68" s="1"/>
  <c r="Q114" i="68" a="1"/>
  <c r="Q114" i="68" s="1"/>
  <c r="Q116" i="68" a="1"/>
  <c r="Q116" i="68" s="1"/>
  <c r="Q110" i="68" a="1"/>
  <c r="Q110" i="68" s="1"/>
  <c r="Q113" i="68" a="1"/>
  <c r="Q113" i="68" s="1"/>
  <c r="K115" i="68" a="1"/>
  <c r="K115" i="68" s="1"/>
  <c r="K112" i="68" a="1"/>
  <c r="K112" i="68" s="1"/>
  <c r="K116" i="68" a="1"/>
  <c r="K116" i="68" s="1"/>
  <c r="K110" i="68" a="1"/>
  <c r="K110" i="68" s="1"/>
  <c r="K113" i="68" a="1"/>
  <c r="K113" i="68" s="1"/>
  <c r="K111" i="68" a="1"/>
  <c r="K111" i="68" s="1"/>
  <c r="K117" i="68" a="1"/>
  <c r="K117" i="68" s="1"/>
  <c r="K114" i="68" a="1"/>
  <c r="K114" i="68" s="1"/>
  <c r="M115" i="68" a="1"/>
  <c r="M115" i="68" s="1"/>
  <c r="M112" i="68" a="1"/>
  <c r="M112" i="68" s="1"/>
  <c r="M116" i="68" a="1"/>
  <c r="M116" i="68" s="1"/>
  <c r="M113" i="68" a="1"/>
  <c r="M113" i="68" s="1"/>
  <c r="M111" i="68" a="1"/>
  <c r="M111" i="68" s="1"/>
  <c r="M117" i="68" a="1"/>
  <c r="M117" i="68" s="1"/>
  <c r="M114" i="68" a="1"/>
  <c r="M114" i="68" s="1"/>
  <c r="M110" i="68" a="1"/>
  <c r="M110" i="68" s="1"/>
  <c r="U113" i="68" a="1"/>
  <c r="U113" i="68" s="1"/>
  <c r="U110" i="68" a="1"/>
  <c r="U110" i="68" s="1"/>
  <c r="U115" i="68" a="1"/>
  <c r="U115" i="68" s="1"/>
  <c r="U111" i="68" a="1"/>
  <c r="U111" i="68" s="1"/>
  <c r="U116" i="68" a="1"/>
  <c r="U116" i="68" s="1"/>
  <c r="U112" i="68" a="1"/>
  <c r="U112" i="68" s="1"/>
  <c r="U117" i="68" a="1"/>
  <c r="U117" i="68" s="1"/>
  <c r="U114" i="68" a="1"/>
  <c r="U114" i="68" s="1"/>
  <c r="X116" i="68" a="1"/>
  <c r="X116" i="68" s="1"/>
  <c r="X113" i="68" a="1"/>
  <c r="X113" i="68" s="1"/>
  <c r="X110" i="68" a="1"/>
  <c r="X110" i="68" s="1"/>
  <c r="X114" i="68" a="1"/>
  <c r="X114" i="68" s="1"/>
  <c r="X111" i="68" a="1"/>
  <c r="X111" i="68" s="1"/>
  <c r="X112" i="68" a="1"/>
  <c r="X112" i="68" s="1"/>
  <c r="X115" i="68" a="1"/>
  <c r="X115" i="68" s="1"/>
  <c r="X117" i="68" a="1"/>
  <c r="X117" i="68" s="1"/>
  <c r="AB112" i="68" a="1"/>
  <c r="AB112" i="68" s="1"/>
  <c r="AB115" i="68" a="1"/>
  <c r="AB115" i="68" s="1"/>
  <c r="AB116" i="68" a="1"/>
  <c r="AB116" i="68" s="1"/>
  <c r="AB110" i="68" a="1"/>
  <c r="AB110" i="68" s="1"/>
  <c r="AB113" i="68" a="1"/>
  <c r="AB113" i="68" s="1"/>
  <c r="AB117" i="68" a="1"/>
  <c r="AB117" i="68" s="1"/>
  <c r="AB111" i="68" a="1"/>
  <c r="AB111" i="68" s="1"/>
  <c r="AB114" i="68" a="1"/>
  <c r="AB114" i="68" s="1"/>
  <c r="T114" i="68" a="1"/>
  <c r="T114" i="68" s="1"/>
  <c r="T112" i="68" a="1"/>
  <c r="T112" i="68" s="1"/>
  <c r="T117" i="68" a="1"/>
  <c r="T117" i="68" s="1"/>
  <c r="T115" i="68" a="1"/>
  <c r="T115" i="68" s="1"/>
  <c r="T113" i="68" a="1"/>
  <c r="T113" i="68" s="1"/>
  <c r="T116" i="68" a="1"/>
  <c r="T116" i="68" s="1"/>
  <c r="T110" i="68" a="1"/>
  <c r="T110" i="68" s="1"/>
  <c r="T111" i="68" a="1"/>
  <c r="T111" i="68" s="1"/>
  <c r="V116" i="68" a="1"/>
  <c r="V116" i="68" s="1"/>
  <c r="V113" i="68" a="1"/>
  <c r="V113" i="68" s="1"/>
  <c r="V110" i="68" a="1"/>
  <c r="V110" i="68" s="1"/>
  <c r="V115" i="68" a="1"/>
  <c r="V115" i="68" s="1"/>
  <c r="V114" i="68" a="1"/>
  <c r="V114" i="68" s="1"/>
  <c r="V111" i="68" a="1"/>
  <c r="V111" i="68" s="1"/>
  <c r="V117" i="68" a="1"/>
  <c r="V117" i="68" s="1"/>
  <c r="V112" i="68" a="1"/>
  <c r="V112" i="68" s="1"/>
  <c r="Z116" i="68" a="1"/>
  <c r="Z116" i="68" s="1"/>
  <c r="Z113" i="68" a="1"/>
  <c r="Z113" i="68" s="1"/>
  <c r="Z112" i="68" a="1"/>
  <c r="Z112" i="68" s="1"/>
  <c r="Z117" i="68" a="1"/>
  <c r="Z117" i="68" s="1"/>
  <c r="Z111" i="68" a="1"/>
  <c r="Z111" i="68" s="1"/>
  <c r="Z110" i="68" a="1"/>
  <c r="Z110" i="68" s="1"/>
  <c r="Z115" i="68" a="1"/>
  <c r="Z115" i="68" s="1"/>
  <c r="Z114" i="68" a="1"/>
  <c r="Z114" i="68" s="1"/>
  <c r="J82" i="72"/>
  <c r="J107" i="72" s="1"/>
  <c r="K82" i="72"/>
  <c r="K107" i="72" s="1"/>
  <c r="AB82" i="72"/>
  <c r="AB107" i="72" s="1"/>
  <c r="AD82" i="72"/>
  <c r="AD107" i="72" s="1"/>
  <c r="Z82" i="72"/>
  <c r="Z107" i="72" s="1"/>
  <c r="Y82" i="72"/>
  <c r="Y107" i="72" s="1"/>
  <c r="O82" i="72"/>
  <c r="O107" i="72" s="1"/>
  <c r="AF82" i="72"/>
  <c r="AF107" i="72" s="1"/>
  <c r="AE82" i="72"/>
  <c r="AE107" i="72" s="1"/>
  <c r="W82" i="72"/>
  <c r="W107" i="72" s="1"/>
  <c r="M82" i="72"/>
  <c r="M107" i="72" s="1"/>
  <c r="N82" i="72"/>
  <c r="N107" i="72" s="1"/>
  <c r="T82" i="72"/>
  <c r="T107" i="72" s="1"/>
  <c r="P82" i="72"/>
  <c r="P107" i="72" s="1"/>
  <c r="R82" i="72"/>
  <c r="R107" i="72" s="1"/>
  <c r="AC82" i="72"/>
  <c r="AC107" i="72" s="1"/>
  <c r="AA82" i="72"/>
  <c r="AA107" i="72" s="1"/>
  <c r="S82" i="72"/>
  <c r="S107" i="72" s="1"/>
  <c r="U82" i="72"/>
  <c r="U107" i="72" s="1"/>
  <c r="AG82" i="72"/>
  <c r="AG107" i="72" s="1"/>
  <c r="X82" i="72"/>
  <c r="X107" i="72" s="1"/>
  <c r="V82" i="72"/>
  <c r="V107" i="72" s="1"/>
  <c r="L82" i="72"/>
  <c r="L107" i="72" s="1"/>
  <c r="J87" i="68"/>
  <c r="J106" i="68" s="1"/>
  <c r="I87" i="68"/>
  <c r="I106" i="68" s="1"/>
  <c r="A1" i="43"/>
  <c r="A1" i="33"/>
  <c r="J115" i="68" l="1" a="1"/>
  <c r="J115" i="68" s="1"/>
  <c r="J112" i="68" a="1"/>
  <c r="J112" i="68" s="1"/>
  <c r="J113" i="68" a="1"/>
  <c r="J113" i="68" s="1"/>
  <c r="J116" i="68" a="1"/>
  <c r="J116" i="68" s="1"/>
  <c r="J110" i="68" a="1"/>
  <c r="J110" i="68" s="1"/>
  <c r="J111" i="68" a="1"/>
  <c r="J111" i="68" s="1"/>
  <c r="J117" i="68" a="1"/>
  <c r="J117" i="68" s="1"/>
  <c r="J114" i="68" a="1"/>
  <c r="J114" i="68" s="1"/>
  <c r="I115" i="68" a="1"/>
  <c r="I115" i="68" s="1"/>
  <c r="I112" i="68" a="1"/>
  <c r="I112" i="68" s="1"/>
  <c r="I114" i="68" a="1"/>
  <c r="I114" i="68" s="1"/>
  <c r="I116" i="68" a="1"/>
  <c r="I116" i="68" s="1"/>
  <c r="I110" i="68" a="1"/>
  <c r="I110" i="68" s="1"/>
  <c r="I117" i="68" a="1"/>
  <c r="I117" i="68" s="1"/>
  <c r="I111" i="68" a="1"/>
  <c r="I111" i="68" s="1"/>
  <c r="I113" i="68" a="1"/>
  <c r="I113" i="68" s="1"/>
  <c r="A2" i="47"/>
  <c r="A1" i="47"/>
  <c r="A2" i="62"/>
  <c r="A1" i="62"/>
  <c r="I6" i="62"/>
  <c r="I13" i="62" l="1"/>
  <c r="J6" i="62"/>
  <c r="J11" i="62" l="1"/>
  <c r="K6" i="62"/>
  <c r="J12" i="62" l="1"/>
  <c r="J13" i="62" s="1"/>
  <c r="I15" i="62"/>
  <c r="K11" i="62"/>
  <c r="K12" i="62" s="1"/>
  <c r="K13" i="62" s="1"/>
  <c r="L6" i="62"/>
  <c r="J15" i="62" l="1"/>
  <c r="L11" i="62"/>
  <c r="M6" i="62"/>
  <c r="L12" i="62" l="1"/>
  <c r="L13" i="62" s="1"/>
  <c r="K15" i="62"/>
  <c r="M11" i="62"/>
  <c r="M12" i="62" l="1"/>
  <c r="M13" i="62" s="1"/>
  <c r="L15" i="62"/>
  <c r="N11" i="62"/>
  <c r="N12" i="62" l="1"/>
  <c r="N13" i="62" s="1"/>
  <c r="M15" i="62"/>
  <c r="O11" i="62"/>
  <c r="O12" i="62" l="1"/>
  <c r="O13" i="62" s="1"/>
  <c r="P11" i="62"/>
  <c r="P12" i="62" s="1"/>
  <c r="P13" i="62" s="1"/>
  <c r="N15" i="62"/>
  <c r="Q11" i="62" l="1"/>
  <c r="Q12" i="62" s="1"/>
  <c r="Q13" i="62" s="1"/>
  <c r="O15" i="62"/>
  <c r="D21" i="62" s="1"/>
  <c r="P15" i="62" l="1"/>
  <c r="R11" i="62"/>
  <c r="Q15" i="62" l="1"/>
  <c r="R12" i="62"/>
  <c r="R13" i="62" s="1"/>
  <c r="D22" i="62" l="1"/>
  <c r="D23" i="62" s="1"/>
  <c r="G71" i="43"/>
  <c r="G70" i="43"/>
  <c r="D16" i="62"/>
  <c r="R15" i="62"/>
  <c r="D17" i="62" s="1"/>
  <c r="D19" i="62" l="1"/>
  <c r="AC14" i="85" s="1"/>
  <c r="W30" i="73" a="1"/>
  <c r="W30" i="73" s="1"/>
  <c r="Q30" i="82" a="1"/>
  <c r="Q30" i="82" s="1"/>
  <c r="AF30" i="82" a="1"/>
  <c r="AF30" i="82" s="1"/>
  <c r="AD30" i="73" a="1"/>
  <c r="AD30" i="73" s="1"/>
  <c r="W30" i="82" a="1"/>
  <c r="W30" i="82" s="1"/>
  <c r="Y30" i="82" a="1"/>
  <c r="Y30" i="82" s="1"/>
  <c r="AF30" i="73" a="1"/>
  <c r="AF30" i="73" s="1"/>
  <c r="AB30" i="73" a="1"/>
  <c r="AB30" i="73" s="1"/>
  <c r="S30" i="73" a="1"/>
  <c r="S30" i="73" s="1"/>
  <c r="AC30" i="73" a="1"/>
  <c r="AC30" i="73" s="1"/>
  <c r="L30" i="73" a="1"/>
  <c r="L30" i="73" s="1"/>
  <c r="AC30" i="82" a="1"/>
  <c r="AC30" i="82" s="1"/>
  <c r="X30" i="82" a="1"/>
  <c r="X30" i="82" s="1"/>
  <c r="T30" i="82" a="1"/>
  <c r="T30" i="82" s="1"/>
  <c r="X30" i="73" a="1"/>
  <c r="X30" i="73" s="1"/>
  <c r="AG30" i="82" a="1"/>
  <c r="AG30" i="82" s="1"/>
  <c r="P30" i="82" a="1"/>
  <c r="P30" i="82" s="1"/>
  <c r="I30" i="73" a="1"/>
  <c r="I30" i="73" s="1"/>
  <c r="O30" i="82" a="1"/>
  <c r="O30" i="82" s="1"/>
  <c r="L30" i="82" a="1"/>
  <c r="L30" i="82" s="1"/>
  <c r="R30" i="73" a="1"/>
  <c r="R30" i="73" s="1"/>
  <c r="I30" i="82" a="1"/>
  <c r="I30" i="82" s="1"/>
  <c r="AB30" i="82" a="1"/>
  <c r="AB30" i="82" s="1"/>
  <c r="AE30" i="73" a="1"/>
  <c r="AE30" i="73" s="1"/>
  <c r="Q30" i="73" a="1"/>
  <c r="Q30" i="73" s="1"/>
  <c r="O30" i="73" a="1"/>
  <c r="O30" i="73" s="1"/>
  <c r="J30" i="82" a="1"/>
  <c r="J30" i="82" s="1"/>
  <c r="AG30" i="73" a="1"/>
  <c r="AG30" i="73" s="1"/>
  <c r="Y30" i="73" a="1"/>
  <c r="Y30" i="73" s="1"/>
  <c r="Z30" i="73" a="1"/>
  <c r="Z30" i="73" s="1"/>
  <c r="M30" i="73" a="1"/>
  <c r="M30" i="73" s="1"/>
  <c r="U30" i="82" a="1"/>
  <c r="U30" i="82" s="1"/>
  <c r="AA30" i="73" a="1"/>
  <c r="AA30" i="73" s="1"/>
  <c r="N30" i="82" a="1"/>
  <c r="N30" i="82" s="1"/>
  <c r="AE30" i="82" a="1"/>
  <c r="AE30" i="82" s="1"/>
  <c r="V30" i="82" a="1"/>
  <c r="V30" i="82" s="1"/>
  <c r="AA30" i="82" a="1"/>
  <c r="AA30" i="82" s="1"/>
  <c r="M30" i="82" a="1"/>
  <c r="M30" i="82" s="1"/>
  <c r="P30" i="73" a="1"/>
  <c r="P30" i="73" s="1"/>
  <c r="AD30" i="82" a="1"/>
  <c r="AD30" i="82" s="1"/>
  <c r="K30" i="82" a="1"/>
  <c r="K30" i="82" s="1"/>
  <c r="U30" i="73" a="1"/>
  <c r="U30" i="73" s="1"/>
  <c r="Z30" i="82" a="1"/>
  <c r="Z30" i="82" s="1"/>
  <c r="T30" i="73" a="1"/>
  <c r="T30" i="73" s="1"/>
  <c r="S30" i="82" a="1"/>
  <c r="S30" i="82" s="1"/>
  <c r="J30" i="73" a="1"/>
  <c r="J30" i="73" s="1"/>
  <c r="R30" i="82" a="1"/>
  <c r="R30" i="82" s="1"/>
  <c r="N30" i="73" a="1"/>
  <c r="N30" i="73" s="1"/>
  <c r="V30" i="73" a="1"/>
  <c r="V30" i="73" s="1"/>
  <c r="K30" i="73" a="1"/>
  <c r="K30" i="73" s="1"/>
  <c r="E28" i="73"/>
  <c r="E28" i="81"/>
  <c r="E28" i="72"/>
  <c r="E28" i="68"/>
  <c r="E28" i="82"/>
  <c r="AG14" i="85"/>
  <c r="AE14" i="85"/>
  <c r="AD14" i="85"/>
  <c r="AF14" i="85"/>
  <c r="AB14" i="85"/>
  <c r="N14" i="85"/>
  <c r="T14" i="85"/>
  <c r="L14" i="85"/>
  <c r="V14" i="85"/>
  <c r="K14" i="85"/>
  <c r="M14" i="85"/>
  <c r="O14" i="85"/>
  <c r="H14" i="85"/>
  <c r="I14" i="85"/>
  <c r="S74" i="75"/>
  <c r="N43" i="75"/>
  <c r="N60" i="75"/>
  <c r="L75" i="75"/>
  <c r="K71" i="75"/>
  <c r="W47" i="75"/>
  <c r="P43" i="75"/>
  <c r="V61" i="75"/>
  <c r="O33" i="75"/>
  <c r="N75" i="75"/>
  <c r="N32" i="75"/>
  <c r="T71" i="75"/>
  <c r="S57" i="75"/>
  <c r="K57" i="75"/>
  <c r="T60" i="75"/>
  <c r="Q32" i="75"/>
  <c r="M60" i="75"/>
  <c r="U71" i="75"/>
  <c r="P75" i="75"/>
  <c r="T43" i="75"/>
  <c r="S33" i="75"/>
  <c r="V33" i="75"/>
  <c r="R74" i="75"/>
  <c r="J60" i="75"/>
  <c r="Q71" i="75"/>
  <c r="M74" i="75"/>
  <c r="W61" i="75"/>
  <c r="S32" i="75"/>
  <c r="O47" i="75"/>
  <c r="N57" i="75"/>
  <c r="V43" i="75"/>
  <c r="L60" i="75"/>
  <c r="T47" i="75"/>
  <c r="P71" i="75"/>
  <c r="W33" i="75"/>
  <c r="V57" i="75"/>
  <c r="O57" i="75"/>
  <c r="L32" i="75"/>
  <c r="T75" i="75"/>
  <c r="S61" i="75"/>
  <c r="K75" i="75"/>
  <c r="R57" i="75"/>
  <c r="R32" i="75"/>
  <c r="J74" i="75"/>
  <c r="Q47" i="75"/>
  <c r="M33" i="75"/>
  <c r="U57" i="75"/>
  <c r="V71" i="75"/>
  <c r="R61" i="75"/>
  <c r="J61" i="75"/>
  <c r="J75" i="75"/>
  <c r="M75" i="75"/>
  <c r="U43" i="75"/>
  <c r="O71" i="75"/>
  <c r="O74" i="75"/>
  <c r="N61" i="75"/>
  <c r="L61" i="75"/>
  <c r="T57" i="75"/>
  <c r="K61" i="75"/>
  <c r="R43" i="75"/>
  <c r="J47" i="75"/>
  <c r="S75" i="75"/>
  <c r="K60" i="75"/>
  <c r="V75" i="75"/>
  <c r="R33" i="75"/>
  <c r="J32" i="75"/>
  <c r="S60" i="75"/>
  <c r="Q74" i="75"/>
  <c r="P47" i="75"/>
  <c r="W75" i="75"/>
  <c r="W43" i="75"/>
  <c r="U74" i="75"/>
  <c r="X47" i="75"/>
  <c r="U32" i="75"/>
  <c r="X43" i="75"/>
  <c r="Y61" i="75"/>
  <c r="Y71" i="75"/>
  <c r="Y57" i="75"/>
  <c r="Y75" i="75"/>
  <c r="Y47" i="75"/>
  <c r="W74" i="75"/>
  <c r="Z71" i="75"/>
  <c r="Z57" i="75"/>
  <c r="W60" i="75"/>
  <c r="Z47" i="75"/>
  <c r="Z33" i="75"/>
  <c r="W32" i="75"/>
  <c r="Z43" i="75"/>
  <c r="X74" i="75"/>
  <c r="Y60" i="75"/>
  <c r="AB71" i="75"/>
  <c r="AB43" i="75"/>
  <c r="AB57" i="75"/>
  <c r="AB61" i="75"/>
  <c r="Y74" i="75"/>
  <c r="Y32" i="75"/>
  <c r="AB75" i="75"/>
  <c r="AB47" i="75"/>
  <c r="AB33" i="75"/>
  <c r="Z74" i="75"/>
  <c r="Z32" i="75"/>
  <c r="AA32" i="75"/>
  <c r="AA60" i="75"/>
  <c r="AC47" i="75"/>
  <c r="AB74" i="75"/>
  <c r="AD33" i="75"/>
  <c r="AF43" i="75"/>
  <c r="AE43" i="75"/>
  <c r="AB60" i="75"/>
  <c r="AD71" i="75"/>
  <c r="AF61" i="75"/>
  <c r="AE57" i="75"/>
  <c r="AE33" i="75"/>
  <c r="AF71" i="75"/>
  <c r="AB32" i="75"/>
  <c r="AF47" i="75"/>
  <c r="AD47" i="75"/>
  <c r="AD57" i="75"/>
  <c r="AD61" i="75"/>
  <c r="AD74" i="75"/>
  <c r="AG75" i="75"/>
  <c r="AC32" i="75"/>
  <c r="AG47" i="75"/>
  <c r="AG57" i="75"/>
  <c r="AG33" i="75"/>
  <c r="AE74" i="75"/>
  <c r="AG43" i="75"/>
  <c r="AG61" i="75"/>
  <c r="AE32" i="75"/>
  <c r="AF60" i="75"/>
  <c r="AF32" i="75"/>
  <c r="AF63" i="75"/>
  <c r="W49" i="75"/>
  <c r="AB49" i="75"/>
  <c r="U49" i="75"/>
  <c r="AG63" i="75"/>
  <c r="K49" i="75"/>
  <c r="AD63" i="75"/>
  <c r="Z49" i="75"/>
  <c r="AE63" i="75"/>
  <c r="Y49" i="75"/>
  <c r="AC49" i="75"/>
  <c r="AD49" i="75"/>
  <c r="AA49" i="75"/>
  <c r="N49" i="75"/>
  <c r="S49" i="75"/>
  <c r="AD35" i="75"/>
  <c r="AC35" i="75"/>
  <c r="AG49" i="75"/>
  <c r="AF49" i="75"/>
  <c r="AG35" i="75"/>
  <c r="AC77" i="75"/>
  <c r="AE77" i="75"/>
  <c r="AG77" i="75"/>
  <c r="AC63" i="75"/>
  <c r="S63" i="75"/>
  <c r="Q63" i="75"/>
  <c r="W35" i="75"/>
  <c r="K35" i="75"/>
  <c r="U63" i="75"/>
  <c r="Q35" i="75"/>
  <c r="U35" i="75"/>
  <c r="T63" i="75"/>
  <c r="W63" i="75"/>
  <c r="Q46" i="75"/>
  <c r="AB63" i="75"/>
  <c r="Z35" i="75"/>
  <c r="N77" i="75"/>
  <c r="L63" i="75"/>
  <c r="AB77" i="75"/>
  <c r="M35" i="75"/>
  <c r="Z63" i="75"/>
  <c r="Y63" i="75"/>
  <c r="W77" i="75"/>
  <c r="K63" i="75"/>
  <c r="M77" i="75"/>
  <c r="P77" i="75"/>
  <c r="AA77" i="75"/>
  <c r="U77" i="75"/>
  <c r="Y77" i="75"/>
  <c r="X77" i="75"/>
  <c r="R63" i="75"/>
  <c r="K77" i="75"/>
  <c r="V77" i="75"/>
  <c r="J63" i="75"/>
  <c r="R77" i="75"/>
  <c r="J77" i="75"/>
  <c r="Q77" i="75"/>
  <c r="S77" i="75"/>
  <c r="O35" i="75"/>
  <c r="Z46" i="75"/>
  <c r="AA46" i="75"/>
  <c r="K46" i="75"/>
  <c r="U46" i="75"/>
  <c r="AG46" i="75"/>
  <c r="O46" i="75"/>
  <c r="AC46" i="75"/>
  <c r="M46" i="75"/>
  <c r="L46" i="75"/>
  <c r="Y46" i="75"/>
  <c r="AF46" i="75"/>
  <c r="AE46" i="75"/>
  <c r="T46" i="75"/>
  <c r="S46" i="75"/>
  <c r="R46" i="75"/>
  <c r="Y29" i="75"/>
  <c r="I43" i="75"/>
  <c r="W29" i="75"/>
  <c r="L29" i="75"/>
  <c r="AE29" i="75"/>
  <c r="AG29" i="75"/>
  <c r="I60" i="75"/>
  <c r="Z29" i="75"/>
  <c r="I75" i="75"/>
  <c r="I74" i="75"/>
  <c r="I57" i="75"/>
  <c r="T29" i="75"/>
  <c r="S29" i="75"/>
  <c r="Q29" i="75"/>
  <c r="I71" i="75"/>
  <c r="AF29" i="75"/>
  <c r="M29" i="75"/>
  <c r="R29" i="75"/>
  <c r="AC29" i="75"/>
  <c r="V29" i="75"/>
  <c r="I61" i="75"/>
  <c r="I49" i="75"/>
  <c r="I21" i="75"/>
  <c r="I77" i="75"/>
  <c r="I35" i="75"/>
  <c r="AC20" i="75"/>
  <c r="AF19" i="75"/>
  <c r="AC19" i="75"/>
  <c r="AE19" i="75"/>
  <c r="AD20" i="75"/>
  <c r="AD18" i="75"/>
  <c r="AE18" i="75"/>
  <c r="AF18" i="75"/>
  <c r="AG21" i="75"/>
  <c r="AC21" i="75"/>
  <c r="AE21" i="75"/>
  <c r="AD21" i="75"/>
  <c r="L20" i="75"/>
  <c r="K20" i="75"/>
  <c r="AB20" i="75"/>
  <c r="N20" i="75"/>
  <c r="O20" i="75"/>
  <c r="X20" i="75"/>
  <c r="S20" i="75"/>
  <c r="V20" i="75"/>
  <c r="Z20" i="75"/>
  <c r="J20" i="75"/>
  <c r="K19" i="75"/>
  <c r="N19" i="75"/>
  <c r="M19" i="75"/>
  <c r="Z19" i="75"/>
  <c r="L19" i="75"/>
  <c r="W19" i="75"/>
  <c r="P19" i="75"/>
  <c r="V19" i="75"/>
  <c r="Q19" i="75"/>
  <c r="R19" i="75"/>
  <c r="AB19" i="75"/>
  <c r="Y19" i="75"/>
  <c r="J19" i="75"/>
  <c r="Q21" i="75"/>
  <c r="Y21" i="75"/>
  <c r="O21" i="75"/>
  <c r="N21" i="75"/>
  <c r="M21" i="75"/>
  <c r="P21" i="75"/>
  <c r="Z21" i="75"/>
  <c r="J21" i="75"/>
  <c r="V21" i="75"/>
  <c r="T21" i="75"/>
  <c r="W21" i="75"/>
  <c r="S21" i="75"/>
  <c r="U21" i="75"/>
  <c r="AB21" i="75"/>
  <c r="X18" i="75"/>
  <c r="Q18" i="75"/>
  <c r="W18" i="75"/>
  <c r="S18" i="75"/>
  <c r="AA18" i="75"/>
  <c r="V18" i="75"/>
  <c r="P18" i="75"/>
  <c r="M18" i="75"/>
  <c r="J18" i="75"/>
  <c r="K18" i="75"/>
  <c r="A2" i="33"/>
  <c r="AA75" i="75" l="1"/>
  <c r="L74" i="75"/>
  <c r="U61" i="75"/>
  <c r="K21" i="75"/>
  <c r="AA20" i="75"/>
  <c r="AC18" i="75"/>
  <c r="AC22" i="75" s="1"/>
  <c r="X29" i="75"/>
  <c r="X46" i="75"/>
  <c r="O63" i="75"/>
  <c r="J49" i="75"/>
  <c r="T49" i="75"/>
  <c r="AF33" i="75"/>
  <c r="AC61" i="75"/>
  <c r="Y33" i="75"/>
  <c r="L71" i="75"/>
  <c r="L43" i="75"/>
  <c r="M71" i="75"/>
  <c r="M43" i="75"/>
  <c r="U14" i="85"/>
  <c r="T19" i="75"/>
  <c r="T20" i="75"/>
  <c r="AB29" i="75"/>
  <c r="I18" i="75"/>
  <c r="X63" i="75"/>
  <c r="L35" i="75"/>
  <c r="L49" i="75"/>
  <c r="AF57" i="75"/>
  <c r="AC33" i="75"/>
  <c r="V60" i="75"/>
  <c r="O75" i="75"/>
  <c r="R60" i="75"/>
  <c r="O61" i="75"/>
  <c r="Q14" i="85"/>
  <c r="AA19" i="75"/>
  <c r="U20" i="75"/>
  <c r="AA29" i="75"/>
  <c r="I15" i="75"/>
  <c r="F15" i="75" s="1"/>
  <c r="L77" i="75"/>
  <c r="T35" i="75"/>
  <c r="AG32" i="75"/>
  <c r="AC57" i="75"/>
  <c r="X33" i="75"/>
  <c r="R47" i="75"/>
  <c r="Q61" i="75"/>
  <c r="AA14" i="85"/>
  <c r="Z18" i="75"/>
  <c r="Z22" i="75" s="1"/>
  <c r="X19" i="75"/>
  <c r="Q20" i="75"/>
  <c r="Q22" i="75" s="1"/>
  <c r="AG19" i="75"/>
  <c r="AD29" i="75"/>
  <c r="I20" i="75"/>
  <c r="M63" i="75"/>
  <c r="S35" i="75"/>
  <c r="R35" i="75"/>
  <c r="AE35" i="75"/>
  <c r="AG74" i="75"/>
  <c r="AF75" i="75"/>
  <c r="AC75" i="75"/>
  <c r="X60" i="75"/>
  <c r="X61" i="75"/>
  <c r="Q33" i="75"/>
  <c r="Q57" i="75"/>
  <c r="K74" i="75"/>
  <c r="P61" i="75"/>
  <c r="J43" i="75"/>
  <c r="Y14" i="85"/>
  <c r="M49" i="75"/>
  <c r="AE61" i="75"/>
  <c r="AC60" i="75"/>
  <c r="V74" i="75"/>
  <c r="T33" i="75"/>
  <c r="M32" i="75"/>
  <c r="L47" i="75"/>
  <c r="S14" i="85"/>
  <c r="U18" i="75"/>
  <c r="O29" i="75"/>
  <c r="AA35" i="75"/>
  <c r="AA57" i="75"/>
  <c r="N47" i="75"/>
  <c r="R18" i="75"/>
  <c r="AD19" i="75"/>
  <c r="AB46" i="75"/>
  <c r="Q49" i="75"/>
  <c r="AA61" i="75"/>
  <c r="N71" i="75"/>
  <c r="Q60" i="75"/>
  <c r="L18" i="75"/>
  <c r="AE20" i="75"/>
  <c r="AE22" i="75" s="1"/>
  <c r="J46" i="75"/>
  <c r="AF77" i="75"/>
  <c r="AD60" i="75"/>
  <c r="AA43" i="75"/>
  <c r="U33" i="75"/>
  <c r="W71" i="75"/>
  <c r="I33" i="75"/>
  <c r="AB18" i="75"/>
  <c r="AB22" i="75" s="1"/>
  <c r="U19" i="75"/>
  <c r="M20" i="75"/>
  <c r="M22" i="75" s="1"/>
  <c r="AF20" i="75"/>
  <c r="K29" i="75"/>
  <c r="I19" i="75"/>
  <c r="X35" i="75"/>
  <c r="N35" i="75"/>
  <c r="P35" i="75"/>
  <c r="AE49" i="75"/>
  <c r="AG60" i="75"/>
  <c r="AD75" i="75"/>
  <c r="AA74" i="75"/>
  <c r="AA47" i="75"/>
  <c r="X71" i="75"/>
  <c r="J57" i="75"/>
  <c r="P33" i="75"/>
  <c r="S71" i="75"/>
  <c r="W57" i="75"/>
  <c r="R71" i="75"/>
  <c r="N28" i="82"/>
  <c r="AG28" i="82"/>
  <c r="M28" i="82"/>
  <c r="AF28" i="82"/>
  <c r="L28" i="82"/>
  <c r="AE28" i="82"/>
  <c r="K28" i="82"/>
  <c r="AD28" i="82"/>
  <c r="J28" i="82"/>
  <c r="AC28" i="82"/>
  <c r="I28" i="82"/>
  <c r="AB28" i="82"/>
  <c r="AA28" i="82"/>
  <c r="Z28" i="82"/>
  <c r="Y28" i="82"/>
  <c r="X28" i="82"/>
  <c r="W28" i="82"/>
  <c r="V28" i="82"/>
  <c r="U28" i="82"/>
  <c r="T28" i="82"/>
  <c r="S28" i="82"/>
  <c r="R28" i="82"/>
  <c r="Q28" i="82"/>
  <c r="P28" i="82"/>
  <c r="O28" i="82"/>
  <c r="AC28" i="68"/>
  <c r="AC99" i="75" s="1"/>
  <c r="J28" i="68"/>
  <c r="J99" i="75" s="1"/>
  <c r="AD28" i="68"/>
  <c r="AD99" i="75" s="1"/>
  <c r="K28" i="68"/>
  <c r="K99" i="75" s="1"/>
  <c r="AE28" i="68"/>
  <c r="AF28" i="68"/>
  <c r="L28" i="68"/>
  <c r="L99" i="75" s="1"/>
  <c r="I28" i="68"/>
  <c r="N28" i="68"/>
  <c r="N99" i="75" s="1"/>
  <c r="M28" i="68"/>
  <c r="M99" i="75" s="1"/>
  <c r="AG28" i="68"/>
  <c r="P28" i="68"/>
  <c r="P99" i="75" s="1"/>
  <c r="Q28" i="68"/>
  <c r="Q99" i="75" s="1"/>
  <c r="R28" i="68"/>
  <c r="R99" i="75" s="1"/>
  <c r="V28" i="68"/>
  <c r="V99" i="75" s="1"/>
  <c r="S28" i="68"/>
  <c r="S99" i="75" s="1"/>
  <c r="X28" i="68"/>
  <c r="X99" i="75" s="1"/>
  <c r="AB28" i="68"/>
  <c r="AB99" i="75" s="1"/>
  <c r="Y28" i="68"/>
  <c r="Y99" i="75" s="1"/>
  <c r="T28" i="68"/>
  <c r="T99" i="75" s="1"/>
  <c r="U28" i="68"/>
  <c r="U99" i="75" s="1"/>
  <c r="Z28" i="68"/>
  <c r="Z99" i="75" s="1"/>
  <c r="AA28" i="68"/>
  <c r="AA99" i="75" s="1"/>
  <c r="O28" i="68"/>
  <c r="O99" i="75" s="1"/>
  <c r="W28" i="68"/>
  <c r="W99" i="75" s="1"/>
  <c r="X28" i="72"/>
  <c r="W28" i="72"/>
  <c r="U28" i="72"/>
  <c r="AD28" i="72"/>
  <c r="V28" i="72"/>
  <c r="O28" i="72"/>
  <c r="K28" i="72"/>
  <c r="T28" i="72"/>
  <c r="S28" i="72"/>
  <c r="Q28" i="72"/>
  <c r="P28" i="72"/>
  <c r="J28" i="72"/>
  <c r="N28" i="72"/>
  <c r="AG28" i="72"/>
  <c r="AF28" i="72"/>
  <c r="L28" i="72"/>
  <c r="AC28" i="72"/>
  <c r="I28" i="72"/>
  <c r="R28" i="72"/>
  <c r="AB28" i="72"/>
  <c r="AE28" i="72"/>
  <c r="AA28" i="72"/>
  <c r="Z28" i="72"/>
  <c r="Y28" i="72"/>
  <c r="M28" i="72"/>
  <c r="AC28" i="81"/>
  <c r="I28" i="81"/>
  <c r="AB28" i="81"/>
  <c r="Z28" i="81"/>
  <c r="T28" i="81"/>
  <c r="AA28" i="81"/>
  <c r="P28" i="81"/>
  <c r="Y28" i="81"/>
  <c r="X28" i="81"/>
  <c r="V28" i="81"/>
  <c r="U28" i="81"/>
  <c r="S28" i="81"/>
  <c r="Q28" i="81"/>
  <c r="N28" i="81"/>
  <c r="AG28" i="81"/>
  <c r="M28" i="81"/>
  <c r="O28" i="81"/>
  <c r="AF28" i="81"/>
  <c r="L28" i="81"/>
  <c r="AD28" i="81"/>
  <c r="AE28" i="81"/>
  <c r="K28" i="81"/>
  <c r="J28" i="81"/>
  <c r="W28" i="81"/>
  <c r="R28" i="81"/>
  <c r="S28" i="73"/>
  <c r="R28" i="73"/>
  <c r="AG28" i="73"/>
  <c r="Q28" i="73"/>
  <c r="P28" i="73"/>
  <c r="M28" i="73"/>
  <c r="O28" i="73"/>
  <c r="N28" i="73"/>
  <c r="AF28" i="73"/>
  <c r="L28" i="73"/>
  <c r="AE28" i="73"/>
  <c r="K28" i="73"/>
  <c r="AD28" i="73"/>
  <c r="J28" i="73"/>
  <c r="AC28" i="73"/>
  <c r="I28" i="73"/>
  <c r="AB28" i="73"/>
  <c r="AA28" i="73"/>
  <c r="Z28" i="73"/>
  <c r="Y28" i="73"/>
  <c r="X28" i="73"/>
  <c r="W28" i="73"/>
  <c r="V28" i="73"/>
  <c r="U28" i="73"/>
  <c r="T28" i="73"/>
  <c r="H79" i="85"/>
  <c r="H76" i="85"/>
  <c r="H56" i="85"/>
  <c r="H64" i="85"/>
  <c r="H58" i="85"/>
  <c r="H72" i="85"/>
  <c r="H42" i="85"/>
  <c r="H65" i="85"/>
  <c r="H63" i="85"/>
  <c r="H70" i="85"/>
  <c r="H77" i="85"/>
  <c r="H75" i="85"/>
  <c r="H62" i="85"/>
  <c r="H78" i="85"/>
  <c r="H60" i="85"/>
  <c r="H74" i="85"/>
  <c r="H61" i="85"/>
  <c r="H73" i="85"/>
  <c r="H59" i="85"/>
  <c r="I32" i="75"/>
  <c r="X32" i="75"/>
  <c r="W14" i="85"/>
  <c r="T61" i="75"/>
  <c r="R75" i="75"/>
  <c r="U75" i="75"/>
  <c r="N33" i="75"/>
  <c r="K33" i="75"/>
  <c r="O32" i="75"/>
  <c r="U60" i="75"/>
  <c r="Z75" i="75"/>
  <c r="Z60" i="75"/>
  <c r="AE75" i="75"/>
  <c r="AD32" i="75"/>
  <c r="R49" i="75"/>
  <c r="P49" i="75"/>
  <c r="P63" i="75"/>
  <c r="V35" i="75"/>
  <c r="Y35" i="75"/>
  <c r="N46" i="75"/>
  <c r="I29" i="75"/>
  <c r="I46" i="75"/>
  <c r="W20" i="75"/>
  <c r="W22" i="75" s="1"/>
  <c r="O19" i="75"/>
  <c r="X21" i="75"/>
  <c r="N18" i="75"/>
  <c r="N22" i="75" s="1"/>
  <c r="P14" i="85"/>
  <c r="S47" i="75"/>
  <c r="Q43" i="75"/>
  <c r="P74" i="75"/>
  <c r="L33" i="75"/>
  <c r="K43" i="75"/>
  <c r="N74" i="75"/>
  <c r="X75" i="75"/>
  <c r="Z61" i="75"/>
  <c r="Y18" i="75"/>
  <c r="AA21" i="75"/>
  <c r="AA22" i="75" s="1"/>
  <c r="Y20" i="75"/>
  <c r="AG18" i="75"/>
  <c r="J29" i="75"/>
  <c r="U29" i="75"/>
  <c r="W46" i="75"/>
  <c r="N63" i="75"/>
  <c r="V63" i="75"/>
  <c r="J35" i="75"/>
  <c r="X49" i="75"/>
  <c r="AF74" i="75"/>
  <c r="AD43" i="75"/>
  <c r="AC71" i="75"/>
  <c r="AA71" i="75"/>
  <c r="X57" i="75"/>
  <c r="M57" i="75"/>
  <c r="O60" i="75"/>
  <c r="J71" i="75"/>
  <c r="V47" i="75"/>
  <c r="P57" i="75"/>
  <c r="Z14" i="85"/>
  <c r="R14" i="85"/>
  <c r="T74" i="75"/>
  <c r="J33" i="75"/>
  <c r="M47" i="75"/>
  <c r="P60" i="75"/>
  <c r="T32" i="75"/>
  <c r="K47" i="75"/>
  <c r="U47" i="75"/>
  <c r="V32" i="75"/>
  <c r="AC43" i="75"/>
  <c r="AE71" i="75"/>
  <c r="AE60" i="75"/>
  <c r="O49" i="75"/>
  <c r="AF35" i="75"/>
  <c r="O77" i="75"/>
  <c r="Z77" i="75"/>
  <c r="AB35" i="75"/>
  <c r="AD46" i="75"/>
  <c r="I47" i="75"/>
  <c r="N29" i="75"/>
  <c r="AG20" i="75"/>
  <c r="R20" i="75"/>
  <c r="S19" i="75"/>
  <c r="S22" i="75" s="1"/>
  <c r="R21" i="75"/>
  <c r="O18" i="75"/>
  <c r="X14" i="85"/>
  <c r="T18" i="75"/>
  <c r="L21" i="75"/>
  <c r="P20" i="75"/>
  <c r="P22" i="75" s="1"/>
  <c r="AF21" i="75"/>
  <c r="I63" i="75"/>
  <c r="P29" i="75"/>
  <c r="P46" i="75"/>
  <c r="V46" i="75"/>
  <c r="AA63" i="75"/>
  <c r="T77" i="75"/>
  <c r="V49" i="75"/>
  <c r="AD77" i="75"/>
  <c r="AG71" i="75"/>
  <c r="AE47" i="75"/>
  <c r="AC74" i="75"/>
  <c r="AA33" i="75"/>
  <c r="Y43" i="75"/>
  <c r="M61" i="75"/>
  <c r="S43" i="75"/>
  <c r="P32" i="75"/>
  <c r="Q75" i="75"/>
  <c r="K32" i="75"/>
  <c r="L57" i="75"/>
  <c r="O43" i="75"/>
  <c r="J14" i="85"/>
  <c r="F28" i="82"/>
  <c r="I99" i="75"/>
  <c r="F28" i="68"/>
  <c r="F28" i="72"/>
  <c r="F28" i="81"/>
  <c r="F28" i="73"/>
  <c r="I22" i="75"/>
  <c r="AD22" i="75"/>
  <c r="K22" i="75"/>
  <c r="V22" i="75"/>
  <c r="J22" i="75"/>
  <c r="U22" i="75" l="1"/>
  <c r="L22" i="75"/>
  <c r="X22" i="75"/>
  <c r="T22" i="75"/>
  <c r="AF22" i="75"/>
  <c r="F19" i="75"/>
  <c r="AE99" i="75"/>
  <c r="AF99" i="75"/>
  <c r="AG99" i="75"/>
  <c r="F29" i="75" a="1"/>
  <c r="F29" i="75" s="1"/>
  <c r="AG22" i="75"/>
  <c r="F74" i="75" a="1"/>
  <c r="F74" i="75" s="1"/>
  <c r="F63" i="75"/>
  <c r="F77" i="75"/>
  <c r="Y22" i="75"/>
  <c r="F46" i="75"/>
  <c r="F57" i="75"/>
  <c r="F35" i="75" a="1"/>
  <c r="F35" i="75" s="1"/>
  <c r="F75" i="75" a="1"/>
  <c r="F75" i="75" s="1"/>
  <c r="F71" i="75"/>
  <c r="F43" i="75"/>
  <c r="F61" i="75"/>
  <c r="F20" i="75"/>
  <c r="O22" i="75"/>
  <c r="F14" i="85"/>
  <c r="F60" i="75"/>
  <c r="F49" i="75"/>
  <c r="F32" i="75" a="1"/>
  <c r="F32" i="75" s="1"/>
  <c r="F33" i="75" a="1"/>
  <c r="F33" i="75" s="1"/>
  <c r="F47" i="75"/>
  <c r="F18" i="75"/>
  <c r="F21" i="75"/>
  <c r="R22" i="75"/>
  <c r="L36" i="72"/>
  <c r="L44" i="75" s="1"/>
  <c r="L42" i="75"/>
  <c r="T36" i="81"/>
  <c r="T30" i="75" s="1"/>
  <c r="T28" i="75"/>
  <c r="AG36" i="81"/>
  <c r="AG30" i="75" s="1"/>
  <c r="AG28" i="75"/>
  <c r="N36" i="72"/>
  <c r="N44" i="75" s="1"/>
  <c r="N42" i="75"/>
  <c r="I36" i="68"/>
  <c r="I14" i="75"/>
  <c r="R36" i="82"/>
  <c r="R72" i="75" s="1"/>
  <c r="R70" i="75"/>
  <c r="L36" i="68"/>
  <c r="L14" i="75"/>
  <c r="AF36" i="73"/>
  <c r="AF58" i="75" s="1"/>
  <c r="AF56" i="75"/>
  <c r="AF36" i="81"/>
  <c r="AF30" i="75" s="1"/>
  <c r="AF28" i="75"/>
  <c r="Z36" i="81"/>
  <c r="Z30" i="75" s="1"/>
  <c r="Z28" i="75"/>
  <c r="Q36" i="72"/>
  <c r="Q44" i="75" s="1"/>
  <c r="Q42" i="75"/>
  <c r="Z36" i="68"/>
  <c r="Z14" i="75"/>
  <c r="I36" i="82"/>
  <c r="I72" i="75" s="1"/>
  <c r="I70" i="75"/>
  <c r="X36" i="73"/>
  <c r="X58" i="75" s="1"/>
  <c r="X56" i="75"/>
  <c r="K36" i="81"/>
  <c r="K30" i="75" s="1"/>
  <c r="K28" i="75"/>
  <c r="AE36" i="72"/>
  <c r="AE44" i="75" s="1"/>
  <c r="AE42" i="75"/>
  <c r="K36" i="72"/>
  <c r="K44" i="75" s="1"/>
  <c r="K42" i="75"/>
  <c r="N36" i="68"/>
  <c r="N14" i="75"/>
  <c r="AA36" i="82"/>
  <c r="AA72" i="75" s="1"/>
  <c r="AA70" i="75"/>
  <c r="O36" i="73"/>
  <c r="O58" i="75" s="1"/>
  <c r="O56" i="75"/>
  <c r="Q36" i="81"/>
  <c r="Q30" i="75" s="1"/>
  <c r="Q28" i="75"/>
  <c r="J36" i="72"/>
  <c r="J44" i="75" s="1"/>
  <c r="J42" i="75"/>
  <c r="R36" i="72"/>
  <c r="R44" i="75" s="1"/>
  <c r="R42" i="75"/>
  <c r="AG36" i="68"/>
  <c r="AG14" i="75"/>
  <c r="J36" i="82"/>
  <c r="J70" i="75"/>
  <c r="AD36" i="68"/>
  <c r="AD14" i="75"/>
  <c r="AB36" i="82"/>
  <c r="AB72" i="75" s="1"/>
  <c r="AB70" i="75"/>
  <c r="AE36" i="73"/>
  <c r="AE58" i="75" s="1"/>
  <c r="AE56" i="75"/>
  <c r="U36" i="81"/>
  <c r="U30" i="75" s="1"/>
  <c r="U28" i="75"/>
  <c r="V36" i="72"/>
  <c r="V44" i="75" s="1"/>
  <c r="V42" i="75"/>
  <c r="AD36" i="72"/>
  <c r="AD44" i="75" s="1"/>
  <c r="AD42" i="75"/>
  <c r="V36" i="73"/>
  <c r="V58" i="75" s="1"/>
  <c r="V56" i="75"/>
  <c r="R36" i="81"/>
  <c r="R30" i="75" s="1"/>
  <c r="R28" i="75"/>
  <c r="M36" i="72"/>
  <c r="M44" i="75" s="1"/>
  <c r="M42" i="75"/>
  <c r="T36" i="72"/>
  <c r="T44" i="75" s="1"/>
  <c r="T42" i="75"/>
  <c r="Y36" i="68"/>
  <c r="Y14" i="75"/>
  <c r="U36" i="82"/>
  <c r="U72" i="75" s="1"/>
  <c r="U70" i="75"/>
  <c r="AB36" i="73"/>
  <c r="AB58" i="75" s="1"/>
  <c r="AB56" i="75"/>
  <c r="N36" i="81"/>
  <c r="N30" i="75" s="1"/>
  <c r="N28" i="75"/>
  <c r="AC36" i="72"/>
  <c r="AC44" i="75" s="1"/>
  <c r="AC42" i="75"/>
  <c r="Y36" i="72"/>
  <c r="Y44" i="75" s="1"/>
  <c r="Y42" i="75"/>
  <c r="O36" i="68"/>
  <c r="O14" i="75"/>
  <c r="P36" i="82"/>
  <c r="P72" i="75" s="1"/>
  <c r="P70" i="75"/>
  <c r="S36" i="73"/>
  <c r="S58" i="75" s="1"/>
  <c r="S56" i="75"/>
  <c r="X36" i="81"/>
  <c r="X30" i="75" s="1"/>
  <c r="X28" i="75"/>
  <c r="AG36" i="72"/>
  <c r="AG44" i="75" s="1"/>
  <c r="AG42" i="75"/>
  <c r="AA36" i="68"/>
  <c r="AA14" i="75"/>
  <c r="AE36" i="82"/>
  <c r="AE72" i="75" s="1"/>
  <c r="AE70" i="75"/>
  <c r="T36" i="73"/>
  <c r="T58" i="75" s="1"/>
  <c r="T56" i="75"/>
  <c r="J36" i="81"/>
  <c r="J30" i="75" s="1"/>
  <c r="J28" i="75"/>
  <c r="AB36" i="72"/>
  <c r="AB44" i="75" s="1"/>
  <c r="AB42" i="75"/>
  <c r="M36" i="68"/>
  <c r="M14" i="75"/>
  <c r="X36" i="68"/>
  <c r="X14" i="75"/>
  <c r="T36" i="82"/>
  <c r="T72" i="75" s="1"/>
  <c r="T70" i="75"/>
  <c r="AF36" i="82"/>
  <c r="AF72" i="75" s="1"/>
  <c r="AF70" i="75"/>
  <c r="AB36" i="81"/>
  <c r="AB30" i="75" s="1"/>
  <c r="AB28" i="75"/>
  <c r="AF36" i="68"/>
  <c r="AF14" i="75"/>
  <c r="Y36" i="73"/>
  <c r="Y58" i="75" s="1"/>
  <c r="Y56" i="75"/>
  <c r="Q36" i="73"/>
  <c r="Q58" i="75" s="1"/>
  <c r="Q56" i="75"/>
  <c r="P36" i="81"/>
  <c r="P30" i="75" s="1"/>
  <c r="P28" i="75"/>
  <c r="O36" i="72"/>
  <c r="O44" i="75" s="1"/>
  <c r="O42" i="75"/>
  <c r="W36" i="68"/>
  <c r="W14" i="75"/>
  <c r="T36" i="68"/>
  <c r="T14" i="75"/>
  <c r="M36" i="82"/>
  <c r="M72" i="75" s="1"/>
  <c r="M70" i="75"/>
  <c r="K36" i="73"/>
  <c r="K58" i="75" s="1"/>
  <c r="K56" i="75"/>
  <c r="R36" i="73"/>
  <c r="R58" i="75" s="1"/>
  <c r="R56" i="75"/>
  <c r="M36" i="81"/>
  <c r="M30" i="75" s="1"/>
  <c r="M28" i="75"/>
  <c r="P36" i="72"/>
  <c r="P44" i="75" s="1"/>
  <c r="P42" i="75"/>
  <c r="V36" i="68"/>
  <c r="V14" i="75"/>
  <c r="Q36" i="68"/>
  <c r="Q14" i="75"/>
  <c r="L36" i="82"/>
  <c r="L72" i="75" s="1"/>
  <c r="L70" i="75"/>
  <c r="U36" i="73"/>
  <c r="U58" i="75" s="1"/>
  <c r="U56" i="75"/>
  <c r="I36" i="81"/>
  <c r="I30" i="75" s="1"/>
  <c r="I28" i="75"/>
  <c r="AA36" i="72"/>
  <c r="AA44" i="75" s="1"/>
  <c r="AA42" i="75"/>
  <c r="U36" i="68"/>
  <c r="U14" i="75"/>
  <c r="K36" i="68"/>
  <c r="K14" i="75"/>
  <c r="O36" i="82"/>
  <c r="O72" i="75" s="1"/>
  <c r="O70" i="75"/>
  <c r="I36" i="73"/>
  <c r="I58" i="75" s="1"/>
  <c r="I56" i="75"/>
  <c r="J36" i="73"/>
  <c r="J58" i="75" s="1"/>
  <c r="J56" i="75"/>
  <c r="O36" i="81"/>
  <c r="O30" i="75" s="1"/>
  <c r="O28" i="75"/>
  <c r="X36" i="72"/>
  <c r="X44" i="75" s="1"/>
  <c r="X42" i="75"/>
  <c r="P36" i="68"/>
  <c r="P14" i="75"/>
  <c r="AG36" i="82"/>
  <c r="AG72" i="75" s="1"/>
  <c r="AG70" i="75"/>
  <c r="P36" i="73"/>
  <c r="P58" i="75" s="1"/>
  <c r="P56" i="75"/>
  <c r="AD36" i="73"/>
  <c r="AD58" i="75" s="1"/>
  <c r="AD56" i="75"/>
  <c r="Y36" i="81"/>
  <c r="Y30" i="75" s="1"/>
  <c r="Y28" i="75"/>
  <c r="U36" i="72"/>
  <c r="U44" i="75" s="1"/>
  <c r="U42" i="75"/>
  <c r="R36" i="68"/>
  <c r="R14" i="75"/>
  <c r="N36" i="82"/>
  <c r="N72" i="75" s="1"/>
  <c r="N70" i="75"/>
  <c r="K36" i="82"/>
  <c r="K72" i="75" s="1"/>
  <c r="K70" i="75"/>
  <c r="AC36" i="68"/>
  <c r="AC14" i="75"/>
  <c r="AC36" i="82"/>
  <c r="AC72" i="75" s="1"/>
  <c r="AC70" i="75"/>
  <c r="N36" i="73"/>
  <c r="N58" i="75" s="1"/>
  <c r="N56" i="75"/>
  <c r="W36" i="81"/>
  <c r="W30" i="75" s="1"/>
  <c r="W28" i="75"/>
  <c r="S36" i="81"/>
  <c r="S30" i="75" s="1"/>
  <c r="S28" i="75"/>
  <c r="W36" i="72"/>
  <c r="W44" i="75" s="1"/>
  <c r="W42" i="75"/>
  <c r="J36" i="68"/>
  <c r="J14" i="75"/>
  <c r="X36" i="82"/>
  <c r="X72" i="75" s="1"/>
  <c r="X70" i="75"/>
  <c r="Y36" i="82"/>
  <c r="Y72" i="75" s="1"/>
  <c r="Y70" i="75"/>
  <c r="L36" i="73"/>
  <c r="L58" i="75" s="1"/>
  <c r="L56" i="75"/>
  <c r="AC36" i="73"/>
  <c r="AC58" i="75" s="1"/>
  <c r="AC56" i="75"/>
  <c r="AG36" i="73"/>
  <c r="AG58" i="75" s="1"/>
  <c r="AG56" i="75"/>
  <c r="Z36" i="73"/>
  <c r="Z58" i="75" s="1"/>
  <c r="Z56" i="75"/>
  <c r="AA36" i="81"/>
  <c r="AA30" i="75" s="1"/>
  <c r="AA28" i="75"/>
  <c r="Z36" i="72"/>
  <c r="Z44" i="75" s="1"/>
  <c r="Z42" i="75"/>
  <c r="S36" i="68"/>
  <c r="S14" i="75"/>
  <c r="Z36" i="82"/>
  <c r="Z72" i="75" s="1"/>
  <c r="Z70" i="75"/>
  <c r="V36" i="82"/>
  <c r="V72" i="75" s="1"/>
  <c r="V70" i="75"/>
  <c r="AA36" i="73"/>
  <c r="AA58" i="75" s="1"/>
  <c r="AA56" i="75"/>
  <c r="AE36" i="81"/>
  <c r="AE30" i="75" s="1"/>
  <c r="AE28" i="75"/>
  <c r="AD36" i="81"/>
  <c r="AD30" i="75" s="1"/>
  <c r="AD28" i="75"/>
  <c r="AF36" i="72"/>
  <c r="AF44" i="75" s="1"/>
  <c r="AF42" i="75"/>
  <c r="AB36" i="68"/>
  <c r="AB14" i="75"/>
  <c r="Q36" i="82"/>
  <c r="Q72" i="75" s="1"/>
  <c r="Q70" i="75"/>
  <c r="AD36" i="82"/>
  <c r="AD72" i="75" s="1"/>
  <c r="AD70" i="75"/>
  <c r="I36" i="72"/>
  <c r="I44" i="75" s="1"/>
  <c r="I42" i="75"/>
  <c r="W36" i="73"/>
  <c r="W58" i="75" s="1"/>
  <c r="W56" i="75"/>
  <c r="L36" i="81"/>
  <c r="L30" i="75" s="1"/>
  <c r="L28" i="75"/>
  <c r="M36" i="73"/>
  <c r="M58" i="75" s="1"/>
  <c r="M56" i="75"/>
  <c r="AC36" i="81"/>
  <c r="AC30" i="75" s="1"/>
  <c r="AC28" i="75"/>
  <c r="V36" i="81"/>
  <c r="V30" i="75" s="1"/>
  <c r="V28" i="75"/>
  <c r="S36" i="72"/>
  <c r="S44" i="75" s="1"/>
  <c r="S42" i="75"/>
  <c r="AE36" i="68"/>
  <c r="AE14" i="75"/>
  <c r="S36" i="82"/>
  <c r="S72" i="75" s="1"/>
  <c r="S70" i="75"/>
  <c r="W36" i="82"/>
  <c r="W72" i="75" s="1"/>
  <c r="W70" i="75"/>
  <c r="D99" i="75" l="1"/>
  <c r="C90" i="85"/>
  <c r="F39" i="33" s="1"/>
  <c r="F30" i="75" a="1"/>
  <c r="F30" i="75" s="1"/>
  <c r="AC64" i="82"/>
  <c r="AC84" i="82" s="1"/>
  <c r="AC108" i="82" s="1"/>
  <c r="AC64" i="81"/>
  <c r="AC84" i="81" s="1"/>
  <c r="AC108" i="81" s="1"/>
  <c r="AC64" i="72"/>
  <c r="AC84" i="72" s="1"/>
  <c r="AC108" i="72" s="1"/>
  <c r="AC64" i="73"/>
  <c r="AC84" i="73" s="1"/>
  <c r="AC108" i="73" s="1"/>
  <c r="AC16" i="75"/>
  <c r="P64" i="81"/>
  <c r="P64" i="72"/>
  <c r="P64" i="73"/>
  <c r="P64" i="82"/>
  <c r="P16" i="75"/>
  <c r="U64" i="73"/>
  <c r="U84" i="73" s="1"/>
  <c r="U108" i="73" s="1"/>
  <c r="U64" i="72"/>
  <c r="U84" i="72" s="1"/>
  <c r="U108" i="72" s="1"/>
  <c r="U64" i="82"/>
  <c r="U84" i="82" s="1"/>
  <c r="U108" i="82" s="1"/>
  <c r="U64" i="81"/>
  <c r="U84" i="81" s="1"/>
  <c r="U108" i="81" s="1"/>
  <c r="U16" i="75"/>
  <c r="F42" i="75"/>
  <c r="J64" i="82"/>
  <c r="J72" i="75"/>
  <c r="F72" i="75" s="1"/>
  <c r="AE64" i="73"/>
  <c r="AE84" i="73" s="1"/>
  <c r="AE108" i="73" s="1"/>
  <c r="AE64" i="81"/>
  <c r="AE84" i="81" s="1"/>
  <c r="AE108" i="81" s="1"/>
  <c r="AE64" i="82"/>
  <c r="AE84" i="82" s="1"/>
  <c r="AE108" i="82" s="1"/>
  <c r="AE64" i="72"/>
  <c r="AE84" i="72" s="1"/>
  <c r="AE108" i="72" s="1"/>
  <c r="AE16" i="75"/>
  <c r="F44" i="75"/>
  <c r="F28" i="75"/>
  <c r="O64" i="81"/>
  <c r="O84" i="81" s="1"/>
  <c r="O108" i="81" s="1"/>
  <c r="O64" i="82"/>
  <c r="O64" i="72"/>
  <c r="O64" i="73"/>
  <c r="O16" i="75"/>
  <c r="J64" i="81"/>
  <c r="J84" i="81" s="1"/>
  <c r="J108" i="81" s="1"/>
  <c r="J64" i="73"/>
  <c r="J64" i="72"/>
  <c r="J16" i="75"/>
  <c r="S64" i="82"/>
  <c r="S84" i="82" s="1"/>
  <c r="S108" i="82" s="1"/>
  <c r="S64" i="72"/>
  <c r="S84" i="72" s="1"/>
  <c r="S108" i="72" s="1"/>
  <c r="S64" i="81"/>
  <c r="S84" i="81" s="1"/>
  <c r="S108" i="81" s="1"/>
  <c r="S64" i="73"/>
  <c r="S84" i="73" s="1"/>
  <c r="S108" i="73" s="1"/>
  <c r="S16" i="75"/>
  <c r="AG64" i="81"/>
  <c r="AG84" i="81" s="1"/>
  <c r="AG108" i="81" s="1"/>
  <c r="AG64" i="73"/>
  <c r="AG84" i="73" s="1"/>
  <c r="AG108" i="73" s="1"/>
  <c r="AG64" i="82"/>
  <c r="AG84" i="82" s="1"/>
  <c r="AG108" i="82" s="1"/>
  <c r="AG64" i="72"/>
  <c r="AG84" i="72" s="1"/>
  <c r="AG108" i="72" s="1"/>
  <c r="AG16" i="75"/>
  <c r="L64" i="81"/>
  <c r="L84" i="81" s="1"/>
  <c r="L108" i="81" s="1"/>
  <c r="L64" i="82"/>
  <c r="L64" i="72"/>
  <c r="L64" i="73"/>
  <c r="L16" i="75"/>
  <c r="AF64" i="81"/>
  <c r="AF84" i="81" s="1"/>
  <c r="AF108" i="81" s="1"/>
  <c r="AF64" i="73"/>
  <c r="AF84" i="73" s="1"/>
  <c r="AF108" i="73" s="1"/>
  <c r="AF64" i="82"/>
  <c r="AF84" i="82" s="1"/>
  <c r="AF108" i="82" s="1"/>
  <c r="AF64" i="72"/>
  <c r="AF84" i="72" s="1"/>
  <c r="AF108" i="72" s="1"/>
  <c r="AF16" i="75"/>
  <c r="R64" i="82"/>
  <c r="R84" i="82" s="1"/>
  <c r="R108" i="82" s="1"/>
  <c r="R64" i="73"/>
  <c r="R84" i="73" s="1"/>
  <c r="R108" i="73" s="1"/>
  <c r="R64" i="72"/>
  <c r="R84" i="72" s="1"/>
  <c r="R108" i="72" s="1"/>
  <c r="R64" i="81"/>
  <c r="R84" i="81" s="1"/>
  <c r="R108" i="81" s="1"/>
  <c r="R16" i="75"/>
  <c r="F56" i="75"/>
  <c r="F70" i="75"/>
  <c r="F14" i="75"/>
  <c r="AA64" i="82"/>
  <c r="AA84" i="82" s="1"/>
  <c r="AA108" i="82" s="1"/>
  <c r="AA64" i="72"/>
  <c r="AA84" i="72" s="1"/>
  <c r="AA108" i="72" s="1"/>
  <c r="AA64" i="73"/>
  <c r="AA84" i="73" s="1"/>
  <c r="AA108" i="73" s="1"/>
  <c r="AA64" i="81"/>
  <c r="AA84" i="81" s="1"/>
  <c r="AA108" i="81" s="1"/>
  <c r="AA16" i="75"/>
  <c r="I64" i="72"/>
  <c r="I64" i="82"/>
  <c r="I64" i="73"/>
  <c r="I64" i="81"/>
  <c r="I84" i="81" s="1"/>
  <c r="I108" i="81" s="1"/>
  <c r="I16" i="75"/>
  <c r="K64" i="73"/>
  <c r="K64" i="72"/>
  <c r="K64" i="81"/>
  <c r="K84" i="81" s="1"/>
  <c r="K108" i="81" s="1"/>
  <c r="K64" i="82"/>
  <c r="K16" i="75"/>
  <c r="V64" i="81"/>
  <c r="V84" i="81" s="1"/>
  <c r="V108" i="81" s="1"/>
  <c r="V64" i="82"/>
  <c r="V84" i="82" s="1"/>
  <c r="V108" i="82" s="1"/>
  <c r="V64" i="73"/>
  <c r="V84" i="73" s="1"/>
  <c r="V108" i="73" s="1"/>
  <c r="V64" i="72"/>
  <c r="V84" i="72" s="1"/>
  <c r="V108" i="72" s="1"/>
  <c r="V16" i="75"/>
  <c r="W64" i="81"/>
  <c r="W84" i="81" s="1"/>
  <c r="W108" i="81" s="1"/>
  <c r="W64" i="82"/>
  <c r="W84" i="82" s="1"/>
  <c r="W108" i="82" s="1"/>
  <c r="W64" i="72"/>
  <c r="W84" i="72" s="1"/>
  <c r="W108" i="72" s="1"/>
  <c r="W64" i="73"/>
  <c r="W84" i="73" s="1"/>
  <c r="W108" i="73" s="1"/>
  <c r="W16" i="75"/>
  <c r="Z64" i="72"/>
  <c r="Z84" i="72" s="1"/>
  <c r="Z108" i="72" s="1"/>
  <c r="Z64" i="81"/>
  <c r="Z84" i="81" s="1"/>
  <c r="Z108" i="81" s="1"/>
  <c r="Z64" i="73"/>
  <c r="Z84" i="73" s="1"/>
  <c r="Z108" i="73" s="1"/>
  <c r="Z64" i="82"/>
  <c r="Z84" i="82" s="1"/>
  <c r="Z108" i="82" s="1"/>
  <c r="Z16" i="75"/>
  <c r="AB64" i="72"/>
  <c r="AB84" i="72" s="1"/>
  <c r="AB108" i="72" s="1"/>
  <c r="AB64" i="81"/>
  <c r="AB84" i="81" s="1"/>
  <c r="AB108" i="81" s="1"/>
  <c r="AB64" i="73"/>
  <c r="AB84" i="73" s="1"/>
  <c r="AB108" i="73" s="1"/>
  <c r="AB64" i="82"/>
  <c r="AB84" i="82" s="1"/>
  <c r="AB108" i="82" s="1"/>
  <c r="AB16" i="75"/>
  <c r="X64" i="72"/>
  <c r="X84" i="72" s="1"/>
  <c r="X108" i="72" s="1"/>
  <c r="X64" i="82"/>
  <c r="X84" i="82" s="1"/>
  <c r="X108" i="82" s="1"/>
  <c r="X64" i="81"/>
  <c r="X84" i="81" s="1"/>
  <c r="X108" i="81" s="1"/>
  <c r="X64" i="73"/>
  <c r="X84" i="73" s="1"/>
  <c r="X108" i="73" s="1"/>
  <c r="X16" i="75"/>
  <c r="Y64" i="73"/>
  <c r="Y84" i="73" s="1"/>
  <c r="Y108" i="73" s="1"/>
  <c r="Y64" i="82"/>
  <c r="Y84" i="82" s="1"/>
  <c r="Y108" i="82" s="1"/>
  <c r="Y64" i="81"/>
  <c r="Y84" i="81" s="1"/>
  <c r="Y108" i="81" s="1"/>
  <c r="Y64" i="72"/>
  <c r="Y84" i="72" s="1"/>
  <c r="Y108" i="72" s="1"/>
  <c r="Y16" i="75"/>
  <c r="N64" i="82"/>
  <c r="N64" i="73"/>
  <c r="N64" i="72"/>
  <c r="N64" i="81"/>
  <c r="N84" i="81" s="1"/>
  <c r="N108" i="81" s="1"/>
  <c r="N16" i="75"/>
  <c r="Q64" i="82"/>
  <c r="Q64" i="73"/>
  <c r="Q64" i="72"/>
  <c r="Q64" i="81"/>
  <c r="Q16" i="75"/>
  <c r="F58" i="75"/>
  <c r="T64" i="72"/>
  <c r="T84" i="72" s="1"/>
  <c r="T108" i="72" s="1"/>
  <c r="T64" i="73"/>
  <c r="T84" i="73" s="1"/>
  <c r="T108" i="73" s="1"/>
  <c r="T64" i="82"/>
  <c r="T84" i="82" s="1"/>
  <c r="T108" i="82" s="1"/>
  <c r="T64" i="81"/>
  <c r="T84" i="81" s="1"/>
  <c r="T108" i="81" s="1"/>
  <c r="T16" i="75"/>
  <c r="M64" i="82"/>
  <c r="M64" i="73"/>
  <c r="M64" i="72"/>
  <c r="M64" i="81"/>
  <c r="M84" i="81" s="1"/>
  <c r="M108" i="81" s="1"/>
  <c r="M16" i="75"/>
  <c r="AD64" i="81"/>
  <c r="AD84" i="81" s="1"/>
  <c r="AD108" i="81" s="1"/>
  <c r="AD64" i="73"/>
  <c r="AD84" i="73" s="1"/>
  <c r="AD108" i="73" s="1"/>
  <c r="AD64" i="72"/>
  <c r="AD84" i="72" s="1"/>
  <c r="AD108" i="72" s="1"/>
  <c r="AD64" i="82"/>
  <c r="AD84" i="82" s="1"/>
  <c r="AD108" i="82" s="1"/>
  <c r="AD16" i="75"/>
  <c r="C64" i="81"/>
  <c r="C64" i="73"/>
  <c r="C15" i="75"/>
  <c r="D15" i="75" s="1"/>
  <c r="D57" i="75"/>
  <c r="D60" i="75"/>
  <c r="C18" i="75"/>
  <c r="D18" i="75" s="1"/>
  <c r="D74" i="75"/>
  <c r="D63" i="75"/>
  <c r="D61" i="75"/>
  <c r="D64" i="75"/>
  <c r="D36" i="75"/>
  <c r="D78" i="75"/>
  <c r="D22" i="75"/>
  <c r="D71" i="75"/>
  <c r="C29" i="75"/>
  <c r="D29" i="75" s="1"/>
  <c r="C35" i="75"/>
  <c r="D35" i="75" s="1"/>
  <c r="D77" i="75"/>
  <c r="C21" i="75"/>
  <c r="D21" i="75" s="1"/>
  <c r="C33" i="75"/>
  <c r="D33" i="75" s="1"/>
  <c r="C19" i="75"/>
  <c r="D19" i="75" s="1"/>
  <c r="D75" i="75"/>
  <c r="C32" i="75"/>
  <c r="D32" i="75" s="1"/>
  <c r="Q92" i="75" l="1"/>
  <c r="AB92" i="75"/>
  <c r="K92" i="75"/>
  <c r="R92" i="75"/>
  <c r="S92" i="75"/>
  <c r="Q84" i="73"/>
  <c r="Q108" i="73" s="1"/>
  <c r="K84" i="72"/>
  <c r="K108" i="72" s="1"/>
  <c r="I84" i="73"/>
  <c r="I108" i="73" s="1"/>
  <c r="P84" i="82"/>
  <c r="P108" i="82" s="1"/>
  <c r="L84" i="73"/>
  <c r="L108" i="73" s="1"/>
  <c r="M84" i="73"/>
  <c r="M108" i="73" s="1"/>
  <c r="P84" i="72"/>
  <c r="P108" i="72" s="1"/>
  <c r="Q84" i="72"/>
  <c r="Q108" i="72" s="1"/>
  <c r="J84" i="82"/>
  <c r="J108" i="82" s="1"/>
  <c r="Q84" i="82"/>
  <c r="Q108" i="82" s="1"/>
  <c r="J84" i="73"/>
  <c r="J108" i="73" s="1"/>
  <c r="I84" i="82"/>
  <c r="I108" i="82" s="1"/>
  <c r="M84" i="72"/>
  <c r="M108" i="72" s="1"/>
  <c r="O84" i="72"/>
  <c r="O108" i="72" s="1"/>
  <c r="L84" i="72"/>
  <c r="L108" i="72" s="1"/>
  <c r="O84" i="82"/>
  <c r="O108" i="82" s="1"/>
  <c r="M84" i="82"/>
  <c r="M108" i="82" s="1"/>
  <c r="P84" i="81"/>
  <c r="P108" i="81" s="1"/>
  <c r="K84" i="73"/>
  <c r="K108" i="73" s="1"/>
  <c r="J84" i="72"/>
  <c r="J108" i="72" s="1"/>
  <c r="N84" i="72"/>
  <c r="N108" i="72" s="1"/>
  <c r="N84" i="73"/>
  <c r="N108" i="73" s="1"/>
  <c r="N84" i="82"/>
  <c r="N108" i="82" s="1"/>
  <c r="I84" i="72"/>
  <c r="I108" i="72" s="1"/>
  <c r="O84" i="73"/>
  <c r="O108" i="73" s="1"/>
  <c r="P84" i="73"/>
  <c r="P108" i="73" s="1"/>
  <c r="L84" i="82"/>
  <c r="L108" i="82" s="1"/>
  <c r="Q84" i="81"/>
  <c r="Q108" i="81" s="1"/>
  <c r="K84" i="82"/>
  <c r="K108" i="82" s="1"/>
  <c r="AD92" i="75"/>
  <c r="U92" i="75"/>
  <c r="N92" i="75"/>
  <c r="Z92" i="75"/>
  <c r="I92" i="75"/>
  <c r="AF92" i="75"/>
  <c r="J92" i="75"/>
  <c r="M92" i="75"/>
  <c r="O92" i="75"/>
  <c r="P92" i="75"/>
  <c r="Y92" i="75"/>
  <c r="W92" i="75"/>
  <c r="L92" i="75"/>
  <c r="AA92" i="75"/>
  <c r="T92" i="75"/>
  <c r="AC92" i="75"/>
  <c r="X92" i="75"/>
  <c r="V92" i="75"/>
  <c r="AG92" i="75"/>
  <c r="AE92" i="75"/>
  <c r="AD87" i="72"/>
  <c r="AD106" i="72" s="1"/>
  <c r="AD48" i="75"/>
  <c r="AD50" i="75" s="1"/>
  <c r="AD40" i="85" s="1"/>
  <c r="Z87" i="72"/>
  <c r="Z106" i="72" s="1"/>
  <c r="Z48" i="75"/>
  <c r="Z50" i="75" s="1"/>
  <c r="Z40" i="85" s="1"/>
  <c r="AG87" i="81"/>
  <c r="AG106" i="81" s="1"/>
  <c r="AG34" i="75"/>
  <c r="AG36" i="75" s="1"/>
  <c r="AF12" i="85" s="1"/>
  <c r="AE87" i="81"/>
  <c r="AE106" i="81" s="1"/>
  <c r="AE34" i="75"/>
  <c r="AE36" i="75" s="1"/>
  <c r="AD12" i="85" s="1"/>
  <c r="AE87" i="73"/>
  <c r="AE106" i="73" s="1"/>
  <c r="AE62" i="75"/>
  <c r="AE64" i="75" s="1"/>
  <c r="S87" i="73"/>
  <c r="S106" i="73" s="1"/>
  <c r="S62" i="75"/>
  <c r="S64" i="75" s="1"/>
  <c r="R87" i="81"/>
  <c r="R106" i="81" s="1"/>
  <c r="R34" i="75"/>
  <c r="R36" i="75" s="1"/>
  <c r="AB87" i="81"/>
  <c r="AB106" i="81" s="1"/>
  <c r="AB34" i="75"/>
  <c r="AB36" i="75" s="1"/>
  <c r="AA12" i="85" s="1"/>
  <c r="R87" i="72"/>
  <c r="R106" i="72" s="1"/>
  <c r="R48" i="75"/>
  <c r="R50" i="75" s="1"/>
  <c r="R40" i="85" s="1"/>
  <c r="S87" i="81"/>
  <c r="S106" i="81" s="1"/>
  <c r="S34" i="75"/>
  <c r="S36" i="75" s="1"/>
  <c r="S87" i="72"/>
  <c r="S106" i="72" s="1"/>
  <c r="S48" i="75"/>
  <c r="S50" i="75" s="1"/>
  <c r="S40" i="85" s="1"/>
  <c r="AB87" i="82"/>
  <c r="AB106" i="82" s="1"/>
  <c r="AB76" i="75"/>
  <c r="AB78" i="75" s="1"/>
  <c r="AB87" i="72"/>
  <c r="AB106" i="72" s="1"/>
  <c r="AB48" i="75"/>
  <c r="AB50" i="75" s="1"/>
  <c r="AB40" i="85" s="1"/>
  <c r="R87" i="73"/>
  <c r="R106" i="73" s="1"/>
  <c r="R62" i="75"/>
  <c r="R64" i="75" s="1"/>
  <c r="AD87" i="82"/>
  <c r="AD106" i="82" s="1"/>
  <c r="AD76" i="75"/>
  <c r="AD78" i="75" s="1"/>
  <c r="R87" i="82"/>
  <c r="R106" i="82" s="1"/>
  <c r="R76" i="75"/>
  <c r="R78" i="75" s="1"/>
  <c r="S87" i="82"/>
  <c r="S106" i="82" s="1"/>
  <c r="S76" i="75"/>
  <c r="S78" i="75" s="1"/>
  <c r="U87" i="81"/>
  <c r="U106" i="81" s="1"/>
  <c r="U34" i="75"/>
  <c r="U36" i="75" s="1"/>
  <c r="Z87" i="82"/>
  <c r="Z106" i="82" s="1"/>
  <c r="Z76" i="75"/>
  <c r="Z78" i="75" s="1"/>
  <c r="AD87" i="73"/>
  <c r="AD106" i="73" s="1"/>
  <c r="AD62" i="75"/>
  <c r="AD64" i="75" s="1"/>
  <c r="Z87" i="73"/>
  <c r="Z106" i="73" s="1"/>
  <c r="Z62" i="75"/>
  <c r="Z64" i="75" s="1"/>
  <c r="AF87" i="72"/>
  <c r="AF106" i="72" s="1"/>
  <c r="AF48" i="75"/>
  <c r="AF50" i="75" s="1"/>
  <c r="AF40" i="85" s="1"/>
  <c r="U87" i="82"/>
  <c r="U106" i="82" s="1"/>
  <c r="U76" i="75"/>
  <c r="U78" i="75" s="1"/>
  <c r="Z87" i="81"/>
  <c r="Z106" i="81" s="1"/>
  <c r="Z34" i="75"/>
  <c r="Z36" i="75" s="1"/>
  <c r="AF87" i="82"/>
  <c r="AF106" i="82" s="1"/>
  <c r="AF76" i="75"/>
  <c r="AF78" i="75" s="1"/>
  <c r="U87" i="72"/>
  <c r="U106" i="72" s="1"/>
  <c r="U48" i="75"/>
  <c r="U50" i="75" s="1"/>
  <c r="U40" i="85" s="1"/>
  <c r="AF87" i="73"/>
  <c r="AF106" i="73" s="1"/>
  <c r="AF62" i="75"/>
  <c r="AF64" i="75" s="1"/>
  <c r="J87" i="81"/>
  <c r="J106" i="81" s="1"/>
  <c r="J34" i="75"/>
  <c r="J36" i="75" s="1"/>
  <c r="U87" i="73"/>
  <c r="U106" i="73" s="1"/>
  <c r="U62" i="75"/>
  <c r="U64" i="75" s="1"/>
  <c r="AF87" i="81"/>
  <c r="AF106" i="81" s="1"/>
  <c r="AF34" i="75"/>
  <c r="AF36" i="75" s="1"/>
  <c r="AE12" i="85" s="1"/>
  <c r="W87" i="72"/>
  <c r="W106" i="72" s="1"/>
  <c r="W48" i="75"/>
  <c r="W50" i="75" s="1"/>
  <c r="W40" i="85" s="1"/>
  <c r="Y87" i="73"/>
  <c r="Y106" i="73" s="1"/>
  <c r="Y62" i="75"/>
  <c r="Y64" i="75" s="1"/>
  <c r="W87" i="81"/>
  <c r="W106" i="81" s="1"/>
  <c r="W34" i="75"/>
  <c r="W36" i="75" s="1"/>
  <c r="AA87" i="72"/>
  <c r="AA106" i="72" s="1"/>
  <c r="AA48" i="75"/>
  <c r="AA50" i="75" s="1"/>
  <c r="AA40" i="85" s="1"/>
  <c r="O87" i="81"/>
  <c r="O106" i="81" s="1"/>
  <c r="O34" i="75"/>
  <c r="O36" i="75" s="1"/>
  <c r="Y87" i="81"/>
  <c r="Y106" i="81" s="1"/>
  <c r="Y34" i="75"/>
  <c r="Y36" i="75" s="1"/>
  <c r="AA87" i="82"/>
  <c r="AA106" i="82" s="1"/>
  <c r="AA76" i="75"/>
  <c r="AA78" i="75" s="1"/>
  <c r="L87" i="81"/>
  <c r="L106" i="81" s="1"/>
  <c r="L34" i="75"/>
  <c r="L36" i="75" s="1"/>
  <c r="AB87" i="73"/>
  <c r="AB106" i="73" s="1"/>
  <c r="AB62" i="75"/>
  <c r="AB64" i="75" s="1"/>
  <c r="AD87" i="81"/>
  <c r="AD106" i="81" s="1"/>
  <c r="AD34" i="75"/>
  <c r="AD36" i="75" s="1"/>
  <c r="AC12" i="85" s="1"/>
  <c r="Y87" i="72"/>
  <c r="Y106" i="72" s="1"/>
  <c r="Y48" i="75"/>
  <c r="Y50" i="75" s="1"/>
  <c r="Y40" i="85" s="1"/>
  <c r="AC87" i="73"/>
  <c r="AC106" i="73" s="1"/>
  <c r="AC62" i="75"/>
  <c r="AC64" i="75" s="1"/>
  <c r="K87" i="81"/>
  <c r="K106" i="81" s="1"/>
  <c r="K34" i="75"/>
  <c r="K36" i="75" s="1"/>
  <c r="N87" i="81"/>
  <c r="N106" i="81" s="1"/>
  <c r="N34" i="75"/>
  <c r="N36" i="75" s="1"/>
  <c r="W87" i="73"/>
  <c r="W106" i="73" s="1"/>
  <c r="W62" i="75"/>
  <c r="W64" i="75" s="1"/>
  <c r="AA87" i="81"/>
  <c r="AA106" i="81" s="1"/>
  <c r="AA34" i="75"/>
  <c r="AA36" i="75" s="1"/>
  <c r="Z12" i="85" s="1"/>
  <c r="T87" i="82"/>
  <c r="T106" i="82" s="1"/>
  <c r="T76" i="75"/>
  <c r="T78" i="75" s="1"/>
  <c r="X87" i="81"/>
  <c r="X106" i="81" s="1"/>
  <c r="X34" i="75"/>
  <c r="X36" i="75" s="1"/>
  <c r="V87" i="73"/>
  <c r="V106" i="73" s="1"/>
  <c r="V62" i="75"/>
  <c r="V64" i="75" s="1"/>
  <c r="AG87" i="72"/>
  <c r="AG106" i="72" s="1"/>
  <c r="AG48" i="75"/>
  <c r="AG50" i="75" s="1"/>
  <c r="AG40" i="85" s="1"/>
  <c r="AC87" i="72"/>
  <c r="AC106" i="72" s="1"/>
  <c r="AC48" i="75"/>
  <c r="AC50" i="75" s="1"/>
  <c r="AC40" i="85" s="1"/>
  <c r="I87" i="81"/>
  <c r="I106" i="81" s="1"/>
  <c r="I34" i="75"/>
  <c r="M87" i="81"/>
  <c r="M106" i="81" s="1"/>
  <c r="M34" i="75"/>
  <c r="M36" i="75" s="1"/>
  <c r="Y87" i="82"/>
  <c r="Y106" i="82" s="1"/>
  <c r="Y76" i="75"/>
  <c r="Y78" i="75" s="1"/>
  <c r="X87" i="73"/>
  <c r="X106" i="73" s="1"/>
  <c r="X62" i="75"/>
  <c r="X64" i="75" s="1"/>
  <c r="T87" i="72"/>
  <c r="T106" i="72" s="1"/>
  <c r="T48" i="75"/>
  <c r="T50" i="75" s="1"/>
  <c r="T40" i="85" s="1"/>
  <c r="X87" i="82"/>
  <c r="X106" i="82" s="1"/>
  <c r="X76" i="75"/>
  <c r="X78" i="75" s="1"/>
  <c r="V87" i="82"/>
  <c r="V106" i="82" s="1"/>
  <c r="V76" i="75"/>
  <c r="V78" i="75" s="1"/>
  <c r="AG87" i="82"/>
  <c r="AG106" i="82" s="1"/>
  <c r="AG76" i="75"/>
  <c r="AG78" i="75" s="1"/>
  <c r="AE87" i="72"/>
  <c r="AE106" i="72" s="1"/>
  <c r="AE48" i="75"/>
  <c r="AE50" i="75" s="1"/>
  <c r="AE40" i="85" s="1"/>
  <c r="AC87" i="81"/>
  <c r="AC106" i="81" s="1"/>
  <c r="AC34" i="75"/>
  <c r="AC36" i="75" s="1"/>
  <c r="AB12" i="85" s="1"/>
  <c r="W87" i="82"/>
  <c r="W106" i="82" s="1"/>
  <c r="W76" i="75"/>
  <c r="W78" i="75" s="1"/>
  <c r="AA87" i="73"/>
  <c r="AA106" i="73" s="1"/>
  <c r="AA62" i="75"/>
  <c r="AA64" i="75" s="1"/>
  <c r="T87" i="81"/>
  <c r="T106" i="81" s="1"/>
  <c r="T34" i="75"/>
  <c r="T36" i="75" s="1"/>
  <c r="V87" i="72"/>
  <c r="V106" i="72" s="1"/>
  <c r="V48" i="75"/>
  <c r="V50" i="75" s="1"/>
  <c r="V40" i="85" s="1"/>
  <c r="T87" i="73"/>
  <c r="T106" i="73" s="1"/>
  <c r="T62" i="75"/>
  <c r="T64" i="75" s="1"/>
  <c r="X87" i="72"/>
  <c r="X106" i="72" s="1"/>
  <c r="X48" i="75"/>
  <c r="X50" i="75" s="1"/>
  <c r="X40" i="85" s="1"/>
  <c r="V87" i="81"/>
  <c r="V106" i="81" s="1"/>
  <c r="V34" i="75"/>
  <c r="V36" i="75" s="1"/>
  <c r="AG87" i="73"/>
  <c r="AG106" i="73" s="1"/>
  <c r="AG62" i="75"/>
  <c r="AG64" i="75" s="1"/>
  <c r="AE87" i="82"/>
  <c r="AE106" i="82" s="1"/>
  <c r="AE76" i="75"/>
  <c r="AE78" i="75" s="1"/>
  <c r="AC87" i="82"/>
  <c r="AC106" i="82" s="1"/>
  <c r="AC76" i="75"/>
  <c r="AC78" i="75" s="1"/>
  <c r="H13" i="33"/>
  <c r="P87" i="72" l="1"/>
  <c r="P106" i="72" s="1"/>
  <c r="P48" i="75"/>
  <c r="P50" i="75" s="1"/>
  <c r="P40" i="85" s="1"/>
  <c r="P34" i="75"/>
  <c r="P36" i="75" s="1"/>
  <c r="K48" i="75"/>
  <c r="P87" i="81"/>
  <c r="P106" i="81" s="1"/>
  <c r="P111" i="81" s="1" a="1"/>
  <c r="P111" i="81" s="1"/>
  <c r="K87" i="72"/>
  <c r="K106" i="72" s="1"/>
  <c r="K114" i="72" s="1" a="1"/>
  <c r="K114" i="72" s="1"/>
  <c r="J48" i="75"/>
  <c r="J50" i="75" s="1"/>
  <c r="J40" i="85" s="1"/>
  <c r="J87" i="72"/>
  <c r="J106" i="72" s="1"/>
  <c r="J115" i="72" s="1" a="1"/>
  <c r="J115" i="72" s="1"/>
  <c r="AB111" i="82" a="1"/>
  <c r="AB111" i="82" s="1"/>
  <c r="AB73" i="85" s="1"/>
  <c r="AB117" i="82" a="1"/>
  <c r="AB117" i="82" s="1"/>
  <c r="AB114" i="82" a="1"/>
  <c r="AB114" i="82" s="1"/>
  <c r="AB76" i="85" s="1"/>
  <c r="AB110" i="82" a="1"/>
  <c r="AB110" i="82" s="1"/>
  <c r="AB72" i="85" s="1"/>
  <c r="AB112" i="82" a="1"/>
  <c r="AB112" i="82" s="1"/>
  <c r="AB74" i="85" s="1"/>
  <c r="AB115" i="82" a="1"/>
  <c r="AB115" i="82" s="1"/>
  <c r="AB113" i="82" a="1"/>
  <c r="AB113" i="82" s="1"/>
  <c r="AB75" i="85" s="1"/>
  <c r="AB116" i="82" a="1"/>
  <c r="AB116" i="82" s="1"/>
  <c r="AB70" i="85"/>
  <c r="L76" i="75"/>
  <c r="L78" i="75" s="1"/>
  <c r="X112" i="82" a="1"/>
  <c r="X112" i="82" s="1"/>
  <c r="X74" i="85" s="1"/>
  <c r="X115" i="82" a="1"/>
  <c r="X115" i="82" s="1"/>
  <c r="X111" i="82" a="1"/>
  <c r="X111" i="82" s="1"/>
  <c r="X73" i="85" s="1"/>
  <c r="X117" i="82" a="1"/>
  <c r="X117" i="82" s="1"/>
  <c r="X114" i="82" a="1"/>
  <c r="X114" i="82" s="1"/>
  <c r="X76" i="85" s="1"/>
  <c r="X116" i="82" a="1"/>
  <c r="X116" i="82" s="1"/>
  <c r="X113" i="82" a="1"/>
  <c r="X113" i="82" s="1"/>
  <c r="X75" i="85" s="1"/>
  <c r="X110" i="82" a="1"/>
  <c r="X110" i="82" s="1"/>
  <c r="X72" i="85" s="1"/>
  <c r="X70" i="85"/>
  <c r="AA115" i="82" a="1"/>
  <c r="AA115" i="82" s="1"/>
  <c r="AA111" i="82" a="1"/>
  <c r="AA111" i="82" s="1"/>
  <c r="AA73" i="85" s="1"/>
  <c r="AA117" i="82" a="1"/>
  <c r="AA117" i="82" s="1"/>
  <c r="AA114" i="82" a="1"/>
  <c r="AA114" i="82" s="1"/>
  <c r="AA76" i="85" s="1"/>
  <c r="AA112" i="82" a="1"/>
  <c r="AA112" i="82" s="1"/>
  <c r="AA74" i="85" s="1"/>
  <c r="AA116" i="82" a="1"/>
  <c r="AA116" i="82" s="1"/>
  <c r="AA110" i="82" a="1"/>
  <c r="AA110" i="82" s="1"/>
  <c r="AA72" i="85" s="1"/>
  <c r="AA113" i="82" a="1"/>
  <c r="AA113" i="82" s="1"/>
  <c r="AA75" i="85" s="1"/>
  <c r="AA70" i="85"/>
  <c r="V113" i="72" a="1"/>
  <c r="V113" i="72" s="1"/>
  <c r="V110" i="72" a="1"/>
  <c r="V110" i="72" s="1"/>
  <c r="V116" i="72" a="1"/>
  <c r="V116" i="72" s="1"/>
  <c r="V112" i="72" a="1"/>
  <c r="V112" i="72" s="1"/>
  <c r="V115" i="72" a="1"/>
  <c r="V115" i="72" s="1"/>
  <c r="V117" i="72" a="1"/>
  <c r="V117" i="72" s="1"/>
  <c r="V114" i="72" a="1"/>
  <c r="V114" i="72" s="1"/>
  <c r="V111" i="72" a="1"/>
  <c r="V111" i="72" s="1"/>
  <c r="V42" i="85"/>
  <c r="U113" i="72" a="1"/>
  <c r="U113" i="72" s="1"/>
  <c r="U110" i="72" a="1"/>
  <c r="U110" i="72" s="1"/>
  <c r="U116" i="72" a="1"/>
  <c r="U116" i="72" s="1"/>
  <c r="U112" i="72" a="1"/>
  <c r="U112" i="72" s="1"/>
  <c r="U117" i="72" a="1"/>
  <c r="U117" i="72" s="1"/>
  <c r="U114" i="72" a="1"/>
  <c r="U114" i="72" s="1"/>
  <c r="U111" i="72" a="1"/>
  <c r="U111" i="72" s="1"/>
  <c r="U115" i="72" a="1"/>
  <c r="U115" i="72" s="1"/>
  <c r="U42" i="85"/>
  <c r="S113" i="82" a="1"/>
  <c r="S113" i="82" s="1"/>
  <c r="S75" i="85" s="1"/>
  <c r="S116" i="82" a="1"/>
  <c r="S116" i="82" s="1"/>
  <c r="S112" i="82" a="1"/>
  <c r="S112" i="82" s="1"/>
  <c r="S74" i="85" s="1"/>
  <c r="S115" i="82" a="1"/>
  <c r="S115" i="82" s="1"/>
  <c r="S114" i="82" a="1"/>
  <c r="S114" i="82" s="1"/>
  <c r="S76" i="85" s="1"/>
  <c r="S111" i="82" a="1"/>
  <c r="S111" i="82" s="1"/>
  <c r="S73" i="85" s="1"/>
  <c r="S117" i="82" a="1"/>
  <c r="S117" i="82" s="1"/>
  <c r="S110" i="82" a="1"/>
  <c r="S110" i="82" s="1"/>
  <c r="S72" i="85" s="1"/>
  <c r="S70" i="85"/>
  <c r="AD115" i="72" a="1"/>
  <c r="AD115" i="72" s="1"/>
  <c r="AD111" i="72" a="1"/>
  <c r="AD111" i="72" s="1"/>
  <c r="AD114" i="72" a="1"/>
  <c r="AD114" i="72" s="1"/>
  <c r="AD116" i="72" a="1"/>
  <c r="AD116" i="72" s="1"/>
  <c r="AD113" i="72" a="1"/>
  <c r="AD113" i="72" s="1"/>
  <c r="AD112" i="72" a="1"/>
  <c r="AD112" i="72" s="1"/>
  <c r="AD117" i="72" a="1"/>
  <c r="AD117" i="72" s="1"/>
  <c r="AD110" i="72" a="1"/>
  <c r="AD110" i="72" s="1"/>
  <c r="AD42" i="85"/>
  <c r="T117" i="72" a="1"/>
  <c r="T117" i="72" s="1"/>
  <c r="T113" i="72" a="1"/>
  <c r="T113" i="72" s="1"/>
  <c r="T110" i="72" a="1"/>
  <c r="T110" i="72" s="1"/>
  <c r="T116" i="72" a="1"/>
  <c r="T116" i="72" s="1"/>
  <c r="T112" i="72" a="1"/>
  <c r="T112" i="72" s="1"/>
  <c r="T114" i="72" a="1"/>
  <c r="T114" i="72" s="1"/>
  <c r="T111" i="72" a="1"/>
  <c r="T111" i="72" s="1"/>
  <c r="T115" i="72" a="1"/>
  <c r="T115" i="72" s="1"/>
  <c r="T42" i="85"/>
  <c r="AD116" i="73" a="1"/>
  <c r="AD116" i="73" s="1"/>
  <c r="AD111" i="73" a="1"/>
  <c r="AD111" i="73" s="1"/>
  <c r="AD59" i="85" s="1"/>
  <c r="AD113" i="73" a="1"/>
  <c r="AD113" i="73" s="1"/>
  <c r="AD61" i="85" s="1"/>
  <c r="AD115" i="73" a="1"/>
  <c r="AD115" i="73" s="1"/>
  <c r="AD110" i="73" a="1"/>
  <c r="AD110" i="73" s="1"/>
  <c r="AD58" i="85" s="1"/>
  <c r="AD117" i="73" a="1"/>
  <c r="AD117" i="73" s="1"/>
  <c r="AD114" i="73" a="1"/>
  <c r="AD114" i="73" s="1"/>
  <c r="AD62" i="85" s="1"/>
  <c r="AD112" i="73" a="1"/>
  <c r="AD112" i="73" s="1"/>
  <c r="AD60" i="85" s="1"/>
  <c r="AD56" i="85"/>
  <c r="L87" i="72"/>
  <c r="L106" i="72" s="1"/>
  <c r="AA113" i="73" a="1"/>
  <c r="AA113" i="73" s="1"/>
  <c r="AA61" i="85" s="1"/>
  <c r="AA112" i="73" a="1"/>
  <c r="AA112" i="73" s="1"/>
  <c r="AA60" i="85" s="1"/>
  <c r="AA116" i="73" a="1"/>
  <c r="AA116" i="73" s="1"/>
  <c r="AA114" i="73" a="1"/>
  <c r="AA114" i="73" s="1"/>
  <c r="AA62" i="85" s="1"/>
  <c r="AA117" i="73" a="1"/>
  <c r="AA117" i="73" s="1"/>
  <c r="AA110" i="73" a="1"/>
  <c r="AA110" i="73" s="1"/>
  <c r="AA58" i="85" s="1"/>
  <c r="AA115" i="73" a="1"/>
  <c r="AA115" i="73" s="1"/>
  <c r="AA111" i="73" a="1"/>
  <c r="AA111" i="73" s="1"/>
  <c r="AA59" i="85" s="1"/>
  <c r="AA56" i="85"/>
  <c r="Z112" i="72" a="1"/>
  <c r="Z112" i="72" s="1"/>
  <c r="Z115" i="72" a="1"/>
  <c r="Z115" i="72" s="1"/>
  <c r="Z111" i="72" a="1"/>
  <c r="Z111" i="72" s="1"/>
  <c r="Z117" i="72" a="1"/>
  <c r="Z117" i="72" s="1"/>
  <c r="Z114" i="72" a="1"/>
  <c r="Z114" i="72" s="1"/>
  <c r="Z110" i="72" a="1"/>
  <c r="Z110" i="72" s="1"/>
  <c r="Z116" i="72" a="1"/>
  <c r="Z116" i="72" s="1"/>
  <c r="Z113" i="72" a="1"/>
  <c r="Z113" i="72" s="1"/>
  <c r="Z42" i="85"/>
  <c r="L87" i="82"/>
  <c r="L106" i="82" s="1"/>
  <c r="AC116" i="73" a="1"/>
  <c r="AC116" i="73" s="1"/>
  <c r="AC111" i="73" a="1"/>
  <c r="AC111" i="73" s="1"/>
  <c r="AC59" i="85" s="1"/>
  <c r="AC113" i="73" a="1"/>
  <c r="AC113" i="73" s="1"/>
  <c r="AC61" i="85" s="1"/>
  <c r="AC115" i="73" a="1"/>
  <c r="AC115" i="73" s="1"/>
  <c r="AC110" i="73" a="1"/>
  <c r="AC110" i="73" s="1"/>
  <c r="AC58" i="85" s="1"/>
  <c r="AC117" i="73" a="1"/>
  <c r="AC117" i="73" s="1"/>
  <c r="AC112" i="73" a="1"/>
  <c r="AC112" i="73" s="1"/>
  <c r="AC60" i="85" s="1"/>
  <c r="AC114" i="73" a="1"/>
  <c r="AC114" i="73" s="1"/>
  <c r="AC62" i="85" s="1"/>
  <c r="AC56" i="85"/>
  <c r="R110" i="82" a="1"/>
  <c r="R110" i="82" s="1"/>
  <c r="R72" i="85" s="1"/>
  <c r="R116" i="82" a="1"/>
  <c r="R116" i="82" s="1"/>
  <c r="R113" i="82" a="1"/>
  <c r="R113" i="82" s="1"/>
  <c r="R75" i="85" s="1"/>
  <c r="R112" i="82" a="1"/>
  <c r="R112" i="82" s="1"/>
  <c r="R74" i="85" s="1"/>
  <c r="R115" i="82" a="1"/>
  <c r="R115" i="82" s="1"/>
  <c r="R114" i="82" a="1"/>
  <c r="R114" i="82" s="1"/>
  <c r="R76" i="85" s="1"/>
  <c r="R111" i="82" a="1"/>
  <c r="R111" i="82" s="1"/>
  <c r="R73" i="85" s="1"/>
  <c r="R117" i="82" a="1"/>
  <c r="R117" i="82" s="1"/>
  <c r="R70" i="85"/>
  <c r="AE115" i="72" a="1"/>
  <c r="AE115" i="72" s="1"/>
  <c r="AE114" i="72" a="1"/>
  <c r="AE114" i="72" s="1"/>
  <c r="AE117" i="72" a="1"/>
  <c r="AE117" i="72" s="1"/>
  <c r="AE113" i="72" a="1"/>
  <c r="AE113" i="72" s="1"/>
  <c r="AE110" i="72" a="1"/>
  <c r="AE110" i="72" s="1"/>
  <c r="AE111" i="72" a="1"/>
  <c r="AE111" i="72" s="1"/>
  <c r="AE112" i="72" a="1"/>
  <c r="AE112" i="72" s="1"/>
  <c r="AE116" i="72" a="1"/>
  <c r="AE116" i="72" s="1"/>
  <c r="AE42" i="85"/>
  <c r="S115" i="73" a="1"/>
  <c r="S115" i="73" s="1"/>
  <c r="S110" i="73" a="1"/>
  <c r="S110" i="73" s="1"/>
  <c r="S58" i="85" s="1"/>
  <c r="S112" i="73" a="1"/>
  <c r="S112" i="73" s="1"/>
  <c r="S60" i="85" s="1"/>
  <c r="S117" i="73" a="1"/>
  <c r="S117" i="73" s="1"/>
  <c r="S114" i="73" a="1"/>
  <c r="S114" i="73" s="1"/>
  <c r="S62" i="85" s="1"/>
  <c r="S116" i="73" a="1"/>
  <c r="S116" i="73" s="1"/>
  <c r="S111" i="73" a="1"/>
  <c r="S111" i="73" s="1"/>
  <c r="S59" i="85" s="1"/>
  <c r="S113" i="73" a="1"/>
  <c r="S113" i="73" s="1"/>
  <c r="S61" i="85" s="1"/>
  <c r="S56" i="85"/>
  <c r="X116" i="72" a="1"/>
  <c r="X116" i="72" s="1"/>
  <c r="X112" i="72" a="1"/>
  <c r="X112" i="72" s="1"/>
  <c r="X115" i="72" a="1"/>
  <c r="X115" i="72" s="1"/>
  <c r="X117" i="72" a="1"/>
  <c r="X117" i="72" s="1"/>
  <c r="X113" i="72" a="1"/>
  <c r="X113" i="72" s="1"/>
  <c r="X114" i="72" a="1"/>
  <c r="X114" i="72" s="1"/>
  <c r="X110" i="72" a="1"/>
  <c r="X110" i="72" s="1"/>
  <c r="X111" i="72" a="1"/>
  <c r="X111" i="72" s="1"/>
  <c r="X42" i="85"/>
  <c r="X117" i="73" a="1"/>
  <c r="X117" i="73" s="1"/>
  <c r="X116" i="73" a="1"/>
  <c r="X116" i="73" s="1"/>
  <c r="X111" i="73" a="1"/>
  <c r="X111" i="73" s="1"/>
  <c r="X59" i="85" s="1"/>
  <c r="X112" i="73" a="1"/>
  <c r="X112" i="73" s="1"/>
  <c r="X60" i="85" s="1"/>
  <c r="X110" i="73" a="1"/>
  <c r="X110" i="73" s="1"/>
  <c r="X58" i="85" s="1"/>
  <c r="X114" i="73" a="1"/>
  <c r="X114" i="73" s="1"/>
  <c r="X62" i="85" s="1"/>
  <c r="X115" i="73" a="1"/>
  <c r="X115" i="73" s="1"/>
  <c r="X113" i="73" a="1"/>
  <c r="X113" i="73" s="1"/>
  <c r="X61" i="85" s="1"/>
  <c r="X56" i="85"/>
  <c r="Y112" i="82" a="1"/>
  <c r="Y112" i="82" s="1"/>
  <c r="Y74" i="85" s="1"/>
  <c r="Y115" i="82" a="1"/>
  <c r="Y115" i="82" s="1"/>
  <c r="Y111" i="82" a="1"/>
  <c r="Y111" i="82" s="1"/>
  <c r="Y73" i="85" s="1"/>
  <c r="Y117" i="82" a="1"/>
  <c r="Y117" i="82" s="1"/>
  <c r="Y114" i="82" a="1"/>
  <c r="Y114" i="82" s="1"/>
  <c r="Y76" i="85" s="1"/>
  <c r="Y116" i="82" a="1"/>
  <c r="Y116" i="82" s="1"/>
  <c r="Y110" i="82" a="1"/>
  <c r="Y110" i="82" s="1"/>
  <c r="Y72" i="85" s="1"/>
  <c r="Y113" i="82" a="1"/>
  <c r="Y113" i="82" s="1"/>
  <c r="Y75" i="85" s="1"/>
  <c r="Y70" i="85"/>
  <c r="AF113" i="73" a="1"/>
  <c r="AF113" i="73" s="1"/>
  <c r="AF61" i="85" s="1"/>
  <c r="AF115" i="73" a="1"/>
  <c r="AF115" i="73" s="1"/>
  <c r="AF110" i="73" a="1"/>
  <c r="AF110" i="73" s="1"/>
  <c r="AF58" i="85" s="1"/>
  <c r="AF112" i="73" a="1"/>
  <c r="AF112" i="73" s="1"/>
  <c r="AF60" i="85" s="1"/>
  <c r="AF111" i="73" a="1"/>
  <c r="AF111" i="73" s="1"/>
  <c r="AF59" i="85" s="1"/>
  <c r="AF117" i="73" a="1"/>
  <c r="AF117" i="73" s="1"/>
  <c r="AF114" i="73" a="1"/>
  <c r="AF114" i="73" s="1"/>
  <c r="AF62" i="85" s="1"/>
  <c r="AF116" i="73" a="1"/>
  <c r="AF116" i="73" s="1"/>
  <c r="AF56" i="85"/>
  <c r="W115" i="82" a="1"/>
  <c r="W115" i="82" s="1"/>
  <c r="W111" i="82" a="1"/>
  <c r="W111" i="82" s="1"/>
  <c r="W73" i="85" s="1"/>
  <c r="W117" i="82" a="1"/>
  <c r="W117" i="82" s="1"/>
  <c r="W114" i="82" a="1"/>
  <c r="W114" i="82" s="1"/>
  <c r="W76" i="85" s="1"/>
  <c r="W116" i="82" a="1"/>
  <c r="W116" i="82" s="1"/>
  <c r="W112" i="82" a="1"/>
  <c r="W112" i="82" s="1"/>
  <c r="W74" i="85" s="1"/>
  <c r="W110" i="82" a="1"/>
  <c r="W110" i="82" s="1"/>
  <c r="W72" i="85" s="1"/>
  <c r="W113" i="82" a="1"/>
  <c r="W113" i="82" s="1"/>
  <c r="W75" i="85" s="1"/>
  <c r="W70" i="85"/>
  <c r="AC111" i="82" a="1"/>
  <c r="AC111" i="82" s="1"/>
  <c r="AC73" i="85" s="1"/>
  <c r="AC117" i="82" a="1"/>
  <c r="AC117" i="82" s="1"/>
  <c r="AC114" i="82" a="1"/>
  <c r="AC114" i="82" s="1"/>
  <c r="AC76" i="85" s="1"/>
  <c r="AC110" i="82" a="1"/>
  <c r="AC110" i="82" s="1"/>
  <c r="AC72" i="85" s="1"/>
  <c r="AC113" i="82" a="1"/>
  <c r="AC113" i="82" s="1"/>
  <c r="AC75" i="85" s="1"/>
  <c r="AC112" i="82" a="1"/>
  <c r="AC112" i="82" s="1"/>
  <c r="AC74" i="85" s="1"/>
  <c r="AC115" i="82" a="1"/>
  <c r="AC115" i="82" s="1"/>
  <c r="AC116" i="82" a="1"/>
  <c r="AC116" i="82" s="1"/>
  <c r="AC70" i="85"/>
  <c r="AE111" i="82" a="1"/>
  <c r="AE111" i="82" s="1"/>
  <c r="AE73" i="85" s="1"/>
  <c r="AE117" i="82" a="1"/>
  <c r="AE117" i="82" s="1"/>
  <c r="AE114" i="82" a="1"/>
  <c r="AE114" i="82" s="1"/>
  <c r="AE76" i="85" s="1"/>
  <c r="AE110" i="82" a="1"/>
  <c r="AE110" i="82" s="1"/>
  <c r="AE72" i="85" s="1"/>
  <c r="AE113" i="82" a="1"/>
  <c r="AE113" i="82" s="1"/>
  <c r="AE75" i="85" s="1"/>
  <c r="AE116" i="82" a="1"/>
  <c r="AE116" i="82" s="1"/>
  <c r="AE115" i="82" a="1"/>
  <c r="AE115" i="82" s="1"/>
  <c r="AE112" i="82" a="1"/>
  <c r="AE112" i="82" s="1"/>
  <c r="AE74" i="85" s="1"/>
  <c r="AE70" i="85"/>
  <c r="Y116" i="72" a="1"/>
  <c r="Y116" i="72" s="1"/>
  <c r="Y115" i="72" a="1"/>
  <c r="Y115" i="72" s="1"/>
  <c r="Y114" i="72" a="1"/>
  <c r="Y114" i="72" s="1"/>
  <c r="Y110" i="72" a="1"/>
  <c r="Y110" i="72" s="1"/>
  <c r="Y111" i="72" a="1"/>
  <c r="Y111" i="72" s="1"/>
  <c r="Y112" i="72" a="1"/>
  <c r="Y112" i="72" s="1"/>
  <c r="Y117" i="72" a="1"/>
  <c r="Y117" i="72" s="1"/>
  <c r="Y113" i="72" a="1"/>
  <c r="Y113" i="72" s="1"/>
  <c r="Y42" i="85"/>
  <c r="L48" i="75"/>
  <c r="L50" i="75" s="1"/>
  <c r="L40" i="85" s="1"/>
  <c r="R117" i="72" a="1"/>
  <c r="R117" i="72" s="1"/>
  <c r="R113" i="72" a="1"/>
  <c r="R113" i="72" s="1"/>
  <c r="R110" i="72" a="1"/>
  <c r="R110" i="72" s="1"/>
  <c r="R116" i="72" a="1"/>
  <c r="R116" i="72" s="1"/>
  <c r="R111" i="72" a="1"/>
  <c r="R111" i="72" s="1"/>
  <c r="R112" i="72" a="1"/>
  <c r="R112" i="72" s="1"/>
  <c r="R114" i="72" a="1"/>
  <c r="R114" i="72" s="1"/>
  <c r="R115" i="72" a="1"/>
  <c r="R115" i="72" s="1"/>
  <c r="R42" i="85"/>
  <c r="AA112" i="72" a="1"/>
  <c r="AA112" i="72" s="1"/>
  <c r="AA115" i="72" a="1"/>
  <c r="AA115" i="72" s="1"/>
  <c r="AA111" i="72" a="1"/>
  <c r="AA111" i="72" s="1"/>
  <c r="AA114" i="72" a="1"/>
  <c r="AA114" i="72" s="1"/>
  <c r="AA110" i="72" a="1"/>
  <c r="AA110" i="72" s="1"/>
  <c r="AA116" i="72" a="1"/>
  <c r="AA116" i="72" s="1"/>
  <c r="AA117" i="72" a="1"/>
  <c r="AA117" i="72" s="1"/>
  <c r="AA113" i="72" a="1"/>
  <c r="AA113" i="72" s="1"/>
  <c r="AA42" i="85"/>
  <c r="AG113" i="73" a="1"/>
  <c r="AG113" i="73" s="1"/>
  <c r="AG61" i="85" s="1"/>
  <c r="AG110" i="73" a="1"/>
  <c r="AG110" i="73" s="1"/>
  <c r="AG58" i="85" s="1"/>
  <c r="AG112" i="73" a="1"/>
  <c r="AG112" i="73" s="1"/>
  <c r="AG60" i="85" s="1"/>
  <c r="AG114" i="73" a="1"/>
  <c r="AG114" i="73" s="1"/>
  <c r="AG62" i="85" s="1"/>
  <c r="AG111" i="73" a="1"/>
  <c r="AG111" i="73" s="1"/>
  <c r="AG59" i="85" s="1"/>
  <c r="AG117" i="73" a="1"/>
  <c r="AG117" i="73" s="1"/>
  <c r="AG116" i="73" a="1"/>
  <c r="AG116" i="73" s="1"/>
  <c r="AG115" i="73" a="1"/>
  <c r="AG115" i="73" s="1"/>
  <c r="AG56" i="85"/>
  <c r="AG117" i="82" a="1"/>
  <c r="AG117" i="82" s="1"/>
  <c r="AG114" i="82" a="1"/>
  <c r="AG114" i="82" s="1"/>
  <c r="AG76" i="85" s="1"/>
  <c r="AG110" i="82" a="1"/>
  <c r="AG110" i="82" s="1"/>
  <c r="AG72" i="85" s="1"/>
  <c r="AG113" i="82" a="1"/>
  <c r="AG113" i="82" s="1"/>
  <c r="AG75" i="85" s="1"/>
  <c r="AG116" i="82" a="1"/>
  <c r="AG116" i="82" s="1"/>
  <c r="AG111" i="82" a="1"/>
  <c r="AG111" i="82" s="1"/>
  <c r="AG73" i="85" s="1"/>
  <c r="AG112" i="82" a="1"/>
  <c r="AG112" i="82" s="1"/>
  <c r="AG74" i="85" s="1"/>
  <c r="AG115" i="82" a="1"/>
  <c r="AG115" i="82" s="1"/>
  <c r="AG70" i="85"/>
  <c r="AG111" i="72" a="1"/>
  <c r="AG111" i="72" s="1"/>
  <c r="AG117" i="72" a="1"/>
  <c r="AG117" i="72" s="1"/>
  <c r="AG110" i="72" a="1"/>
  <c r="AG110" i="72" s="1"/>
  <c r="AG113" i="72" a="1"/>
  <c r="AG113" i="72" s="1"/>
  <c r="AG114" i="72" a="1"/>
  <c r="AG114" i="72" s="1"/>
  <c r="AG115" i="72" a="1"/>
  <c r="AG115" i="72" s="1"/>
  <c r="AG112" i="72" a="1"/>
  <c r="AG112" i="72" s="1"/>
  <c r="AG116" i="72" a="1"/>
  <c r="AG116" i="72" s="1"/>
  <c r="AG42" i="85"/>
  <c r="Y114" i="73" a="1"/>
  <c r="Y114" i="73" s="1"/>
  <c r="Y62" i="85" s="1"/>
  <c r="Y116" i="73" a="1"/>
  <c r="Y116" i="73" s="1"/>
  <c r="Y111" i="73" a="1"/>
  <c r="Y111" i="73" s="1"/>
  <c r="Y59" i="85" s="1"/>
  <c r="Y113" i="73" a="1"/>
  <c r="Y113" i="73" s="1"/>
  <c r="Y61" i="85" s="1"/>
  <c r="Y115" i="73" a="1"/>
  <c r="Y115" i="73" s="1"/>
  <c r="Y112" i="73" a="1"/>
  <c r="Y112" i="73" s="1"/>
  <c r="Y60" i="85" s="1"/>
  <c r="Y117" i="73" a="1"/>
  <c r="Y117" i="73" s="1"/>
  <c r="Y110" i="73" a="1"/>
  <c r="Y110" i="73" s="1"/>
  <c r="Y58" i="85" s="1"/>
  <c r="Y56" i="85"/>
  <c r="U112" i="82" a="1"/>
  <c r="U112" i="82" s="1"/>
  <c r="U74" i="85" s="1"/>
  <c r="U115" i="82" a="1"/>
  <c r="U115" i="82" s="1"/>
  <c r="U110" i="82" a="1"/>
  <c r="U110" i="82" s="1"/>
  <c r="U72" i="85" s="1"/>
  <c r="U117" i="82" a="1"/>
  <c r="U117" i="82" s="1"/>
  <c r="U116" i="82" a="1"/>
  <c r="U116" i="82" s="1"/>
  <c r="U113" i="82" a="1"/>
  <c r="U113" i="82" s="1"/>
  <c r="U75" i="85" s="1"/>
  <c r="U111" i="82" a="1"/>
  <c r="U111" i="82" s="1"/>
  <c r="U73" i="85" s="1"/>
  <c r="U114" i="82" a="1"/>
  <c r="U114" i="82" s="1"/>
  <c r="U76" i="85" s="1"/>
  <c r="U70" i="85"/>
  <c r="R115" i="73" a="1"/>
  <c r="R115" i="73" s="1"/>
  <c r="R110" i="73" a="1"/>
  <c r="R110" i="73" s="1"/>
  <c r="R58" i="85" s="1"/>
  <c r="R112" i="73" a="1"/>
  <c r="R112" i="73" s="1"/>
  <c r="R60" i="85" s="1"/>
  <c r="R117" i="73" a="1"/>
  <c r="R117" i="73" s="1"/>
  <c r="R114" i="73" a="1"/>
  <c r="R114" i="73" s="1"/>
  <c r="R62" i="85" s="1"/>
  <c r="R111" i="73" a="1"/>
  <c r="R111" i="73" s="1"/>
  <c r="R59" i="85" s="1"/>
  <c r="R116" i="73" a="1"/>
  <c r="R116" i="73" s="1"/>
  <c r="R113" i="73" a="1"/>
  <c r="R113" i="73" s="1"/>
  <c r="R61" i="85" s="1"/>
  <c r="R56" i="85"/>
  <c r="AE113" i="73" a="1"/>
  <c r="AE113" i="73" s="1"/>
  <c r="AE61" i="85" s="1"/>
  <c r="AE115" i="73" a="1"/>
  <c r="AE115" i="73" s="1"/>
  <c r="AE110" i="73" a="1"/>
  <c r="AE110" i="73" s="1"/>
  <c r="AE58" i="85" s="1"/>
  <c r="AE117" i="73" a="1"/>
  <c r="AE117" i="73" s="1"/>
  <c r="AE111" i="73" a="1"/>
  <c r="AE111" i="73" s="1"/>
  <c r="AE59" i="85" s="1"/>
  <c r="AE114" i="73" a="1"/>
  <c r="AE114" i="73" s="1"/>
  <c r="AE62" i="85" s="1"/>
  <c r="AE112" i="73" a="1"/>
  <c r="AE112" i="73" s="1"/>
  <c r="AE60" i="85" s="1"/>
  <c r="AE116" i="73" a="1"/>
  <c r="AE116" i="73" s="1"/>
  <c r="AE56" i="85"/>
  <c r="P111" i="72" a="1"/>
  <c r="P111" i="72" s="1"/>
  <c r="P114" i="72" a="1"/>
  <c r="P114" i="72" s="1"/>
  <c r="P117" i="72" a="1"/>
  <c r="P117" i="72" s="1"/>
  <c r="P110" i="72" a="1"/>
  <c r="P110" i="72" s="1"/>
  <c r="P113" i="72" a="1"/>
  <c r="P113" i="72" s="1"/>
  <c r="P116" i="72" a="1"/>
  <c r="P116" i="72" s="1"/>
  <c r="P115" i="72" a="1"/>
  <c r="P115" i="72" s="1"/>
  <c r="P112" i="72" a="1"/>
  <c r="P112" i="72" s="1"/>
  <c r="P42" i="85"/>
  <c r="AF111" i="72" a="1"/>
  <c r="AF111" i="72" s="1"/>
  <c r="AF114" i="72" a="1"/>
  <c r="AF114" i="72" s="1"/>
  <c r="AF117" i="72" a="1"/>
  <c r="AF117" i="72" s="1"/>
  <c r="AF110" i="72" a="1"/>
  <c r="AF110" i="72" s="1"/>
  <c r="AF113" i="72" a="1"/>
  <c r="AF113" i="72" s="1"/>
  <c r="AF115" i="72" a="1"/>
  <c r="AF115" i="72" s="1"/>
  <c r="AF112" i="72" a="1"/>
  <c r="AF112" i="72" s="1"/>
  <c r="AF116" i="72" a="1"/>
  <c r="AF116" i="72" s="1"/>
  <c r="AF42" i="85"/>
  <c r="T117" i="73" a="1"/>
  <c r="T117" i="73" s="1"/>
  <c r="T114" i="73" a="1"/>
  <c r="T114" i="73" s="1"/>
  <c r="T62" i="85" s="1"/>
  <c r="T116" i="73" a="1"/>
  <c r="T116" i="73" s="1"/>
  <c r="T115" i="73" a="1"/>
  <c r="T115" i="73" s="1"/>
  <c r="T112" i="73" a="1"/>
  <c r="T112" i="73" s="1"/>
  <c r="T60" i="85" s="1"/>
  <c r="T110" i="73" a="1"/>
  <c r="T110" i="73" s="1"/>
  <c r="T58" i="85" s="1"/>
  <c r="T111" i="73" a="1"/>
  <c r="T111" i="73" s="1"/>
  <c r="T59" i="85" s="1"/>
  <c r="T113" i="73" a="1"/>
  <c r="T113" i="73" s="1"/>
  <c r="T61" i="85" s="1"/>
  <c r="T56" i="85"/>
  <c r="T116" i="82" a="1"/>
  <c r="T116" i="82" s="1"/>
  <c r="T112" i="82" a="1"/>
  <c r="T112" i="82" s="1"/>
  <c r="T74" i="85" s="1"/>
  <c r="T115" i="82" a="1"/>
  <c r="T115" i="82" s="1"/>
  <c r="T113" i="82" a="1"/>
  <c r="T113" i="82" s="1"/>
  <c r="T75" i="85" s="1"/>
  <c r="T114" i="82" a="1"/>
  <c r="T114" i="82" s="1"/>
  <c r="T76" i="85" s="1"/>
  <c r="T117" i="82" a="1"/>
  <c r="T117" i="82" s="1"/>
  <c r="T110" i="82" a="1"/>
  <c r="T110" i="82" s="1"/>
  <c r="T72" i="85" s="1"/>
  <c r="T111" i="82" a="1"/>
  <c r="T111" i="82" s="1"/>
  <c r="T73" i="85" s="1"/>
  <c r="T70" i="85"/>
  <c r="U112" i="73" a="1"/>
  <c r="U112" i="73" s="1"/>
  <c r="U60" i="85" s="1"/>
  <c r="U114" i="73" a="1"/>
  <c r="U114" i="73" s="1"/>
  <c r="U62" i="85" s="1"/>
  <c r="U116" i="73" a="1"/>
  <c r="U116" i="73" s="1"/>
  <c r="U115" i="73" a="1"/>
  <c r="U115" i="73" s="1"/>
  <c r="U117" i="73" a="1"/>
  <c r="U117" i="73" s="1"/>
  <c r="U113" i="73" a="1"/>
  <c r="U113" i="73" s="1"/>
  <c r="U61" i="85" s="1"/>
  <c r="U110" i="73" a="1"/>
  <c r="U110" i="73" s="1"/>
  <c r="U58" i="85" s="1"/>
  <c r="U111" i="73" a="1"/>
  <c r="U111" i="73" s="1"/>
  <c r="U59" i="85" s="1"/>
  <c r="U56" i="85"/>
  <c r="Z115" i="82" a="1"/>
  <c r="Z115" i="82" s="1"/>
  <c r="Z111" i="82" a="1"/>
  <c r="Z111" i="82" s="1"/>
  <c r="Z73" i="85" s="1"/>
  <c r="Z117" i="82" a="1"/>
  <c r="Z117" i="82" s="1"/>
  <c r="Z114" i="82" a="1"/>
  <c r="Z114" i="82" s="1"/>
  <c r="Z76" i="85" s="1"/>
  <c r="Z112" i="82" a="1"/>
  <c r="Z112" i="82" s="1"/>
  <c r="Z74" i="85" s="1"/>
  <c r="Z110" i="82" a="1"/>
  <c r="Z110" i="82" s="1"/>
  <c r="Z72" i="85" s="1"/>
  <c r="Z113" i="82" a="1"/>
  <c r="Z113" i="82" s="1"/>
  <c r="Z75" i="85" s="1"/>
  <c r="Z116" i="82" a="1"/>
  <c r="Z116" i="82" s="1"/>
  <c r="Z70" i="85"/>
  <c r="AC115" i="72" a="1"/>
  <c r="AC115" i="72" s="1"/>
  <c r="AC111" i="72" a="1"/>
  <c r="AC111" i="72" s="1"/>
  <c r="AC114" i="72" a="1"/>
  <c r="AC114" i="72" s="1"/>
  <c r="AC113" i="72" a="1"/>
  <c r="AC113" i="72" s="1"/>
  <c r="AC110" i="72" a="1"/>
  <c r="AC110" i="72" s="1"/>
  <c r="AC112" i="72" a="1"/>
  <c r="AC112" i="72" s="1"/>
  <c r="AC116" i="72" a="1"/>
  <c r="AC116" i="72" s="1"/>
  <c r="AC117" i="72" a="1"/>
  <c r="AC117" i="72" s="1"/>
  <c r="AC42" i="85"/>
  <c r="Z114" i="73" a="1"/>
  <c r="Z114" i="73" s="1"/>
  <c r="Z62" i="85" s="1"/>
  <c r="Z116" i="73" a="1"/>
  <c r="Z116" i="73" s="1"/>
  <c r="Z111" i="73" a="1"/>
  <c r="Z111" i="73" s="1"/>
  <c r="Z59" i="85" s="1"/>
  <c r="Z113" i="73" a="1"/>
  <c r="Z113" i="73" s="1"/>
  <c r="Z61" i="85" s="1"/>
  <c r="Z112" i="73" a="1"/>
  <c r="Z112" i="73" s="1"/>
  <c r="Z60" i="85" s="1"/>
  <c r="Z117" i="73" a="1"/>
  <c r="Z117" i="73" s="1"/>
  <c r="Z115" i="73" a="1"/>
  <c r="Z115" i="73" s="1"/>
  <c r="Z110" i="73" a="1"/>
  <c r="Z110" i="73" s="1"/>
  <c r="Z58" i="85" s="1"/>
  <c r="Z56" i="85"/>
  <c r="S117" i="72" a="1"/>
  <c r="S117" i="72" s="1"/>
  <c r="S116" i="72" a="1"/>
  <c r="S116" i="72" s="1"/>
  <c r="S112" i="72" a="1"/>
  <c r="S112" i="72" s="1"/>
  <c r="S113" i="72" a="1"/>
  <c r="S113" i="72" s="1"/>
  <c r="S115" i="72" a="1"/>
  <c r="S115" i="72" s="1"/>
  <c r="S110" i="72" a="1"/>
  <c r="S110" i="72" s="1"/>
  <c r="S114" i="72" a="1"/>
  <c r="S114" i="72" s="1"/>
  <c r="S111" i="72" a="1"/>
  <c r="S111" i="72" s="1"/>
  <c r="S42" i="85"/>
  <c r="W112" i="73" a="1"/>
  <c r="W112" i="73" s="1"/>
  <c r="W60" i="85" s="1"/>
  <c r="W117" i="73" a="1"/>
  <c r="W117" i="73" s="1"/>
  <c r="W114" i="73" a="1"/>
  <c r="W114" i="73" s="1"/>
  <c r="W62" i="85" s="1"/>
  <c r="W116" i="73" a="1"/>
  <c r="W116" i="73" s="1"/>
  <c r="W111" i="73" a="1"/>
  <c r="W111" i="73" s="1"/>
  <c r="W59" i="85" s="1"/>
  <c r="W115" i="73" a="1"/>
  <c r="W115" i="73" s="1"/>
  <c r="W110" i="73" a="1"/>
  <c r="W110" i="73" s="1"/>
  <c r="W58" i="85" s="1"/>
  <c r="W113" i="73" a="1"/>
  <c r="W113" i="73" s="1"/>
  <c r="W61" i="85" s="1"/>
  <c r="W56" i="85"/>
  <c r="AF117" i="82" a="1"/>
  <c r="AF117" i="82" s="1"/>
  <c r="AF114" i="82" a="1"/>
  <c r="AF114" i="82" s="1"/>
  <c r="AF76" i="85" s="1"/>
  <c r="AF110" i="82" a="1"/>
  <c r="AF110" i="82" s="1"/>
  <c r="AF72" i="85" s="1"/>
  <c r="AF113" i="82" a="1"/>
  <c r="AF113" i="82" s="1"/>
  <c r="AF75" i="85" s="1"/>
  <c r="AF116" i="82" a="1"/>
  <c r="AF116" i="82" s="1"/>
  <c r="AF115" i="82" a="1"/>
  <c r="AF115" i="82" s="1"/>
  <c r="AF111" i="82" a="1"/>
  <c r="AF111" i="82" s="1"/>
  <c r="AF73" i="85" s="1"/>
  <c r="AF112" i="82" a="1"/>
  <c r="AF112" i="82" s="1"/>
  <c r="AF74" i="85" s="1"/>
  <c r="AF70" i="85"/>
  <c r="AD111" i="82" a="1"/>
  <c r="AD111" i="82" s="1"/>
  <c r="AD73" i="85" s="1"/>
  <c r="AD117" i="82" a="1"/>
  <c r="AD117" i="82" s="1"/>
  <c r="AD114" i="82" a="1"/>
  <c r="AD114" i="82" s="1"/>
  <c r="AD76" i="85" s="1"/>
  <c r="AD110" i="82" a="1"/>
  <c r="AD110" i="82" s="1"/>
  <c r="AD72" i="85" s="1"/>
  <c r="AD113" i="82" a="1"/>
  <c r="AD113" i="82" s="1"/>
  <c r="AD75" i="85" s="1"/>
  <c r="AD116" i="82" a="1"/>
  <c r="AD116" i="82" s="1"/>
  <c r="AD112" i="82" a="1"/>
  <c r="AD112" i="82" s="1"/>
  <c r="AD74" i="85" s="1"/>
  <c r="AD115" i="82" a="1"/>
  <c r="AD115" i="82" s="1"/>
  <c r="AD70" i="85"/>
  <c r="V112" i="82" a="1"/>
  <c r="V112" i="82" s="1"/>
  <c r="V74" i="85" s="1"/>
  <c r="V115" i="82" a="1"/>
  <c r="V115" i="82" s="1"/>
  <c r="V111" i="82" a="1"/>
  <c r="V111" i="82" s="1"/>
  <c r="V73" i="85" s="1"/>
  <c r="V117" i="82" a="1"/>
  <c r="V117" i="82" s="1"/>
  <c r="V116" i="82" a="1"/>
  <c r="V116" i="82" s="1"/>
  <c r="V113" i="82" a="1"/>
  <c r="V113" i="82" s="1"/>
  <c r="V75" i="85" s="1"/>
  <c r="V114" i="82" a="1"/>
  <c r="V114" i="82" s="1"/>
  <c r="V76" i="85" s="1"/>
  <c r="V110" i="82" a="1"/>
  <c r="V110" i="82" s="1"/>
  <c r="V72" i="85" s="1"/>
  <c r="V70" i="85"/>
  <c r="V112" i="73" a="1"/>
  <c r="V112" i="73" s="1"/>
  <c r="V60" i="85" s="1"/>
  <c r="V117" i="73" a="1"/>
  <c r="V117" i="73" s="1"/>
  <c r="V114" i="73" a="1"/>
  <c r="V114" i="73" s="1"/>
  <c r="V62" i="85" s="1"/>
  <c r="V116" i="73" a="1"/>
  <c r="V116" i="73" s="1"/>
  <c r="V111" i="73" a="1"/>
  <c r="V111" i="73" s="1"/>
  <c r="V59" i="85" s="1"/>
  <c r="V115" i="73" a="1"/>
  <c r="V115" i="73" s="1"/>
  <c r="V113" i="73" a="1"/>
  <c r="V113" i="73" s="1"/>
  <c r="V61" i="85" s="1"/>
  <c r="V110" i="73" a="1"/>
  <c r="V110" i="73" s="1"/>
  <c r="V58" i="85" s="1"/>
  <c r="V56" i="85"/>
  <c r="AB116" i="73" a="1"/>
  <c r="AB116" i="73" s="1"/>
  <c r="AB111" i="73" a="1"/>
  <c r="AB111" i="73" s="1"/>
  <c r="AB59" i="85" s="1"/>
  <c r="AB113" i="73" a="1"/>
  <c r="AB113" i="73" s="1"/>
  <c r="AB61" i="85" s="1"/>
  <c r="AB117" i="73" a="1"/>
  <c r="AB117" i="73" s="1"/>
  <c r="AB115" i="73" a="1"/>
  <c r="AB115" i="73" s="1"/>
  <c r="AB112" i="73" a="1"/>
  <c r="AB112" i="73" s="1"/>
  <c r="AB60" i="85" s="1"/>
  <c r="AB110" i="73" a="1"/>
  <c r="AB110" i="73" s="1"/>
  <c r="AB58" i="85" s="1"/>
  <c r="AB114" i="73" a="1"/>
  <c r="AB114" i="73" s="1"/>
  <c r="AB62" i="85" s="1"/>
  <c r="AB56" i="85"/>
  <c r="W112" i="72" a="1"/>
  <c r="W112" i="72" s="1"/>
  <c r="W115" i="72" a="1"/>
  <c r="W115" i="72" s="1"/>
  <c r="W113" i="72" a="1"/>
  <c r="W113" i="72" s="1"/>
  <c r="W114" i="72" a="1"/>
  <c r="W114" i="72" s="1"/>
  <c r="W110" i="72" a="1"/>
  <c r="W110" i="72" s="1"/>
  <c r="W117" i="72" a="1"/>
  <c r="W117" i="72" s="1"/>
  <c r="W116" i="72" a="1"/>
  <c r="W116" i="72" s="1"/>
  <c r="W111" i="72" a="1"/>
  <c r="W111" i="72" s="1"/>
  <c r="W42" i="85"/>
  <c r="AB112" i="72" a="1"/>
  <c r="AB112" i="72" s="1"/>
  <c r="AB111" i="72" a="1"/>
  <c r="AB111" i="72" s="1"/>
  <c r="AB114" i="72" a="1"/>
  <c r="AB114" i="72" s="1"/>
  <c r="AB113" i="72" a="1"/>
  <c r="AB113" i="72" s="1"/>
  <c r="AB116" i="72" a="1"/>
  <c r="AB116" i="72" s="1"/>
  <c r="AB110" i="72" a="1"/>
  <c r="AB110" i="72" s="1"/>
  <c r="AB117" i="72" a="1"/>
  <c r="AB117" i="72" s="1"/>
  <c r="AB115" i="72" a="1"/>
  <c r="AB115" i="72" s="1"/>
  <c r="AB42" i="85"/>
  <c r="J114" i="81" a="1"/>
  <c r="J114" i="81" s="1"/>
  <c r="J112" i="81" a="1"/>
  <c r="J112" i="81" s="1"/>
  <c r="J117" i="81" a="1"/>
  <c r="J117" i="81" s="1"/>
  <c r="J111" i="81" a="1"/>
  <c r="J111" i="81" s="1"/>
  <c r="J115" i="81" a="1"/>
  <c r="J115" i="81" s="1"/>
  <c r="J113" i="81" a="1"/>
  <c r="J113" i="81" s="1"/>
  <c r="J110" i="81" a="1"/>
  <c r="J110" i="81" s="1"/>
  <c r="J116" i="81" a="1"/>
  <c r="J116" i="81" s="1"/>
  <c r="M113" i="81" a="1"/>
  <c r="M113" i="81" s="1"/>
  <c r="M110" i="81" a="1"/>
  <c r="M110" i="81" s="1"/>
  <c r="M111" i="81" a="1"/>
  <c r="M111" i="81" s="1"/>
  <c r="M116" i="81" a="1"/>
  <c r="M116" i="81" s="1"/>
  <c r="M115" i="81" a="1"/>
  <c r="M115" i="81" s="1"/>
  <c r="M114" i="81" a="1"/>
  <c r="M114" i="81" s="1"/>
  <c r="M112" i="81" a="1"/>
  <c r="M112" i="81" s="1"/>
  <c r="M117" i="81" a="1"/>
  <c r="M117" i="81" s="1"/>
  <c r="K111" i="81" a="1"/>
  <c r="K111" i="81" s="1"/>
  <c r="K116" i="81" a="1"/>
  <c r="K116" i="81" s="1"/>
  <c r="K114" i="81" a="1"/>
  <c r="K114" i="81" s="1"/>
  <c r="K112" i="81" a="1"/>
  <c r="K112" i="81" s="1"/>
  <c r="K117" i="81" a="1"/>
  <c r="K117" i="81" s="1"/>
  <c r="K115" i="81" a="1"/>
  <c r="K115" i="81" s="1"/>
  <c r="K113" i="81" a="1"/>
  <c r="K113" i="81" s="1"/>
  <c r="K110" i="81" a="1"/>
  <c r="K110" i="81" s="1"/>
  <c r="L111" i="81" a="1"/>
  <c r="L111" i="81" s="1"/>
  <c r="L116" i="81" a="1"/>
  <c r="L116" i="81" s="1"/>
  <c r="L114" i="81" a="1"/>
  <c r="L114" i="81" s="1"/>
  <c r="L113" i="81" a="1"/>
  <c r="L113" i="81" s="1"/>
  <c r="L110" i="81" a="1"/>
  <c r="L110" i="81" s="1"/>
  <c r="L112" i="81" a="1"/>
  <c r="L112" i="81" s="1"/>
  <c r="L117" i="81" a="1"/>
  <c r="L117" i="81" s="1"/>
  <c r="L115" i="81" a="1"/>
  <c r="L115" i="81" s="1"/>
  <c r="I116" i="81" a="1"/>
  <c r="I116" i="81" s="1"/>
  <c r="I114" i="81" a="1"/>
  <c r="I114" i="81" s="1"/>
  <c r="I112" i="81" a="1"/>
  <c r="I112" i="81" s="1"/>
  <c r="I110" i="81" a="1"/>
  <c r="I110" i="81" s="1"/>
  <c r="I115" i="81" a="1"/>
  <c r="I115" i="81" s="1"/>
  <c r="I111" i="81" a="1"/>
  <c r="I111" i="81" s="1"/>
  <c r="I113" i="81" a="1"/>
  <c r="I113" i="81" s="1"/>
  <c r="I117" i="81" a="1"/>
  <c r="I117" i="81" s="1"/>
  <c r="X114" i="81" a="1"/>
  <c r="X114" i="81" s="1"/>
  <c r="X111" i="81" a="1"/>
  <c r="X111" i="81" s="1"/>
  <c r="X110" i="81" a="1"/>
  <c r="X110" i="81" s="1"/>
  <c r="X112" i="81" a="1"/>
  <c r="X112" i="81" s="1"/>
  <c r="X116" i="81" a="1"/>
  <c r="X116" i="81" s="1"/>
  <c r="X113" i="81" a="1"/>
  <c r="X113" i="81" s="1"/>
  <c r="X115" i="81" a="1"/>
  <c r="X115" i="81" s="1"/>
  <c r="X117" i="81" a="1"/>
  <c r="X117" i="81" s="1"/>
  <c r="AF115" i="81" a="1"/>
  <c r="AF115" i="81" s="1"/>
  <c r="AF112" i="81" a="1"/>
  <c r="AF112" i="81" s="1"/>
  <c r="AF116" i="81" a="1"/>
  <c r="AF116" i="81" s="1"/>
  <c r="AF113" i="81" a="1"/>
  <c r="AF113" i="81" s="1"/>
  <c r="AF110" i="81" a="1"/>
  <c r="AF110" i="81" s="1"/>
  <c r="AF114" i="81" a="1"/>
  <c r="AF114" i="81" s="1"/>
  <c r="AF111" i="81" a="1"/>
  <c r="AF111" i="81" s="1"/>
  <c r="AF117" i="81" a="1"/>
  <c r="AF117" i="81" s="1"/>
  <c r="W111" i="81" a="1"/>
  <c r="W111" i="81" s="1"/>
  <c r="W110" i="81" a="1"/>
  <c r="W110" i="81" s="1"/>
  <c r="W115" i="81" a="1"/>
  <c r="W115" i="81" s="1"/>
  <c r="W116" i="81" a="1"/>
  <c r="W116" i="81" s="1"/>
  <c r="W113" i="81" a="1"/>
  <c r="W113" i="81" s="1"/>
  <c r="W112" i="81" a="1"/>
  <c r="W112" i="81" s="1"/>
  <c r="W117" i="81" a="1"/>
  <c r="W117" i="81" s="1"/>
  <c r="W114" i="81" a="1"/>
  <c r="W114" i="81" s="1"/>
  <c r="AG110" i="81" a="1"/>
  <c r="AG110" i="81" s="1"/>
  <c r="AG115" i="81" a="1"/>
  <c r="AG115" i="81" s="1"/>
  <c r="AG116" i="81" a="1"/>
  <c r="AG116" i="81" s="1"/>
  <c r="AG113" i="81" a="1"/>
  <c r="AG113" i="81" s="1"/>
  <c r="AG111" i="81" a="1"/>
  <c r="AG111" i="81" s="1"/>
  <c r="AG114" i="81" a="1"/>
  <c r="AG114" i="81" s="1"/>
  <c r="AG112" i="81" a="1"/>
  <c r="AG112" i="81" s="1"/>
  <c r="AG117" i="81" a="1"/>
  <c r="AG117" i="81" s="1"/>
  <c r="Y117" i="81" a="1"/>
  <c r="Y117" i="81" s="1"/>
  <c r="Y114" i="81" a="1"/>
  <c r="Y114" i="81" s="1"/>
  <c r="Y111" i="81" a="1"/>
  <c r="Y111" i="81" s="1"/>
  <c r="Y115" i="81" a="1"/>
  <c r="Y115" i="81" s="1"/>
  <c r="Y112" i="81" a="1"/>
  <c r="Y112" i="81" s="1"/>
  <c r="Y116" i="81" a="1"/>
  <c r="Y116" i="81" s="1"/>
  <c r="Y113" i="81" a="1"/>
  <c r="Y113" i="81" s="1"/>
  <c r="Y110" i="81" a="1"/>
  <c r="Y110" i="81" s="1"/>
  <c r="T112" i="81" a="1"/>
  <c r="T112" i="81" s="1"/>
  <c r="T116" i="81" a="1"/>
  <c r="T116" i="81" s="1"/>
  <c r="T117" i="81" a="1"/>
  <c r="T117" i="81" s="1"/>
  <c r="T113" i="81" a="1"/>
  <c r="T113" i="81" s="1"/>
  <c r="T114" i="81" a="1"/>
  <c r="T114" i="81" s="1"/>
  <c r="T111" i="81" a="1"/>
  <c r="T111" i="81" s="1"/>
  <c r="T115" i="81" a="1"/>
  <c r="T115" i="81" s="1"/>
  <c r="T110" i="81" a="1"/>
  <c r="T110" i="81" s="1"/>
  <c r="O117" i="81" a="1"/>
  <c r="O117" i="81" s="1"/>
  <c r="O114" i="81" a="1"/>
  <c r="O114" i="81" s="1"/>
  <c r="O111" i="81" a="1"/>
  <c r="O111" i="81" s="1"/>
  <c r="O110" i="81" a="1"/>
  <c r="O110" i="81" s="1"/>
  <c r="O115" i="81" a="1"/>
  <c r="O115" i="81" s="1"/>
  <c r="O112" i="81" a="1"/>
  <c r="O112" i="81" s="1"/>
  <c r="O116" i="81" a="1"/>
  <c r="O116" i="81" s="1"/>
  <c r="O113" i="81" a="1"/>
  <c r="O113" i="81" s="1"/>
  <c r="U115" i="81" a="1"/>
  <c r="U115" i="81" s="1"/>
  <c r="U112" i="81" a="1"/>
  <c r="U112" i="81" s="1"/>
  <c r="U113" i="81" a="1"/>
  <c r="U113" i="81" s="1"/>
  <c r="U117" i="81" a="1"/>
  <c r="U117" i="81" s="1"/>
  <c r="U116" i="81" a="1"/>
  <c r="U116" i="81" s="1"/>
  <c r="U114" i="81" a="1"/>
  <c r="U114" i="81" s="1"/>
  <c r="U111" i="81" a="1"/>
  <c r="U111" i="81" s="1"/>
  <c r="U110" i="81" a="1"/>
  <c r="U110" i="81" s="1"/>
  <c r="AC116" i="81" a="1"/>
  <c r="AC116" i="81" s="1"/>
  <c r="AC113" i="81" a="1"/>
  <c r="AC113" i="81" s="1"/>
  <c r="AC117" i="81" a="1"/>
  <c r="AC117" i="81" s="1"/>
  <c r="AC114" i="81" a="1"/>
  <c r="AC114" i="81" s="1"/>
  <c r="AC111" i="81" a="1"/>
  <c r="AC111" i="81" s="1"/>
  <c r="AC115" i="81" a="1"/>
  <c r="AC115" i="81" s="1"/>
  <c r="AC112" i="81" a="1"/>
  <c r="AC112" i="81" s="1"/>
  <c r="AC110" i="81" a="1"/>
  <c r="AC110" i="81" s="1"/>
  <c r="Z117" i="81" a="1"/>
  <c r="Z117" i="81" s="1"/>
  <c r="Z114" i="81" a="1"/>
  <c r="Z114" i="81" s="1"/>
  <c r="Z115" i="81" a="1"/>
  <c r="Z115" i="81" s="1"/>
  <c r="Z112" i="81" a="1"/>
  <c r="Z112" i="81" s="1"/>
  <c r="Z116" i="81" a="1"/>
  <c r="Z116" i="81" s="1"/>
  <c r="Z110" i="81" a="1"/>
  <c r="Z110" i="81" s="1"/>
  <c r="Z113" i="81" a="1"/>
  <c r="Z113" i="81" s="1"/>
  <c r="Z111" i="81" a="1"/>
  <c r="Z111" i="81" s="1"/>
  <c r="AA113" i="81" a="1"/>
  <c r="AA113" i="81" s="1"/>
  <c r="AA117" i="81" a="1"/>
  <c r="AA117" i="81" s="1"/>
  <c r="AA111" i="81" a="1"/>
  <c r="AA111" i="81" s="1"/>
  <c r="AA110" i="81" a="1"/>
  <c r="AA110" i="81" s="1"/>
  <c r="AA115" i="81" a="1"/>
  <c r="AA115" i="81" s="1"/>
  <c r="AA112" i="81" a="1"/>
  <c r="AA112" i="81" s="1"/>
  <c r="AA116" i="81" a="1"/>
  <c r="AA116" i="81" s="1"/>
  <c r="AA114" i="81" a="1"/>
  <c r="AA114" i="81" s="1"/>
  <c r="S116" i="81" a="1"/>
  <c r="S116" i="81" s="1"/>
  <c r="S113" i="81" a="1"/>
  <c r="S113" i="81" s="1"/>
  <c r="S117" i="81" a="1"/>
  <c r="S117" i="81" s="1"/>
  <c r="S114" i="81" a="1"/>
  <c r="S114" i="81" s="1"/>
  <c r="S111" i="81" a="1"/>
  <c r="S111" i="81" s="1"/>
  <c r="S110" i="81" a="1"/>
  <c r="S110" i="81" s="1"/>
  <c r="S112" i="81" a="1"/>
  <c r="S112" i="81" s="1"/>
  <c r="S115" i="81" a="1"/>
  <c r="S115" i="81" s="1"/>
  <c r="AB116" i="81" a="1"/>
  <c r="AB116" i="81" s="1"/>
  <c r="AB113" i="81" a="1"/>
  <c r="AB113" i="81" s="1"/>
  <c r="AB114" i="81" a="1"/>
  <c r="AB114" i="81" s="1"/>
  <c r="AB111" i="81" a="1"/>
  <c r="AB111" i="81" s="1"/>
  <c r="AB110" i="81" a="1"/>
  <c r="AB110" i="81" s="1"/>
  <c r="AB115" i="81" a="1"/>
  <c r="AB115" i="81" s="1"/>
  <c r="AB112" i="81" a="1"/>
  <c r="AB112" i="81" s="1"/>
  <c r="AB117" i="81" a="1"/>
  <c r="AB117" i="81" s="1"/>
  <c r="R116" i="81" a="1"/>
  <c r="R116" i="81" s="1"/>
  <c r="R113" i="81" a="1"/>
  <c r="R113" i="81" s="1"/>
  <c r="R114" i="81" a="1"/>
  <c r="R114" i="81" s="1"/>
  <c r="R111" i="81" a="1"/>
  <c r="R111" i="81" s="1"/>
  <c r="R110" i="81" a="1"/>
  <c r="R110" i="81" s="1"/>
  <c r="R117" i="81" a="1"/>
  <c r="R117" i="81" s="1"/>
  <c r="R115" i="81" a="1"/>
  <c r="R115" i="81" s="1"/>
  <c r="R112" i="81" a="1"/>
  <c r="R112" i="81" s="1"/>
  <c r="AD112" i="81" a="1"/>
  <c r="AD112" i="81" s="1"/>
  <c r="AD116" i="81" a="1"/>
  <c r="AD116" i="81" s="1"/>
  <c r="AD113" i="81" a="1"/>
  <c r="AD113" i="81" s="1"/>
  <c r="AD117" i="81" a="1"/>
  <c r="AD117" i="81" s="1"/>
  <c r="AD114" i="81" a="1"/>
  <c r="AD114" i="81" s="1"/>
  <c r="AD115" i="81" a="1"/>
  <c r="AD115" i="81" s="1"/>
  <c r="AD111" i="81" a="1"/>
  <c r="AD111" i="81" s="1"/>
  <c r="AD110" i="81" a="1"/>
  <c r="AD110" i="81" s="1"/>
  <c r="V115" i="81" a="1"/>
  <c r="V115" i="81" s="1"/>
  <c r="V112" i="81" a="1"/>
  <c r="V112" i="81" s="1"/>
  <c r="V116" i="81" a="1"/>
  <c r="V116" i="81" s="1"/>
  <c r="V113" i="81" a="1"/>
  <c r="V113" i="81" s="1"/>
  <c r="V117" i="81" a="1"/>
  <c r="V117" i="81" s="1"/>
  <c r="V114" i="81" a="1"/>
  <c r="V114" i="81" s="1"/>
  <c r="V111" i="81" a="1"/>
  <c r="V111" i="81" s="1"/>
  <c r="V110" i="81" a="1"/>
  <c r="V110" i="81" s="1"/>
  <c r="AE112" i="81" a="1"/>
  <c r="AE112" i="81" s="1"/>
  <c r="AE117" i="81" a="1"/>
  <c r="AE117" i="81" s="1"/>
  <c r="AE110" i="81" a="1"/>
  <c r="AE110" i="81" s="1"/>
  <c r="AE115" i="81" a="1"/>
  <c r="AE115" i="81" s="1"/>
  <c r="AE114" i="81" a="1"/>
  <c r="AE114" i="81" s="1"/>
  <c r="AE111" i="81" a="1"/>
  <c r="AE111" i="81" s="1"/>
  <c r="AE116" i="81" a="1"/>
  <c r="AE116" i="81" s="1"/>
  <c r="AE113" i="81" a="1"/>
  <c r="AE113" i="81" s="1"/>
  <c r="N113" i="81" a="1"/>
  <c r="N113" i="81" s="1"/>
  <c r="N116" i="81" a="1"/>
  <c r="N116" i="81" s="1"/>
  <c r="N111" i="81" a="1"/>
  <c r="N111" i="81" s="1"/>
  <c r="N114" i="81" a="1"/>
  <c r="N114" i="81" s="1"/>
  <c r="N117" i="81" a="1"/>
  <c r="N117" i="81" s="1"/>
  <c r="N112" i="81" a="1"/>
  <c r="N112" i="81" s="1"/>
  <c r="N115" i="81" a="1"/>
  <c r="N115" i="81" s="1"/>
  <c r="N110" i="81" a="1"/>
  <c r="N110" i="81" s="1"/>
  <c r="P87" i="73"/>
  <c r="P106" i="73" s="1"/>
  <c r="N48" i="75"/>
  <c r="N50" i="75" s="1"/>
  <c r="N40" i="85" s="1"/>
  <c r="O62" i="75"/>
  <c r="O64" i="75" s="1"/>
  <c r="N87" i="72"/>
  <c r="N106" i="72" s="1"/>
  <c r="M62" i="75"/>
  <c r="M64" i="75" s="1"/>
  <c r="O87" i="73"/>
  <c r="O106" i="73" s="1"/>
  <c r="J76" i="75"/>
  <c r="J78" i="75" s="1"/>
  <c r="M87" i="73"/>
  <c r="M106" i="73" s="1"/>
  <c r="J62" i="75"/>
  <c r="J64" i="75" s="1"/>
  <c r="J87" i="73"/>
  <c r="J106" i="73" s="1"/>
  <c r="N62" i="75"/>
  <c r="N64" i="75" s="1"/>
  <c r="K62" i="75"/>
  <c r="K64" i="75" s="1"/>
  <c r="N87" i="73"/>
  <c r="N106" i="73" s="1"/>
  <c r="Q62" i="75"/>
  <c r="Q64" i="75" s="1"/>
  <c r="I62" i="75"/>
  <c r="I64" i="75" s="1"/>
  <c r="Q76" i="75"/>
  <c r="Q78" i="75" s="1"/>
  <c r="M87" i="82"/>
  <c r="M106" i="82" s="1"/>
  <c r="Q87" i="73"/>
  <c r="Q106" i="73" s="1"/>
  <c r="K87" i="73"/>
  <c r="K106" i="73" s="1"/>
  <c r="Q87" i="82"/>
  <c r="Q106" i="82" s="1"/>
  <c r="M76" i="75"/>
  <c r="M78" i="75" s="1"/>
  <c r="P62" i="75"/>
  <c r="P64" i="75" s="1"/>
  <c r="M48" i="75"/>
  <c r="M50" i="75" s="1"/>
  <c r="M40" i="85" s="1"/>
  <c r="M87" i="72"/>
  <c r="M106" i="72" s="1"/>
  <c r="I87" i="73"/>
  <c r="P76" i="75"/>
  <c r="P78" i="75" s="1"/>
  <c r="I76" i="75"/>
  <c r="I78" i="75" s="1"/>
  <c r="Q34" i="75"/>
  <c r="Q36" i="75" s="1"/>
  <c r="O87" i="82"/>
  <c r="O106" i="82" s="1"/>
  <c r="Q48" i="75"/>
  <c r="Q50" i="75" s="1"/>
  <c r="Q40" i="85" s="1"/>
  <c r="Q87" i="72"/>
  <c r="Q106" i="72" s="1"/>
  <c r="L87" i="73"/>
  <c r="L106" i="73" s="1"/>
  <c r="N87" i="82"/>
  <c r="N106" i="82" s="1"/>
  <c r="O87" i="72"/>
  <c r="O106" i="72" s="1"/>
  <c r="K76" i="75"/>
  <c r="K78" i="75" s="1"/>
  <c r="O76" i="75"/>
  <c r="O78" i="75" s="1"/>
  <c r="I48" i="75"/>
  <c r="I87" i="72"/>
  <c r="I106" i="72" s="1"/>
  <c r="O48" i="75"/>
  <c r="O50" i="75" s="1"/>
  <c r="O40" i="85" s="1"/>
  <c r="L62" i="75"/>
  <c r="L64" i="75" s="1"/>
  <c r="P87" i="82"/>
  <c r="P106" i="82" s="1"/>
  <c r="I87" i="82"/>
  <c r="I106" i="82" s="1"/>
  <c r="Q87" i="81"/>
  <c r="N76" i="75"/>
  <c r="N78" i="75" s="1"/>
  <c r="K87" i="82"/>
  <c r="K106" i="82" s="1"/>
  <c r="J87" i="82"/>
  <c r="J106" i="82" s="1"/>
  <c r="K50" i="75"/>
  <c r="K40" i="85" s="1"/>
  <c r="I36" i="75"/>
  <c r="F52" i="75"/>
  <c r="G11" i="33" s="1"/>
  <c r="P115" i="81" l="1" a="1"/>
  <c r="P115" i="81" s="1"/>
  <c r="P112" i="81" a="1"/>
  <c r="P112" i="81" s="1"/>
  <c r="P110" i="81" a="1"/>
  <c r="P110" i="81" s="1"/>
  <c r="K42" i="85"/>
  <c r="P113" i="81" a="1"/>
  <c r="P113" i="81" s="1"/>
  <c r="P114" i="81" a="1"/>
  <c r="P114" i="81" s="1"/>
  <c r="P117" i="81" a="1"/>
  <c r="P117" i="81" s="1"/>
  <c r="K111" i="72" a="1"/>
  <c r="K111" i="72" s="1"/>
  <c r="P116" i="81" a="1"/>
  <c r="P116" i="81" s="1"/>
  <c r="K115" i="72" a="1"/>
  <c r="K115" i="72" s="1"/>
  <c r="J42" i="85"/>
  <c r="J110" i="72" a="1"/>
  <c r="J110" i="72" s="1"/>
  <c r="J113" i="72" a="1"/>
  <c r="J113" i="72" s="1"/>
  <c r="K110" i="72" a="1"/>
  <c r="K110" i="72" s="1"/>
  <c r="J116" i="72" a="1"/>
  <c r="J116" i="72" s="1"/>
  <c r="K116" i="72" a="1"/>
  <c r="K116" i="72" s="1"/>
  <c r="J112" i="72" a="1"/>
  <c r="J112" i="72" s="1"/>
  <c r="K113" i="72" a="1"/>
  <c r="K113" i="72" s="1"/>
  <c r="J117" i="72" a="1"/>
  <c r="J117" i="72" s="1"/>
  <c r="J114" i="72" a="1"/>
  <c r="J114" i="72" s="1"/>
  <c r="K112" i="72" a="1"/>
  <c r="K112" i="72" s="1"/>
  <c r="J111" i="72" a="1"/>
  <c r="J111" i="72" s="1"/>
  <c r="K117" i="72" a="1"/>
  <c r="K117" i="72" s="1"/>
  <c r="I111" i="82" a="1"/>
  <c r="I111" i="82" s="1"/>
  <c r="I73" i="85" s="1"/>
  <c r="I114" i="82" a="1"/>
  <c r="I114" i="82" s="1"/>
  <c r="I76" i="85" s="1"/>
  <c r="I117" i="82" a="1"/>
  <c r="I117" i="82" s="1"/>
  <c r="I110" i="82" a="1"/>
  <c r="I110" i="82" s="1"/>
  <c r="I72" i="85" s="1"/>
  <c r="I116" i="82" a="1"/>
  <c r="I116" i="82" s="1"/>
  <c r="I112" i="82" a="1"/>
  <c r="I112" i="82" s="1"/>
  <c r="I74" i="85" s="1"/>
  <c r="I115" i="82" a="1"/>
  <c r="I115" i="82" s="1"/>
  <c r="I113" i="82" a="1"/>
  <c r="I113" i="82" s="1"/>
  <c r="I75" i="85" s="1"/>
  <c r="I70" i="85"/>
  <c r="AC65" i="85"/>
  <c r="AC64" i="85"/>
  <c r="AC63" i="85"/>
  <c r="K116" i="73" a="1"/>
  <c r="K116" i="73" s="1"/>
  <c r="K111" i="73" a="1"/>
  <c r="K111" i="73" s="1"/>
  <c r="K59" i="85" s="1"/>
  <c r="K113" i="73" a="1"/>
  <c r="K113" i="73" s="1"/>
  <c r="K61" i="85" s="1"/>
  <c r="K115" i="73" a="1"/>
  <c r="K115" i="73" s="1"/>
  <c r="K110" i="73" a="1"/>
  <c r="K110" i="73" s="1"/>
  <c r="K58" i="85" s="1"/>
  <c r="K114" i="73" a="1"/>
  <c r="K114" i="73" s="1"/>
  <c r="K62" i="85" s="1"/>
  <c r="K117" i="73" a="1"/>
  <c r="K117" i="73" s="1"/>
  <c r="K112" i="73" a="1"/>
  <c r="K112" i="73" s="1"/>
  <c r="K60" i="85" s="1"/>
  <c r="K56" i="85"/>
  <c r="AE65" i="85"/>
  <c r="AE63" i="85"/>
  <c r="AE64" i="85"/>
  <c r="I106" i="73"/>
  <c r="AC79" i="85"/>
  <c r="AC77" i="85"/>
  <c r="AC78" i="85"/>
  <c r="AF64" i="85"/>
  <c r="AF65" i="85"/>
  <c r="AF63" i="85"/>
  <c r="Y64" i="85"/>
  <c r="Y65" i="85"/>
  <c r="Y63" i="85"/>
  <c r="AA64" i="85"/>
  <c r="AA63" i="85"/>
  <c r="AA65" i="85"/>
  <c r="S77" i="85"/>
  <c r="S78" i="85"/>
  <c r="S79" i="85"/>
  <c r="AG79" i="85"/>
  <c r="AG78" i="85"/>
  <c r="AG77" i="85"/>
  <c r="I112" i="72" a="1"/>
  <c r="I112" i="72" s="1"/>
  <c r="I115" i="72" a="1"/>
  <c r="I115" i="72" s="1"/>
  <c r="I111" i="72" a="1"/>
  <c r="I111" i="72" s="1"/>
  <c r="I114" i="72" a="1"/>
  <c r="I114" i="72" s="1"/>
  <c r="I116" i="72" a="1"/>
  <c r="I116" i="72" s="1"/>
  <c r="I113" i="72" a="1"/>
  <c r="I113" i="72" s="1"/>
  <c r="I117" i="72" a="1"/>
  <c r="I117" i="72" s="1"/>
  <c r="I110" i="72" a="1"/>
  <c r="I110" i="72" s="1"/>
  <c r="I42" i="85"/>
  <c r="V77" i="85"/>
  <c r="V79" i="85"/>
  <c r="V78" i="85"/>
  <c r="O111" i="72" a="1"/>
  <c r="O111" i="72" s="1"/>
  <c r="O114" i="72" a="1"/>
  <c r="O114" i="72" s="1"/>
  <c r="O117" i="72" a="1"/>
  <c r="O117" i="72" s="1"/>
  <c r="O110" i="72" a="1"/>
  <c r="O110" i="72" s="1"/>
  <c r="O113" i="72" a="1"/>
  <c r="O113" i="72" s="1"/>
  <c r="O115" i="72" a="1"/>
  <c r="O115" i="72" s="1"/>
  <c r="O112" i="72" a="1"/>
  <c r="O112" i="72" s="1"/>
  <c r="O116" i="72" a="1"/>
  <c r="O116" i="72" s="1"/>
  <c r="O42" i="85"/>
  <c r="AA77" i="85"/>
  <c r="AA79" i="85"/>
  <c r="AA78" i="85"/>
  <c r="S63" i="85"/>
  <c r="S65" i="85"/>
  <c r="S64" i="85"/>
  <c r="Q113" i="82" a="1"/>
  <c r="Q113" i="82" s="1"/>
  <c r="Q75" i="85" s="1"/>
  <c r="Q110" i="82" a="1"/>
  <c r="Q110" i="82" s="1"/>
  <c r="Q72" i="85" s="1"/>
  <c r="Q116" i="82" a="1"/>
  <c r="Q116" i="82" s="1"/>
  <c r="Q112" i="82" a="1"/>
  <c r="Q112" i="82" s="1"/>
  <c r="Q74" i="85" s="1"/>
  <c r="Q115" i="82" a="1"/>
  <c r="Q115" i="82" s="1"/>
  <c r="Q114" i="82" a="1"/>
  <c r="Q114" i="82" s="1"/>
  <c r="Q76" i="85" s="1"/>
  <c r="Q111" i="82" a="1"/>
  <c r="Q111" i="82" s="1"/>
  <c r="Q73" i="85" s="1"/>
  <c r="Q117" i="82" a="1"/>
  <c r="Q117" i="82" s="1"/>
  <c r="Q70" i="85"/>
  <c r="L111" i="82" a="1"/>
  <c r="L111" i="82" s="1"/>
  <c r="L73" i="85" s="1"/>
  <c r="L117" i="82" a="1"/>
  <c r="L117" i="82" s="1"/>
  <c r="L114" i="82" a="1"/>
  <c r="L114" i="82" s="1"/>
  <c r="L76" i="85" s="1"/>
  <c r="L110" i="82" a="1"/>
  <c r="L110" i="82" s="1"/>
  <c r="L72" i="85" s="1"/>
  <c r="L113" i="82" a="1"/>
  <c r="L113" i="82" s="1"/>
  <c r="L75" i="85" s="1"/>
  <c r="L116" i="82" a="1"/>
  <c r="L116" i="82" s="1"/>
  <c r="L112" i="82" a="1"/>
  <c r="L112" i="82" s="1"/>
  <c r="L74" i="85" s="1"/>
  <c r="L115" i="82" a="1"/>
  <c r="L115" i="82" s="1"/>
  <c r="L70" i="85"/>
  <c r="N117" i="82" a="1"/>
  <c r="N117" i="82" s="1"/>
  <c r="N110" i="82" a="1"/>
  <c r="N110" i="82" s="1"/>
  <c r="N72" i="85" s="1"/>
  <c r="N113" i="82" a="1"/>
  <c r="N113" i="82" s="1"/>
  <c r="N75" i="85" s="1"/>
  <c r="N116" i="82" a="1"/>
  <c r="N116" i="82" s="1"/>
  <c r="N114" i="82" a="1"/>
  <c r="N114" i="82" s="1"/>
  <c r="N76" i="85" s="1"/>
  <c r="N111" i="82" a="1"/>
  <c r="N111" i="82" s="1"/>
  <c r="N73" i="85" s="1"/>
  <c r="N112" i="82" a="1"/>
  <c r="N112" i="82" s="1"/>
  <c r="N74" i="85" s="1"/>
  <c r="N115" i="82" a="1"/>
  <c r="N115" i="82" s="1"/>
  <c r="N70" i="85"/>
  <c r="N113" i="73" a="1"/>
  <c r="N113" i="73" s="1"/>
  <c r="N61" i="85" s="1"/>
  <c r="N110" i="73" a="1"/>
  <c r="N110" i="73" s="1"/>
  <c r="N58" i="85" s="1"/>
  <c r="N115" i="73" a="1"/>
  <c r="N115" i="73" s="1"/>
  <c r="N112" i="73" a="1"/>
  <c r="N112" i="73" s="1"/>
  <c r="N60" i="85" s="1"/>
  <c r="N114" i="73" a="1"/>
  <c r="N114" i="73" s="1"/>
  <c r="N62" i="85" s="1"/>
  <c r="N111" i="73" a="1"/>
  <c r="N111" i="73" s="1"/>
  <c r="N59" i="85" s="1"/>
  <c r="N116" i="73" a="1"/>
  <c r="N116" i="73" s="1"/>
  <c r="N117" i="73" a="1"/>
  <c r="N117" i="73" s="1"/>
  <c r="N56" i="85"/>
  <c r="AD77" i="85"/>
  <c r="AD79" i="85"/>
  <c r="AD78" i="85"/>
  <c r="W63" i="85"/>
  <c r="W64" i="85"/>
  <c r="W65" i="85"/>
  <c r="AE77" i="85"/>
  <c r="AE79" i="85"/>
  <c r="AE78" i="85"/>
  <c r="N111" i="72" a="1"/>
  <c r="N111" i="72" s="1"/>
  <c r="N117" i="72" a="1"/>
  <c r="N117" i="72" s="1"/>
  <c r="N110" i="72" a="1"/>
  <c r="N110" i="72" s="1"/>
  <c r="N113" i="72" a="1"/>
  <c r="N113" i="72" s="1"/>
  <c r="N116" i="72" a="1"/>
  <c r="N116" i="72" s="1"/>
  <c r="N112" i="72" a="1"/>
  <c r="N112" i="72" s="1"/>
  <c r="N115" i="72" a="1"/>
  <c r="N115" i="72" s="1"/>
  <c r="N114" i="72" a="1"/>
  <c r="N114" i="72" s="1"/>
  <c r="N42" i="85"/>
  <c r="Z65" i="85"/>
  <c r="Z64" i="85"/>
  <c r="Z63" i="85"/>
  <c r="Y78" i="85"/>
  <c r="Y79" i="85"/>
  <c r="Y77" i="85"/>
  <c r="AB78" i="85"/>
  <c r="AB79" i="85"/>
  <c r="AB77" i="85"/>
  <c r="K114" i="82" a="1"/>
  <c r="K114" i="82" s="1"/>
  <c r="K76" i="85" s="1"/>
  <c r="K111" i="82" a="1"/>
  <c r="K111" i="82" s="1"/>
  <c r="K73" i="85" s="1"/>
  <c r="K117" i="82" a="1"/>
  <c r="K117" i="82" s="1"/>
  <c r="K110" i="82" a="1"/>
  <c r="K110" i="82" s="1"/>
  <c r="K72" i="85" s="1"/>
  <c r="K113" i="82" a="1"/>
  <c r="K113" i="82" s="1"/>
  <c r="K75" i="85" s="1"/>
  <c r="K115" i="82" a="1"/>
  <c r="K115" i="82" s="1"/>
  <c r="K116" i="82" a="1"/>
  <c r="K116" i="82" s="1"/>
  <c r="K112" i="82" a="1"/>
  <c r="K112" i="82" s="1"/>
  <c r="K74" i="85" s="1"/>
  <c r="K70" i="85"/>
  <c r="M114" i="72" a="1"/>
  <c r="M114" i="72" s="1"/>
  <c r="M117" i="72" a="1"/>
  <c r="M117" i="72" s="1"/>
  <c r="M110" i="72" a="1"/>
  <c r="M110" i="72" s="1"/>
  <c r="M113" i="72" a="1"/>
  <c r="M113" i="72" s="1"/>
  <c r="M116" i="72" a="1"/>
  <c r="M116" i="72" s="1"/>
  <c r="M111" i="72" a="1"/>
  <c r="M111" i="72" s="1"/>
  <c r="M115" i="72" a="1"/>
  <c r="M115" i="72" s="1"/>
  <c r="M112" i="72" a="1"/>
  <c r="M112" i="72" s="1"/>
  <c r="M42" i="85"/>
  <c r="U79" i="85"/>
  <c r="U78" i="85"/>
  <c r="U77" i="85"/>
  <c r="X79" i="85"/>
  <c r="X77" i="85"/>
  <c r="X78" i="85"/>
  <c r="R78" i="85"/>
  <c r="R79" i="85"/>
  <c r="R77" i="85"/>
  <c r="AF78" i="85"/>
  <c r="AF77" i="85"/>
  <c r="AF79" i="85"/>
  <c r="P113" i="73" a="1"/>
  <c r="P113" i="73" s="1"/>
  <c r="P61" i="85" s="1"/>
  <c r="P115" i="73" a="1"/>
  <c r="P115" i="73" s="1"/>
  <c r="P112" i="73" a="1"/>
  <c r="P112" i="73" s="1"/>
  <c r="P60" i="85" s="1"/>
  <c r="P117" i="73" a="1"/>
  <c r="P117" i="73" s="1"/>
  <c r="P110" i="73" a="1"/>
  <c r="P110" i="73" s="1"/>
  <c r="P58" i="85" s="1"/>
  <c r="P116" i="73" a="1"/>
  <c r="P116" i="73" s="1"/>
  <c r="P111" i="73" a="1"/>
  <c r="P111" i="73" s="1"/>
  <c r="P59" i="85" s="1"/>
  <c r="P114" i="73" a="1"/>
  <c r="P114" i="73" s="1"/>
  <c r="P62" i="85" s="1"/>
  <c r="P56" i="85"/>
  <c r="Q110" i="73" a="1"/>
  <c r="Q110" i="73" s="1"/>
  <c r="Q58" i="85" s="1"/>
  <c r="Q112" i="73" a="1"/>
  <c r="Q112" i="73" s="1"/>
  <c r="Q60" i="85" s="1"/>
  <c r="Q117" i="73" a="1"/>
  <c r="Q117" i="73" s="1"/>
  <c r="Q111" i="73" a="1"/>
  <c r="Q111" i="73" s="1"/>
  <c r="Q59" i="85" s="1"/>
  <c r="Q115" i="73" a="1"/>
  <c r="Q115" i="73" s="1"/>
  <c r="Q116" i="73" a="1"/>
  <c r="Q116" i="73" s="1"/>
  <c r="Q114" i="73" a="1"/>
  <c r="Q114" i="73" s="1"/>
  <c r="Q62" i="85" s="1"/>
  <c r="Q113" i="73" a="1"/>
  <c r="Q113" i="73" s="1"/>
  <c r="Q61" i="85" s="1"/>
  <c r="Q56" i="85"/>
  <c r="M114" i="82" a="1"/>
  <c r="M114" i="82" s="1"/>
  <c r="M76" i="85" s="1"/>
  <c r="M117" i="82" a="1"/>
  <c r="M117" i="82" s="1"/>
  <c r="M110" i="82" a="1"/>
  <c r="M110" i="82" s="1"/>
  <c r="M72" i="85" s="1"/>
  <c r="M113" i="82" a="1"/>
  <c r="M113" i="82" s="1"/>
  <c r="M75" i="85" s="1"/>
  <c r="M116" i="82" a="1"/>
  <c r="M116" i="82" s="1"/>
  <c r="M111" i="82" a="1"/>
  <c r="M111" i="82" s="1"/>
  <c r="M73" i="85" s="1"/>
  <c r="M112" i="82" a="1"/>
  <c r="M112" i="82" s="1"/>
  <c r="M74" i="85" s="1"/>
  <c r="M115" i="82" a="1"/>
  <c r="M115" i="82" s="1"/>
  <c r="M70" i="85"/>
  <c r="J111" i="73" a="1"/>
  <c r="J111" i="73" s="1"/>
  <c r="J59" i="85" s="1"/>
  <c r="J116" i="73" a="1"/>
  <c r="J116" i="73" s="1"/>
  <c r="J113" i="73" a="1"/>
  <c r="J113" i="73" s="1"/>
  <c r="J61" i="85" s="1"/>
  <c r="J115" i="73" a="1"/>
  <c r="J115" i="73" s="1"/>
  <c r="J114" i="73" a="1"/>
  <c r="J114" i="73" s="1"/>
  <c r="J62" i="85" s="1"/>
  <c r="J117" i="73" a="1"/>
  <c r="J117" i="73" s="1"/>
  <c r="J110" i="73" a="1"/>
  <c r="J110" i="73" s="1"/>
  <c r="J58" i="85" s="1"/>
  <c r="J112" i="73" a="1"/>
  <c r="J112" i="73" s="1"/>
  <c r="J60" i="85" s="1"/>
  <c r="J56" i="85"/>
  <c r="O113" i="82" a="1"/>
  <c r="O113" i="82" s="1"/>
  <c r="O75" i="85" s="1"/>
  <c r="O116" i="82" a="1"/>
  <c r="O116" i="82" s="1"/>
  <c r="O114" i="82" a="1"/>
  <c r="O114" i="82" s="1"/>
  <c r="O76" i="85" s="1"/>
  <c r="O110" i="82" a="1"/>
  <c r="O110" i="82" s="1"/>
  <c r="O72" i="85" s="1"/>
  <c r="O111" i="82" a="1"/>
  <c r="O111" i="82" s="1"/>
  <c r="O73" i="85" s="1"/>
  <c r="O117" i="82" a="1"/>
  <c r="O117" i="82" s="1"/>
  <c r="O115" i="82" a="1"/>
  <c r="O115" i="82" s="1"/>
  <c r="O112" i="82" a="1"/>
  <c r="O112" i="82" s="1"/>
  <c r="O74" i="85" s="1"/>
  <c r="O70" i="85"/>
  <c r="V65" i="85"/>
  <c r="V63" i="85"/>
  <c r="V64" i="85"/>
  <c r="R64" i="85"/>
  <c r="R65" i="85"/>
  <c r="R63" i="85"/>
  <c r="W77" i="85"/>
  <c r="W78" i="85"/>
  <c r="W79" i="85"/>
  <c r="AB63" i="85"/>
  <c r="AB64" i="85"/>
  <c r="AB65" i="85"/>
  <c r="T79" i="85"/>
  <c r="T77" i="85"/>
  <c r="T78" i="85"/>
  <c r="L111" i="73" a="1"/>
  <c r="L111" i="73" s="1"/>
  <c r="L59" i="85" s="1"/>
  <c r="L113" i="73" a="1"/>
  <c r="L113" i="73" s="1"/>
  <c r="L61" i="85" s="1"/>
  <c r="L115" i="73" a="1"/>
  <c r="L115" i="73" s="1"/>
  <c r="L110" i="73" a="1"/>
  <c r="L110" i="73" s="1"/>
  <c r="L58" i="85" s="1"/>
  <c r="L114" i="73" a="1"/>
  <c r="L114" i="73" s="1"/>
  <c r="L62" i="85" s="1"/>
  <c r="L117" i="73" a="1"/>
  <c r="L117" i="73" s="1"/>
  <c r="L112" i="73" a="1"/>
  <c r="L112" i="73" s="1"/>
  <c r="L60" i="85" s="1"/>
  <c r="L116" i="73" a="1"/>
  <c r="L116" i="73" s="1"/>
  <c r="L56" i="85"/>
  <c r="Q114" i="72" a="1"/>
  <c r="Q114" i="72" s="1"/>
  <c r="Q113" i="72" a="1"/>
  <c r="Q113" i="72" s="1"/>
  <c r="Q110" i="72" a="1"/>
  <c r="Q110" i="72" s="1"/>
  <c r="Q116" i="72" a="1"/>
  <c r="Q116" i="72" s="1"/>
  <c r="Q115" i="72" a="1"/>
  <c r="Q115" i="72" s="1"/>
  <c r="Q111" i="72" a="1"/>
  <c r="Q111" i="72" s="1"/>
  <c r="Q117" i="72" a="1"/>
  <c r="Q117" i="72" s="1"/>
  <c r="Q112" i="72" a="1"/>
  <c r="Q112" i="72" s="1"/>
  <c r="Q42" i="85"/>
  <c r="AG65" i="85"/>
  <c r="AG63" i="85"/>
  <c r="AG64" i="85"/>
  <c r="T65" i="85"/>
  <c r="T63" i="85"/>
  <c r="T64" i="85"/>
  <c r="X65" i="85"/>
  <c r="X63" i="85"/>
  <c r="X64" i="85"/>
  <c r="L111" i="72" a="1"/>
  <c r="L111" i="72" s="1"/>
  <c r="L114" i="72" a="1"/>
  <c r="L114" i="72" s="1"/>
  <c r="L117" i="72" a="1"/>
  <c r="L117" i="72" s="1"/>
  <c r="L112" i="72" a="1"/>
  <c r="L112" i="72" s="1"/>
  <c r="L116" i="72" a="1"/>
  <c r="L116" i="72" s="1"/>
  <c r="L113" i="72" a="1"/>
  <c r="L113" i="72" s="1"/>
  <c r="L110" i="72" a="1"/>
  <c r="L110" i="72" s="1"/>
  <c r="L115" i="72" a="1"/>
  <c r="L115" i="72" s="1"/>
  <c r="L42" i="85"/>
  <c r="AD64" i="85"/>
  <c r="AD63" i="85"/>
  <c r="AD65" i="85"/>
  <c r="Z79" i="85"/>
  <c r="Z77" i="85"/>
  <c r="Z78" i="85"/>
  <c r="M110" i="73" a="1"/>
  <c r="M110" i="73" s="1"/>
  <c r="M58" i="85" s="1"/>
  <c r="M115" i="73" a="1"/>
  <c r="M115" i="73" s="1"/>
  <c r="M113" i="73" a="1"/>
  <c r="M113" i="73" s="1"/>
  <c r="M61" i="85" s="1"/>
  <c r="M112" i="73" a="1"/>
  <c r="M112" i="73" s="1"/>
  <c r="M60" i="85" s="1"/>
  <c r="M111" i="73" a="1"/>
  <c r="M111" i="73" s="1"/>
  <c r="M59" i="85" s="1"/>
  <c r="M116" i="73" a="1"/>
  <c r="M116" i="73" s="1"/>
  <c r="M117" i="73" a="1"/>
  <c r="M117" i="73" s="1"/>
  <c r="M114" i="73" a="1"/>
  <c r="M114" i="73" s="1"/>
  <c r="M62" i="85" s="1"/>
  <c r="M56" i="85"/>
  <c r="P110" i="82" a="1"/>
  <c r="P110" i="82" s="1"/>
  <c r="P72" i="85" s="1"/>
  <c r="P113" i="82" a="1"/>
  <c r="P113" i="82" s="1"/>
  <c r="P75" i="85" s="1"/>
  <c r="P116" i="82" a="1"/>
  <c r="P116" i="82" s="1"/>
  <c r="P114" i="82" a="1"/>
  <c r="P114" i="82" s="1"/>
  <c r="P76" i="85" s="1"/>
  <c r="P111" i="82" a="1"/>
  <c r="P111" i="82" s="1"/>
  <c r="P73" i="85" s="1"/>
  <c r="P117" i="82" a="1"/>
  <c r="P117" i="82" s="1"/>
  <c r="P115" i="82" a="1"/>
  <c r="P115" i="82" s="1"/>
  <c r="P112" i="82" a="1"/>
  <c r="P112" i="82" s="1"/>
  <c r="P74" i="85" s="1"/>
  <c r="P70" i="85"/>
  <c r="J111" i="82" a="1"/>
  <c r="J111" i="82" s="1"/>
  <c r="J73" i="85" s="1"/>
  <c r="J114" i="82" a="1"/>
  <c r="J114" i="82" s="1"/>
  <c r="J76" i="85" s="1"/>
  <c r="J117" i="82" a="1"/>
  <c r="J117" i="82" s="1"/>
  <c r="J110" i="82" a="1"/>
  <c r="J110" i="82" s="1"/>
  <c r="J72" i="85" s="1"/>
  <c r="J113" i="82" a="1"/>
  <c r="J113" i="82" s="1"/>
  <c r="J75" i="85" s="1"/>
  <c r="J112" i="82" a="1"/>
  <c r="J112" i="82" s="1"/>
  <c r="J74" i="85" s="1"/>
  <c r="J115" i="82" a="1"/>
  <c r="J115" i="82" s="1"/>
  <c r="J116" i="82" a="1"/>
  <c r="J116" i="82" s="1"/>
  <c r="J70" i="85"/>
  <c r="O113" i="73" a="1"/>
  <c r="O113" i="73" s="1"/>
  <c r="O61" i="85" s="1"/>
  <c r="O110" i="73" a="1"/>
  <c r="O110" i="73" s="1"/>
  <c r="O58" i="85" s="1"/>
  <c r="O115" i="73" a="1"/>
  <c r="O115" i="73" s="1"/>
  <c r="O112" i="73" a="1"/>
  <c r="O112" i="73" s="1"/>
  <c r="O60" i="85" s="1"/>
  <c r="O117" i="73" a="1"/>
  <c r="O117" i="73" s="1"/>
  <c r="O114" i="73" a="1"/>
  <c r="O114" i="73" s="1"/>
  <c r="O62" i="85" s="1"/>
  <c r="O111" i="73" a="1"/>
  <c r="O111" i="73" s="1"/>
  <c r="O59" i="85" s="1"/>
  <c r="O116" i="73" a="1"/>
  <c r="O116" i="73" s="1"/>
  <c r="O56" i="85"/>
  <c r="U65" i="85"/>
  <c r="U63" i="85"/>
  <c r="U64" i="85"/>
  <c r="I50" i="75"/>
  <c r="I40" i="85" s="1"/>
  <c r="F34" i="75" a="1"/>
  <c r="F34" i="75" s="1"/>
  <c r="F39" i="75" s="1"/>
  <c r="H10" i="33" s="1"/>
  <c r="F48" i="75"/>
  <c r="F53" i="75" s="1"/>
  <c r="H11" i="33" s="1"/>
  <c r="F65" i="75" a="1"/>
  <c r="F65" i="75" s="1"/>
  <c r="F79" i="75" a="1"/>
  <c r="F79" i="75" s="1"/>
  <c r="F62" i="75"/>
  <c r="F67" i="75" s="1"/>
  <c r="H12" i="33" s="1"/>
  <c r="F76" i="75"/>
  <c r="F81" i="75" s="1"/>
  <c r="Q106" i="81"/>
  <c r="F66" i="75"/>
  <c r="G12" i="33" s="1"/>
  <c r="F38" i="75"/>
  <c r="G10" i="33" s="1"/>
  <c r="F51" i="75" l="1" a="1"/>
  <c r="F51" i="75" s="1"/>
  <c r="F70" i="85"/>
  <c r="F76" i="85"/>
  <c r="J44" i="33" s="1"/>
  <c r="F42" i="85"/>
  <c r="N65" i="85"/>
  <c r="N63" i="85"/>
  <c r="N64" i="85"/>
  <c r="L63" i="85"/>
  <c r="L64" i="85"/>
  <c r="L65" i="85"/>
  <c r="O79" i="85"/>
  <c r="O77" i="85"/>
  <c r="O78" i="85"/>
  <c r="I116" i="73" a="1"/>
  <c r="I116" i="73" s="1"/>
  <c r="I113" i="73" a="1"/>
  <c r="I113" i="73" s="1"/>
  <c r="I61" i="85" s="1"/>
  <c r="F61" i="85" s="1"/>
  <c r="I110" i="73" a="1"/>
  <c r="I110" i="73" s="1"/>
  <c r="I58" i="85" s="1"/>
  <c r="F58" i="85" s="1"/>
  <c r="I112" i="73" a="1"/>
  <c r="I112" i="73" s="1"/>
  <c r="I60" i="85" s="1"/>
  <c r="F60" i="85" s="1"/>
  <c r="I114" i="73" a="1"/>
  <c r="I114" i="73" s="1"/>
  <c r="I62" i="85" s="1"/>
  <c r="F62" i="85" s="1"/>
  <c r="I117" i="73" a="1"/>
  <c r="I117" i="73" s="1"/>
  <c r="I115" i="73" a="1"/>
  <c r="I115" i="73" s="1"/>
  <c r="I111" i="73" a="1"/>
  <c r="I111" i="73" s="1"/>
  <c r="I59" i="85" s="1"/>
  <c r="F59" i="85" s="1"/>
  <c r="I56" i="85"/>
  <c r="F56" i="85" s="1"/>
  <c r="J64" i="85"/>
  <c r="J63" i="85"/>
  <c r="J65" i="85"/>
  <c r="I78" i="85"/>
  <c r="I79" i="85"/>
  <c r="I77" i="85"/>
  <c r="M63" i="85"/>
  <c r="M65" i="85"/>
  <c r="M64" i="85"/>
  <c r="Q78" i="85"/>
  <c r="Q79" i="85"/>
  <c r="Q77" i="85"/>
  <c r="K64" i="85"/>
  <c r="K65" i="85"/>
  <c r="K63" i="85"/>
  <c r="N79" i="85"/>
  <c r="N78" i="85"/>
  <c r="N77" i="85"/>
  <c r="J78" i="85"/>
  <c r="J79" i="85"/>
  <c r="J77" i="85"/>
  <c r="Q65" i="85"/>
  <c r="Q64" i="85"/>
  <c r="Q63" i="85"/>
  <c r="O64" i="85"/>
  <c r="O63" i="85"/>
  <c r="O65" i="85"/>
  <c r="M77" i="85"/>
  <c r="M79" i="85"/>
  <c r="M78" i="85"/>
  <c r="L78" i="85"/>
  <c r="L77" i="85"/>
  <c r="L79" i="85"/>
  <c r="P64" i="85"/>
  <c r="P63" i="85"/>
  <c r="P65" i="85"/>
  <c r="P79" i="85"/>
  <c r="P77" i="85"/>
  <c r="P78" i="85"/>
  <c r="K77" i="85"/>
  <c r="K79" i="85"/>
  <c r="K78" i="85"/>
  <c r="Q113" i="81" a="1"/>
  <c r="Q113" i="81" s="1"/>
  <c r="Q117" i="81" a="1"/>
  <c r="Q117" i="81" s="1"/>
  <c r="Q111" i="81" a="1"/>
  <c r="Q111" i="81" s="1"/>
  <c r="Q110" i="81" a="1"/>
  <c r="Q110" i="81" s="1"/>
  <c r="Q116" i="81" a="1"/>
  <c r="Q116" i="81" s="1"/>
  <c r="Q114" i="81" a="1"/>
  <c r="Q114" i="81" s="1"/>
  <c r="Q115" i="81" a="1"/>
  <c r="Q115" i="81" s="1"/>
  <c r="Q112" i="81" a="1"/>
  <c r="Q112" i="81" s="1"/>
  <c r="F25" i="75"/>
  <c r="H9" i="33" s="1"/>
  <c r="F24" i="75"/>
  <c r="G9" i="33" s="1"/>
  <c r="F37" i="75" a="1"/>
  <c r="F37" i="75" s="1"/>
  <c r="I10" i="33" s="1"/>
  <c r="I11" i="33"/>
  <c r="I12" i="33"/>
  <c r="F16" i="75" a="1"/>
  <c r="F16" i="75" s="1"/>
  <c r="I13" i="33"/>
  <c r="F23" i="75" a="1"/>
  <c r="F23" i="75" s="1"/>
  <c r="I9" i="33" s="1"/>
  <c r="F77" i="85" l="1"/>
  <c r="J45" i="33" s="1"/>
  <c r="I63" i="85"/>
  <c r="F63" i="85" s="1"/>
  <c r="I45" i="33" s="1"/>
  <c r="I64" i="85"/>
  <c r="F64" i="85" s="1"/>
  <c r="I65" i="85"/>
  <c r="F65" i="85" s="1"/>
  <c r="F79" i="85"/>
  <c r="F78" i="85"/>
  <c r="F73" i="85"/>
  <c r="F72" i="85"/>
  <c r="F75" i="85"/>
  <c r="F74" i="85"/>
  <c r="G18" i="33"/>
  <c r="C18" i="33" s="1"/>
  <c r="F80" i="75"/>
  <c r="G13" i="33" s="1"/>
  <c r="D18" i="33" l="1"/>
  <c r="C26" i="33" l="1"/>
  <c r="I31" i="33" l="1"/>
  <c r="J31" i="33"/>
  <c r="F30" i="33"/>
  <c r="H30" i="33"/>
  <c r="G31" i="33"/>
  <c r="H31" i="33"/>
  <c r="A91" i="75"/>
  <c r="J30" i="33"/>
  <c r="G30" i="33"/>
  <c r="F31" i="33"/>
  <c r="I30" i="33"/>
  <c r="N91" i="75" l="1" a="1"/>
  <c r="N91" i="75" s="1"/>
  <c r="Y91" i="75" a="1"/>
  <c r="Y91" i="75" s="1"/>
  <c r="O91" i="75" a="1"/>
  <c r="O91" i="75" s="1"/>
  <c r="Z91" i="75" a="1"/>
  <c r="Z91" i="75" s="1"/>
  <c r="P91" i="75" a="1"/>
  <c r="P91" i="75" s="1"/>
  <c r="AA91" i="75" a="1"/>
  <c r="AA91" i="75" s="1"/>
  <c r="Q91" i="75" a="1"/>
  <c r="Q91" i="75" s="1"/>
  <c r="AB91" i="75" a="1"/>
  <c r="AB91" i="75" s="1"/>
  <c r="R91" i="75" a="1"/>
  <c r="R91" i="75" s="1"/>
  <c r="AC91" i="75" a="1"/>
  <c r="AC91" i="75" s="1"/>
  <c r="T91" i="75" a="1"/>
  <c r="T91" i="75" s="1"/>
  <c r="AE91" i="75" a="1"/>
  <c r="AE91" i="75" s="1"/>
  <c r="U91" i="75" a="1"/>
  <c r="U91" i="75" s="1"/>
  <c r="J91" i="75" a="1"/>
  <c r="J91" i="75" s="1"/>
  <c r="V91" i="75" a="1"/>
  <c r="V91" i="75" s="1"/>
  <c r="W91" i="75" a="1"/>
  <c r="W91" i="75" s="1"/>
  <c r="I91" i="75" a="1"/>
  <c r="I91" i="75" s="1"/>
  <c r="M91" i="75" a="1"/>
  <c r="M91" i="75" s="1"/>
  <c r="X91" i="75" a="1"/>
  <c r="X91" i="75" s="1"/>
  <c r="S91" i="75" a="1"/>
  <c r="S91" i="75" s="1"/>
  <c r="AD91" i="75" a="1"/>
  <c r="AD91" i="75" s="1"/>
  <c r="AF91" i="75" a="1"/>
  <c r="AF91" i="75" s="1"/>
  <c r="K91" i="75" a="1"/>
  <c r="K91" i="75" s="1"/>
  <c r="AG91" i="75" a="1"/>
  <c r="AG91" i="75" s="1"/>
  <c r="L91" i="75" a="1"/>
  <c r="L91" i="75" s="1"/>
  <c r="H91" i="75"/>
  <c r="L30" i="33"/>
  <c r="L31" i="33"/>
  <c r="D28" i="85" l="1"/>
  <c r="J39" i="33" l="1"/>
  <c r="J43" i="33"/>
  <c r="J41" i="33"/>
  <c r="J42" i="33"/>
  <c r="J40" i="33"/>
  <c r="B22" i="85" l="1"/>
  <c r="D22" i="85" s="1"/>
  <c r="B21" i="85"/>
  <c r="D21" i="85" s="1"/>
  <c r="G115" i="81"/>
  <c r="B46" i="85"/>
  <c r="D46" i="85" s="1"/>
  <c r="G116" i="81"/>
  <c r="B17" i="85"/>
  <c r="D17" i="85" s="1"/>
  <c r="B36" i="85"/>
  <c r="B19" i="85"/>
  <c r="D19" i="85" s="1"/>
  <c r="B20" i="85"/>
  <c r="D20" i="85" s="1"/>
  <c r="G113" i="81"/>
  <c r="B23" i="85"/>
  <c r="D23" i="85" s="1"/>
  <c r="B18" i="85"/>
  <c r="D18" i="85" s="1"/>
  <c r="B33" i="85"/>
  <c r="B49" i="85"/>
  <c r="D49" i="85" s="1"/>
  <c r="G114" i="81"/>
  <c r="B34" i="85"/>
  <c r="B35" i="85"/>
  <c r="D35" i="85" s="1"/>
  <c r="B51" i="85"/>
  <c r="D51" i="85" s="1"/>
  <c r="G112" i="81"/>
  <c r="G117" i="81"/>
  <c r="B47" i="85"/>
  <c r="D47" i="85" s="1"/>
  <c r="B37" i="85"/>
  <c r="D37" i="85" s="1"/>
  <c r="G111" i="81"/>
  <c r="B31" i="85"/>
  <c r="B32" i="85"/>
  <c r="B16" i="85"/>
  <c r="D16" i="85" s="1"/>
  <c r="H18" i="85" l="1"/>
  <c r="AF18" i="85"/>
  <c r="AE18" i="85"/>
  <c r="AG18" i="85"/>
  <c r="AC18" i="85"/>
  <c r="AD18" i="85"/>
  <c r="Y18" i="85"/>
  <c r="AA18" i="85"/>
  <c r="AB18" i="85"/>
  <c r="S18" i="85"/>
  <c r="N18" i="85"/>
  <c r="T18" i="85"/>
  <c r="Q18" i="85"/>
  <c r="R18" i="85"/>
  <c r="M18" i="85"/>
  <c r="V18" i="85"/>
  <c r="U18" i="85"/>
  <c r="Z18" i="85"/>
  <c r="P18" i="85"/>
  <c r="W18" i="85"/>
  <c r="O18" i="85"/>
  <c r="L18" i="85"/>
  <c r="K18" i="85"/>
  <c r="X18" i="85"/>
  <c r="I18" i="85"/>
  <c r="J18" i="85"/>
  <c r="H23" i="85"/>
  <c r="AE23" i="85"/>
  <c r="AF23" i="85"/>
  <c r="AG23" i="85"/>
  <c r="AD23" i="85"/>
  <c r="AC23" i="85"/>
  <c r="S23" i="85"/>
  <c r="M23" i="85"/>
  <c r="AB23" i="85"/>
  <c r="Y23" i="85"/>
  <c r="Z23" i="85"/>
  <c r="N23" i="85"/>
  <c r="O23" i="85"/>
  <c r="Q23" i="85"/>
  <c r="X23" i="85"/>
  <c r="T23" i="85"/>
  <c r="L23" i="85"/>
  <c r="V23" i="85"/>
  <c r="U23" i="85"/>
  <c r="P23" i="85"/>
  <c r="W23" i="85"/>
  <c r="R23" i="85"/>
  <c r="K23" i="85"/>
  <c r="AA23" i="85"/>
  <c r="I23" i="85"/>
  <c r="J23" i="85"/>
  <c r="H47" i="85"/>
  <c r="AF47" i="85"/>
  <c r="X47" i="85"/>
  <c r="V47" i="85"/>
  <c r="S47" i="85"/>
  <c r="Y47" i="85"/>
  <c r="R47" i="85"/>
  <c r="AA47" i="85"/>
  <c r="T47" i="85"/>
  <c r="AE47" i="85"/>
  <c r="U47" i="85"/>
  <c r="Z47" i="85"/>
  <c r="J47" i="85"/>
  <c r="P47" i="85"/>
  <c r="AG47" i="85"/>
  <c r="K47" i="85"/>
  <c r="W47" i="85"/>
  <c r="AC47" i="85"/>
  <c r="AB47" i="85"/>
  <c r="AD47" i="85"/>
  <c r="L47" i="85"/>
  <c r="M47" i="85"/>
  <c r="I47" i="85"/>
  <c r="N47" i="85"/>
  <c r="Q47" i="85"/>
  <c r="O47" i="85"/>
  <c r="H46" i="85"/>
  <c r="W46" i="85"/>
  <c r="AG46" i="85"/>
  <c r="T46" i="85"/>
  <c r="R46" i="85"/>
  <c r="AE46" i="85"/>
  <c r="Z46" i="85"/>
  <c r="V46" i="85"/>
  <c r="AB46" i="85"/>
  <c r="AA46" i="85"/>
  <c r="AD46" i="85"/>
  <c r="P46" i="85"/>
  <c r="Y46" i="85"/>
  <c r="S46" i="85"/>
  <c r="X46" i="85"/>
  <c r="U46" i="85"/>
  <c r="J46" i="85"/>
  <c r="AC46" i="85"/>
  <c r="K46" i="85"/>
  <c r="AF46" i="85"/>
  <c r="I46" i="85"/>
  <c r="N46" i="85"/>
  <c r="O46" i="85"/>
  <c r="L46" i="85"/>
  <c r="Q46" i="85"/>
  <c r="M46" i="85"/>
  <c r="H20" i="85"/>
  <c r="AF20" i="85"/>
  <c r="AE20" i="85"/>
  <c r="AG20" i="85"/>
  <c r="AD20" i="85"/>
  <c r="AC20" i="85"/>
  <c r="V20" i="85"/>
  <c r="Y20" i="85"/>
  <c r="R20" i="85"/>
  <c r="U20" i="85"/>
  <c r="AA20" i="85"/>
  <c r="M20" i="85"/>
  <c r="X20" i="85"/>
  <c r="L20" i="85"/>
  <c r="T20" i="85"/>
  <c r="O20" i="85"/>
  <c r="S20" i="85"/>
  <c r="Q20" i="85"/>
  <c r="K20" i="85"/>
  <c r="Z20" i="85"/>
  <c r="AB20" i="85"/>
  <c r="N20" i="85"/>
  <c r="W20" i="85"/>
  <c r="P20" i="85"/>
  <c r="I20" i="85"/>
  <c r="J20" i="85"/>
  <c r="H21" i="85"/>
  <c r="AF21" i="85"/>
  <c r="AE21" i="85"/>
  <c r="AG21" i="85"/>
  <c r="AD21" i="85"/>
  <c r="AC21" i="85"/>
  <c r="S21" i="85"/>
  <c r="M21" i="85"/>
  <c r="AB21" i="85"/>
  <c r="Z21" i="85"/>
  <c r="Y21" i="85"/>
  <c r="X21" i="85"/>
  <c r="AA21" i="85"/>
  <c r="T21" i="85"/>
  <c r="Q21" i="85"/>
  <c r="N21" i="85"/>
  <c r="O21" i="85"/>
  <c r="R21" i="85"/>
  <c r="K21" i="85"/>
  <c r="V21" i="85"/>
  <c r="W21" i="85"/>
  <c r="P21" i="85"/>
  <c r="L21" i="85"/>
  <c r="U21" i="85"/>
  <c r="I21" i="85"/>
  <c r="J21" i="85"/>
  <c r="H49" i="85"/>
  <c r="Z49" i="85"/>
  <c r="P49" i="85"/>
  <c r="J49" i="85"/>
  <c r="AD49" i="85"/>
  <c r="T49" i="85"/>
  <c r="AA49" i="85"/>
  <c r="AF49" i="85"/>
  <c r="AE49" i="85"/>
  <c r="AC49" i="85"/>
  <c r="K49" i="85"/>
  <c r="W49" i="85"/>
  <c r="AG49" i="85"/>
  <c r="U49" i="85"/>
  <c r="S49" i="85"/>
  <c r="R49" i="85"/>
  <c r="Y49" i="85"/>
  <c r="V49" i="85"/>
  <c r="AB49" i="85"/>
  <c r="X49" i="85"/>
  <c r="M49" i="85"/>
  <c r="N49" i="85"/>
  <c r="I49" i="85"/>
  <c r="O49" i="85"/>
  <c r="Q49" i="85"/>
  <c r="L49" i="85"/>
  <c r="H16" i="85"/>
  <c r="AE16" i="85"/>
  <c r="AF16" i="85"/>
  <c r="AG16" i="85"/>
  <c r="AD16" i="85"/>
  <c r="AC16" i="85"/>
  <c r="X16" i="85"/>
  <c r="R16" i="85"/>
  <c r="L16" i="85"/>
  <c r="Q16" i="85"/>
  <c r="S16" i="85"/>
  <c r="W16" i="85"/>
  <c r="M16" i="85"/>
  <c r="V16" i="85"/>
  <c r="K16" i="85"/>
  <c r="Z16" i="85"/>
  <c r="Y16" i="85"/>
  <c r="AB16" i="85"/>
  <c r="P16" i="85"/>
  <c r="AA16" i="85"/>
  <c r="O16" i="85"/>
  <c r="T16" i="85"/>
  <c r="U16" i="85"/>
  <c r="N16" i="85"/>
  <c r="I16" i="85"/>
  <c r="J16" i="85"/>
  <c r="H19" i="85"/>
  <c r="AF19" i="85"/>
  <c r="AE19" i="85"/>
  <c r="AG19" i="85"/>
  <c r="AD19" i="85"/>
  <c r="AC19" i="85"/>
  <c r="Q19" i="85"/>
  <c r="W19" i="85"/>
  <c r="U19" i="85"/>
  <c r="L19" i="85"/>
  <c r="AA19" i="85"/>
  <c r="T19" i="85"/>
  <c r="X19" i="85"/>
  <c r="Y19" i="85"/>
  <c r="V19" i="85"/>
  <c r="K19" i="85"/>
  <c r="M19" i="85"/>
  <c r="R19" i="85"/>
  <c r="P19" i="85"/>
  <c r="O19" i="85"/>
  <c r="S19" i="85"/>
  <c r="Z19" i="85"/>
  <c r="N19" i="85"/>
  <c r="AB19" i="85"/>
  <c r="I19" i="85"/>
  <c r="J19" i="85"/>
  <c r="H51" i="85"/>
  <c r="AF51" i="85"/>
  <c r="AB51" i="85"/>
  <c r="J51" i="85"/>
  <c r="Z51" i="85"/>
  <c r="X51" i="85"/>
  <c r="AA51" i="85"/>
  <c r="R51" i="85"/>
  <c r="T51" i="85"/>
  <c r="AD51" i="85"/>
  <c r="Y51" i="85"/>
  <c r="V51" i="85"/>
  <c r="AE51" i="85"/>
  <c r="P51" i="85"/>
  <c r="U51" i="85"/>
  <c r="AG51" i="85"/>
  <c r="AC51" i="85"/>
  <c r="K51" i="85"/>
  <c r="W51" i="85"/>
  <c r="S51" i="85"/>
  <c r="N51" i="85"/>
  <c r="L51" i="85"/>
  <c r="I51" i="85"/>
  <c r="O51" i="85"/>
  <c r="Q51" i="85"/>
  <c r="M51" i="85"/>
  <c r="H17" i="85"/>
  <c r="AF17" i="85"/>
  <c r="AE17" i="85"/>
  <c r="AG17" i="85"/>
  <c r="AD17" i="85"/>
  <c r="AC17" i="85"/>
  <c r="V17" i="85"/>
  <c r="O17" i="85"/>
  <c r="X17" i="85"/>
  <c r="W17" i="85"/>
  <c r="N17" i="85"/>
  <c r="Z17" i="85"/>
  <c r="S17" i="85"/>
  <c r="AB17" i="85"/>
  <c r="Y17" i="85"/>
  <c r="K17" i="85"/>
  <c r="L17" i="85"/>
  <c r="M17" i="85"/>
  <c r="T17" i="85"/>
  <c r="U17" i="85"/>
  <c r="Q17" i="85"/>
  <c r="R17" i="85"/>
  <c r="P17" i="85"/>
  <c r="AA17" i="85"/>
  <c r="J17" i="85"/>
  <c r="I17" i="85"/>
  <c r="H22" i="85"/>
  <c r="AF22" i="85"/>
  <c r="AE22" i="85"/>
  <c r="AG22" i="85"/>
  <c r="AD22" i="85"/>
  <c r="AC22" i="85"/>
  <c r="Z22" i="85"/>
  <c r="Y22" i="85"/>
  <c r="AB22" i="85"/>
  <c r="N22" i="85"/>
  <c r="O22" i="85"/>
  <c r="X22" i="85"/>
  <c r="AA22" i="85"/>
  <c r="Q22" i="85"/>
  <c r="R22" i="85"/>
  <c r="W22" i="85"/>
  <c r="V22" i="85"/>
  <c r="T22" i="85"/>
  <c r="M22" i="85"/>
  <c r="P22" i="85"/>
  <c r="K22" i="85"/>
  <c r="L22" i="85"/>
  <c r="S22" i="85"/>
  <c r="U22" i="85"/>
  <c r="I22" i="85"/>
  <c r="J22" i="85"/>
  <c r="B45" i="85"/>
  <c r="D45" i="85" s="1"/>
  <c r="B50" i="85"/>
  <c r="D50" i="85" s="1"/>
  <c r="D33" i="85"/>
  <c r="G110" i="81"/>
  <c r="N37" i="85" s="1"/>
  <c r="B30" i="85"/>
  <c r="AE37" i="85"/>
  <c r="AA35" i="85"/>
  <c r="V35" i="85"/>
  <c r="B48" i="85"/>
  <c r="D48" i="85" s="1"/>
  <c r="B44" i="85"/>
  <c r="D44" i="85" s="1"/>
  <c r="D31" i="85"/>
  <c r="D32" i="85"/>
  <c r="D34" i="85"/>
  <c r="D36" i="85"/>
  <c r="AA36" i="85" l="1"/>
  <c r="T37" i="85"/>
  <c r="L37" i="85"/>
  <c r="W32" i="85"/>
  <c r="AF35" i="85"/>
  <c r="O33" i="85"/>
  <c r="AG37" i="85"/>
  <c r="Q35" i="85"/>
  <c r="O35" i="85"/>
  <c r="H35" i="85"/>
  <c r="R37" i="85"/>
  <c r="AB35" i="85"/>
  <c r="V37" i="85"/>
  <c r="K35" i="85"/>
  <c r="H37" i="85"/>
  <c r="S35" i="85"/>
  <c r="T35" i="85"/>
  <c r="AC35" i="85"/>
  <c r="Q37" i="85"/>
  <c r="P35" i="85"/>
  <c r="K34" i="85"/>
  <c r="K37" i="85"/>
  <c r="U35" i="85"/>
  <c r="AE35" i="85"/>
  <c r="N31" i="85"/>
  <c r="Z36" i="85"/>
  <c r="AB36" i="85"/>
  <c r="X35" i="85"/>
  <c r="Y35" i="85"/>
  <c r="J35" i="85"/>
  <c r="F20" i="85"/>
  <c r="C95" i="85" s="1"/>
  <c r="F44" i="33" s="1"/>
  <c r="U36" i="85"/>
  <c r="F22" i="85"/>
  <c r="J31" i="85"/>
  <c r="Q36" i="85"/>
  <c r="F51" i="85"/>
  <c r="F47" i="85"/>
  <c r="U32" i="85"/>
  <c r="F16" i="85"/>
  <c r="C91" i="85" s="1"/>
  <c r="F40" i="33" s="1"/>
  <c r="F49" i="85"/>
  <c r="J32" i="85"/>
  <c r="F46" i="85"/>
  <c r="F17" i="85"/>
  <c r="C92" i="85" s="1"/>
  <c r="F41" i="33" s="1"/>
  <c r="R34" i="85"/>
  <c r="P34" i="85"/>
  <c r="H50" i="85"/>
  <c r="X50" i="85"/>
  <c r="K50" i="85"/>
  <c r="AC50" i="85"/>
  <c r="AD50" i="85"/>
  <c r="V50" i="85"/>
  <c r="AG50" i="85"/>
  <c r="Z50" i="85"/>
  <c r="AE50" i="85"/>
  <c r="AF50" i="85"/>
  <c r="P50" i="85"/>
  <c r="U50" i="85"/>
  <c r="J50" i="85"/>
  <c r="AA50" i="85"/>
  <c r="R50" i="85"/>
  <c r="W50" i="85"/>
  <c r="S50" i="85"/>
  <c r="T50" i="85"/>
  <c r="Y50" i="85"/>
  <c r="AB50" i="85"/>
  <c r="Q50" i="85"/>
  <c r="I50" i="85"/>
  <c r="N50" i="85"/>
  <c r="L50" i="85"/>
  <c r="O50" i="85"/>
  <c r="M50" i="85"/>
  <c r="H48" i="85"/>
  <c r="W48" i="85"/>
  <c r="AF48" i="85"/>
  <c r="J48" i="85"/>
  <c r="AA48" i="85"/>
  <c r="AC48" i="85"/>
  <c r="U48" i="85"/>
  <c r="R48" i="85"/>
  <c r="AE48" i="85"/>
  <c r="S48" i="85"/>
  <c r="Z48" i="85"/>
  <c r="AB48" i="85"/>
  <c r="P48" i="85"/>
  <c r="AD48" i="85"/>
  <c r="AG48" i="85"/>
  <c r="K48" i="85"/>
  <c r="X48" i="85"/>
  <c r="V48" i="85"/>
  <c r="T48" i="85"/>
  <c r="Y48" i="85"/>
  <c r="N48" i="85"/>
  <c r="M48" i="85"/>
  <c r="Q48" i="85"/>
  <c r="O48" i="85"/>
  <c r="I48" i="85"/>
  <c r="L48" i="85"/>
  <c r="N34" i="85"/>
  <c r="H44" i="85"/>
  <c r="J44" i="85"/>
  <c r="U44" i="85"/>
  <c r="AD44" i="85"/>
  <c r="R44" i="85"/>
  <c r="AA44" i="85"/>
  <c r="AE44" i="85"/>
  <c r="Z44" i="85"/>
  <c r="S44" i="85"/>
  <c r="T44" i="85"/>
  <c r="AB44" i="85"/>
  <c r="AF44" i="85"/>
  <c r="AC44" i="85"/>
  <c r="K44" i="85"/>
  <c r="AG44" i="85"/>
  <c r="P44" i="85"/>
  <c r="X44" i="85"/>
  <c r="W44" i="85"/>
  <c r="V44" i="85"/>
  <c r="Y44" i="85"/>
  <c r="I44" i="85"/>
  <c r="N44" i="85"/>
  <c r="O44" i="85"/>
  <c r="L44" i="85"/>
  <c r="Q44" i="85"/>
  <c r="M44" i="85"/>
  <c r="AE34" i="85"/>
  <c r="W34" i="85"/>
  <c r="H45" i="85"/>
  <c r="W45" i="85"/>
  <c r="P45" i="85"/>
  <c r="AC45" i="85"/>
  <c r="R45" i="85"/>
  <c r="AE45" i="85"/>
  <c r="T45" i="85"/>
  <c r="U45" i="85"/>
  <c r="AG45" i="85"/>
  <c r="Y45" i="85"/>
  <c r="AB45" i="85"/>
  <c r="K45" i="85"/>
  <c r="Z45" i="85"/>
  <c r="AA45" i="85"/>
  <c r="V45" i="85"/>
  <c r="X45" i="85"/>
  <c r="AD45" i="85"/>
  <c r="AF45" i="85"/>
  <c r="S45" i="85"/>
  <c r="Q45" i="85"/>
  <c r="J45" i="85"/>
  <c r="O45" i="85"/>
  <c r="M45" i="85"/>
  <c r="L45" i="85"/>
  <c r="I45" i="85"/>
  <c r="N45" i="85"/>
  <c r="Q34" i="85"/>
  <c r="X36" i="85"/>
  <c r="O32" i="85"/>
  <c r="M32" i="85"/>
  <c r="AB32" i="85"/>
  <c r="AF36" i="85"/>
  <c r="AC34" i="85"/>
  <c r="AF34" i="85"/>
  <c r="H32" i="85"/>
  <c r="H46" i="33"/>
  <c r="H45" i="33"/>
  <c r="H47" i="33"/>
  <c r="T34" i="85"/>
  <c r="N33" i="85"/>
  <c r="I34" i="85"/>
  <c r="V32" i="85"/>
  <c r="AF32" i="85"/>
  <c r="S31" i="85"/>
  <c r="Y34" i="85"/>
  <c r="X32" i="85"/>
  <c r="L34" i="85"/>
  <c r="U34" i="85"/>
  <c r="AD34" i="85"/>
  <c r="I32" i="85"/>
  <c r="R32" i="85"/>
  <c r="U31" i="85"/>
  <c r="L35" i="85"/>
  <c r="AG35" i="85"/>
  <c r="I35" i="85"/>
  <c r="H31" i="85"/>
  <c r="T31" i="85"/>
  <c r="Y33" i="85"/>
  <c r="X31" i="85"/>
  <c r="K31" i="85"/>
  <c r="M35" i="85"/>
  <c r="AB33" i="85"/>
  <c r="AA33" i="85"/>
  <c r="AE31" i="85"/>
  <c r="Z33" i="85"/>
  <c r="U33" i="85"/>
  <c r="AG33" i="85"/>
  <c r="M31" i="85"/>
  <c r="F23" i="85"/>
  <c r="Q33" i="85"/>
  <c r="V33" i="85"/>
  <c r="W31" i="85"/>
  <c r="I31" i="85"/>
  <c r="AD31" i="85"/>
  <c r="V31" i="85"/>
  <c r="Z31" i="85"/>
  <c r="R31" i="85"/>
  <c r="Q31" i="85"/>
  <c r="L31" i="85"/>
  <c r="P31" i="85"/>
  <c r="Y31" i="85"/>
  <c r="P33" i="85"/>
  <c r="H34" i="85"/>
  <c r="AC31" i="85"/>
  <c r="Q32" i="85"/>
  <c r="L32" i="85"/>
  <c r="AE32" i="85"/>
  <c r="Z32" i="85"/>
  <c r="K32" i="85"/>
  <c r="AD32" i="85"/>
  <c r="T32" i="85"/>
  <c r="AA32" i="85"/>
  <c r="Y32" i="85"/>
  <c r="P32" i="85"/>
  <c r="S32" i="85"/>
  <c r="X33" i="85"/>
  <c r="O36" i="85"/>
  <c r="AC36" i="85"/>
  <c r="S36" i="85"/>
  <c r="AG36" i="85"/>
  <c r="H36" i="85"/>
  <c r="AD36" i="85"/>
  <c r="L36" i="85"/>
  <c r="R36" i="85"/>
  <c r="M36" i="85"/>
  <c r="Y36" i="85"/>
  <c r="I36" i="85"/>
  <c r="F19" i="85"/>
  <c r="P37" i="85"/>
  <c r="AA31" i="85"/>
  <c r="AA37" i="85"/>
  <c r="O34" i="85"/>
  <c r="N32" i="85"/>
  <c r="J36" i="85"/>
  <c r="AF37" i="85"/>
  <c r="R33" i="85"/>
  <c r="AE33" i="85"/>
  <c r="T33" i="85"/>
  <c r="F18" i="85"/>
  <c r="AD33" i="85"/>
  <c r="L33" i="85"/>
  <c r="AC33" i="85"/>
  <c r="X34" i="85"/>
  <c r="AC32" i="85"/>
  <c r="AA34" i="85"/>
  <c r="P36" i="85"/>
  <c r="M37" i="85"/>
  <c r="W37" i="85"/>
  <c r="AF33" i="85"/>
  <c r="I33" i="85"/>
  <c r="W33" i="85"/>
  <c r="S34" i="85"/>
  <c r="J34" i="85"/>
  <c r="V34" i="85"/>
  <c r="Z34" i="85"/>
  <c r="N36" i="85"/>
  <c r="AG34" i="85"/>
  <c r="D30" i="85"/>
  <c r="AG31" i="85"/>
  <c r="K36" i="85"/>
  <c r="R35" i="85"/>
  <c r="V36" i="85"/>
  <c r="AE36" i="85"/>
  <c r="O31" i="85"/>
  <c r="H33" i="85"/>
  <c r="S33" i="85"/>
  <c r="J33" i="85"/>
  <c r="K33" i="85"/>
  <c r="M33" i="85"/>
  <c r="M34" i="85"/>
  <c r="U28" i="85"/>
  <c r="Z37" i="85"/>
  <c r="AF28" i="85"/>
  <c r="Z28" i="85"/>
  <c r="J28" i="85"/>
  <c r="Q28" i="85"/>
  <c r="S28" i="85"/>
  <c r="I28" i="85"/>
  <c r="AC37" i="85"/>
  <c r="W28" i="85"/>
  <c r="AD28" i="85"/>
  <c r="O28" i="85"/>
  <c r="H28" i="85"/>
  <c r="AC28" i="85"/>
  <c r="AB28" i="85"/>
  <c r="AA28" i="85"/>
  <c r="K28" i="85"/>
  <c r="N28" i="85"/>
  <c r="Y37" i="85"/>
  <c r="R28" i="85"/>
  <c r="P28" i="85"/>
  <c r="AG28" i="85"/>
  <c r="J37" i="85"/>
  <c r="V28" i="85"/>
  <c r="O37" i="85"/>
  <c r="U37" i="85"/>
  <c r="M28" i="85"/>
  <c r="AE28" i="85"/>
  <c r="I37" i="85"/>
  <c r="AD37" i="85"/>
  <c r="AD35" i="85"/>
  <c r="N35" i="85"/>
  <c r="L28" i="85"/>
  <c r="X37" i="85"/>
  <c r="T28" i="85"/>
  <c r="AB37" i="85"/>
  <c r="S37" i="85"/>
  <c r="Y28" i="85"/>
  <c r="X28" i="85"/>
  <c r="AB31" i="85"/>
  <c r="AB34" i="85"/>
  <c r="W35" i="85"/>
  <c r="T36" i="85"/>
  <c r="W36" i="85"/>
  <c r="AF31" i="85"/>
  <c r="AG32" i="85"/>
  <c r="F21" i="85"/>
  <c r="Z35" i="85"/>
  <c r="W30" i="85" l="1"/>
  <c r="F93" i="85"/>
  <c r="I42" i="33" s="1"/>
  <c r="F91" i="85"/>
  <c r="I40" i="33" s="1"/>
  <c r="F94" i="85"/>
  <c r="I43" i="33" s="1"/>
  <c r="F90" i="85"/>
  <c r="I39" i="33" s="1"/>
  <c r="F92" i="85"/>
  <c r="I41" i="33" s="1"/>
  <c r="F95" i="85"/>
  <c r="I44" i="33" s="1"/>
  <c r="F44" i="85"/>
  <c r="E91" i="85" s="1"/>
  <c r="H40" i="33" s="1"/>
  <c r="F45" i="85"/>
  <c r="E92" i="85" s="1"/>
  <c r="H41" i="33" s="1"/>
  <c r="F50" i="85"/>
  <c r="F48" i="85"/>
  <c r="E95" i="85" s="1"/>
  <c r="H44" i="33" s="1"/>
  <c r="E90" i="85"/>
  <c r="H39" i="33" s="1"/>
  <c r="E94" i="85"/>
  <c r="H43" i="33" s="1"/>
  <c r="E93" i="85"/>
  <c r="H42" i="33" s="1"/>
  <c r="C94" i="85"/>
  <c r="F43" i="33" s="1"/>
  <c r="C93" i="85"/>
  <c r="F42" i="33" s="1"/>
  <c r="F28" i="85"/>
  <c r="F32" i="85"/>
  <c r="D93" i="85" s="1"/>
  <c r="F37" i="85"/>
  <c r="F35" i="85"/>
  <c r="AD30" i="85"/>
  <c r="V30" i="85"/>
  <c r="Q30" i="85"/>
  <c r="AF30" i="85"/>
  <c r="O30" i="85"/>
  <c r="F36" i="85"/>
  <c r="J30" i="85"/>
  <c r="K30" i="85"/>
  <c r="S30" i="85"/>
  <c r="AA30" i="85"/>
  <c r="P30" i="85"/>
  <c r="R30" i="85"/>
  <c r="AC30" i="85"/>
  <c r="F33" i="85"/>
  <c r="D94" i="85" s="1"/>
  <c r="X30" i="85"/>
  <c r="AG30" i="85"/>
  <c r="I30" i="85"/>
  <c r="Z30" i="85"/>
  <c r="T30" i="85"/>
  <c r="U30" i="85"/>
  <c r="H30" i="85"/>
  <c r="M30" i="85"/>
  <c r="F34" i="85"/>
  <c r="D95" i="85" s="1"/>
  <c r="Y30" i="85"/>
  <c r="L30" i="85"/>
  <c r="AB30" i="85"/>
  <c r="AE30" i="85"/>
  <c r="N30" i="85"/>
  <c r="F31" i="85"/>
  <c r="D92" i="85" s="1"/>
  <c r="D90" i="85" l="1"/>
  <c r="G39" i="33" s="1"/>
  <c r="G44" i="33"/>
  <c r="I95" i="85"/>
  <c r="K95" i="85" s="1"/>
  <c r="L44" i="33" s="1"/>
  <c r="I92" i="85"/>
  <c r="K92" i="85" s="1"/>
  <c r="L41" i="33" s="1"/>
  <c r="G41" i="33"/>
  <c r="G43" i="33"/>
  <c r="I94" i="85"/>
  <c r="K94" i="85" s="1"/>
  <c r="L43" i="33" s="1"/>
  <c r="G42" i="33"/>
  <c r="I93" i="85"/>
  <c r="K93" i="85" s="1"/>
  <c r="L42" i="33" s="1"/>
  <c r="F30" i="85"/>
  <c r="D91" i="85" s="1"/>
  <c r="I90" i="85" l="1"/>
  <c r="K90" i="85" s="1"/>
  <c r="L39" i="33" s="1"/>
  <c r="G40" i="33"/>
  <c r="I91" i="85"/>
  <c r="K91" i="85" s="1"/>
  <c r="L40" i="33" s="1"/>
  <c r="G47" i="33"/>
  <c r="I98" i="85"/>
  <c r="K98" i="85" s="1"/>
  <c r="L47" i="33" s="1"/>
  <c r="G45" i="33"/>
  <c r="I96" i="85"/>
  <c r="K96" i="85" s="1"/>
  <c r="L45" i="33" s="1"/>
  <c r="G46" i="33"/>
  <c r="I97" i="8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<sst xmlns="http://schemas.openxmlformats.org/spreadsheetml/2006/main" count="738" uniqueCount="257">
  <si>
    <t>Description</t>
  </si>
  <si>
    <t>Option</t>
  </si>
  <si>
    <t>Opex</t>
  </si>
  <si>
    <t>Powercor</t>
  </si>
  <si>
    <t>Network resilience</t>
  </si>
  <si>
    <t>Enabling solar exports</t>
  </si>
  <si>
    <t>Communication</t>
  </si>
  <si>
    <t>Information accessibility</t>
  </si>
  <si>
    <t>VCR</t>
  </si>
  <si>
    <t>Customer value of time - residential</t>
  </si>
  <si>
    <t>Customer value of time - business</t>
  </si>
  <si>
    <t>Business:</t>
  </si>
  <si>
    <t xml:space="preserve">Descripton: </t>
  </si>
  <si>
    <t xml:space="preserve">Date of cost inputs: </t>
  </si>
  <si>
    <t>Reliability in worst-served areas</t>
  </si>
  <si>
    <t>Aesthetics</t>
  </si>
  <si>
    <t>SUMMARY</t>
  </si>
  <si>
    <t>Capex</t>
  </si>
  <si>
    <t>Other</t>
  </si>
  <si>
    <t>2026-27</t>
  </si>
  <si>
    <t>2028-29</t>
  </si>
  <si>
    <t>2027-28</t>
  </si>
  <si>
    <t>2029-30</t>
  </si>
  <si>
    <t>Energy</t>
  </si>
  <si>
    <t>Preferred option:</t>
  </si>
  <si>
    <t>Units</t>
  </si>
  <si>
    <t>Dollar inputs - month</t>
  </si>
  <si>
    <t>Dollar inputs - year</t>
  </si>
  <si>
    <t>Preferred Option</t>
  </si>
  <si>
    <t>Expenditure forecast</t>
  </si>
  <si>
    <t>Capital expenditure</t>
  </si>
  <si>
    <t>Operating expenditure</t>
  </si>
  <si>
    <t>Output dollars</t>
  </si>
  <si>
    <t>per minute customer time</t>
  </si>
  <si>
    <t>per customer impacted</t>
  </si>
  <si>
    <t>Actual/forecast CPI (June to June)</t>
  </si>
  <si>
    <t>December</t>
  </si>
  <si>
    <t>CY</t>
  </si>
  <si>
    <t>FY</t>
  </si>
  <si>
    <t>COSTS</t>
  </si>
  <si>
    <t>MWh</t>
  </si>
  <si>
    <t>Business</t>
  </si>
  <si>
    <t>CitiPower</t>
  </si>
  <si>
    <t>United Energy</t>
  </si>
  <si>
    <t>Project</t>
  </si>
  <si>
    <t>June</t>
  </si>
  <si>
    <t>Input dollars</t>
  </si>
  <si>
    <t>2025-26</t>
  </si>
  <si>
    <t>Customers impacted</t>
  </si>
  <si>
    <t>Type</t>
  </si>
  <si>
    <t>- Select -</t>
  </si>
  <si>
    <t>DATA</t>
  </si>
  <si>
    <t>Include</t>
  </si>
  <si>
    <t>per MWh</t>
  </si>
  <si>
    <t>Benefits</t>
  </si>
  <si>
    <t>Other benefits</t>
  </si>
  <si>
    <t>OTHER BENEFITS</t>
  </si>
  <si>
    <t>&lt; Enter description &gt;</t>
  </si>
  <si>
    <t>No change to existing practices</t>
  </si>
  <si>
    <r>
      <t>Reduction in CO</t>
    </r>
    <r>
      <rPr>
        <vertAlign val="subscript"/>
        <sz val="8.5"/>
        <color theme="1"/>
        <rFont val="Calibri"/>
        <family val="2"/>
      </rPr>
      <t>2</t>
    </r>
    <r>
      <rPr>
        <sz val="10"/>
        <color theme="1"/>
        <rFont val="Calibri"/>
        <family val="2"/>
        <scheme val="minor"/>
      </rPr>
      <t xml:space="preserve"> emissions</t>
    </r>
  </si>
  <si>
    <t>Carbon</t>
  </si>
  <si>
    <t>VCR date</t>
  </si>
  <si>
    <t>$/kWh</t>
  </si>
  <si>
    <t>$/MWh</t>
  </si>
  <si>
    <t>[output_dollars]</t>
  </si>
  <si>
    <t>[start]</t>
  </si>
  <si>
    <t>[real_disc]</t>
  </si>
  <si>
    <t>[vcr_date]</t>
  </si>
  <si>
    <t>Value</t>
  </si>
  <si>
    <t>Asset life (yrs)</t>
  </si>
  <si>
    <t>[input_dollars]</t>
  </si>
  <si>
    <t>Other benefits date</t>
  </si>
  <si>
    <t>[custval_date]</t>
  </si>
  <si>
    <r>
      <t>Value of CO</t>
    </r>
    <r>
      <rPr>
        <vertAlign val="subscript"/>
        <sz val="8.5"/>
        <color theme="1"/>
        <rFont val="Calibri"/>
        <family val="2"/>
      </rPr>
      <t>2</t>
    </r>
    <r>
      <rPr>
        <sz val="10"/>
        <color theme="1"/>
        <rFont val="Calibri"/>
        <family val="2"/>
        <scheme val="minor"/>
      </rPr>
      <t xml:space="preserve"> reductions</t>
    </r>
  </si>
  <si>
    <t>HY ending</t>
  </si>
  <si>
    <t>FY ending</t>
  </si>
  <si>
    <t>Actual cumulative HY escalation</t>
  </si>
  <si>
    <t>Conversion from input dollars to output dollars</t>
  </si>
  <si>
    <t>per customer</t>
  </si>
  <si>
    <t>per customer minute</t>
  </si>
  <si>
    <t>Options</t>
  </si>
  <si>
    <t>Flag to include</t>
  </si>
  <si>
    <t>Customer minutes</t>
  </si>
  <si>
    <t>Not used</t>
  </si>
  <si>
    <t>Value of benefits</t>
  </si>
  <si>
    <t>Categories</t>
  </si>
  <si>
    <t>DROPDOWN LISTS</t>
  </si>
  <si>
    <t>Short categ</t>
  </si>
  <si>
    <t>PREFERRED OPTION</t>
  </si>
  <si>
    <t>Not used options</t>
  </si>
  <si>
    <t>CONSOLIDATED</t>
  </si>
  <si>
    <t>Annualised capex</t>
  </si>
  <si>
    <t>Count</t>
  </si>
  <si>
    <t>2030-31</t>
  </si>
  <si>
    <t>2031-32</t>
  </si>
  <si>
    <t>Not applicable (compliance)</t>
  </si>
  <si>
    <t xml:space="preserve"> </t>
  </si>
  <si>
    <t>Safety</t>
  </si>
  <si>
    <t>Disproportionate factors applied to various bushfire and other risk valuations</t>
  </si>
  <si>
    <t>Harm to property from network</t>
  </si>
  <si>
    <t>Harm to property from bushfire</t>
  </si>
  <si>
    <t>Harm to environment</t>
  </si>
  <si>
    <t>Safety - Public trespass</t>
  </si>
  <si>
    <r>
      <t xml:space="preserve">Safety from bushfire in </t>
    </r>
    <r>
      <rPr>
        <sz val="8"/>
        <color theme="1"/>
        <rFont val="Calibri"/>
        <family val="2"/>
      </rPr>
      <t>HBRA</t>
    </r>
  </si>
  <si>
    <t>$</t>
  </si>
  <si>
    <t>Bushfire</t>
  </si>
  <si>
    <t>Unserved energy</t>
  </si>
  <si>
    <t>UnRepl</t>
  </si>
  <si>
    <t>Unplanned replacement</t>
  </si>
  <si>
    <t>Fire</t>
  </si>
  <si>
    <t>Defined value</t>
  </si>
  <si>
    <t>Safety - Single fatality or serious injury ^</t>
  </si>
  <si>
    <t>Safety - Multiple fatality or serious injury ^</t>
  </si>
  <si>
    <t>^ Public or employee</t>
  </si>
  <si>
    <t>Safety consequence</t>
  </si>
  <si>
    <t>Environmental consequence</t>
  </si>
  <si>
    <t>Unplanned replacements</t>
  </si>
  <si>
    <t>Other benefits 1</t>
  </si>
  <si>
    <t>Other benefits 2</t>
  </si>
  <si>
    <t>NPV</t>
  </si>
  <si>
    <t>INVESTMENT &amp; OPERATING COST</t>
  </si>
  <si>
    <t>Risks mitigated vs base case</t>
  </si>
  <si>
    <t>Other benefits value</t>
  </si>
  <si>
    <t>Energy at risk (weighted)</t>
  </si>
  <si>
    <t>Energy at risk value</t>
  </si>
  <si>
    <t>Total other benefits</t>
  </si>
  <si>
    <t>$/customer</t>
  </si>
  <si>
    <r>
      <t>Value of CO</t>
    </r>
    <r>
      <rPr>
        <i/>
        <vertAlign val="subscript"/>
        <sz val="7.65"/>
        <color theme="1" tint="0.499984740745262"/>
        <rFont val="Calibri"/>
        <family val="2"/>
      </rPr>
      <t>2</t>
    </r>
    <r>
      <rPr>
        <i/>
        <sz val="9"/>
        <color theme="1" tint="0.499984740745262"/>
        <rFont val="Calibri"/>
        <family val="2"/>
        <scheme val="minor"/>
      </rPr>
      <t xml:space="preserve"> reductions</t>
    </r>
  </si>
  <si>
    <t>Year end</t>
  </si>
  <si>
    <r>
      <t>Value of reduction in CO</t>
    </r>
    <r>
      <rPr>
        <vertAlign val="subscript"/>
        <sz val="8.5"/>
        <color theme="1"/>
        <rFont val="Calibri"/>
        <family val="2"/>
      </rPr>
      <t>2</t>
    </r>
    <r>
      <rPr>
        <sz val="10"/>
        <color theme="1"/>
        <rFont val="Calibri"/>
        <family val="2"/>
        <scheme val="minor"/>
      </rPr>
      <t xml:space="preserve"> emissions</t>
    </r>
  </si>
  <si>
    <t>OPTION 2</t>
  </si>
  <si>
    <t>Option 2</t>
  </si>
  <si>
    <t>Option 3</t>
  </si>
  <si>
    <t>Option 4</t>
  </si>
  <si>
    <t>OPTION 4</t>
  </si>
  <si>
    <t>OPTION 3</t>
  </si>
  <si>
    <t>Enter ZSS code &gt;&gt;</t>
  </si>
  <si>
    <t>CP</t>
  </si>
  <si>
    <t>PA</t>
  </si>
  <si>
    <t>UE</t>
  </si>
  <si>
    <t>Risk mitigated</t>
  </si>
  <si>
    <t>Total</t>
  </si>
  <si>
    <t>eg. AR</t>
  </si>
  <si>
    <t>OPTION 1 (base case)</t>
  </si>
  <si>
    <t>Option 1 (base case)</t>
  </si>
  <si>
    <t>Option1</t>
  </si>
  <si>
    <t>Option2</t>
  </si>
  <si>
    <t>Option3</t>
  </si>
  <si>
    <t>Option4</t>
  </si>
  <si>
    <t>Value of statistical life</t>
  </si>
  <si>
    <t>Risks</t>
  </si>
  <si>
    <t>RISK ASSUMPTIONS</t>
  </si>
  <si>
    <t>PoF (major)</t>
  </si>
  <si>
    <t>PoF (reparable)</t>
  </si>
  <si>
    <t>PV</t>
  </si>
  <si>
    <t>Option 5</t>
  </si>
  <si>
    <t>Option5</t>
  </si>
  <si>
    <t>Cumulative capex</t>
  </si>
  <si>
    <t>Total annualised capex</t>
  </si>
  <si>
    <t>RESULTS</t>
  </si>
  <si>
    <t>Conversions</t>
  </si>
  <si>
    <t>thous_conv</t>
  </si>
  <si>
    <t>mill_conv</t>
  </si>
  <si>
    <t>Enter asset life</t>
  </si>
  <si>
    <t>Message</t>
  </si>
  <si>
    <t>Value of injury</t>
  </si>
  <si>
    <t>Probability</t>
  </si>
  <si>
    <t>Safety (fatality)</t>
  </si>
  <si>
    <t>Safety (injury)</t>
  </si>
  <si>
    <t>Major failure (replace)</t>
  </si>
  <si>
    <t>Minor failure (repair)</t>
  </si>
  <si>
    <t>Premium for failure</t>
  </si>
  <si>
    <t>Total risk cost</t>
  </si>
  <si>
    <t>SAFETY</t>
  </si>
  <si>
    <t>UNPLANNED REPLACEMENT/REPAIR</t>
  </si>
  <si>
    <t>ENVIRONMENTAL</t>
  </si>
  <si>
    <t>CUSTOMER VALUE</t>
  </si>
  <si>
    <t>Safety from bushfire (REFCL declared areas)</t>
  </si>
  <si>
    <t>Safety from bushfire (electric line construction areas)</t>
  </si>
  <si>
    <t>DF selected</t>
  </si>
  <si>
    <t>Incident type</t>
  </si>
  <si>
    <t>Timing &amp; WACC</t>
  </si>
  <si>
    <t>Pre-tax real WACC</t>
  </si>
  <si>
    <t>Description/comment</t>
  </si>
  <si>
    <t>OPTION 5</t>
  </si>
  <si>
    <t>Convert from input dollars</t>
  </si>
  <si>
    <t>To output dollars</t>
  </si>
  <si>
    <t>Net benefits</t>
  </si>
  <si>
    <t>PV of costs</t>
  </si>
  <si>
    <t>PV of benefits</t>
  </si>
  <si>
    <t>Error message</t>
  </si>
  <si>
    <t>Remove inputs prior to start year</t>
  </si>
  <si>
    <t>First year</t>
  </si>
  <si>
    <t>Discount factor</t>
  </si>
  <si>
    <t>Analysis period</t>
  </si>
  <si>
    <t>Analysis period (years)</t>
  </si>
  <si>
    <t>[years]\</t>
  </si>
  <si>
    <t>First capex year</t>
  </si>
  <si>
    <t>Text</t>
  </si>
  <si>
    <t>Option included</t>
  </si>
  <si>
    <t>ESCALATION &amp; OTHER</t>
  </si>
  <si>
    <t>CHART DATA</t>
  </si>
  <si>
    <t>Customer value of time (res)</t>
  </si>
  <si>
    <t>Customer value of time (bus)</t>
  </si>
  <si>
    <t>customers</t>
  </si>
  <si>
    <t>$/customer min</t>
  </si>
  <si>
    <t>mins</t>
  </si>
  <si>
    <t>(after DF)</t>
  </si>
  <si>
    <t>FIRST YEAR</t>
  </si>
  <si>
    <t>Convert from VCR date</t>
  </si>
  <si>
    <t>To input dollars</t>
  </si>
  <si>
    <t>VCR escalation</t>
  </si>
  <si>
    <t>SENSITIVITIES</t>
  </si>
  <si>
    <t>Sensitivities</t>
  </si>
  <si>
    <t>Preferred option</t>
  </si>
  <si>
    <t>None</t>
  </si>
  <si>
    <t>Sensitivity</t>
  </si>
  <si>
    <t>For conditional formatting of preferred option on Summary :</t>
  </si>
  <si>
    <t>SENSITIVITY CALCULATIONS</t>
  </si>
  <si>
    <t>Compliance project</t>
  </si>
  <si>
    <t>Compliance</t>
  </si>
  <si>
    <t>Yes</t>
  </si>
  <si>
    <t>No</t>
  </si>
  <si>
    <t>Flags for compliance project</t>
  </si>
  <si>
    <t>Max</t>
  </si>
  <si>
    <t>Preferred</t>
  </si>
  <si>
    <t>CP:</t>
  </si>
  <si>
    <t>PAL:</t>
  </si>
  <si>
    <t>UE:</t>
  </si>
  <si>
    <t>Energy at risk</t>
  </si>
  <si>
    <t>Capex first year</t>
  </si>
  <si>
    <t>2024-25</t>
  </si>
  <si>
    <t>Expenditure starts</t>
  </si>
  <si>
    <t>Start_year</t>
  </si>
  <si>
    <r>
      <t>Value of CO</t>
    </r>
    <r>
      <rPr>
        <vertAlign val="subscript"/>
        <sz val="8.5"/>
        <color theme="1"/>
        <rFont val="Calibri"/>
        <family val="2"/>
      </rPr>
      <t>2</t>
    </r>
    <r>
      <rPr>
        <sz val="10"/>
        <color theme="1"/>
        <rFont val="Calibri"/>
        <family val="2"/>
        <scheme val="minor"/>
      </rPr>
      <t xml:space="preserve"> reductions input date</t>
    </r>
  </si>
  <si>
    <t>Total benefits</t>
  </si>
  <si>
    <t>Model number:</t>
  </si>
  <si>
    <t>WORKINGS - RISKS</t>
  </si>
  <si>
    <t>REFCL civil penalty benefits</t>
  </si>
  <si>
    <t>Original penalty for non-compliance</t>
  </si>
  <si>
    <t>per year</t>
  </si>
  <si>
    <t>Ongoing compliance penalty</t>
  </si>
  <si>
    <t>$2,000,000 per point</t>
  </si>
  <si>
    <t>$5,500 per day</t>
  </si>
  <si>
    <t>REFCL civil penalties</t>
  </si>
  <si>
    <t>REFCL mini grids</t>
  </si>
  <si>
    <t>New transformer, REFCL and feeder transfers</t>
  </si>
  <si>
    <t>New zone substation</t>
  </si>
  <si>
    <t>BGO</t>
  </si>
  <si>
    <t>Bendigo</t>
  </si>
  <si>
    <t>REFCL mini grid x 2</t>
  </si>
  <si>
    <t>BGO is a 1 point station</t>
  </si>
  <si>
    <t>REFCL BGO zone substation works</t>
  </si>
  <si>
    <t>REFCL BGO compliance</t>
  </si>
  <si>
    <t>2024 VCR ($/MWh)</t>
  </si>
  <si>
    <t>3.3.11</t>
  </si>
  <si>
    <t>Revised regulatory proposal 2026-31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</si>
</sst>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6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* #,##0_);_(* \(#,##0\);_(* &quot;-&quot;??_);_(@_)"/>
    <numFmt numFmtId="165" formatCode="_-* #,##0_-;* \(#,##0\)_-;_-* &quot;-&quot;??_-;_-@_-"/>
    <numFmt numFmtId="166" formatCode="#,##0_);\(#,##0\);\-\-_)"/>
    <numFmt numFmtId="167" formatCode="#,##0;[Red]\ \-#,##0;\ &quot;-&quot;"/>
    <numFmt numFmtId="168" formatCode="&quot;$&quot;\ mmm\ yyyy"/>
    <numFmt numFmtId="169" formatCode="&quot;$&quot;#,##0.00"/>
    <numFmt numFmtId="170" formatCode="&quot;$&quot;#,##0"/>
    <numFmt numFmtId="171" formatCode="0.000"/>
    <numFmt numFmtId="172" formatCode="mmmm"/>
    <numFmt numFmtId="173" formatCode="#,##0;[Red]\ \(#,##0\);\ &quot;-&quot;"/>
    <numFmt numFmtId="174" formatCode="0.0000"/>
    <numFmt numFmtId="175" formatCode="#,##0.000;[Red]\ \-#,##0.000;\ &quot;-&quot;"/>
    <numFmt numFmtId="176" formatCode="#,##0;[Red]\ \ \-\ #,##0;\ &quot;-&quot;"/>
    <numFmt numFmtId="177" formatCode="#,##0.00;[Red]\ \-#,##0.00;\ &quot;-&quot;"/>
    <numFmt numFmtId="178" formatCode="#,##0.0;[Red]\ \(#,##0.0\);\ &quot;-&quot;"/>
    <numFmt numFmtId="179" formatCode="#,##0.0;[Red]\ \-#,##0.0;\ &quot;-&quot;"/>
    <numFmt numFmtId="180" formatCode="&quot;$&quot;#,##0;\ \-&quot;$&quot;#,##0;\ &quot;-&quot;"/>
    <numFmt numFmtId="181" formatCode="0;\ \-0;\ &quot;&quot;"/>
    <numFmt numFmtId="182" formatCode="#,##0.00000;[Red]\ \-#,##0.00000;\ &quot;-&quot;"/>
    <numFmt numFmtId="183" formatCode="0;\ \-0;\ &quot;-&quot;"/>
    <numFmt numFmtId="184" formatCode="#,##0.000000;\ \-#,##0.000000;\ &quot;-&quot;"/>
    <numFmt numFmtId="185" formatCode="#,##0;\ \-#,##0;\ &quot;-&quot;"/>
    <numFmt numFmtId="186" formatCode="&quot;year &quot;#"/>
    <numFmt numFmtId="187" formatCode="#,##0.0000000;[Red]\ \-#,##0.0000000;\ &quot;-&quot;"/>
    <numFmt numFmtId="188" formatCode="&quot;$&quot;&quot;m&quot;\ mmm\ yyyy"/>
    <numFmt numFmtId="189" formatCode="\+0%;[Red]\ \ \-0%;\ &quot;-&quot;"/>
    <numFmt numFmtId="190" formatCode="#,##0.00_ ;[Red]\-#,##0.00\ "/>
    <numFmt numFmtId="191" formatCode="#,##0.0;[Red]\ \-#,##0.0;\ &quot;&quot;"/>
    <numFmt numFmtId="192" formatCode="0.000000000000000"/>
    <numFmt numFmtId="193" formatCode="0%;[Red]\ \ \-0%;\ &quot;-&quot;"/>
    <numFmt numFmtId="195" formatCode="mmm\ yyyy"/>
    <numFmt numFmtId="196" formatCode="_-&quot;$&quot;* #,##0_-;\-&quot;$&quot;* #,##0_-;_-&quot;$&quot;* &quot;-&quot;??_-;_-@_-"/>
    <numFmt numFmtId="199" formatCode="d\ mmmm\ yyyy"/>
    <numFmt numFmtId="200" formatCode="#,##0;\ \-#,##0;\ &quot;&quot;"/>
  </numFmts>
  <fonts count="94" x14ac:knownFonts="1">
    <font>
      <sz val="10"/>
      <color theme="1"/>
      <name val="Verdana"/>
      <family val="2"/>
    </font>
    <font>
      <sz val="10"/>
      <color theme="3"/>
      <name val="Arial"/>
      <family val="2"/>
    </font>
    <font>
      <sz val="11"/>
      <color theme="1"/>
      <name val="Arial"/>
      <family val="2"/>
    </font>
    <font>
      <sz val="10"/>
      <color theme="0" tint="-0.34998626667073579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color theme="9" tint="-0.499984740745262"/>
      <name val="Arial"/>
      <family val="2"/>
    </font>
    <font>
      <sz val="10"/>
      <color theme="0"/>
      <name val="Arial"/>
      <family val="2"/>
    </font>
    <font>
      <sz val="10"/>
      <color theme="0" tint="-0.499984740745262"/>
      <name val="Arial"/>
      <family val="2"/>
    </font>
    <font>
      <i/>
      <sz val="10"/>
      <color theme="0" tint="-0.34998626667073579"/>
      <name val="Arial"/>
      <family val="2"/>
    </font>
    <font>
      <b/>
      <sz val="14"/>
      <color indexed="9"/>
      <name val="Arial"/>
      <family val="2"/>
    </font>
    <font>
      <b/>
      <u/>
      <sz val="10"/>
      <color theme="1"/>
      <name val="Arial"/>
      <family val="2"/>
    </font>
    <font>
      <b/>
      <sz val="10"/>
      <color theme="1"/>
      <name val="Arial"/>
      <family val="2"/>
    </font>
    <font>
      <u/>
      <sz val="10"/>
      <color theme="1"/>
      <name val="Arial"/>
      <family val="2"/>
    </font>
    <font>
      <b/>
      <sz val="12"/>
      <color indexed="9"/>
      <name val="Arial"/>
      <family val="2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rgb="FFFFFFF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Calibri"/>
      <family val="2"/>
    </font>
    <font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rgb="FFFFFFFF"/>
      <name val="Calibri"/>
      <family val="2"/>
      <scheme val="minor"/>
    </font>
    <font>
      <b/>
      <sz val="14"/>
      <color indexed="9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0"/>
      <color rgb="FF3333FF"/>
      <name val="Calibri"/>
      <family val="2"/>
      <scheme val="minor"/>
    </font>
    <font>
      <sz val="8"/>
      <color rgb="FF767676"/>
      <name val="Arial"/>
      <family val="2"/>
    </font>
    <font>
      <vertAlign val="subscript"/>
      <sz val="8.5"/>
      <color theme="1"/>
      <name val="Calibri"/>
      <family val="2"/>
    </font>
    <font>
      <b/>
      <sz val="10"/>
      <color rgb="FF000000"/>
      <name val="Calibri"/>
      <family val="2"/>
      <scheme val="minor"/>
    </font>
    <font>
      <b/>
      <sz val="11"/>
      <color indexed="9"/>
      <name val="Calibri"/>
      <family val="2"/>
      <scheme val="minor"/>
    </font>
    <font>
      <b/>
      <sz val="11"/>
      <color indexed="9"/>
      <name val="Calibri"/>
      <family val="2"/>
    </font>
    <font>
      <sz val="10"/>
      <color rgb="FF0000CC"/>
      <name val="Calibri"/>
      <family val="2"/>
    </font>
    <font>
      <sz val="1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rgb="FF3333FF"/>
      <name val="Calibri"/>
      <family val="2"/>
      <scheme val="minor"/>
    </font>
    <font>
      <sz val="8"/>
      <color theme="0" tint="-0.34998626667073579"/>
      <name val="Calibri"/>
      <family val="2"/>
      <scheme val="minor"/>
    </font>
    <font>
      <i/>
      <sz val="9"/>
      <color theme="1" tint="0.499984740745262"/>
      <name val="Calibri"/>
      <family val="2"/>
      <scheme val="minor"/>
    </font>
    <font>
      <b/>
      <i/>
      <sz val="9"/>
      <color theme="1" tint="0.499984740745262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12"/>
      <color indexed="9"/>
      <name val="Calibri"/>
      <family val="2"/>
      <scheme val="minor"/>
    </font>
    <font>
      <i/>
      <sz val="10"/>
      <color theme="1" tint="0.249977111117893"/>
      <name val="Calibri"/>
      <family val="2"/>
      <scheme val="minor"/>
    </font>
    <font>
      <sz val="10"/>
      <color theme="1" tint="0.249977111117893"/>
      <name val="Calibri"/>
      <family val="2"/>
      <scheme val="minor"/>
    </font>
    <font>
      <i/>
      <sz val="10"/>
      <color theme="1" tint="0.499984740745262"/>
      <name val="Calibri"/>
      <family val="2"/>
      <scheme val="minor"/>
    </font>
    <font>
      <i/>
      <sz val="8"/>
      <color theme="1" tint="0.499984740745262"/>
      <name val="Calibri"/>
      <family val="2"/>
      <scheme val="minor"/>
    </font>
    <font>
      <sz val="10"/>
      <color theme="1" tint="0.14999847407452621"/>
      <name val="Calibri"/>
      <family val="2"/>
      <scheme val="minor"/>
    </font>
    <font>
      <i/>
      <sz val="9"/>
      <name val="Calibri"/>
      <family val="2"/>
      <scheme val="minor"/>
    </font>
    <font>
      <b/>
      <sz val="10"/>
      <color theme="1"/>
      <name val="Verdana"/>
      <family val="2"/>
    </font>
    <font>
      <b/>
      <i/>
      <sz val="10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i/>
      <sz val="12"/>
      <color rgb="FFFF0000"/>
      <name val="Calibri"/>
      <family val="2"/>
      <scheme val="minor"/>
    </font>
    <font>
      <sz val="8"/>
      <color theme="1"/>
      <name val="Calibri"/>
      <family val="2"/>
    </font>
    <font>
      <i/>
      <vertAlign val="subscript"/>
      <sz val="7.65"/>
      <color theme="1" tint="0.499984740745262"/>
      <name val="Calibri"/>
      <family val="2"/>
    </font>
    <font>
      <sz val="10"/>
      <color indexed="8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8"/>
      <color theme="1"/>
      <name val="Verdana"/>
      <family val="2"/>
    </font>
    <font>
      <b/>
      <sz val="9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rgb="FF000000"/>
      <name val="Calibri"/>
      <family val="2"/>
      <scheme val="minor"/>
    </font>
    <font>
      <b/>
      <sz val="8"/>
      <color indexed="8"/>
      <name val="Calibri"/>
      <family val="2"/>
      <scheme val="minor"/>
    </font>
    <font>
      <b/>
      <sz val="8"/>
      <color rgb="FF000000"/>
      <name val="Calibri"/>
      <family val="2"/>
      <scheme val="minor"/>
    </font>
    <font>
      <b/>
      <sz val="8"/>
      <color theme="1"/>
      <name val="Verdana"/>
      <family val="2"/>
    </font>
    <font>
      <b/>
      <sz val="10"/>
      <color theme="5"/>
      <name val="Calibri"/>
      <family val="2"/>
      <scheme val="minor"/>
    </font>
    <font>
      <sz val="8"/>
      <name val="Calibri"/>
      <family val="2"/>
      <scheme val="minor"/>
    </font>
    <font>
      <b/>
      <sz val="8"/>
      <color indexed="9"/>
      <name val="Calibri"/>
      <family val="2"/>
    </font>
    <font>
      <i/>
      <sz val="10"/>
      <color rgb="FF000000"/>
      <name val="Calibri"/>
      <family val="2"/>
      <scheme val="minor"/>
    </font>
    <font>
      <i/>
      <sz val="8"/>
      <color theme="0" tint="-0.34998626667073579"/>
      <name val="Calibri"/>
      <family val="2"/>
      <scheme val="minor"/>
    </font>
    <font>
      <i/>
      <sz val="10"/>
      <color indexed="8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8"/>
      <name val="Verdana"/>
      <family val="2"/>
    </font>
    <font>
      <sz val="10"/>
      <color theme="1"/>
      <name val="Verdana"/>
      <family val="2"/>
    </font>
    <font>
      <i/>
      <sz val="9"/>
      <color theme="1"/>
      <name val="Calibri"/>
      <family val="2"/>
      <scheme val="minor"/>
    </font>
    <font>
      <i/>
      <sz val="9"/>
      <color theme="1" tint="0.34998626667073579"/>
      <name val="Calibri"/>
      <family val="2"/>
      <scheme val="minor"/>
    </font>
    <font>
      <sz val="9"/>
      <color theme="1"/>
      <name val="Calibri"/>
      <family val="2"/>
    </font>
    <font>
      <b/>
      <sz val="9"/>
      <color theme="1"/>
      <name val="Calibri"/>
      <family val="2"/>
    </font>
    <font>
      <b/>
      <sz val="18"/>
      <color rgb="FF00215B"/>
      <name val="Arial"/>
      <family val="2"/>
    </font>
    <font>
      <sz val="11"/>
      <color rgb="FF00215B"/>
      <name val="Calibri"/>
      <family val="2"/>
      <scheme val="minor"/>
    </font>
    <font>
      <b/>
      <sz val="12"/>
      <color rgb="FF00215B"/>
      <name val="Arial"/>
      <family val="2"/>
    </font>
    <font>
      <b/>
      <sz val="11"/>
      <color rgb="FF00215B"/>
      <name val="Arial"/>
      <family val="2"/>
    </font>
    <font>
      <sz val="11"/>
      <color rgb="FF00215B"/>
      <name val="Arial"/>
      <family val="2"/>
    </font>
    <font>
      <sz val="10"/>
      <color rgb="FF00215B"/>
      <name val="Arial"/>
      <family val="2"/>
    </font>
    <font>
      <sz val="9"/>
      <color rgb="FF00215B"/>
      <name val="Arial"/>
      <family val="2"/>
    </font>
    <font>
      <sz val="8"/>
      <color rgb="FF00215B"/>
      <name val="Arial"/>
      <family val="2"/>
    </font>
    <font>
      <sz val="10"/>
      <color indexed="9"/>
      <name val="Calibri"/>
      <family val="2"/>
    </font>
    <font>
      <sz val="9"/>
      <color rgb="FFFFFFFF"/>
      <name val="Calibri"/>
      <family val="2"/>
      <scheme val="minor"/>
    </font>
    <font>
      <b/>
      <sz val="14"/>
      <color theme="1"/>
      <name val="Calibri"/>
      <family val="2"/>
    </font>
    <font>
      <sz val="10"/>
      <color rgb="FF3333FF"/>
      <name val="Calibri"/>
      <family val="2"/>
    </font>
  </fonts>
  <fills count="18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lightUp">
        <fgColor theme="0" tint="-0.34998626667073579"/>
        <bgColor indexed="65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003366"/>
        <bgColor indexed="64"/>
      </patternFill>
    </fill>
    <fill>
      <patternFill patternType="solid">
        <fgColor rgb="FF0054A8"/>
        <bgColor indexed="64"/>
      </patternFill>
    </fill>
    <fill>
      <patternFill patternType="solid">
        <fgColor rgb="FFEEECE1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00215B"/>
        <bgColor indexed="64"/>
      </patternFill>
    </fill>
    <fill>
      <patternFill patternType="solid">
        <fgColor rgb="FFCC3300"/>
        <bgColor indexed="64"/>
      </patternFill>
    </fill>
  </fills>
  <borders count="16">
    <border>
      <left/>
      <right/>
      <top/>
      <bottom/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 style="thin">
        <color theme="1" tint="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theme="9" tint="-0.499984740745262"/>
      </left>
      <right style="thin">
        <color theme="9" tint="-0.499984740745262"/>
      </right>
      <top style="thin">
        <color theme="9" tint="-0.499984740745262"/>
      </top>
      <bottom style="thin">
        <color theme="9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/>
      <top/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thick">
        <color theme="0"/>
      </right>
      <top/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/>
      <top style="hair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hair">
        <color auto="1"/>
      </right>
      <top style="thin">
        <color indexed="64"/>
      </top>
      <bottom style="hair">
        <color indexed="64"/>
      </bottom>
      <diagonal/>
    </border>
  </borders>
  <cellStyleXfs count="33">
    <xf numFmtId="0" fontId="0" fillId="0" borderId="0"/>
    <xf numFmtId="0" fontId="5" fillId="0" borderId="0"/>
    <xf numFmtId="0" fontId="1" fillId="2" borderId="1" applyNumberFormat="0" applyAlignment="0">
      <alignment horizontal="right"/>
      <protection locked="0"/>
    </xf>
    <xf numFmtId="164" fontId="2" fillId="0" borderId="0" applyFont="0" applyFill="0" applyBorder="0" applyAlignment="0" applyProtection="0"/>
    <xf numFmtId="165" fontId="3" fillId="3" borderId="2" applyAlignment="0"/>
    <xf numFmtId="0" fontId="13" fillId="0" borderId="0" applyNumberFormat="0"/>
    <xf numFmtId="0" fontId="4" fillId="0" borderId="3" applyNumberFormat="0" applyAlignment="0"/>
    <xf numFmtId="0" fontId="2" fillId="0" borderId="4" applyNumberFormat="0" applyFont="0" applyFill="0" applyAlignment="0"/>
    <xf numFmtId="0" fontId="4" fillId="0" borderId="0"/>
    <xf numFmtId="0" fontId="5" fillId="1" borderId="0"/>
    <xf numFmtId="0" fontId="6" fillId="4" borderId="5" applyNumberFormat="0" applyAlignment="0"/>
    <xf numFmtId="0" fontId="7" fillId="5" borderId="3" applyNumberFormat="0">
      <alignment horizontal="centerContinuous" vertical="center" wrapText="1"/>
    </xf>
    <xf numFmtId="0" fontId="8" fillId="4" borderId="6" applyNumberFormat="0" applyAlignment="0"/>
    <xf numFmtId="0" fontId="9" fillId="0" borderId="0" applyNumberFormat="0"/>
    <xf numFmtId="0" fontId="11" fillId="7" borderId="0"/>
    <xf numFmtId="0" fontId="12" fillId="0" borderId="0"/>
    <xf numFmtId="166" fontId="10" fillId="6" borderId="0"/>
    <xf numFmtId="166" fontId="14" fillId="6" borderId="0"/>
    <xf numFmtId="0" fontId="15" fillId="0" borderId="0"/>
    <xf numFmtId="9" fontId="18" fillId="0" borderId="0" applyFont="0" applyFill="0" applyBorder="0" applyAlignment="0" applyProtection="0"/>
    <xf numFmtId="0" fontId="18" fillId="0" borderId="0"/>
    <xf numFmtId="0" fontId="28" fillId="9" borderId="0" applyNumberFormat="0">
      <alignment horizontal="center"/>
    </xf>
    <xf numFmtId="170" fontId="21" fillId="0" borderId="8" applyNumberFormat="0" applyProtection="0">
      <alignment horizontal="right"/>
    </xf>
    <xf numFmtId="10" fontId="27" fillId="2" borderId="0" applyNumberFormat="0" applyAlignment="0" applyProtection="0"/>
    <xf numFmtId="10" fontId="47" fillId="12" borderId="0" applyNumberFormat="0" applyBorder="0" applyAlignment="0" applyProtection="0"/>
    <xf numFmtId="0" fontId="4" fillId="0" borderId="0"/>
    <xf numFmtId="0" fontId="77" fillId="0" borderId="0"/>
    <xf numFmtId="9" fontId="77" fillId="0" borderId="0" applyFont="0" applyFill="0" applyBorder="0" applyAlignment="0" applyProtection="0"/>
    <xf numFmtId="0" fontId="18" fillId="0" borderId="0"/>
    <xf numFmtId="44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4" fontId="77" fillId="0" borderId="0" applyFont="0" applyFill="0" applyBorder="0" applyAlignment="0" applyProtection="0"/>
    <xf numFmtId="44" fontId="77" fillId="0" borderId="0" applyFont="0" applyFill="0" applyBorder="0" applyAlignment="0" applyProtection="0"/>
  </cellStyleXfs>
  <cellXfs count="299">
    <xf numFmtId="0" fontId="0" fillId="0" borderId="0" xfId="0"/>
    <xf numFmtId="0" fontId="15" fillId="0" borderId="0" xfId="18"/>
    <xf numFmtId="0" fontId="15" fillId="0" borderId="0" xfId="18" applyAlignment="1">
      <alignment horizontal="right"/>
    </xf>
    <xf numFmtId="0" fontId="17" fillId="0" borderId="0" xfId="18" applyFont="1"/>
    <xf numFmtId="0" fontId="16" fillId="0" borderId="0" xfId="18" applyFont="1" applyAlignment="1">
      <alignment vertical="center"/>
    </xf>
    <xf numFmtId="0" fontId="20" fillId="0" borderId="0" xfId="18" applyFont="1"/>
    <xf numFmtId="0" fontId="15" fillId="0" borderId="0" xfId="0" applyFont="1"/>
    <xf numFmtId="0" fontId="22" fillId="0" borderId="0" xfId="8" applyFont="1"/>
    <xf numFmtId="0" fontId="23" fillId="0" borderId="0" xfId="0" applyFont="1"/>
    <xf numFmtId="166" fontId="25" fillId="8" borderId="0" xfId="16" applyFont="1" applyFill="1"/>
    <xf numFmtId="0" fontId="15" fillId="0" borderId="0" xfId="18" applyAlignment="1">
      <alignment horizontal="left"/>
    </xf>
    <xf numFmtId="0" fontId="27" fillId="2" borderId="0" xfId="0" applyFont="1" applyFill="1"/>
    <xf numFmtId="0" fontId="17" fillId="0" borderId="0" xfId="0" applyFont="1"/>
    <xf numFmtId="166" fontId="25" fillId="10" borderId="0" xfId="16" applyFont="1" applyFill="1"/>
    <xf numFmtId="0" fontId="19" fillId="11" borderId="0" xfId="18" applyFont="1" applyFill="1" applyAlignment="1">
      <alignment vertical="center"/>
    </xf>
    <xf numFmtId="0" fontId="19" fillId="11" borderId="0" xfId="18" applyFont="1" applyFill="1" applyAlignment="1">
      <alignment horizontal="right" vertical="center"/>
    </xf>
    <xf numFmtId="0" fontId="24" fillId="11" borderId="0" xfId="18" applyFont="1" applyFill="1" applyAlignment="1">
      <alignment vertical="center"/>
    </xf>
    <xf numFmtId="166" fontId="31" fillId="10" borderId="0" xfId="16" applyFont="1" applyFill="1"/>
    <xf numFmtId="166" fontId="32" fillId="10" borderId="0" xfId="16" applyFont="1" applyFill="1" applyAlignment="1">
      <alignment horizontal="right"/>
    </xf>
    <xf numFmtId="0" fontId="15" fillId="0" borderId="0" xfId="0" applyFont="1" applyAlignment="1">
      <alignment horizontal="left"/>
    </xf>
    <xf numFmtId="0" fontId="21" fillId="0" borderId="0" xfId="18" applyFont="1"/>
    <xf numFmtId="0" fontId="15" fillId="2" borderId="0" xfId="0" applyFont="1" applyFill="1"/>
    <xf numFmtId="172" fontId="15" fillId="0" borderId="0" xfId="0" applyNumberFormat="1" applyFont="1"/>
    <xf numFmtId="172" fontId="15" fillId="2" borderId="0" xfId="0" applyNumberFormat="1" applyFont="1" applyFill="1" applyAlignment="1">
      <alignment horizontal="left"/>
    </xf>
    <xf numFmtId="0" fontId="17" fillId="0" borderId="0" xfId="18" applyFont="1" applyAlignment="1">
      <alignment horizontal="left"/>
    </xf>
    <xf numFmtId="0" fontId="15" fillId="2" borderId="0" xfId="0" quotePrefix="1" applyFont="1" applyFill="1"/>
    <xf numFmtId="0" fontId="17" fillId="0" borderId="7" xfId="18" applyFont="1" applyBorder="1" applyAlignment="1">
      <alignment horizontal="left"/>
    </xf>
    <xf numFmtId="0" fontId="17" fillId="0" borderId="7" xfId="18" applyFont="1" applyBorder="1"/>
    <xf numFmtId="167" fontId="16" fillId="0" borderId="0" xfId="18" applyNumberFormat="1" applyFont="1" applyAlignment="1">
      <alignment horizontal="right" vertical="center"/>
    </xf>
    <xf numFmtId="167" fontId="27" fillId="2" borderId="8" xfId="18" applyNumberFormat="1" applyFont="1" applyFill="1" applyBorder="1" applyAlignment="1">
      <alignment horizontal="right" vertical="center"/>
    </xf>
    <xf numFmtId="0" fontId="34" fillId="0" borderId="0" xfId="8" applyFont="1"/>
    <xf numFmtId="0" fontId="35" fillId="0" borderId="0" xfId="18" applyFont="1"/>
    <xf numFmtId="0" fontId="15" fillId="13" borderId="4" xfId="18" applyFill="1" applyBorder="1" applyAlignment="1">
      <alignment horizontal="left"/>
    </xf>
    <xf numFmtId="1" fontId="27" fillId="2" borderId="0" xfId="18" quotePrefix="1" applyNumberFormat="1" applyFont="1" applyFill="1" applyAlignment="1">
      <alignment horizontal="center"/>
    </xf>
    <xf numFmtId="166" fontId="38" fillId="0" borderId="0" xfId="18" applyNumberFormat="1" applyFont="1" applyAlignment="1">
      <alignment horizontal="left"/>
    </xf>
    <xf numFmtId="10" fontId="27" fillId="2" borderId="0" xfId="23" applyNumberFormat="1"/>
    <xf numFmtId="171" fontId="33" fillId="2" borderId="0" xfId="18" applyNumberFormat="1" applyFont="1" applyFill="1" applyAlignment="1">
      <alignment horizontal="right"/>
    </xf>
    <xf numFmtId="14" fontId="15" fillId="0" borderId="0" xfId="0" applyNumberFormat="1" applyFont="1"/>
    <xf numFmtId="1" fontId="15" fillId="2" borderId="0" xfId="0" applyNumberFormat="1" applyFont="1" applyFill="1" applyAlignment="1">
      <alignment horizontal="left"/>
    </xf>
    <xf numFmtId="14" fontId="17" fillId="0" borderId="7" xfId="18" applyNumberFormat="1" applyFont="1" applyBorder="1"/>
    <xf numFmtId="0" fontId="40" fillId="0" borderId="7" xfId="18" quotePrefix="1" applyFont="1" applyBorder="1" applyAlignment="1">
      <alignment horizontal="left"/>
    </xf>
    <xf numFmtId="14" fontId="37" fillId="2" borderId="7" xfId="23" applyNumberFormat="1" applyFont="1" applyBorder="1"/>
    <xf numFmtId="166" fontId="25" fillId="10" borderId="0" xfId="16" applyFont="1" applyFill="1" applyAlignment="1">
      <alignment horizontal="left"/>
    </xf>
    <xf numFmtId="0" fontId="0" fillId="0" borderId="0" xfId="0" applyAlignment="1">
      <alignment horizontal="left"/>
    </xf>
    <xf numFmtId="168" fontId="30" fillId="0" borderId="7" xfId="18" applyNumberFormat="1" applyFont="1" applyBorder="1" applyAlignment="1">
      <alignment horizontal="left" vertical="center"/>
    </xf>
    <xf numFmtId="0" fontId="21" fillId="0" borderId="0" xfId="18" applyFont="1" applyAlignment="1">
      <alignment horizontal="left"/>
    </xf>
    <xf numFmtId="167" fontId="30" fillId="0" borderId="4" xfId="18" applyNumberFormat="1" applyFont="1" applyBorder="1" applyAlignment="1">
      <alignment horizontal="right" vertical="center"/>
    </xf>
    <xf numFmtId="0" fontId="17" fillId="0" borderId="7" xfId="0" applyFont="1" applyBorder="1"/>
    <xf numFmtId="168" fontId="41" fillId="10" borderId="0" xfId="18" applyNumberFormat="1" applyFont="1" applyFill="1" applyAlignment="1">
      <alignment horizontal="center" vertical="center"/>
    </xf>
    <xf numFmtId="0" fontId="17" fillId="0" borderId="7" xfId="0" applyFont="1" applyBorder="1" applyAlignment="1">
      <alignment horizontal="right"/>
    </xf>
    <xf numFmtId="166" fontId="42" fillId="10" borderId="0" xfId="16" applyFont="1" applyFill="1"/>
    <xf numFmtId="0" fontId="27" fillId="2" borderId="0" xfId="18" applyFont="1" applyFill="1" applyAlignment="1">
      <alignment horizontal="left"/>
    </xf>
    <xf numFmtId="167" fontId="16" fillId="0" borderId="0" xfId="18" applyNumberFormat="1" applyFont="1" applyAlignment="1">
      <alignment horizontal="left" vertical="center"/>
    </xf>
    <xf numFmtId="0" fontId="15" fillId="0" borderId="7" xfId="0" applyFont="1" applyBorder="1"/>
    <xf numFmtId="172" fontId="27" fillId="2" borderId="9" xfId="18" quotePrefix="1" applyNumberFormat="1" applyFont="1" applyFill="1" applyBorder="1" applyAlignment="1">
      <alignment horizontal="left"/>
    </xf>
    <xf numFmtId="0" fontId="16" fillId="0" borderId="0" xfId="18" applyFont="1" applyAlignment="1">
      <alignment horizontal="left" vertical="top"/>
    </xf>
    <xf numFmtId="168" fontId="15" fillId="0" borderId="0" xfId="18" applyNumberFormat="1" applyAlignment="1">
      <alignment horizontal="left"/>
    </xf>
    <xf numFmtId="172" fontId="15" fillId="2" borderId="0" xfId="0" quotePrefix="1" applyNumberFormat="1" applyFont="1" applyFill="1" applyAlignment="1">
      <alignment horizontal="left"/>
    </xf>
    <xf numFmtId="0" fontId="45" fillId="0" borderId="0" xfId="0" applyFont="1" applyAlignment="1">
      <alignment horizontal="right"/>
    </xf>
    <xf numFmtId="0" fontId="43" fillId="0" borderId="0" xfId="0" applyFont="1" applyAlignment="1">
      <alignment horizontal="left" indent="1"/>
    </xf>
    <xf numFmtId="168" fontId="21" fillId="0" borderId="8" xfId="22" applyNumberFormat="1">
      <alignment horizontal="right"/>
    </xf>
    <xf numFmtId="0" fontId="46" fillId="0" borderId="0" xfId="18" quotePrefix="1" applyFont="1" applyAlignment="1">
      <alignment horizontal="left"/>
    </xf>
    <xf numFmtId="168" fontId="44" fillId="0" borderId="0" xfId="23" applyNumberFormat="1" applyFont="1" applyFill="1" applyAlignment="1">
      <alignment horizontal="right"/>
    </xf>
    <xf numFmtId="0" fontId="17" fillId="0" borderId="7" xfId="18" applyFont="1" applyBorder="1" applyAlignment="1">
      <alignment horizontal="right"/>
    </xf>
    <xf numFmtId="0" fontId="44" fillId="0" borderId="0" xfId="18" applyFont="1" applyAlignment="1">
      <alignment horizontal="left" indent="1"/>
    </xf>
    <xf numFmtId="0" fontId="15" fillId="0" borderId="0" xfId="18" applyAlignment="1">
      <alignment horizontal="left" vertical="top" wrapText="1"/>
    </xf>
    <xf numFmtId="0" fontId="17" fillId="0" borderId="7" xfId="18" applyFont="1" applyBorder="1" applyAlignment="1">
      <alignment horizontal="left" vertical="top"/>
    </xf>
    <xf numFmtId="0" fontId="15" fillId="0" borderId="7" xfId="18" applyBorder="1" applyAlignment="1">
      <alignment horizontal="left" vertical="top"/>
    </xf>
    <xf numFmtId="14" fontId="15" fillId="0" borderId="0" xfId="18" applyNumberFormat="1"/>
    <xf numFmtId="14" fontId="15" fillId="0" borderId="7" xfId="18" applyNumberFormat="1" applyBorder="1"/>
    <xf numFmtId="14" fontId="27" fillId="2" borderId="0" xfId="18" applyNumberFormat="1" applyFont="1" applyFill="1"/>
    <xf numFmtId="10" fontId="34" fillId="0" borderId="0" xfId="23" applyNumberFormat="1" applyFont="1" applyFill="1"/>
    <xf numFmtId="0" fontId="26" fillId="0" borderId="0" xfId="0" applyFont="1"/>
    <xf numFmtId="166" fontId="31" fillId="10" borderId="0" xfId="16" applyFont="1" applyFill="1" applyAlignment="1">
      <alignment horizontal="center"/>
    </xf>
    <xf numFmtId="0" fontId="23" fillId="0" borderId="0" xfId="0" applyFont="1" applyAlignment="1">
      <alignment horizontal="center"/>
    </xf>
    <xf numFmtId="176" fontId="16" fillId="0" borderId="0" xfId="18" applyNumberFormat="1" applyFont="1" applyAlignment="1">
      <alignment horizontal="right" vertical="center"/>
    </xf>
    <xf numFmtId="49" fontId="15" fillId="2" borderId="0" xfId="0" applyNumberFormat="1" applyFont="1" applyFill="1" applyAlignment="1">
      <alignment horizontal="left"/>
    </xf>
    <xf numFmtId="0" fontId="50" fillId="0" borderId="7" xfId="18" applyFont="1" applyBorder="1"/>
    <xf numFmtId="0" fontId="51" fillId="0" borderId="7" xfId="18" applyFont="1" applyBorder="1" applyAlignment="1">
      <alignment vertical="center"/>
    </xf>
    <xf numFmtId="0" fontId="36" fillId="0" borderId="7" xfId="18" applyFont="1" applyBorder="1" applyAlignment="1">
      <alignment vertical="center"/>
    </xf>
    <xf numFmtId="173" fontId="15" fillId="0" borderId="0" xfId="18" applyNumberFormat="1"/>
    <xf numFmtId="0" fontId="21" fillId="13" borderId="8" xfId="22" applyNumberFormat="1" applyFill="1" applyAlignment="1">
      <alignment horizontal="left"/>
    </xf>
    <xf numFmtId="0" fontId="52" fillId="0" borderId="0" xfId="18" applyFont="1"/>
    <xf numFmtId="167" fontId="34" fillId="2" borderId="0" xfId="18" applyNumberFormat="1" applyFont="1" applyFill="1" applyAlignment="1">
      <alignment horizontal="right" vertical="center"/>
    </xf>
    <xf numFmtId="177" fontId="34" fillId="2" borderId="0" xfId="18" applyNumberFormat="1" applyFont="1" applyFill="1" applyAlignment="1">
      <alignment horizontal="right" vertical="center"/>
    </xf>
    <xf numFmtId="173" fontId="16" fillId="0" borderId="0" xfId="18" applyNumberFormat="1" applyFont="1" applyAlignment="1">
      <alignment horizontal="right" vertical="center"/>
    </xf>
    <xf numFmtId="0" fontId="39" fillId="0" borderId="0" xfId="8" applyFont="1"/>
    <xf numFmtId="175" fontId="45" fillId="0" borderId="0" xfId="18" applyNumberFormat="1" applyFont="1" applyAlignment="1">
      <alignment horizontal="right" vertical="center"/>
    </xf>
    <xf numFmtId="0" fontId="39" fillId="0" borderId="0" xfId="8" applyFont="1" applyAlignment="1">
      <alignment horizontal="center"/>
    </xf>
    <xf numFmtId="0" fontId="45" fillId="0" borderId="0" xfId="18" applyFont="1" applyAlignment="1">
      <alignment horizontal="right"/>
    </xf>
    <xf numFmtId="49" fontId="15" fillId="0" borderId="0" xfId="0" applyNumberFormat="1" applyFont="1"/>
    <xf numFmtId="178" fontId="15" fillId="0" borderId="0" xfId="18" applyNumberFormat="1" applyAlignment="1">
      <alignment vertical="top" wrapText="1"/>
    </xf>
    <xf numFmtId="178" fontId="16" fillId="13" borderId="0" xfId="18" applyNumberFormat="1" applyFont="1" applyFill="1" applyAlignment="1">
      <alignment horizontal="right" vertical="center"/>
    </xf>
    <xf numFmtId="179" fontId="16" fillId="0" borderId="0" xfId="18" applyNumberFormat="1" applyFont="1" applyAlignment="1">
      <alignment horizontal="right" vertical="center"/>
    </xf>
    <xf numFmtId="176" fontId="30" fillId="0" borderId="0" xfId="18" applyNumberFormat="1" applyFont="1" applyAlignment="1">
      <alignment horizontal="right" vertical="center"/>
    </xf>
    <xf numFmtId="0" fontId="49" fillId="0" borderId="0" xfId="0" applyFont="1"/>
    <xf numFmtId="167" fontId="30" fillId="0" borderId="0" xfId="18" applyNumberFormat="1" applyFont="1" applyAlignment="1">
      <alignment horizontal="right" vertical="center"/>
    </xf>
    <xf numFmtId="166" fontId="38" fillId="0" borderId="4" xfId="18" applyNumberFormat="1" applyFont="1" applyBorder="1" applyAlignment="1">
      <alignment horizontal="left"/>
    </xf>
    <xf numFmtId="0" fontId="15" fillId="0" borderId="4" xfId="18" applyBorder="1"/>
    <xf numFmtId="0" fontId="51" fillId="0" borderId="0" xfId="18" applyFont="1" applyAlignment="1">
      <alignment vertical="center"/>
    </xf>
    <xf numFmtId="169" fontId="21" fillId="0" borderId="8" xfId="22" applyNumberFormat="1">
      <alignment horizontal="right"/>
    </xf>
    <xf numFmtId="170" fontId="21" fillId="0" borderId="8" xfId="22" applyNumberFormat="1">
      <alignment horizontal="right"/>
    </xf>
    <xf numFmtId="0" fontId="48" fillId="0" borderId="0" xfId="8" applyFont="1"/>
    <xf numFmtId="0" fontId="36" fillId="0" borderId="7" xfId="18" applyFont="1" applyBorder="1" applyAlignment="1">
      <alignment horizontal="right" vertical="center"/>
    </xf>
    <xf numFmtId="0" fontId="22" fillId="0" borderId="0" xfId="8" applyFont="1" applyAlignment="1">
      <alignment horizontal="left"/>
    </xf>
    <xf numFmtId="0" fontId="17" fillId="0" borderId="4" xfId="0" applyFont="1" applyBorder="1" applyAlignment="1">
      <alignment horizontal="left"/>
    </xf>
    <xf numFmtId="0" fontId="55" fillId="0" borderId="0" xfId="18" applyFont="1"/>
    <xf numFmtId="0" fontId="15" fillId="0" borderId="0" xfId="20" applyFont="1"/>
    <xf numFmtId="0" fontId="15" fillId="0" borderId="0" xfId="20" applyFont="1" applyAlignment="1">
      <alignment horizontal="center"/>
    </xf>
    <xf numFmtId="0" fontId="15" fillId="0" borderId="0" xfId="20" applyFont="1" applyAlignment="1">
      <alignment horizontal="left"/>
    </xf>
    <xf numFmtId="0" fontId="45" fillId="0" borderId="0" xfId="20" applyFont="1" applyAlignment="1">
      <alignment horizontal="right"/>
    </xf>
    <xf numFmtId="0" fontId="18" fillId="0" borderId="0" xfId="20"/>
    <xf numFmtId="0" fontId="15" fillId="2" borderId="0" xfId="20" applyFont="1" applyFill="1"/>
    <xf numFmtId="180" fontId="15" fillId="0" borderId="0" xfId="20" applyNumberFormat="1" applyFont="1" applyAlignment="1">
      <alignment horizontal="center"/>
    </xf>
    <xf numFmtId="167" fontId="15" fillId="0" borderId="0" xfId="18" applyNumberFormat="1" applyAlignment="1">
      <alignment horizontal="right" vertical="center"/>
    </xf>
    <xf numFmtId="167" fontId="15" fillId="14" borderId="0" xfId="18" applyNumberFormat="1" applyFill="1" applyAlignment="1">
      <alignment horizontal="right" vertical="center"/>
    </xf>
    <xf numFmtId="49" fontId="15" fillId="0" borderId="0" xfId="18" applyNumberFormat="1"/>
    <xf numFmtId="182" fontId="27" fillId="2" borderId="8" xfId="18" applyNumberFormat="1" applyFont="1" applyFill="1" applyBorder="1" applyAlignment="1">
      <alignment horizontal="right" vertical="center"/>
    </xf>
    <xf numFmtId="176" fontId="15" fillId="0" borderId="0" xfId="18" applyNumberFormat="1"/>
    <xf numFmtId="2" fontId="15" fillId="0" borderId="0" xfId="18" applyNumberFormat="1"/>
    <xf numFmtId="178" fontId="30" fillId="0" borderId="0" xfId="18" applyNumberFormat="1" applyFont="1" applyAlignment="1">
      <alignment horizontal="right" vertical="center"/>
    </xf>
    <xf numFmtId="178" fontId="57" fillId="0" borderId="0" xfId="18" applyNumberFormat="1" applyFont="1" applyAlignment="1">
      <alignment horizontal="right" vertical="center"/>
    </xf>
    <xf numFmtId="0" fontId="24" fillId="11" borderId="0" xfId="18" applyFont="1" applyFill="1" applyAlignment="1">
      <alignment horizontal="right" vertical="center"/>
    </xf>
    <xf numFmtId="167" fontId="16" fillId="0" borderId="4" xfId="18" applyNumberFormat="1" applyFont="1" applyBorder="1" applyAlignment="1">
      <alignment horizontal="right" vertical="center"/>
    </xf>
    <xf numFmtId="0" fontId="15" fillId="0" borderId="4" xfId="0" applyFont="1" applyBorder="1" applyAlignment="1">
      <alignment horizontal="left"/>
    </xf>
    <xf numFmtId="0" fontId="15" fillId="2" borderId="0" xfId="18" applyFill="1"/>
    <xf numFmtId="14" fontId="58" fillId="0" borderId="0" xfId="0" applyNumberFormat="1" applyFont="1"/>
    <xf numFmtId="0" fontId="57" fillId="0" borderId="0" xfId="18" applyFont="1" applyAlignment="1">
      <alignment vertical="center"/>
    </xf>
    <xf numFmtId="167" fontId="27" fillId="2" borderId="0" xfId="18" applyNumberFormat="1" applyFont="1" applyFill="1" applyAlignment="1">
      <alignment horizontal="right" vertical="center"/>
    </xf>
    <xf numFmtId="167" fontId="0" fillId="0" borderId="0" xfId="0" applyNumberFormat="1"/>
    <xf numFmtId="167" fontId="23" fillId="0" borderId="0" xfId="0" applyNumberFormat="1" applyFont="1"/>
    <xf numFmtId="0" fontId="45" fillId="2" borderId="0" xfId="18" applyFont="1" applyFill="1" applyAlignment="1">
      <alignment horizontal="right"/>
    </xf>
    <xf numFmtId="0" fontId="17" fillId="0" borderId="0" xfId="18" applyFont="1" applyAlignment="1">
      <alignment horizontal="center"/>
    </xf>
    <xf numFmtId="167" fontId="34" fillId="2" borderId="0" xfId="18" applyNumberFormat="1" applyFont="1" applyFill="1" applyAlignment="1">
      <alignment horizontal="left" vertical="center"/>
    </xf>
    <xf numFmtId="170" fontId="27" fillId="2" borderId="0" xfId="23" applyNumberFormat="1" applyAlignment="1">
      <alignment horizontal="right"/>
    </xf>
    <xf numFmtId="183" fontId="47" fillId="2" borderId="0" xfId="24" applyNumberFormat="1" applyFill="1" applyAlignment="1">
      <alignment horizontal="right"/>
    </xf>
    <xf numFmtId="0" fontId="17" fillId="0" borderId="7" xfId="0" applyFont="1" applyBorder="1" applyAlignment="1">
      <alignment horizontal="left"/>
    </xf>
    <xf numFmtId="0" fontId="17" fillId="0" borderId="7" xfId="0" applyFont="1" applyBorder="1" applyAlignment="1">
      <alignment horizontal="center"/>
    </xf>
    <xf numFmtId="9" fontId="27" fillId="2" borderId="0" xfId="23" applyNumberFormat="1" applyAlignment="1">
      <alignment horizontal="right"/>
    </xf>
    <xf numFmtId="175" fontId="45" fillId="0" borderId="0" xfId="18" applyNumberFormat="1" applyFont="1" applyAlignment="1">
      <alignment horizontal="left" vertical="center"/>
    </xf>
    <xf numFmtId="0" fontId="17" fillId="0" borderId="0" xfId="0" applyFont="1" applyAlignment="1">
      <alignment horizontal="center"/>
    </xf>
    <xf numFmtId="184" fontId="27" fillId="2" borderId="8" xfId="23" applyNumberFormat="1" applyBorder="1" applyAlignment="1">
      <alignment horizontal="right"/>
    </xf>
    <xf numFmtId="184" fontId="27" fillId="2" borderId="10" xfId="23" applyNumberFormat="1" applyBorder="1" applyAlignment="1">
      <alignment horizontal="right"/>
    </xf>
    <xf numFmtId="0" fontId="27" fillId="2" borderId="8" xfId="23" applyNumberFormat="1" applyBorder="1" applyAlignment="1">
      <alignment horizontal="center"/>
    </xf>
    <xf numFmtId="185" fontId="27" fillId="2" borderId="10" xfId="23" applyNumberFormat="1" applyBorder="1" applyAlignment="1">
      <alignment horizontal="center"/>
    </xf>
    <xf numFmtId="169" fontId="15" fillId="0" borderId="0" xfId="0" applyNumberFormat="1" applyFont="1"/>
    <xf numFmtId="0" fontId="34" fillId="0" borderId="0" xfId="18" applyFont="1"/>
    <xf numFmtId="179" fontId="27" fillId="2" borderId="8" xfId="18" applyNumberFormat="1" applyFont="1" applyFill="1" applyBorder="1" applyAlignment="1">
      <alignment horizontal="right" vertical="center"/>
    </xf>
    <xf numFmtId="187" fontId="27" fillId="2" borderId="8" xfId="18" applyNumberFormat="1" applyFont="1" applyFill="1" applyBorder="1" applyAlignment="1">
      <alignment horizontal="right" vertical="center"/>
    </xf>
    <xf numFmtId="179" fontId="30" fillId="0" borderId="0" xfId="18" applyNumberFormat="1" applyFont="1" applyAlignment="1">
      <alignment horizontal="right" vertical="center"/>
    </xf>
    <xf numFmtId="0" fontId="15" fillId="0" borderId="7" xfId="18" applyBorder="1"/>
    <xf numFmtId="0" fontId="16" fillId="0" borderId="11" xfId="18" applyFont="1" applyBorder="1" applyAlignment="1">
      <alignment vertical="center"/>
    </xf>
    <xf numFmtId="0" fontId="15" fillId="0" borderId="11" xfId="18" applyBorder="1"/>
    <xf numFmtId="173" fontId="16" fillId="0" borderId="11" xfId="18" applyNumberFormat="1" applyFont="1" applyBorder="1" applyAlignment="1">
      <alignment horizontal="right" vertical="center"/>
    </xf>
    <xf numFmtId="167" fontId="16" fillId="0" borderId="11" xfId="18" applyNumberFormat="1" applyFont="1" applyBorder="1" applyAlignment="1">
      <alignment horizontal="right" vertical="center"/>
    </xf>
    <xf numFmtId="0" fontId="55" fillId="0" borderId="11" xfId="0" applyFont="1" applyBorder="1"/>
    <xf numFmtId="166" fontId="38" fillId="0" borderId="11" xfId="18" applyNumberFormat="1" applyFont="1" applyBorder="1" applyAlignment="1">
      <alignment horizontal="left"/>
    </xf>
    <xf numFmtId="167" fontId="30" fillId="0" borderId="11" xfId="18" applyNumberFormat="1" applyFont="1" applyBorder="1" applyAlignment="1">
      <alignment horizontal="right" vertical="center"/>
    </xf>
    <xf numFmtId="0" fontId="15" fillId="0" borderId="11" xfId="0" applyFont="1" applyBorder="1"/>
    <xf numFmtId="0" fontId="24" fillId="15" borderId="0" xfId="18" applyFont="1" applyFill="1" applyAlignment="1">
      <alignment vertical="center"/>
    </xf>
    <xf numFmtId="0" fontId="24" fillId="15" borderId="0" xfId="18" applyFont="1" applyFill="1" applyAlignment="1">
      <alignment horizontal="right" vertical="center"/>
    </xf>
    <xf numFmtId="0" fontId="19" fillId="15" borderId="0" xfId="18" applyFont="1" applyFill="1" applyAlignment="1">
      <alignment horizontal="right" vertical="center"/>
    </xf>
    <xf numFmtId="188" fontId="15" fillId="0" borderId="7" xfId="18" applyNumberFormat="1" applyBorder="1" applyAlignment="1">
      <alignment horizontal="center"/>
    </xf>
    <xf numFmtId="188" fontId="15" fillId="0" borderId="7" xfId="18" applyNumberFormat="1" applyBorder="1" applyAlignment="1">
      <alignment horizontal="left"/>
    </xf>
    <xf numFmtId="179" fontId="15" fillId="0" borderId="0" xfId="0" applyNumberFormat="1" applyFont="1"/>
    <xf numFmtId="186" fontId="15" fillId="0" borderId="0" xfId="18" applyNumberFormat="1" applyAlignment="1">
      <alignment horizontal="left"/>
    </xf>
    <xf numFmtId="171" fontId="39" fillId="0" borderId="0" xfId="8" applyNumberFormat="1" applyFont="1"/>
    <xf numFmtId="1" fontId="39" fillId="0" borderId="0" xfId="8" applyNumberFormat="1" applyFont="1"/>
    <xf numFmtId="167" fontId="22" fillId="0" borderId="0" xfId="8" applyNumberFormat="1" applyFont="1"/>
    <xf numFmtId="167" fontId="22" fillId="0" borderId="0" xfId="8" applyNumberFormat="1" applyFont="1" applyAlignment="1">
      <alignment horizontal="right"/>
    </xf>
    <xf numFmtId="0" fontId="22" fillId="0" borderId="7" xfId="8" applyFont="1" applyBorder="1" applyAlignment="1">
      <alignment horizontal="left"/>
    </xf>
    <xf numFmtId="0" fontId="23" fillId="0" borderId="7" xfId="0" applyFont="1" applyBorder="1" applyAlignment="1">
      <alignment horizontal="center"/>
    </xf>
    <xf numFmtId="0" fontId="23" fillId="0" borderId="7" xfId="0" applyFont="1" applyBorder="1"/>
    <xf numFmtId="0" fontId="59" fillId="0" borderId="12" xfId="0" applyFont="1" applyBorder="1"/>
    <xf numFmtId="0" fontId="22" fillId="2" borderId="0" xfId="8" applyFont="1" applyFill="1" applyAlignment="1">
      <alignment horizontal="left"/>
    </xf>
    <xf numFmtId="2" fontId="15" fillId="2" borderId="0" xfId="18" applyNumberFormat="1" applyFill="1"/>
    <xf numFmtId="2" fontId="21" fillId="0" borderId="8" xfId="22" applyNumberFormat="1" applyAlignment="1">
      <alignment horizontal="left"/>
    </xf>
    <xf numFmtId="168" fontId="60" fillId="10" borderId="0" xfId="18" applyNumberFormat="1" applyFont="1" applyFill="1" applyAlignment="1">
      <alignment horizontal="center" vertical="center"/>
    </xf>
    <xf numFmtId="168" fontId="60" fillId="10" borderId="0" xfId="18" applyNumberFormat="1" applyFont="1" applyFill="1" applyAlignment="1">
      <alignment horizontal="left" vertical="center"/>
    </xf>
    <xf numFmtId="0" fontId="61" fillId="0" borderId="0" xfId="18" applyFont="1"/>
    <xf numFmtId="0" fontId="62" fillId="0" borderId="7" xfId="18" applyFont="1" applyBorder="1" applyAlignment="1">
      <alignment vertical="center"/>
    </xf>
    <xf numFmtId="0" fontId="63" fillId="0" borderId="0" xfId="18" applyFont="1"/>
    <xf numFmtId="0" fontId="58" fillId="0" borderId="0" xfId="0" applyFont="1"/>
    <xf numFmtId="168" fontId="63" fillId="0" borderId="0" xfId="18" applyNumberFormat="1" applyFont="1" applyAlignment="1">
      <alignment horizontal="left"/>
    </xf>
    <xf numFmtId="0" fontId="62" fillId="0" borderId="0" xfId="18" applyFont="1" applyAlignment="1">
      <alignment vertical="center"/>
    </xf>
    <xf numFmtId="168" fontId="64" fillId="0" borderId="0" xfId="18" applyNumberFormat="1" applyFont="1" applyAlignment="1">
      <alignment horizontal="left"/>
    </xf>
    <xf numFmtId="168" fontId="65" fillId="0" borderId="0" xfId="18" applyNumberFormat="1" applyFont="1" applyAlignment="1">
      <alignment horizontal="left" vertical="center"/>
    </xf>
    <xf numFmtId="0" fontId="62" fillId="0" borderId="0" xfId="18" applyFont="1" applyAlignment="1">
      <alignment horizontal="left" vertical="center"/>
    </xf>
    <xf numFmtId="0" fontId="63" fillId="0" borderId="0" xfId="18" applyFont="1" applyAlignment="1">
      <alignment horizontal="left"/>
    </xf>
    <xf numFmtId="0" fontId="66" fillId="0" borderId="0" xfId="18" applyFont="1" applyAlignment="1">
      <alignment horizontal="left" vertical="center"/>
    </xf>
    <xf numFmtId="0" fontId="65" fillId="0" borderId="0" xfId="18" applyFont="1" applyAlignment="1">
      <alignment horizontal="left" vertical="center"/>
    </xf>
    <xf numFmtId="168" fontId="65" fillId="0" borderId="11" xfId="18" applyNumberFormat="1" applyFont="1" applyBorder="1" applyAlignment="1">
      <alignment horizontal="left" vertical="center"/>
    </xf>
    <xf numFmtId="168" fontId="67" fillId="0" borderId="0" xfId="18" applyNumberFormat="1" applyFont="1" applyAlignment="1">
      <alignment horizontal="left" vertical="center"/>
    </xf>
    <xf numFmtId="0" fontId="68" fillId="0" borderId="0" xfId="0" applyFont="1"/>
    <xf numFmtId="0" fontId="46" fillId="0" borderId="0" xfId="18" applyFont="1"/>
    <xf numFmtId="0" fontId="69" fillId="11" borderId="0" xfId="18" applyFont="1" applyFill="1" applyAlignment="1">
      <alignment horizontal="right" vertical="center"/>
    </xf>
    <xf numFmtId="167" fontId="65" fillId="0" borderId="0" xfId="18" applyNumberFormat="1" applyFont="1" applyAlignment="1">
      <alignment horizontal="right" vertical="center"/>
    </xf>
    <xf numFmtId="0" fontId="62" fillId="0" borderId="7" xfId="18" applyFont="1" applyBorder="1" applyAlignment="1">
      <alignment horizontal="right" vertical="center"/>
    </xf>
    <xf numFmtId="166" fontId="71" fillId="10" borderId="0" xfId="16" applyFont="1" applyFill="1" applyAlignment="1">
      <alignment horizontal="right"/>
    </xf>
    <xf numFmtId="0" fontId="70" fillId="0" borderId="0" xfId="8" applyFont="1" applyAlignment="1">
      <alignment horizontal="right"/>
    </xf>
    <xf numFmtId="168" fontId="65" fillId="0" borderId="0" xfId="18" applyNumberFormat="1" applyFont="1" applyAlignment="1">
      <alignment horizontal="right" vertical="center"/>
    </xf>
    <xf numFmtId="168" fontId="67" fillId="0" borderId="0" xfId="18" applyNumberFormat="1" applyFont="1" applyAlignment="1">
      <alignment horizontal="right" vertical="center"/>
    </xf>
    <xf numFmtId="168" fontId="65" fillId="0" borderId="4" xfId="18" applyNumberFormat="1" applyFont="1" applyBorder="1" applyAlignment="1">
      <alignment horizontal="right" vertical="center"/>
    </xf>
    <xf numFmtId="0" fontId="63" fillId="0" borderId="0" xfId="18" applyFont="1" applyAlignment="1">
      <alignment horizontal="right"/>
    </xf>
    <xf numFmtId="0" fontId="63" fillId="0" borderId="0" xfId="0" applyFont="1" applyAlignment="1">
      <alignment horizontal="right"/>
    </xf>
    <xf numFmtId="0" fontId="72" fillId="0" borderId="0" xfId="18" applyFont="1" applyAlignment="1">
      <alignment vertical="center"/>
    </xf>
    <xf numFmtId="0" fontId="26" fillId="0" borderId="0" xfId="18" applyFont="1"/>
    <xf numFmtId="178" fontId="72" fillId="0" borderId="0" xfId="18" applyNumberFormat="1" applyFont="1" applyAlignment="1">
      <alignment horizontal="right" vertical="center"/>
    </xf>
    <xf numFmtId="167" fontId="48" fillId="0" borderId="0" xfId="8" applyNumberFormat="1" applyFont="1"/>
    <xf numFmtId="166" fontId="73" fillId="0" borderId="0" xfId="18" applyNumberFormat="1" applyFont="1" applyAlignment="1">
      <alignment horizontal="left"/>
    </xf>
    <xf numFmtId="0" fontId="74" fillId="0" borderId="11" xfId="0" applyFont="1" applyBorder="1"/>
    <xf numFmtId="166" fontId="73" fillId="0" borderId="11" xfId="18" applyNumberFormat="1" applyFont="1" applyBorder="1" applyAlignment="1">
      <alignment horizontal="left"/>
    </xf>
    <xf numFmtId="0" fontId="26" fillId="0" borderId="11" xfId="18" applyFont="1" applyBorder="1" applyAlignment="1">
      <alignment horizontal="right"/>
    </xf>
    <xf numFmtId="0" fontId="75" fillId="0" borderId="0" xfId="18" applyFont="1"/>
    <xf numFmtId="168" fontId="44" fillId="0" borderId="0" xfId="23" applyNumberFormat="1" applyFont="1" applyFill="1" applyAlignment="1">
      <alignment horizontal="left"/>
    </xf>
    <xf numFmtId="0" fontId="45" fillId="0" borderId="0" xfId="20" applyFont="1" applyAlignment="1">
      <alignment horizontal="center"/>
    </xf>
    <xf numFmtId="174" fontId="15" fillId="0" borderId="0" xfId="18" applyNumberFormat="1"/>
    <xf numFmtId="189" fontId="15" fillId="0" borderId="0" xfId="18" applyNumberFormat="1"/>
    <xf numFmtId="190" fontId="15" fillId="0" borderId="0" xfId="0" applyNumberFormat="1" applyFont="1"/>
    <xf numFmtId="0" fontId="36" fillId="0" borderId="0" xfId="18" applyFont="1" applyAlignment="1">
      <alignment vertical="center"/>
    </xf>
    <xf numFmtId="0" fontId="36" fillId="0" borderId="0" xfId="18" applyFont="1" applyAlignment="1">
      <alignment horizontal="right" vertical="center"/>
    </xf>
    <xf numFmtId="167" fontId="15" fillId="0" borderId="0" xfId="18" applyNumberFormat="1"/>
    <xf numFmtId="0" fontId="77" fillId="0" borderId="0" xfId="0" applyFont="1"/>
    <xf numFmtId="172" fontId="15" fillId="0" borderId="0" xfId="0" applyNumberFormat="1" applyFont="1" applyAlignment="1">
      <alignment horizontal="left"/>
    </xf>
    <xf numFmtId="9" fontId="15" fillId="0" borderId="0" xfId="18" applyNumberFormat="1"/>
    <xf numFmtId="0" fontId="34" fillId="0" borderId="0" xfId="18" applyFont="1" applyAlignment="1">
      <alignment vertical="center"/>
    </xf>
    <xf numFmtId="171" fontId="39" fillId="0" borderId="0" xfId="8" applyNumberFormat="1" applyFont="1" applyAlignment="1">
      <alignment horizontal="right"/>
    </xf>
    <xf numFmtId="0" fontId="78" fillId="0" borderId="0" xfId="0" applyFont="1"/>
    <xf numFmtId="185" fontId="15" fillId="0" borderId="0" xfId="0" applyNumberFormat="1" applyFont="1" applyAlignment="1">
      <alignment horizontal="left"/>
    </xf>
    <xf numFmtId="0" fontId="17" fillId="0" borderId="0" xfId="0" applyFont="1" applyAlignment="1">
      <alignment horizontal="right"/>
    </xf>
    <xf numFmtId="181" fontId="15" fillId="0" borderId="0" xfId="0" applyNumberFormat="1" applyFont="1" applyAlignment="1">
      <alignment horizontal="left"/>
    </xf>
    <xf numFmtId="181" fontId="15" fillId="0" borderId="14" xfId="0" applyNumberFormat="1" applyFont="1" applyBorder="1" applyAlignment="1">
      <alignment horizontal="left"/>
    </xf>
    <xf numFmtId="191" fontId="15" fillId="0" borderId="0" xfId="0" applyNumberFormat="1" applyFont="1" applyAlignment="1">
      <alignment horizontal="center"/>
    </xf>
    <xf numFmtId="0" fontId="79" fillId="0" borderId="0" xfId="0" applyFont="1"/>
    <xf numFmtId="191" fontId="16" fillId="0" borderId="11" xfId="18" applyNumberFormat="1" applyFont="1" applyBorder="1" applyAlignment="1">
      <alignment horizontal="right" vertical="center"/>
    </xf>
    <xf numFmtId="191" fontId="16" fillId="0" borderId="0" xfId="18" applyNumberFormat="1" applyFont="1" applyAlignment="1">
      <alignment horizontal="right" vertical="center"/>
    </xf>
    <xf numFmtId="0" fontId="15" fillId="0" borderId="0" xfId="0" applyFont="1" applyAlignment="1">
      <alignment horizontal="center"/>
    </xf>
    <xf numFmtId="0" fontId="77" fillId="0" borderId="0" xfId="0" applyFont="1" applyAlignment="1">
      <alignment horizontal="center"/>
    </xf>
    <xf numFmtId="0" fontId="15" fillId="0" borderId="7" xfId="0" applyFont="1" applyBorder="1" applyAlignment="1">
      <alignment horizontal="center"/>
    </xf>
    <xf numFmtId="179" fontId="16" fillId="0" borderId="11" xfId="18" applyNumberFormat="1" applyFont="1" applyBorder="1" applyAlignment="1">
      <alignment horizontal="right" vertical="center"/>
    </xf>
    <xf numFmtId="181" fontId="80" fillId="0" borderId="0" xfId="0" applyNumberFormat="1" applyFont="1" applyAlignment="1">
      <alignment horizontal="center"/>
    </xf>
    <xf numFmtId="179" fontId="23" fillId="0" borderId="0" xfId="0" applyNumberFormat="1" applyFont="1"/>
    <xf numFmtId="0" fontId="27" fillId="2" borderId="0" xfId="18" applyFont="1" applyFill="1"/>
    <xf numFmtId="181" fontId="17" fillId="0" borderId="14" xfId="0" applyNumberFormat="1" applyFont="1" applyBorder="1" applyAlignment="1">
      <alignment horizontal="left"/>
    </xf>
    <xf numFmtId="191" fontId="30" fillId="0" borderId="11" xfId="18" applyNumberFormat="1" applyFont="1" applyBorder="1" applyAlignment="1">
      <alignment horizontal="right" vertical="center"/>
    </xf>
    <xf numFmtId="191" fontId="81" fillId="0" borderId="14" xfId="0" applyNumberFormat="1" applyFont="1" applyBorder="1" applyAlignment="1">
      <alignment horizontal="center"/>
    </xf>
    <xf numFmtId="188" fontId="23" fillId="0" borderId="7" xfId="18" applyNumberFormat="1" applyFont="1" applyBorder="1" applyAlignment="1">
      <alignment horizontal="left"/>
    </xf>
    <xf numFmtId="0" fontId="30" fillId="0" borderId="0" xfId="18" applyFont="1" applyAlignment="1">
      <alignment horizontal="left" vertical="top"/>
    </xf>
    <xf numFmtId="0" fontId="37" fillId="2" borderId="0" xfId="0" applyFont="1" applyFill="1"/>
    <xf numFmtId="192" fontId="0" fillId="0" borderId="0" xfId="0" applyNumberFormat="1"/>
    <xf numFmtId="167" fontId="15" fillId="0" borderId="0" xfId="18" applyNumberFormat="1" applyAlignment="1">
      <alignment horizontal="right"/>
    </xf>
    <xf numFmtId="168" fontId="23" fillId="0" borderId="0" xfId="0" applyNumberFormat="1" applyFont="1"/>
    <xf numFmtId="0" fontId="23" fillId="0" borderId="0" xfId="0" applyFont="1" applyAlignment="1">
      <alignment wrapText="1"/>
    </xf>
    <xf numFmtId="168" fontId="27" fillId="2" borderId="0" xfId="24" applyNumberFormat="1" applyFont="1" applyFill="1" applyAlignment="1">
      <alignment horizontal="left" vertical="center"/>
    </xf>
    <xf numFmtId="0" fontId="78" fillId="0" borderId="7" xfId="18" applyFont="1" applyBorder="1"/>
    <xf numFmtId="183" fontId="15" fillId="0" borderId="0" xfId="18" applyNumberFormat="1" applyAlignment="1">
      <alignment horizontal="left"/>
    </xf>
    <xf numFmtId="193" fontId="15" fillId="0" borderId="0" xfId="18" applyNumberFormat="1"/>
    <xf numFmtId="10" fontId="27" fillId="2" borderId="0" xfId="24" quotePrefix="1" applyNumberFormat="1" applyFont="1" applyFill="1"/>
    <xf numFmtId="168" fontId="27" fillId="2" borderId="0" xfId="24" applyNumberFormat="1" applyFont="1" applyFill="1" applyAlignment="1">
      <alignment horizontal="right"/>
    </xf>
    <xf numFmtId="0" fontId="27" fillId="2" borderId="0" xfId="24" applyNumberFormat="1" applyFont="1" applyFill="1"/>
    <xf numFmtId="168" fontId="27" fillId="2" borderId="0" xfId="24" applyNumberFormat="1" applyFont="1" applyFill="1" applyAlignment="1">
      <alignment horizontal="right" vertical="center"/>
    </xf>
    <xf numFmtId="170" fontId="27" fillId="2" borderId="0" xfId="24" applyNumberFormat="1" applyFont="1" applyFill="1" applyBorder="1" applyAlignment="1">
      <alignment horizontal="right"/>
    </xf>
    <xf numFmtId="169" fontId="27" fillId="2" borderId="0" xfId="24" applyNumberFormat="1" applyFont="1" applyFill="1" applyBorder="1" applyAlignment="1">
      <alignment horizontal="right"/>
    </xf>
    <xf numFmtId="189" fontId="27" fillId="2" borderId="0" xfId="23" applyNumberFormat="1" applyAlignment="1">
      <alignment horizontal="right"/>
    </xf>
    <xf numFmtId="189" fontId="37" fillId="2" borderId="0" xfId="23" applyNumberFormat="1" applyFont="1" applyAlignment="1">
      <alignment horizontal="right"/>
    </xf>
    <xf numFmtId="0" fontId="18" fillId="16" borderId="0" xfId="20" applyFill="1"/>
    <xf numFmtId="0" fontId="82" fillId="0" borderId="0" xfId="20" applyFont="1"/>
    <xf numFmtId="0" fontId="83" fillId="0" borderId="0" xfId="20" applyFont="1"/>
    <xf numFmtId="0" fontId="84" fillId="0" borderId="0" xfId="20" applyFont="1"/>
    <xf numFmtId="0" fontId="85" fillId="0" borderId="0" xfId="20" applyFont="1"/>
    <xf numFmtId="0" fontId="86" fillId="0" borderId="0" xfId="20" applyFont="1"/>
    <xf numFmtId="0" fontId="87" fillId="0" borderId="0" xfId="20" applyFont="1"/>
    <xf numFmtId="0" fontId="89" fillId="0" borderId="0" xfId="20" applyFont="1"/>
    <xf numFmtId="195" fontId="90" fillId="10" borderId="0" xfId="16" applyNumberFormat="1" applyFont="1" applyFill="1" applyAlignment="1">
      <alignment horizontal="right"/>
    </xf>
    <xf numFmtId="195" fontId="91" fillId="15" borderId="0" xfId="18" applyNumberFormat="1" applyFont="1" applyFill="1" applyAlignment="1">
      <alignment horizontal="right" vertical="center"/>
    </xf>
    <xf numFmtId="168" fontId="27" fillId="2" borderId="0" xfId="23" applyNumberFormat="1" applyAlignment="1">
      <alignment horizontal="right"/>
    </xf>
    <xf numFmtId="0" fontId="27" fillId="2" borderId="0" xfId="18" applyFont="1" applyFill="1" applyAlignment="1">
      <alignment horizontal="left" vertical="top"/>
    </xf>
    <xf numFmtId="0" fontId="92" fillId="0" borderId="0" xfId="18" applyFont="1"/>
    <xf numFmtId="0" fontId="24" fillId="17" borderId="0" xfId="18" applyFont="1" applyFill="1" applyAlignment="1">
      <alignment vertical="center"/>
    </xf>
    <xf numFmtId="44" fontId="15" fillId="0" borderId="0" xfId="31" applyFont="1"/>
    <xf numFmtId="196" fontId="15" fillId="0" borderId="0" xfId="31" applyNumberFormat="1" applyFont="1"/>
    <xf numFmtId="185" fontId="93" fillId="2" borderId="8" xfId="22" applyNumberFormat="1" applyFont="1" applyFill="1" applyAlignment="1">
      <alignment horizontal="center"/>
    </xf>
    <xf numFmtId="180" fontId="93" fillId="2" borderId="8" xfId="22" applyNumberFormat="1" applyFont="1" applyFill="1">
      <alignment horizontal="right"/>
    </xf>
    <xf numFmtId="0" fontId="86" fillId="0" borderId="0" xfId="20" applyFont="1" applyAlignment="1">
      <alignment horizontal="left"/>
    </xf>
    <xf numFmtId="14" fontId="83" fillId="16" borderId="0" xfId="20" applyNumberFormat="1" applyFont="1" applyFill="1"/>
    <xf numFmtId="0" fontId="15" fillId="13" borderId="4" xfId="18" applyFill="1" applyBorder="1" applyAlignment="1">
      <alignment horizontal="left" vertical="top"/>
    </xf>
    <xf numFmtId="0" fontId="15" fillId="0" borderId="4" xfId="18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15" fillId="0" borderId="0" xfId="18" applyAlignment="1">
      <alignment horizontal="left" vertical="top" wrapText="1"/>
    </xf>
    <xf numFmtId="0" fontId="0" fillId="0" borderId="0" xfId="0" applyAlignment="1">
      <alignment horizontal="left" vertical="top" wrapText="1"/>
    </xf>
    <xf numFmtId="185" fontId="27" fillId="2" borderId="13" xfId="23" applyNumberFormat="1" applyBorder="1" applyAlignment="1">
      <alignment horizontal="left"/>
    </xf>
    <xf numFmtId="185" fontId="27" fillId="2" borderId="14" xfId="23" applyNumberFormat="1" applyBorder="1" applyAlignment="1">
      <alignment horizontal="left"/>
    </xf>
    <xf numFmtId="185" fontId="27" fillId="2" borderId="15" xfId="23" applyNumberFormat="1" applyBorder="1" applyAlignment="1">
      <alignment horizontal="left"/>
    </xf>
    <xf numFmtId="0" fontId="37" fillId="2" borderId="0" xfId="0" applyFont="1" applyFill="1" applyAlignment="1">
      <alignment horizontal="left"/>
    </xf>
    <xf numFmtId="0" fontId="27" fillId="2" borderId="0" xfId="24" applyNumberFormat="1" applyFont="1" applyFill="1" applyBorder="1" applyAlignment="1">
      <alignment horizontal="left" vertical="top"/>
    </xf>
    <xf numFmtId="0" fontId="27" fillId="2" borderId="0" xfId="18" applyFont="1" applyFill="1" applyAlignment="1">
      <alignment horizontal="left" vertical="top"/>
    </xf>
    <xf numFmtId="199" fontId="88" fillId="0" borderId="0" xfId="20" applyNumberFormat="1" applyFont="1" applyAlignment="1">
      <alignment horizontal="left"/>
    </xf>
    <xf numFmtId="200" fontId="56" fillId="0" borderId="0" xfId="18" applyNumberFormat="1" applyFont="1" applyAlignment="1">
      <alignment horizontal="left" indent="1"/>
    </xf>
    <xf numFmtId="200" fontId="20" fillId="0" borderId="0" xfId="18" applyNumberFormat="1" applyFont="1" applyAlignment="1">
      <alignment horizontal="left" indent="1"/>
    </xf>
  </cellXfs>
  <cellStyles count="33">
    <cellStyle name="Assumption" xfId="23" xr:uid="{E21B85CB-AE39-493C-90CF-A6033D394DF7}"/>
    <cellStyle name="Base_Input" xfId="12" xr:uid="{00000000-0005-0000-0000-000000000000}"/>
    <cellStyle name="Comma [0] 2" xfId="3" xr:uid="{00000000-0005-0000-0000-000002000000}"/>
    <cellStyle name="Comma 2" xfId="30" xr:uid="{50BDA386-AB13-404C-8C84-0EDF43721243}"/>
    <cellStyle name="Currency" xfId="31" builtinId="4"/>
    <cellStyle name="Currency 2" xfId="32" xr:uid="{7F59508E-EBB7-465A-A4C2-BE57E714DD96}"/>
    <cellStyle name="Currency 2 2" xfId="29" xr:uid="{F29057D5-5718-441F-8CAD-00B1D320E1EF}"/>
    <cellStyle name="Empty_Cell" xfId="9" xr:uid="{00000000-0005-0000-0000-000004000000}"/>
    <cellStyle name="Explanatory Text" xfId="1" builtinId="53" customBuiltin="1"/>
    <cellStyle name="Fixed_input" xfId="24" xr:uid="{0B0B930C-107A-4F05-8A3E-C5F6EECE17A8}"/>
    <cellStyle name="Flag" xfId="4" xr:uid="{00000000-0005-0000-0000-000006000000}"/>
    <cellStyle name="Header1" xfId="16" xr:uid="{00000000-0005-0000-0000-000007000000}"/>
    <cellStyle name="Header1A" xfId="17" xr:uid="{00000000-0005-0000-0000-000008000000}"/>
    <cellStyle name="Header2" xfId="14" xr:uid="{00000000-0005-0000-0000-000009000000}"/>
    <cellStyle name="Header3" xfId="5" xr:uid="{00000000-0005-0000-0000-00000A000000}"/>
    <cellStyle name="Header4" xfId="15" xr:uid="{00000000-0005-0000-0000-00000B000000}"/>
    <cellStyle name="Insheet" xfId="6" xr:uid="{00000000-0005-0000-0000-00000D000000}"/>
    <cellStyle name="Line_SubTotal" xfId="7" xr:uid="{00000000-0005-0000-0000-00000E000000}"/>
    <cellStyle name="Normal" xfId="0" builtinId="0" customBuiltin="1"/>
    <cellStyle name="Normal 10" xfId="8" xr:uid="{00000000-0005-0000-0000-000011000000}"/>
    <cellStyle name="Normal 2" xfId="18" xr:uid="{59EBAEB1-13C8-4373-8DB4-B4C525DCEC98}"/>
    <cellStyle name="Normal 2 2" xfId="25" xr:uid="{D49C4081-9D03-4C8F-8778-34555D4B3E0F}"/>
    <cellStyle name="Normal 3" xfId="20" xr:uid="{9D4C47DD-E890-4097-9475-8567B8B53D92}"/>
    <cellStyle name="Normal 3 2" xfId="26" xr:uid="{50613177-AD5A-4CE0-A391-A4160267F944}"/>
    <cellStyle name="Normal 8" xfId="28" xr:uid="{A72DEBFF-D704-40A2-B10B-0D568324BDB3}"/>
    <cellStyle name="Offsheet" xfId="10" xr:uid="{00000000-0005-0000-0000-000012000000}"/>
    <cellStyle name="Percent 2" xfId="19" xr:uid="{39961233-90E2-46DE-A48A-52E8009F685E}"/>
    <cellStyle name="Percent 2 2" xfId="27" xr:uid="{E4F6E093-BFA5-41AA-B689-F440D86C5D1D}"/>
    <cellStyle name="Result" xfId="22" xr:uid="{6557DBFB-C674-4413-A044-F9C12EE60C25}"/>
    <cellStyle name="Table_Heading" xfId="11" xr:uid="{00000000-0005-0000-0000-000013000000}"/>
    <cellStyle name="Unit" xfId="13" xr:uid="{00000000-0005-0000-0000-000014000000}"/>
    <cellStyle name="Units" xfId="21" xr:uid="{1AB48B31-3307-411F-96E5-E0E849D0DDE8}"/>
    <cellStyle name="User_Input_Actual" xfId="2" xr:uid="{00000000-0005-0000-0000-000015000000}"/>
  </cellStyles>
  <dxfs count="22"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theme="0" tint="-0.499984740745262"/>
      </font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theme="0" tint="-0.499984740745262"/>
      </font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theme="0" tint="-0.499984740745262"/>
      </font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theme="0" tint="-0.499984740745262"/>
      </font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theme="1" tint="0.499984740745262"/>
      </font>
    </dxf>
    <dxf>
      <font>
        <color rgb="FFFF0000"/>
      </font>
    </dxf>
    <dxf>
      <font>
        <b val="0"/>
        <i val="0"/>
        <color theme="1" tint="0.34998626667073579"/>
      </font>
    </dxf>
    <dxf>
      <fill>
        <patternFill>
          <bgColor rgb="FFCCFFFF"/>
        </patternFill>
      </fill>
    </dxf>
    <dxf>
      <font>
        <color theme="0" tint="-0.24994659260841701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Medium9"/>
  <colors>
    <mruColors>
      <color rgb="FF3333FF"/>
      <color rgb="FFFFFFCC"/>
      <color rgb="FF66FFFF"/>
      <color rgb="FF00215B"/>
      <color rgb="FFF2F2F2"/>
      <color rgb="FFFABFA8"/>
      <color rgb="FF882B3C"/>
      <color rgb="FFEE2A24"/>
      <color rgb="FFCCFFFF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emf"/><Relationship Id="rId1" Type="http://schemas.openxmlformats.org/officeDocument/2006/relationships/image" Target="../media/image2.emf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5.emf"/><Relationship Id="rId1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495300</xdr:colOff>
      <xdr:row>1</xdr:row>
      <xdr:rowOff>19050</xdr:rowOff>
    </xdr:from>
    <xdr:to>
      <xdr:col>10</xdr:col>
      <xdr:colOff>152400</xdr:colOff>
      <xdr:row>5</xdr:row>
      <xdr:rowOff>19050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B7B0DFB7-A4DA-8835-9143-74793CE3E4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67350" y="209550"/>
          <a:ext cx="876300" cy="876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729751</xdr:colOff>
          <xdr:row>8</xdr:row>
          <xdr:rowOff>118773</xdr:rowOff>
        </xdr:from>
        <xdr:to>
          <xdr:col>13</xdr:col>
          <xdr:colOff>61447</xdr:colOff>
          <xdr:row>10</xdr:row>
          <xdr:rowOff>131089</xdr:rowOff>
        </xdr:to>
        <xdr:pic>
          <xdr:nvPicPr>
            <xdr:cNvPr id="3" name="Picture 2">
              <a:extLst>
                <a:ext uri="{FF2B5EF4-FFF2-40B4-BE49-F238E27FC236}">
                  <a16:creationId xmlns:a16="http://schemas.microsoft.com/office/drawing/2014/main" id="{E82B1651-56B8-002E-EA93-9D5D6C5D8096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Data!$Y$31:$AB$32" spid="_x0000_s38366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5799168" y="1536940"/>
              <a:ext cx="3596779" cy="329816"/>
            </a:xfrm>
            <a:prstGeom prst="rect">
              <a:avLst/>
            </a:prstGeom>
            <a:solidFill>
              <a:schemeClr val="bg1"/>
            </a:solidFill>
            <a:effectLst/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433916</xdr:colOff>
          <xdr:row>0</xdr:row>
          <xdr:rowOff>232834</xdr:rowOff>
        </xdr:from>
        <xdr:to>
          <xdr:col>18</xdr:col>
          <xdr:colOff>535516</xdr:colOff>
          <xdr:row>6</xdr:row>
          <xdr:rowOff>83609</xdr:rowOff>
        </xdr:to>
        <xdr:pic>
          <xdr:nvPicPr>
            <xdr:cNvPr id="4" name="Picture 3">
              <a:extLst>
                <a:ext uri="{FF2B5EF4-FFF2-40B4-BE49-F238E27FC236}">
                  <a16:creationId xmlns:a16="http://schemas.microsoft.com/office/drawing/2014/main" id="{8F508DEC-47D7-CD31-F6EB-2DEF0BD75E9C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Data!$Y$14:$Y$19" spid="_x0000_s38367"/>
                </a:ext>
              </a:extLst>
            </xdr:cNvPicPr>
          </xdr:nvPicPr>
          <xdr:blipFill>
            <a:blip xmlns:r="http://schemas.openxmlformats.org/officeDocument/2006/relationships" r:embed="rId2"/>
            <a:srcRect/>
            <a:stretch>
              <a:fillRect/>
            </a:stretch>
          </xdr:blipFill>
          <xdr:spPr bwMode="auto">
            <a:xfrm>
              <a:off x="11641666" y="232834"/>
              <a:ext cx="1477433" cy="96202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D93A8B-21F5-49D4-989F-F3848DBC1145}">
  <sheetPr codeName="Sheet11">
    <tabColor theme="2" tint="-0.749992370372631"/>
  </sheetPr>
  <dimension ref="A1:S41"/>
  <sheetViews>
    <sheetView showGridLines="0" tabSelected="1" zoomScaleNormal="100" workbookViewId="0">
      <selection activeCell="A32" sqref="A32"/>
    </sheetView>
  </sheetViews>
  <sheetFormatPr defaultColWidth="0" defaultRowHeight="15" customHeight="1" zeroHeight="1" x14ac:dyDescent="0.25"/>
  <cols>
    <col min="1" max="1" width="8" style="111" customWidth="1"/>
    <col min="2" max="2" width="1.875" style="111" customWidth="1"/>
    <col min="3" max="3" width="14" style="111" customWidth="1"/>
    <col min="4" max="4" width="8" style="111" customWidth="1"/>
    <col min="5" max="5" width="9.375" style="111" customWidth="1"/>
    <col min="6" max="11" width="8" style="111" customWidth="1"/>
    <col min="12" max="19" width="8" style="111" hidden="1" customWidth="1"/>
    <col min="20" max="16384" width="0" style="111" hidden="1"/>
  </cols>
  <sheetData>
    <row r="1" spans="1:19" x14ac:dyDescent="0.25">
      <c r="A1" s="265"/>
    </row>
    <row r="2" spans="1:19" ht="23.25" x14ac:dyDescent="0.35">
      <c r="A2" s="265"/>
      <c r="C2" s="266" t="s">
        <v>3</v>
      </c>
      <c r="D2" s="267"/>
      <c r="E2" s="267"/>
    </row>
    <row r="3" spans="1:19" ht="15.75" x14ac:dyDescent="0.25">
      <c r="A3" s="265"/>
      <c r="C3" s="268" t="s">
        <v>256</v>
      </c>
      <c r="D3" s="267"/>
      <c r="E3" s="267"/>
    </row>
    <row r="4" spans="1:19" x14ac:dyDescent="0.25">
      <c r="A4" s="265"/>
      <c r="D4" s="267"/>
      <c r="E4" s="267"/>
    </row>
    <row r="5" spans="1:19" x14ac:dyDescent="0.25">
      <c r="A5" s="265"/>
      <c r="C5" s="269" t="s">
        <v>253</v>
      </c>
    </row>
    <row r="6" spans="1:19" x14ac:dyDescent="0.25">
      <c r="A6" s="265"/>
      <c r="C6" s="270" t="s">
        <v>236</v>
      </c>
      <c r="D6" s="283" t="s">
        <v>255</v>
      </c>
      <c r="E6" s="270"/>
    </row>
    <row r="7" spans="1:19" x14ac:dyDescent="0.25">
      <c r="A7" s="265"/>
      <c r="F7" s="271"/>
      <c r="G7" s="271"/>
      <c r="H7" s="271"/>
      <c r="J7" s="271"/>
      <c r="K7" s="271"/>
      <c r="L7" s="271"/>
      <c r="M7" s="271"/>
      <c r="N7" s="271"/>
      <c r="O7" s="271"/>
      <c r="P7" s="271"/>
      <c r="Q7" s="271"/>
      <c r="R7" s="271"/>
      <c r="S7" s="271"/>
    </row>
    <row r="8" spans="1:19" x14ac:dyDescent="0.25">
      <c r="A8" s="265"/>
      <c r="C8" s="296">
        <v>45992</v>
      </c>
      <c r="F8" s="271"/>
      <c r="G8" s="271"/>
      <c r="H8" s="271"/>
      <c r="J8" s="271"/>
      <c r="K8" s="271"/>
      <c r="L8" s="271"/>
      <c r="M8" s="271"/>
      <c r="N8" s="271"/>
      <c r="O8" s="271"/>
      <c r="P8" s="271"/>
      <c r="Q8" s="271"/>
      <c r="R8" s="271"/>
      <c r="S8" s="271"/>
    </row>
    <row r="9" spans="1:19" x14ac:dyDescent="0.25">
      <c r="A9" s="265"/>
      <c r="C9" s="272"/>
      <c r="D9" s="272"/>
      <c r="F9" s="271"/>
      <c r="G9" s="271"/>
      <c r="H9" s="271"/>
      <c r="I9" s="271"/>
      <c r="J9" s="271"/>
      <c r="K9" s="271"/>
      <c r="L9" s="271"/>
      <c r="M9" s="271"/>
      <c r="N9" s="271"/>
      <c r="O9" s="271"/>
      <c r="P9" s="271"/>
      <c r="Q9" s="271"/>
      <c r="R9" s="271"/>
      <c r="S9" s="271"/>
    </row>
    <row r="10" spans="1:19" x14ac:dyDescent="0.25">
      <c r="A10" s="265"/>
      <c r="C10" s="272"/>
      <c r="D10" s="272"/>
      <c r="F10" s="271"/>
      <c r="G10" s="271"/>
      <c r="H10" s="271"/>
      <c r="I10" s="271"/>
      <c r="J10" s="271"/>
      <c r="K10" s="271"/>
      <c r="L10" s="271"/>
      <c r="M10" s="271"/>
      <c r="N10" s="271"/>
      <c r="O10" s="271"/>
      <c r="P10" s="271"/>
      <c r="Q10" s="271"/>
      <c r="R10" s="271"/>
      <c r="S10" s="271"/>
    </row>
    <row r="11" spans="1:19" x14ac:dyDescent="0.25">
      <c r="A11" s="265"/>
      <c r="C11" s="272"/>
      <c r="D11" s="272"/>
      <c r="F11" s="271"/>
      <c r="G11" s="271"/>
      <c r="H11" s="271"/>
      <c r="I11" s="271"/>
      <c r="J11" s="271"/>
      <c r="K11" s="271"/>
      <c r="L11" s="271"/>
      <c r="M11" s="271"/>
      <c r="N11" s="271"/>
      <c r="O11" s="271"/>
      <c r="P11" s="271"/>
      <c r="Q11" s="271"/>
      <c r="R11" s="271"/>
      <c r="S11" s="271"/>
    </row>
    <row r="12" spans="1:19" x14ac:dyDescent="0.25">
      <c r="A12" s="265"/>
      <c r="C12" s="272"/>
      <c r="D12" s="272"/>
      <c r="F12" s="271"/>
      <c r="G12" s="271"/>
      <c r="H12" s="271"/>
      <c r="I12" s="271"/>
      <c r="J12" s="271"/>
      <c r="K12" s="271"/>
      <c r="L12" s="271"/>
      <c r="M12" s="271"/>
      <c r="N12" s="271"/>
      <c r="O12" s="271"/>
      <c r="P12" s="271"/>
      <c r="Q12" s="271"/>
      <c r="R12" s="271"/>
      <c r="S12" s="271"/>
    </row>
    <row r="13" spans="1:19" x14ac:dyDescent="0.25">
      <c r="A13" s="265"/>
      <c r="C13" s="272"/>
      <c r="D13" s="272"/>
      <c r="F13" s="271"/>
      <c r="G13" s="271"/>
      <c r="H13" s="271"/>
      <c r="I13" s="271"/>
      <c r="J13" s="271"/>
      <c r="K13" s="271"/>
      <c r="L13" s="271"/>
      <c r="M13" s="271"/>
      <c r="N13" s="271"/>
      <c r="O13" s="271"/>
      <c r="P13" s="271"/>
      <c r="Q13" s="271"/>
      <c r="R13" s="271"/>
      <c r="S13" s="271"/>
    </row>
    <row r="14" spans="1:19" x14ac:dyDescent="0.25">
      <c r="A14" s="265"/>
      <c r="C14" s="271"/>
      <c r="D14" s="271"/>
      <c r="E14" s="271"/>
      <c r="F14" s="271"/>
      <c r="G14" s="271"/>
      <c r="H14" s="271"/>
      <c r="I14" s="271"/>
      <c r="J14" s="271"/>
      <c r="K14" s="271"/>
      <c r="L14" s="271"/>
      <c r="M14" s="271"/>
      <c r="N14" s="271"/>
      <c r="O14" s="271"/>
      <c r="P14" s="271"/>
      <c r="Q14" s="271"/>
      <c r="R14" s="271"/>
      <c r="S14" s="271"/>
    </row>
    <row r="15" spans="1:19" x14ac:dyDescent="0.25">
      <c r="A15" s="265"/>
      <c r="C15" s="269"/>
      <c r="D15" s="271"/>
      <c r="E15" s="271"/>
      <c r="F15" s="271"/>
      <c r="G15" s="271"/>
      <c r="H15" s="271"/>
      <c r="I15" s="271"/>
      <c r="J15" s="271"/>
      <c r="K15" s="271"/>
      <c r="L15" s="271"/>
      <c r="M15" s="271"/>
      <c r="N15" s="271"/>
      <c r="O15" s="271"/>
      <c r="P15" s="271"/>
      <c r="Q15" s="271"/>
      <c r="R15" s="271"/>
      <c r="S15" s="271"/>
    </row>
    <row r="16" spans="1:19" x14ac:dyDescent="0.25">
      <c r="A16" s="265"/>
      <c r="C16" s="269"/>
      <c r="D16" s="271"/>
      <c r="E16" s="271"/>
      <c r="F16" s="271"/>
      <c r="G16" s="271"/>
      <c r="H16" s="271"/>
      <c r="I16" s="271"/>
      <c r="J16" s="271"/>
      <c r="K16" s="271"/>
      <c r="L16" s="271"/>
      <c r="M16" s="271"/>
      <c r="N16" s="271"/>
      <c r="O16" s="271"/>
      <c r="P16" s="271"/>
      <c r="Q16" s="271"/>
      <c r="R16" s="271"/>
      <c r="S16" s="271"/>
    </row>
    <row r="17" spans="1:19" x14ac:dyDescent="0.25">
      <c r="A17" s="265"/>
      <c r="C17" s="271"/>
      <c r="D17" s="271"/>
      <c r="E17" s="271"/>
      <c r="F17" s="271"/>
      <c r="G17" s="271"/>
      <c r="H17" s="271"/>
      <c r="I17" s="271"/>
      <c r="J17" s="271"/>
      <c r="K17" s="271"/>
      <c r="L17" s="271"/>
      <c r="M17" s="271"/>
      <c r="N17" s="271"/>
      <c r="O17" s="271"/>
      <c r="P17" s="271"/>
      <c r="Q17" s="271"/>
      <c r="R17" s="271"/>
      <c r="S17" s="271"/>
    </row>
    <row r="18" spans="1:19" x14ac:dyDescent="0.25">
      <c r="A18" s="265"/>
      <c r="C18" s="271"/>
      <c r="D18" s="271"/>
      <c r="E18" s="271"/>
      <c r="F18" s="271"/>
      <c r="G18" s="271"/>
      <c r="H18" s="271"/>
      <c r="I18" s="271"/>
      <c r="J18" s="271"/>
      <c r="K18" s="271"/>
      <c r="L18" s="271"/>
      <c r="M18" s="271"/>
      <c r="N18" s="271"/>
      <c r="O18" s="271"/>
      <c r="P18" s="271"/>
      <c r="Q18" s="271"/>
      <c r="R18" s="271"/>
      <c r="S18" s="271"/>
    </row>
    <row r="19" spans="1:19" x14ac:dyDescent="0.25">
      <c r="A19" s="265"/>
      <c r="C19" s="271"/>
      <c r="D19" s="271"/>
      <c r="E19" s="271"/>
      <c r="F19" s="271"/>
      <c r="G19"/>
      <c r="H19" s="271"/>
      <c r="I19" s="271"/>
      <c r="J19" s="271"/>
      <c r="K19" s="271"/>
      <c r="L19" s="271"/>
      <c r="M19" s="271"/>
      <c r="N19" s="271"/>
      <c r="O19" s="271"/>
      <c r="P19" s="271"/>
      <c r="Q19" s="271"/>
      <c r="R19" s="271"/>
      <c r="S19" s="271"/>
    </row>
    <row r="20" spans="1:19" x14ac:dyDescent="0.25">
      <c r="A20" s="265"/>
      <c r="C20" s="271"/>
      <c r="D20" s="271"/>
      <c r="E20" s="271"/>
      <c r="F20" s="271"/>
      <c r="G20" s="271"/>
      <c r="H20" s="271"/>
      <c r="I20" s="271"/>
      <c r="J20" s="271"/>
      <c r="K20" s="271"/>
      <c r="L20" s="271"/>
      <c r="M20" s="271"/>
      <c r="N20" s="271"/>
      <c r="O20" s="271"/>
      <c r="P20" s="271"/>
      <c r="Q20" s="271"/>
      <c r="R20" s="271"/>
      <c r="S20" s="271"/>
    </row>
    <row r="21" spans="1:19" x14ac:dyDescent="0.25">
      <c r="A21" s="265"/>
      <c r="C21" s="271"/>
      <c r="D21" s="271"/>
      <c r="E21" s="271"/>
      <c r="F21" s="271"/>
      <c r="G21" s="271"/>
      <c r="H21" s="271"/>
      <c r="I21" s="271"/>
      <c r="J21" s="271"/>
      <c r="K21" s="271"/>
      <c r="L21" s="271"/>
      <c r="M21" s="271"/>
      <c r="N21" s="271"/>
      <c r="O21" s="271"/>
      <c r="P21" s="271"/>
      <c r="Q21" s="271"/>
      <c r="R21" s="271"/>
      <c r="S21" s="271"/>
    </row>
    <row r="22" spans="1:19" x14ac:dyDescent="0.25">
      <c r="A22" s="265"/>
      <c r="C22" s="271"/>
      <c r="D22" s="271"/>
      <c r="E22" s="271"/>
      <c r="F22" s="271"/>
      <c r="G22" s="271"/>
      <c r="H22" s="271"/>
      <c r="I22" s="271"/>
      <c r="J22" s="271"/>
      <c r="K22" s="271"/>
      <c r="L22" s="271"/>
      <c r="M22" s="271"/>
      <c r="N22" s="271"/>
      <c r="O22" s="271"/>
      <c r="P22" s="271"/>
      <c r="Q22" s="271"/>
      <c r="R22" s="271"/>
      <c r="S22" s="271"/>
    </row>
    <row r="23" spans="1:19" x14ac:dyDescent="0.25">
      <c r="A23" s="265"/>
      <c r="C23" s="271"/>
      <c r="D23" s="271"/>
      <c r="E23" s="271"/>
      <c r="F23" s="271"/>
      <c r="G23" s="271"/>
      <c r="H23" s="271"/>
      <c r="I23" s="271"/>
      <c r="J23" s="271"/>
      <c r="K23" s="271"/>
      <c r="L23" s="271"/>
      <c r="M23" s="271"/>
      <c r="N23" s="271"/>
      <c r="O23" s="271"/>
      <c r="P23" s="271"/>
      <c r="Q23" s="271"/>
      <c r="R23" s="271"/>
      <c r="S23" s="271"/>
    </row>
    <row r="24" spans="1:19" x14ac:dyDescent="0.25">
      <c r="A24" s="265"/>
      <c r="C24" s="271"/>
      <c r="D24" s="271"/>
      <c r="E24" s="271"/>
      <c r="F24" s="271"/>
      <c r="G24" s="271"/>
      <c r="H24" s="271"/>
      <c r="I24" s="271"/>
      <c r="J24" s="271"/>
      <c r="K24" s="271"/>
      <c r="L24" s="271"/>
      <c r="M24" s="271"/>
      <c r="N24" s="271"/>
      <c r="O24" s="271"/>
      <c r="P24" s="271"/>
      <c r="Q24" s="271"/>
      <c r="R24" s="271"/>
      <c r="S24" s="271"/>
    </row>
    <row r="25" spans="1:19" x14ac:dyDescent="0.25">
      <c r="A25" s="265"/>
      <c r="C25" s="271"/>
      <c r="D25" s="271"/>
      <c r="E25" s="271"/>
      <c r="F25" s="271"/>
      <c r="G25" s="271"/>
      <c r="H25" s="271"/>
      <c r="I25" s="271"/>
      <c r="J25" s="271"/>
      <c r="K25" s="271"/>
      <c r="L25" s="271"/>
      <c r="M25" s="271"/>
      <c r="N25" s="271"/>
      <c r="O25" s="271"/>
      <c r="P25" s="271"/>
      <c r="Q25" s="271"/>
      <c r="R25" s="271"/>
      <c r="S25" s="271"/>
    </row>
    <row r="26" spans="1:19" x14ac:dyDescent="0.25">
      <c r="A26" s="265"/>
      <c r="C26" s="271"/>
      <c r="D26" s="271"/>
      <c r="E26" s="271"/>
      <c r="F26" s="271"/>
      <c r="G26" s="271"/>
      <c r="H26" s="271"/>
      <c r="I26" s="271"/>
      <c r="J26" s="271"/>
      <c r="K26" s="271"/>
      <c r="L26" s="271"/>
      <c r="M26" s="271"/>
      <c r="N26" s="271"/>
      <c r="O26" s="271"/>
      <c r="P26" s="271"/>
      <c r="Q26" s="271"/>
      <c r="R26" s="271"/>
      <c r="S26" s="271"/>
    </row>
    <row r="27" spans="1:19" x14ac:dyDescent="0.25">
      <c r="A27" s="265"/>
      <c r="C27" s="271"/>
      <c r="D27" s="271"/>
      <c r="E27" s="271"/>
      <c r="F27" s="271"/>
      <c r="G27" s="271"/>
      <c r="H27" s="271"/>
      <c r="I27" s="271"/>
      <c r="J27" s="271"/>
      <c r="K27" s="271"/>
      <c r="L27" s="271"/>
      <c r="M27" s="271"/>
      <c r="N27" s="271"/>
      <c r="O27" s="271"/>
      <c r="P27" s="271"/>
      <c r="Q27" s="271"/>
      <c r="R27" s="271"/>
      <c r="S27" s="271"/>
    </row>
    <row r="28" spans="1:19" x14ac:dyDescent="0.25">
      <c r="A28" s="265"/>
      <c r="C28" s="271"/>
      <c r="D28" s="271"/>
      <c r="E28" s="271"/>
      <c r="F28" s="271"/>
      <c r="G28" s="271"/>
      <c r="H28" s="271"/>
      <c r="I28" s="271"/>
      <c r="J28" s="271"/>
      <c r="K28" s="271"/>
      <c r="L28" s="271"/>
      <c r="M28" s="271"/>
      <c r="N28" s="271"/>
      <c r="O28" s="271"/>
      <c r="P28" s="271"/>
      <c r="Q28" s="271"/>
      <c r="R28" s="271"/>
      <c r="S28" s="271"/>
    </row>
    <row r="29" spans="1:19" x14ac:dyDescent="0.25">
      <c r="A29" s="265"/>
      <c r="C29" s="271"/>
      <c r="D29" s="271"/>
      <c r="E29" s="271"/>
      <c r="F29" s="271"/>
      <c r="G29" s="271"/>
      <c r="H29" s="271"/>
      <c r="I29" s="271"/>
      <c r="J29" s="271"/>
      <c r="K29" s="271"/>
      <c r="L29" s="271"/>
      <c r="M29" s="271"/>
      <c r="N29" s="271"/>
      <c r="O29" s="271"/>
      <c r="P29" s="271"/>
      <c r="Q29" s="271"/>
      <c r="R29" s="271"/>
      <c r="S29" s="271"/>
    </row>
    <row r="30" spans="1:19" x14ac:dyDescent="0.25">
      <c r="A30" s="265"/>
      <c r="C30" s="271"/>
      <c r="E30" s="271"/>
      <c r="F30" s="271"/>
      <c r="G30" s="271"/>
      <c r="H30" s="271"/>
      <c r="I30" s="271"/>
      <c r="J30" s="271"/>
      <c r="K30" s="271"/>
      <c r="L30" s="271"/>
      <c r="M30" s="271"/>
      <c r="N30" s="271"/>
      <c r="O30" s="271"/>
      <c r="P30" s="271"/>
      <c r="Q30" s="271"/>
      <c r="R30" s="271"/>
      <c r="S30" s="271"/>
    </row>
    <row r="31" spans="1:19" x14ac:dyDescent="0.25">
      <c r="A31" s="265"/>
      <c r="C31" s="271"/>
      <c r="D31" s="271"/>
      <c r="E31" s="271"/>
      <c r="F31" s="271"/>
      <c r="G31" s="271"/>
      <c r="H31" s="271"/>
      <c r="I31" s="271"/>
      <c r="J31" s="271"/>
      <c r="K31" s="271"/>
      <c r="L31" s="271"/>
      <c r="M31" s="271"/>
      <c r="N31" s="271"/>
      <c r="O31" s="271"/>
      <c r="P31" s="271"/>
      <c r="Q31" s="271"/>
      <c r="R31" s="271"/>
      <c r="S31" s="271"/>
    </row>
    <row r="32" spans="1:19" x14ac:dyDescent="0.25">
      <c r="A32" s="265"/>
      <c r="C32" s="271"/>
      <c r="D32" s="271"/>
      <c r="E32" s="271"/>
      <c r="F32" s="271"/>
      <c r="G32" s="271"/>
      <c r="H32" s="271"/>
      <c r="I32" s="271"/>
      <c r="J32" s="271"/>
      <c r="K32" s="271"/>
      <c r="L32" s="271"/>
      <c r="M32" s="271"/>
      <c r="N32" s="271"/>
      <c r="O32" s="271"/>
      <c r="P32" s="271"/>
      <c r="Q32" s="271"/>
      <c r="R32" s="271"/>
      <c r="S32" s="271"/>
    </row>
    <row r="33" spans="1:19" x14ac:dyDescent="0.25">
      <c r="A33" s="265"/>
      <c r="E33" s="271"/>
      <c r="F33" s="271"/>
      <c r="G33" s="271"/>
      <c r="H33" s="271"/>
      <c r="I33" s="271"/>
      <c r="J33" s="271"/>
      <c r="K33" s="271"/>
      <c r="L33" s="271"/>
      <c r="M33" s="271"/>
      <c r="N33" s="271"/>
      <c r="O33" s="271"/>
      <c r="P33" s="271"/>
      <c r="Q33" s="271"/>
      <c r="R33" s="271"/>
      <c r="S33" s="271"/>
    </row>
    <row r="34" spans="1:19" x14ac:dyDescent="0.25">
      <c r="A34" s="265"/>
      <c r="C34" s="271"/>
      <c r="D34" s="271"/>
      <c r="E34" s="271"/>
      <c r="F34" s="271"/>
      <c r="G34" s="271"/>
      <c r="H34" s="271"/>
      <c r="I34" s="271"/>
      <c r="J34" s="271"/>
      <c r="K34" s="271"/>
      <c r="L34" s="271"/>
      <c r="M34" s="271"/>
      <c r="N34" s="271"/>
      <c r="O34" s="271"/>
      <c r="P34" s="271"/>
      <c r="Q34" s="271"/>
      <c r="R34" s="271"/>
      <c r="S34" s="271"/>
    </row>
    <row r="35" spans="1:19" x14ac:dyDescent="0.25">
      <c r="A35" s="265"/>
      <c r="C35" s="271"/>
      <c r="D35" s="271"/>
      <c r="E35" s="271"/>
      <c r="F35" s="271"/>
      <c r="G35" s="271"/>
      <c r="H35" s="271"/>
      <c r="I35" s="271"/>
      <c r="J35" s="271"/>
      <c r="K35" s="271"/>
      <c r="L35" s="271"/>
      <c r="M35" s="271"/>
      <c r="N35" s="271"/>
      <c r="O35" s="271"/>
      <c r="P35" s="271"/>
      <c r="Q35" s="271"/>
      <c r="R35" s="271"/>
      <c r="S35" s="271"/>
    </row>
    <row r="36" spans="1:19" x14ac:dyDescent="0.25">
      <c r="A36" s="265"/>
    </row>
    <row r="37" spans="1:19" x14ac:dyDescent="0.25">
      <c r="A37" s="265"/>
    </row>
    <row r="38" spans="1:19" x14ac:dyDescent="0.25">
      <c r="A38" s="265"/>
    </row>
    <row r="39" spans="1:19" x14ac:dyDescent="0.25">
      <c r="A39" s="265"/>
    </row>
    <row r="40" spans="1:19" x14ac:dyDescent="0.25">
      <c r="A40" s="265">
        <f ca="1">_xlfn.SHEETS()</f>
        <v>13</v>
      </c>
    </row>
    <row r="41" spans="1:19" x14ac:dyDescent="0.25">
      <c r="A41" s="284">
        <v>45791</v>
      </c>
    </row>
  </sheetData>
  <pageMargins left="0.7" right="0.7" top="0.75" bottom="0.75" header="0.3" footer="0.3"/>
  <pageSetup paperSize="9" orientation="portrait" horizontalDpi="1200" verticalDpi="12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61737E-41CF-42A2-A119-76A4B8382B50}">
  <sheetPr codeName="Sheet19">
    <tabColor rgb="FFFFFF00"/>
    <pageSetUpPr fitToPage="1"/>
  </sheetPr>
  <dimension ref="A1:AK1328"/>
  <sheetViews>
    <sheetView showGridLines="0" zoomScale="70" zoomScaleNormal="70" workbookViewId="0">
      <pane xSplit="7" ySplit="10" topLeftCell="H11" activePane="bottomRight" state="frozen"/>
      <selection activeCell="D33" sqref="D33"/>
      <selection pane="topRight" activeCell="D33" sqref="D33"/>
      <selection pane="bottomLeft" activeCell="D33" sqref="D33"/>
      <selection pane="bottomRight" activeCell="H11" sqref="H11"/>
    </sheetView>
  </sheetViews>
  <sheetFormatPr defaultColWidth="0" defaultRowHeight="12.75" zeroHeight="1" outlineLevelRow="1" x14ac:dyDescent="0.2"/>
  <cols>
    <col min="1" max="1" width="8.125" style="8" customWidth="1"/>
    <col min="2" max="2" width="20.75" style="8" customWidth="1"/>
    <col min="3" max="3" width="20.5" style="8" customWidth="1"/>
    <col min="4" max="4" width="16.875" style="8" bestFit="1" customWidth="1"/>
    <col min="5" max="5" width="12.375" style="8" customWidth="1"/>
    <col min="6" max="6" width="14.25" customWidth="1"/>
    <col min="7" max="7" width="11.625" style="8" customWidth="1"/>
    <col min="8" max="8" width="10" style="8" customWidth="1"/>
    <col min="9" max="33" width="11" style="8" customWidth="1"/>
    <col min="34" max="35" width="9" style="8" customWidth="1"/>
    <col min="36" max="37" width="0" style="8" hidden="1" customWidth="1"/>
    <col min="38" max="16384" width="9" style="8" hidden="1"/>
  </cols>
  <sheetData>
    <row r="1" spans="1:33" s="6" customFormat="1" ht="18.75" x14ac:dyDescent="0.3">
      <c r="A1" s="13" t="str">
        <f>bus</f>
        <v>Powercor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</row>
    <row r="2" spans="1:33" s="6" customFormat="1" ht="18.75" x14ac:dyDescent="0.3">
      <c r="A2" s="50" t="str">
        <f>proj</f>
        <v>REFCL BGO zone substation works</v>
      </c>
      <c r="B2" s="50"/>
      <c r="C2" s="50"/>
      <c r="D2" s="50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</row>
    <row r="3" spans="1:33" s="2" customFormat="1" ht="18.75" x14ac:dyDescent="0.3">
      <c r="A3" s="179" t="s">
        <v>218</v>
      </c>
      <c r="B3" s="5"/>
      <c r="D3" s="31"/>
      <c r="E3" s="31"/>
      <c r="F3" s="31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</row>
    <row r="4" spans="1:33" s="2" customFormat="1" ht="6.75" customHeight="1" x14ac:dyDescent="0.2">
      <c r="A4" s="102"/>
      <c r="B4" s="102"/>
      <c r="D4" s="86"/>
      <c r="E4" s="86"/>
      <c r="F4" s="86"/>
      <c r="G4" s="89"/>
      <c r="H4" s="89"/>
      <c r="I4" s="89"/>
      <c r="J4" s="89"/>
      <c r="K4" s="89"/>
      <c r="L4" s="89"/>
      <c r="M4" s="89"/>
      <c r="N4" s="89"/>
      <c r="O4" s="89"/>
      <c r="P4" s="89"/>
      <c r="Q4" s="89"/>
      <c r="R4" s="89"/>
      <c r="S4" s="89"/>
      <c r="T4" s="89"/>
      <c r="U4" s="89"/>
      <c r="V4" s="89"/>
      <c r="W4" s="89"/>
      <c r="X4" s="89"/>
      <c r="Y4" s="89"/>
      <c r="Z4" s="89"/>
      <c r="AA4" s="89"/>
      <c r="AB4" s="89"/>
      <c r="AC4" s="89"/>
      <c r="AD4" s="89"/>
      <c r="AE4" s="89"/>
      <c r="AF4" s="89"/>
      <c r="AG4" s="89"/>
    </row>
    <row r="5" spans="1:33" s="2" customFormat="1" hidden="1" outlineLevel="1" x14ac:dyDescent="0.2">
      <c r="A5" s="86" t="s">
        <v>193</v>
      </c>
      <c r="B5" s="86"/>
      <c r="D5" s="87"/>
      <c r="E5" s="86"/>
      <c r="F5" s="86"/>
      <c r="G5" s="89"/>
      <c r="H5" s="166">
        <f>Consol!H5</f>
        <v>0</v>
      </c>
      <c r="I5" s="166">
        <f>Consol!I5</f>
        <v>0.98294637436598087</v>
      </c>
      <c r="J5" s="166">
        <f>Consol!J5</f>
        <v>0.94970664189949849</v>
      </c>
      <c r="K5" s="166">
        <f>Consol!K5</f>
        <v>0.91759095835700344</v>
      </c>
      <c r="L5" s="166">
        <f>Consol!L5</f>
        <v>0.88656131242222558</v>
      </c>
      <c r="M5" s="166">
        <f>Consol!M5</f>
        <v>0.85658097818572532</v>
      </c>
      <c r="N5" s="166">
        <f>Consol!N5</f>
        <v>0.8276144716770294</v>
      </c>
      <c r="O5" s="166">
        <f>Consol!O5</f>
        <v>0.79962750886669509</v>
      </c>
      <c r="P5" s="166">
        <f>Consol!P5</f>
        <v>0.77258696508859437</v>
      </c>
      <c r="Q5" s="166">
        <f>Consol!Q5</f>
        <v>0.74646083583439071</v>
      </c>
      <c r="R5" s="166">
        <f>Consol!R5</f>
        <v>0.72121819887380756</v>
      </c>
      <c r="S5" s="166">
        <f>Consol!S5</f>
        <v>0.69682917765585273</v>
      </c>
      <c r="T5" s="166">
        <f>Consol!T5</f>
        <v>0.67326490594768384</v>
      </c>
      <c r="U5" s="166">
        <f>Consol!U5</f>
        <v>0.6504974936692598</v>
      </c>
      <c r="V5" s="166">
        <f>Consol!V5</f>
        <v>0.62849999388334288</v>
      </c>
      <c r="W5" s="166">
        <f>Consol!W5</f>
        <v>0.60724637090178057</v>
      </c>
      <c r="X5" s="166">
        <f>Consol!X5</f>
        <v>0.58671146947031949</v>
      </c>
      <c r="Y5" s="166">
        <f>Consol!Y5</f>
        <v>0.56687098499547783</v>
      </c>
      <c r="Z5" s="166">
        <f>Consol!Z5</f>
        <v>0.54770143477823952</v>
      </c>
      <c r="AA5" s="166">
        <f>Consol!AA5</f>
        <v>0.52918013022052135</v>
      </c>
      <c r="AB5" s="166">
        <f>Consol!AB5</f>
        <v>0.5112851499715183</v>
      </c>
      <c r="AC5" s="166">
        <f>Consol!AC5</f>
        <v>0.4939953139821433</v>
      </c>
      <c r="AD5" s="166">
        <f>Consol!AD5</f>
        <v>0.47729015843685346</v>
      </c>
      <c r="AE5" s="166">
        <f>Consol!AE5</f>
        <v>0.46114991153319179</v>
      </c>
      <c r="AF5" s="166">
        <f>Consol!AF5</f>
        <v>0.4455554700803786</v>
      </c>
      <c r="AG5" s="166">
        <f>Consol!AG5</f>
        <v>0.43048837688925473</v>
      </c>
    </row>
    <row r="6" spans="1:33" s="2" customFormat="1" hidden="1" outlineLevel="1" x14ac:dyDescent="0.2">
      <c r="A6" s="167" t="str">
        <f>'Option1 (base case)'!A6</f>
        <v>Count</v>
      </c>
      <c r="B6" s="86"/>
      <c r="D6" s="87"/>
      <c r="E6" s="86"/>
      <c r="F6" s="86"/>
      <c r="G6" s="89"/>
      <c r="H6" s="167">
        <f>Consol!H6</f>
        <v>0</v>
      </c>
      <c r="I6" s="167">
        <f>Consol!I6</f>
        <v>1</v>
      </c>
      <c r="J6" s="167">
        <f>Consol!J6</f>
        <v>2</v>
      </c>
      <c r="K6" s="167">
        <f>Consol!K6</f>
        <v>3</v>
      </c>
      <c r="L6" s="167">
        <f>Consol!L6</f>
        <v>4</v>
      </c>
      <c r="M6" s="167">
        <f>Consol!M6</f>
        <v>5</v>
      </c>
      <c r="N6" s="167">
        <f>Consol!N6</f>
        <v>6</v>
      </c>
      <c r="O6" s="167">
        <f>Consol!O6</f>
        <v>7</v>
      </c>
      <c r="P6" s="167">
        <f>Consol!P6</f>
        <v>8</v>
      </c>
      <c r="Q6" s="167">
        <f>Consol!Q6</f>
        <v>9</v>
      </c>
      <c r="R6" s="167">
        <f>Consol!R6</f>
        <v>10</v>
      </c>
      <c r="S6" s="167">
        <f>Consol!S6</f>
        <v>11</v>
      </c>
      <c r="T6" s="167">
        <f>Consol!T6</f>
        <v>12</v>
      </c>
      <c r="U6" s="167">
        <f>Consol!U6</f>
        <v>13</v>
      </c>
      <c r="V6" s="167">
        <f>Consol!V6</f>
        <v>14</v>
      </c>
      <c r="W6" s="167">
        <f>Consol!W6</f>
        <v>15</v>
      </c>
      <c r="X6" s="167">
        <f>Consol!X6</f>
        <v>16</v>
      </c>
      <c r="Y6" s="167">
        <f>Consol!Y6</f>
        <v>17</v>
      </c>
      <c r="Z6" s="167">
        <f>Consol!Z6</f>
        <v>18</v>
      </c>
      <c r="AA6" s="167">
        <f>Consol!AA6</f>
        <v>19</v>
      </c>
      <c r="AB6" s="167">
        <f>Consol!AB6</f>
        <v>20</v>
      </c>
      <c r="AC6" s="167">
        <f>Consol!AC6</f>
        <v>21</v>
      </c>
      <c r="AD6" s="167">
        <f>Consol!AD6</f>
        <v>22</v>
      </c>
      <c r="AE6" s="167">
        <f>Consol!AE6</f>
        <v>23</v>
      </c>
      <c r="AF6" s="167">
        <f>Consol!AF6</f>
        <v>24</v>
      </c>
      <c r="AG6" s="167">
        <f>Consol!AG6</f>
        <v>25</v>
      </c>
    </row>
    <row r="7" spans="1:33" s="2" customFormat="1" collapsed="1" x14ac:dyDescent="0.2">
      <c r="A7" s="86" t="s">
        <v>194</v>
      </c>
      <c r="B7" s="86"/>
      <c r="D7" s="87"/>
      <c r="E7" s="86"/>
      <c r="F7" s="86"/>
      <c r="G7" s="89"/>
      <c r="H7" s="226" t="b">
        <f>Consol!H7</f>
        <v>1</v>
      </c>
      <c r="I7" s="226" t="b">
        <f>Consol!I7</f>
        <v>1</v>
      </c>
      <c r="J7" s="226" t="b">
        <f>Consol!J7</f>
        <v>1</v>
      </c>
      <c r="K7" s="226" t="b">
        <f>Consol!K7</f>
        <v>1</v>
      </c>
      <c r="L7" s="226" t="b">
        <f>Consol!L7</f>
        <v>1</v>
      </c>
      <c r="M7" s="226" t="b">
        <f>Consol!M7</f>
        <v>1</v>
      </c>
      <c r="N7" s="226" t="b">
        <f>Consol!N7</f>
        <v>1</v>
      </c>
      <c r="O7" s="226" t="b">
        <f>Consol!O7</f>
        <v>1</v>
      </c>
      <c r="P7" s="226" t="b">
        <f>Consol!P7</f>
        <v>1</v>
      </c>
      <c r="Q7" s="226" t="b">
        <f>Consol!Q7</f>
        <v>1</v>
      </c>
      <c r="R7" s="226" t="b">
        <f>Consol!R7</f>
        <v>1</v>
      </c>
      <c r="S7" s="226" t="b">
        <f>Consol!S7</f>
        <v>1</v>
      </c>
      <c r="T7" s="226" t="b">
        <f>Consol!T7</f>
        <v>1</v>
      </c>
      <c r="U7" s="226" t="b">
        <f>Consol!U7</f>
        <v>1</v>
      </c>
      <c r="V7" s="226" t="b">
        <f>Consol!V7</f>
        <v>1</v>
      </c>
      <c r="W7" s="226" t="b">
        <f>Consol!W7</f>
        <v>1</v>
      </c>
      <c r="X7" s="226" t="b">
        <f>Consol!X7</f>
        <v>1</v>
      </c>
      <c r="Y7" s="226" t="b">
        <f>Consol!Y7</f>
        <v>1</v>
      </c>
      <c r="Z7" s="226" t="b">
        <f>Consol!Z7</f>
        <v>1</v>
      </c>
      <c r="AA7" s="226" t="b">
        <f>Consol!AA7</f>
        <v>1</v>
      </c>
      <c r="AB7" s="226" t="b">
        <f>Consol!AB7</f>
        <v>1</v>
      </c>
      <c r="AC7" s="226" t="b">
        <f>Consol!AC7</f>
        <v>1</v>
      </c>
      <c r="AD7" s="226" t="b">
        <f>Consol!AD7</f>
        <v>1</v>
      </c>
      <c r="AE7" s="226" t="b">
        <f>Consol!AE7</f>
        <v>1</v>
      </c>
      <c r="AF7" s="226" t="b">
        <f>Consol!AF7</f>
        <v>0</v>
      </c>
      <c r="AG7" s="226" t="b">
        <f>Consol!AG7</f>
        <v>0</v>
      </c>
    </row>
    <row r="8" spans="1:33" s="2" customFormat="1" ht="4.5" customHeight="1" x14ac:dyDescent="0.2"/>
    <row r="9" spans="1:33" s="2" customFormat="1" ht="15" x14ac:dyDescent="0.25">
      <c r="A9" s="17"/>
      <c r="B9" s="17"/>
      <c r="C9" s="17"/>
      <c r="D9" s="17"/>
      <c r="E9" s="17"/>
      <c r="F9" s="73"/>
      <c r="G9" s="18"/>
      <c r="H9" s="18">
        <f>'Option1 (base case)'!H9</f>
        <v>46203</v>
      </c>
      <c r="I9" s="18" t="str">
        <f>'Option1 (base case)'!I9</f>
        <v>2026-27</v>
      </c>
      <c r="J9" s="18" t="str">
        <f>'Option1 (base case)'!J9</f>
        <v>2027-28</v>
      </c>
      <c r="K9" s="18" t="str">
        <f>'Option1 (base case)'!K9</f>
        <v>2028-29</v>
      </c>
      <c r="L9" s="18" t="str">
        <f>'Option1 (base case)'!L9</f>
        <v>2029-30</v>
      </c>
      <c r="M9" s="18" t="str">
        <f>'Option1 (base case)'!M9</f>
        <v>2030-31</v>
      </c>
      <c r="N9" s="18" t="str">
        <f>'Option1 (base case)'!N9</f>
        <v>2031-32</v>
      </c>
      <c r="O9" s="18" t="str">
        <f>'Option1 (base case)'!O9</f>
        <v>2032-33</v>
      </c>
      <c r="P9" s="18" t="str">
        <f>'Option1 (base case)'!P9</f>
        <v>2033-34</v>
      </c>
      <c r="Q9" s="18" t="str">
        <f>'Option1 (base case)'!Q9</f>
        <v>2034-35</v>
      </c>
      <c r="R9" s="18" t="str">
        <f>'Option1 (base case)'!R9</f>
        <v>2035-36</v>
      </c>
      <c r="S9" s="18" t="str">
        <f>'Option1 (base case)'!S9</f>
        <v>2036-37</v>
      </c>
      <c r="T9" s="18" t="str">
        <f>'Option1 (base case)'!T9</f>
        <v>2037-38</v>
      </c>
      <c r="U9" s="18" t="str">
        <f>'Option1 (base case)'!U9</f>
        <v>2038-39</v>
      </c>
      <c r="V9" s="18" t="str">
        <f>'Option1 (base case)'!V9</f>
        <v>2039-40</v>
      </c>
      <c r="W9" s="18" t="str">
        <f>'Option1 (base case)'!W9</f>
        <v>2040-41</v>
      </c>
      <c r="X9" s="18" t="str">
        <f>'Option1 (base case)'!X9</f>
        <v>2041-42</v>
      </c>
      <c r="Y9" s="18" t="str">
        <f>'Option1 (base case)'!Y9</f>
        <v>2042-43</v>
      </c>
      <c r="Z9" s="18" t="str">
        <f>'Option1 (base case)'!Z9</f>
        <v>2043-44</v>
      </c>
      <c r="AA9" s="18" t="str">
        <f>'Option1 (base case)'!AA9</f>
        <v>2044-45</v>
      </c>
      <c r="AB9" s="18" t="str">
        <f>'Option1 (base case)'!AB9</f>
        <v>2045-46</v>
      </c>
      <c r="AC9" s="18" t="str">
        <f>'Option1 (base case)'!AC9</f>
        <v>2046-47</v>
      </c>
      <c r="AD9" s="18" t="str">
        <f>'Option1 (base case)'!AD9</f>
        <v>2047-48</v>
      </c>
      <c r="AE9" s="18" t="str">
        <f>'Option1 (base case)'!AE9</f>
        <v>2048-49</v>
      </c>
      <c r="AF9" s="18" t="str">
        <f>'Option1 (base case)'!AF9</f>
        <v>2049-50</v>
      </c>
      <c r="AG9" s="18" t="str">
        <f>'Option1 (base case)'!AG9</f>
        <v>2050-51</v>
      </c>
    </row>
    <row r="10" spans="1:33" s="2" customFormat="1" x14ac:dyDescent="0.2">
      <c r="D10" s="7"/>
      <c r="E10" s="7"/>
      <c r="G10" s="196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</row>
    <row r="11" spans="1:33" s="2" customFormat="1" ht="15" x14ac:dyDescent="0.2">
      <c r="A11" s="78"/>
      <c r="B11" s="78"/>
      <c r="C11" s="78"/>
      <c r="D11" s="79"/>
      <c r="E11" s="79"/>
      <c r="F11" s="63" t="s">
        <v>154</v>
      </c>
      <c r="G11" s="197"/>
      <c r="H11" s="103" t="str" cm="1">
        <f t="array" ref="H11">IF(H6=$D$4,UPPER($A$4),IF(H6=end, "END", ""))</f>
        <v/>
      </c>
      <c r="I11" s="103"/>
      <c r="J11" s="103"/>
      <c r="K11" s="103"/>
      <c r="L11" s="103"/>
      <c r="M11" s="103"/>
      <c r="N11" s="103"/>
      <c r="O11" s="103"/>
      <c r="P11" s="103"/>
      <c r="Q11" s="103"/>
      <c r="R11" s="103"/>
      <c r="S11" s="103"/>
      <c r="T11" s="103"/>
      <c r="U11" s="103"/>
      <c r="V11" s="103"/>
      <c r="W11" s="103"/>
      <c r="X11" s="103"/>
      <c r="Y11" s="103"/>
      <c r="Z11" s="103"/>
      <c r="AA11" s="103"/>
      <c r="AB11" s="103"/>
      <c r="AC11" s="103"/>
      <c r="AD11" s="103"/>
      <c r="AE11" s="103"/>
      <c r="AF11" s="103"/>
      <c r="AG11" s="103"/>
    </row>
    <row r="12" spans="1:33" s="2" customFormat="1" x14ac:dyDescent="0.2">
      <c r="A12" s="219"/>
      <c r="B12" s="219"/>
      <c r="C12" s="219"/>
      <c r="D12" s="219"/>
      <c r="E12" s="219"/>
      <c r="F12" s="219"/>
      <c r="G12" s="220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>
        <f>Consol!AA36</f>
        <v>1561137.0172417308</v>
      </c>
      <c r="AA12" s="28">
        <f>Consol!AB36</f>
        <v>1561137.0172417308</v>
      </c>
      <c r="AB12" s="28">
        <f>Consol!AC36</f>
        <v>1561137.0172417308</v>
      </c>
      <c r="AC12" s="28">
        <f>Consol!AD36</f>
        <v>1561137.0172417308</v>
      </c>
      <c r="AD12" s="28">
        <f>Consol!AE36</f>
        <v>1561137.0172417308</v>
      </c>
      <c r="AE12" s="28">
        <f>Consol!AF36</f>
        <v>0</v>
      </c>
      <c r="AF12" s="28">
        <f>Consol!AG36</f>
        <v>0</v>
      </c>
      <c r="AG12" s="220"/>
    </row>
    <row r="13" spans="1:33" s="2" customFormat="1" x14ac:dyDescent="0.2">
      <c r="A13" s="219"/>
      <c r="B13" s="219"/>
      <c r="C13" s="219"/>
      <c r="D13" s="219"/>
      <c r="E13" s="219"/>
      <c r="F13" s="219"/>
      <c r="G13" s="220"/>
      <c r="H13" s="220"/>
      <c r="I13" s="220"/>
      <c r="J13" s="220"/>
      <c r="K13" s="220"/>
      <c r="L13" s="220"/>
      <c r="M13" s="220"/>
      <c r="N13" s="220"/>
      <c r="O13" s="220"/>
      <c r="P13" s="220"/>
      <c r="Q13" s="220"/>
      <c r="R13" s="220"/>
      <c r="S13" s="220"/>
      <c r="T13" s="220"/>
      <c r="U13" s="220"/>
      <c r="V13" s="220"/>
      <c r="W13" s="220"/>
      <c r="X13" s="220"/>
      <c r="Y13" s="220"/>
      <c r="Z13" s="220"/>
      <c r="AA13" s="220"/>
      <c r="AB13" s="220"/>
      <c r="AC13" s="220"/>
      <c r="AD13" s="220"/>
      <c r="AE13" s="220"/>
      <c r="AF13" s="220"/>
      <c r="AG13" s="220"/>
    </row>
    <row r="14" spans="1:33" s="2" customFormat="1" x14ac:dyDescent="0.2">
      <c r="A14" s="225" t="s">
        <v>143</v>
      </c>
      <c r="B14" s="225" t="s">
        <v>119</v>
      </c>
      <c r="C14" s="225" t="s">
        <v>187</v>
      </c>
      <c r="D14" s="225" t="str">
        <f>A14&amp;B14</f>
        <v>OPTION 1 (base case)NPV</v>
      </c>
      <c r="E14" s="217"/>
      <c r="F14" s="28">
        <f>SUMPRODUCT($H14:$AG14, $H$5:$AG$5)</f>
        <v>0</v>
      </c>
      <c r="G14" s="220"/>
      <c r="H14" s="28">
        <f>'Option1 (base case)'!I87*conv_2026</f>
        <v>0</v>
      </c>
      <c r="I14" s="28">
        <f>'Option1 (base case)'!J87*conv_2026</f>
        <v>0</v>
      </c>
      <c r="J14" s="28">
        <f>'Option1 (base case)'!K87*conv_2026</f>
        <v>0</v>
      </c>
      <c r="K14" s="28">
        <f>'Option1 (base case)'!L87*conv_2026</f>
        <v>0</v>
      </c>
      <c r="L14" s="28">
        <f>'Option1 (base case)'!M87*conv_2026</f>
        <v>0</v>
      </c>
      <c r="M14" s="28">
        <f>'Option1 (base case)'!N87*conv_2026</f>
        <v>0</v>
      </c>
      <c r="N14" s="28">
        <f>'Option1 (base case)'!O87*conv_2026</f>
        <v>0</v>
      </c>
      <c r="O14" s="28">
        <f>'Option1 (base case)'!P87*conv_2026</f>
        <v>0</v>
      </c>
      <c r="P14" s="28">
        <f>'Option1 (base case)'!Q87*conv_2026</f>
        <v>0</v>
      </c>
      <c r="Q14" s="28">
        <f>'Option1 (base case)'!R87*conv_2026</f>
        <v>0</v>
      </c>
      <c r="R14" s="28">
        <f>'Option1 (base case)'!S87*conv_2026</f>
        <v>0</v>
      </c>
      <c r="S14" s="28">
        <f>'Option1 (base case)'!T87*conv_2026</f>
        <v>0</v>
      </c>
      <c r="T14" s="28">
        <f>'Option1 (base case)'!U87*conv_2026</f>
        <v>0</v>
      </c>
      <c r="U14" s="28">
        <f>'Option1 (base case)'!V87*conv_2026</f>
        <v>0</v>
      </c>
      <c r="V14" s="28">
        <f>'Option1 (base case)'!W87*conv_2026</f>
        <v>0</v>
      </c>
      <c r="W14" s="28">
        <f>'Option1 (base case)'!X87*conv_2026</f>
        <v>0</v>
      </c>
      <c r="X14" s="28">
        <f>'Option1 (base case)'!Y87*conv_2026</f>
        <v>0</v>
      </c>
      <c r="Y14" s="28">
        <f>'Option1 (base case)'!Z87*conv_2026</f>
        <v>0</v>
      </c>
      <c r="Z14" s="28">
        <f>'Option1 (base case)'!AA87*conv_2026</f>
        <v>0</v>
      </c>
      <c r="AA14" s="28">
        <f>'Option1 (base case)'!AB87*conv_2026</f>
        <v>0</v>
      </c>
      <c r="AB14" s="28">
        <f>'Option1 (base case)'!AC87*conv_2026</f>
        <v>0</v>
      </c>
      <c r="AC14" s="28">
        <f>'Option1 (base case)'!AD87*conv_2026</f>
        <v>0</v>
      </c>
      <c r="AD14" s="28">
        <f>'Option1 (base case)'!AE87*conv_2026</f>
        <v>0</v>
      </c>
      <c r="AE14" s="28">
        <f>'Option1 (base case)'!AF87*conv_2026</f>
        <v>0</v>
      </c>
      <c r="AF14" s="28">
        <f>'Option1 (base case)'!AG87*conv_2026</f>
        <v>0</v>
      </c>
      <c r="AG14" s="28">
        <f>'Option1 (base case)'!AH87*conv_2026</f>
        <v>0</v>
      </c>
    </row>
    <row r="15" spans="1:33" s="2" customFormat="1" x14ac:dyDescent="0.2">
      <c r="A15" s="219"/>
      <c r="B15" s="219"/>
      <c r="C15" s="219"/>
      <c r="D15" s="219"/>
      <c r="E15" s="219"/>
      <c r="F15" s="219"/>
      <c r="G15" s="220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</row>
    <row r="16" spans="1:33" s="2" customFormat="1" x14ac:dyDescent="0.2">
      <c r="A16" s="225" t="s">
        <v>143</v>
      </c>
      <c r="B16" s="225" t="str">
        <f>'Option1 (base case)'!A110</f>
        <v>sens1</v>
      </c>
      <c r="C16" s="225" t="str">
        <f>'Option1 (base case)'!C110</f>
        <v>Capex 10% higher</v>
      </c>
      <c r="D16" s="225" t="str">
        <f t="shared" ref="D16:D23" si="0">A16&amp;B16</f>
        <v>OPTION 1 (base case)sens1</v>
      </c>
      <c r="E16" s="217"/>
      <c r="F16" s="28">
        <f>SUMPRODUCT($H16:$AG16, $H$5:$AG$5)</f>
        <v>0</v>
      </c>
      <c r="G16" s="220"/>
      <c r="H16" s="28">
        <f>(INDEX('Option1 (base case)'!H$106:H$117, MATCH($D16, 'Option1 (base case)'!$G$106:$G$117,0)))*conv_2026*H$7</f>
        <v>0</v>
      </c>
      <c r="I16" s="28">
        <f>(INDEX('Option1 (base case)'!I$106:I$117, MATCH($D16, 'Option1 (base case)'!$G$106:$G$117,0)))*conv_2026*I$7</f>
        <v>0</v>
      </c>
      <c r="J16" s="28">
        <f>(INDEX('Option1 (base case)'!J$106:J$117, MATCH($D16, 'Option1 (base case)'!$G$106:$G$117,0)))*conv_2026*J$7</f>
        <v>0</v>
      </c>
      <c r="K16" s="28">
        <f>(INDEX('Option1 (base case)'!K$106:K$117, MATCH($D16, 'Option1 (base case)'!$G$106:$G$117,0)))*conv_2026*K$7</f>
        <v>0</v>
      </c>
      <c r="L16" s="28">
        <f>(INDEX('Option1 (base case)'!L$106:L$117, MATCH($D16, 'Option1 (base case)'!$G$106:$G$117,0)))*conv_2026*L$7</f>
        <v>0</v>
      </c>
      <c r="M16" s="28">
        <f>(INDEX('Option1 (base case)'!M$106:M$117, MATCH($D16, 'Option1 (base case)'!$G$106:$G$117,0)))*conv_2026*M$7</f>
        <v>0</v>
      </c>
      <c r="N16" s="28">
        <f>(INDEX('Option1 (base case)'!N$106:N$117, MATCH($D16, 'Option1 (base case)'!$G$106:$G$117,0)))*conv_2026*N$7</f>
        <v>0</v>
      </c>
      <c r="O16" s="28">
        <f>(INDEX('Option1 (base case)'!O$106:O$117, MATCH($D16, 'Option1 (base case)'!$G$106:$G$117,0)))*conv_2026*O$7</f>
        <v>0</v>
      </c>
      <c r="P16" s="28">
        <f>(INDEX('Option1 (base case)'!P$106:P$117, MATCH($D16, 'Option1 (base case)'!$G$106:$G$117,0)))*conv_2026*P$7</f>
        <v>0</v>
      </c>
      <c r="Q16" s="28">
        <f>(INDEX('Option1 (base case)'!Q$106:Q$117, MATCH($D16, 'Option1 (base case)'!$G$106:$G$117,0)))*conv_2026*Q$7</f>
        <v>0</v>
      </c>
      <c r="R16" s="28">
        <f>(INDEX('Option1 (base case)'!R$106:R$117, MATCH($D16, 'Option1 (base case)'!$G$106:$G$117,0)))*conv_2026*R$7</f>
        <v>0</v>
      </c>
      <c r="S16" s="28">
        <f>(INDEX('Option1 (base case)'!S$106:S$117, MATCH($D16, 'Option1 (base case)'!$G$106:$G$117,0)))*conv_2026*S$7</f>
        <v>0</v>
      </c>
      <c r="T16" s="28">
        <f>(INDEX('Option1 (base case)'!T$106:T$117, MATCH($D16, 'Option1 (base case)'!$G$106:$G$117,0)))*conv_2026*T$7</f>
        <v>0</v>
      </c>
      <c r="U16" s="28">
        <f>(INDEX('Option1 (base case)'!U$106:U$117, MATCH($D16, 'Option1 (base case)'!$G$106:$G$117,0)))*conv_2026*U$7</f>
        <v>0</v>
      </c>
      <c r="V16" s="28">
        <f>(INDEX('Option1 (base case)'!V$106:V$117, MATCH($D16, 'Option1 (base case)'!$G$106:$G$117,0)))*conv_2026*V$7</f>
        <v>0</v>
      </c>
      <c r="W16" s="28">
        <f>(INDEX('Option1 (base case)'!W$106:W$117, MATCH($D16, 'Option1 (base case)'!$G$106:$G$117,0)))*conv_2026*W$7</f>
        <v>0</v>
      </c>
      <c r="X16" s="28">
        <f>(INDEX('Option1 (base case)'!X$106:X$117, MATCH($D16, 'Option1 (base case)'!$G$106:$G$117,0)))*conv_2026*X$7</f>
        <v>0</v>
      </c>
      <c r="Y16" s="28">
        <f>(INDEX('Option1 (base case)'!Y$106:Y$117, MATCH($D16, 'Option1 (base case)'!$G$106:$G$117,0)))*conv_2026*Y$7</f>
        <v>0</v>
      </c>
      <c r="Z16" s="28">
        <f>(INDEX('Option1 (base case)'!Z$106:Z$117, MATCH($D16, 'Option1 (base case)'!$G$106:$G$117,0)))*conv_2026*Z$7</f>
        <v>0</v>
      </c>
      <c r="AA16" s="28">
        <f>(INDEX('Option1 (base case)'!AA$106:AA$117, MATCH($D16, 'Option1 (base case)'!$G$106:$G$117,0)))*conv_2026*AA$7</f>
        <v>0</v>
      </c>
      <c r="AB16" s="28">
        <f>(INDEX('Option1 (base case)'!AB$106:AB$117, MATCH($D16, 'Option1 (base case)'!$G$106:$G$117,0)))*conv_2026*AB$7</f>
        <v>0</v>
      </c>
      <c r="AC16" s="28">
        <f>(INDEX('Option1 (base case)'!AC$106:AC$117, MATCH($D16, 'Option1 (base case)'!$G$106:$G$117,0)))*conv_2026*AC$7</f>
        <v>0</v>
      </c>
      <c r="AD16" s="28">
        <f>(INDEX('Option1 (base case)'!AD$106:AD$117, MATCH($D16, 'Option1 (base case)'!$G$106:$G$117,0)))*conv_2026*AD$7</f>
        <v>0</v>
      </c>
      <c r="AE16" s="28">
        <f>(INDEX('Option1 (base case)'!AE$106:AE$117, MATCH($D16, 'Option1 (base case)'!$G$106:$G$117,0)))*conv_2026*AE$7</f>
        <v>0</v>
      </c>
      <c r="AF16" s="28">
        <f>(INDEX('Option1 (base case)'!AF$106:AF$117, MATCH($D16, 'Option1 (base case)'!$G$106:$G$117,0)))*conv_2026*AF$7</f>
        <v>0</v>
      </c>
      <c r="AG16" s="28">
        <f>(INDEX('Option1 (base case)'!AG$106:AG$117, MATCH($D16, 'Option1 (base case)'!$G$106:$G$117,0)))*conv_2026*AG$7</f>
        <v>0</v>
      </c>
    </row>
    <row r="17" spans="1:35" s="2" customFormat="1" x14ac:dyDescent="0.2">
      <c r="A17" s="225" t="s">
        <v>143</v>
      </c>
      <c r="B17" s="225" t="str">
        <f>'Option1 (base case)'!A111</f>
        <v>sens2</v>
      </c>
      <c r="C17" s="225" t="str">
        <f>'Option1 (base case)'!C111</f>
        <v>Capex 10% lower</v>
      </c>
      <c r="D17" s="225" t="str">
        <f t="shared" si="0"/>
        <v>OPTION 1 (base case)sens2</v>
      </c>
      <c r="E17" s="217"/>
      <c r="F17" s="28">
        <f t="shared" ref="F17:F23" si="1">SUMPRODUCT($H17:$AG17, $H$5:$AG$5)</f>
        <v>0</v>
      </c>
      <c r="G17" s="225"/>
      <c r="H17" s="28">
        <f>(INDEX('Option1 (base case)'!H$106:H$117, MATCH($D17, 'Option1 (base case)'!$G$106:$G$117,0)))*conv_2026*H$7</f>
        <v>0</v>
      </c>
      <c r="I17" s="28">
        <f>(INDEX('Option1 (base case)'!I$106:I$117, MATCH($D17, 'Option1 (base case)'!$G$106:$G$117,0)))*conv_2026*I$7</f>
        <v>0</v>
      </c>
      <c r="J17" s="28">
        <f>(INDEX('Option1 (base case)'!J$106:J$117, MATCH($D17, 'Option1 (base case)'!$G$106:$G$117,0)))*conv_2026*J$7</f>
        <v>0</v>
      </c>
      <c r="K17" s="28">
        <f>(INDEX('Option1 (base case)'!K$106:K$117, MATCH($D17, 'Option1 (base case)'!$G$106:$G$117,0)))*conv_2026*K$7</f>
        <v>0</v>
      </c>
      <c r="L17" s="28">
        <f>(INDEX('Option1 (base case)'!L$106:L$117, MATCH($D17, 'Option1 (base case)'!$G$106:$G$117,0)))*conv_2026*L$7</f>
        <v>0</v>
      </c>
      <c r="M17" s="28">
        <f>(INDEX('Option1 (base case)'!M$106:M$117, MATCH($D17, 'Option1 (base case)'!$G$106:$G$117,0)))*conv_2026*M$7</f>
        <v>0</v>
      </c>
      <c r="N17" s="28">
        <f>(INDEX('Option1 (base case)'!N$106:N$117, MATCH($D17, 'Option1 (base case)'!$G$106:$G$117,0)))*conv_2026*N$7</f>
        <v>0</v>
      </c>
      <c r="O17" s="28">
        <f>(INDEX('Option1 (base case)'!O$106:O$117, MATCH($D17, 'Option1 (base case)'!$G$106:$G$117,0)))*conv_2026*O$7</f>
        <v>0</v>
      </c>
      <c r="P17" s="28">
        <f>(INDEX('Option1 (base case)'!P$106:P$117, MATCH($D17, 'Option1 (base case)'!$G$106:$G$117,0)))*conv_2026*P$7</f>
        <v>0</v>
      </c>
      <c r="Q17" s="28">
        <f>(INDEX('Option1 (base case)'!Q$106:Q$117, MATCH($D17, 'Option1 (base case)'!$G$106:$G$117,0)))*conv_2026*Q$7</f>
        <v>0</v>
      </c>
      <c r="R17" s="28">
        <f>(INDEX('Option1 (base case)'!R$106:R$117, MATCH($D17, 'Option1 (base case)'!$G$106:$G$117,0)))*conv_2026*R$7</f>
        <v>0</v>
      </c>
      <c r="S17" s="28">
        <f>(INDEX('Option1 (base case)'!S$106:S$117, MATCH($D17, 'Option1 (base case)'!$G$106:$G$117,0)))*conv_2026*S$7</f>
        <v>0</v>
      </c>
      <c r="T17" s="28">
        <f>(INDEX('Option1 (base case)'!T$106:T$117, MATCH($D17, 'Option1 (base case)'!$G$106:$G$117,0)))*conv_2026*T$7</f>
        <v>0</v>
      </c>
      <c r="U17" s="28">
        <f>(INDEX('Option1 (base case)'!U$106:U$117, MATCH($D17, 'Option1 (base case)'!$G$106:$G$117,0)))*conv_2026*U$7</f>
        <v>0</v>
      </c>
      <c r="V17" s="28">
        <f>(INDEX('Option1 (base case)'!V$106:V$117, MATCH($D17, 'Option1 (base case)'!$G$106:$G$117,0)))*conv_2026*V$7</f>
        <v>0</v>
      </c>
      <c r="W17" s="28">
        <f>(INDEX('Option1 (base case)'!W$106:W$117, MATCH($D17, 'Option1 (base case)'!$G$106:$G$117,0)))*conv_2026*W$7</f>
        <v>0</v>
      </c>
      <c r="X17" s="28">
        <f>(INDEX('Option1 (base case)'!X$106:X$117, MATCH($D17, 'Option1 (base case)'!$G$106:$G$117,0)))*conv_2026*X$7</f>
        <v>0</v>
      </c>
      <c r="Y17" s="28">
        <f>(INDEX('Option1 (base case)'!Y$106:Y$117, MATCH($D17, 'Option1 (base case)'!$G$106:$G$117,0)))*conv_2026*Y$7</f>
        <v>0</v>
      </c>
      <c r="Z17" s="28">
        <f>(INDEX('Option1 (base case)'!Z$106:Z$117, MATCH($D17, 'Option1 (base case)'!$G$106:$G$117,0)))*conv_2026*Z$7</f>
        <v>0</v>
      </c>
      <c r="AA17" s="28">
        <f>(INDEX('Option1 (base case)'!AA$106:AA$117, MATCH($D17, 'Option1 (base case)'!$G$106:$G$117,0)))*conv_2026*AA$7</f>
        <v>0</v>
      </c>
      <c r="AB17" s="28">
        <f>(INDEX('Option1 (base case)'!AB$106:AB$117, MATCH($D17, 'Option1 (base case)'!$G$106:$G$117,0)))*conv_2026*AB$7</f>
        <v>0</v>
      </c>
      <c r="AC17" s="28">
        <f>(INDEX('Option1 (base case)'!AC$106:AC$117, MATCH($D17, 'Option1 (base case)'!$G$106:$G$117,0)))*conv_2026*AC$7</f>
        <v>0</v>
      </c>
      <c r="AD17" s="28">
        <f>(INDEX('Option1 (base case)'!AD$106:AD$117, MATCH($D17, 'Option1 (base case)'!$G$106:$G$117,0)))*conv_2026*AD$7</f>
        <v>0</v>
      </c>
      <c r="AE17" s="28">
        <f>(INDEX('Option1 (base case)'!AE$106:AE$117, MATCH($D17, 'Option1 (base case)'!$G$106:$G$117,0)))*conv_2026*AE$7</f>
        <v>0</v>
      </c>
      <c r="AF17" s="28">
        <f>(INDEX('Option1 (base case)'!AF$106:AF$117, MATCH($D17, 'Option1 (base case)'!$G$106:$G$117,0)))*conv_2026*AF$7</f>
        <v>0</v>
      </c>
      <c r="AG17" s="28">
        <f>(INDEX('Option1 (base case)'!AG$106:AG$117, MATCH($D17, 'Option1 (base case)'!$G$106:$G$117,0)))*conv_2026*AG$7</f>
        <v>0</v>
      </c>
      <c r="AH17" s="6"/>
      <c r="AI17" s="6"/>
    </row>
    <row r="18" spans="1:35" s="2" customFormat="1" x14ac:dyDescent="0.2">
      <c r="A18" s="225" t="s">
        <v>143</v>
      </c>
      <c r="B18" s="225" t="str">
        <f>'Option1 (base case)'!A112</f>
        <v>sens3</v>
      </c>
      <c r="C18" s="225" t="str">
        <f>'Option1 (base case)'!C112</f>
        <v>Total benefits 10% higher</v>
      </c>
      <c r="D18" s="225" t="str">
        <f t="shared" si="0"/>
        <v>OPTION 1 (base case)sens3</v>
      </c>
      <c r="E18" s="217"/>
      <c r="F18" s="28">
        <f t="shared" si="1"/>
        <v>0</v>
      </c>
      <c r="G18" s="6"/>
      <c r="H18" s="28">
        <f>(INDEX('Option1 (base case)'!H$106:H$117, MATCH($D18, 'Option1 (base case)'!$G$106:$G$117,0)))*conv_2026*H$7</f>
        <v>0</v>
      </c>
      <c r="I18" s="28">
        <f>(INDEX('Option1 (base case)'!I$106:I$117, MATCH($D18, 'Option1 (base case)'!$G$106:$G$117,0)))*conv_2026*I$7</f>
        <v>0</v>
      </c>
      <c r="J18" s="28">
        <f>(INDEX('Option1 (base case)'!J$106:J$117, MATCH($D18, 'Option1 (base case)'!$G$106:$G$117,0)))*conv_2026*J$7</f>
        <v>0</v>
      </c>
      <c r="K18" s="28">
        <f>(INDEX('Option1 (base case)'!K$106:K$117, MATCH($D18, 'Option1 (base case)'!$G$106:$G$117,0)))*conv_2026*K$7</f>
        <v>0</v>
      </c>
      <c r="L18" s="28">
        <f>(INDEX('Option1 (base case)'!L$106:L$117, MATCH($D18, 'Option1 (base case)'!$G$106:$G$117,0)))*conv_2026*L$7</f>
        <v>0</v>
      </c>
      <c r="M18" s="28">
        <f>(INDEX('Option1 (base case)'!M$106:M$117, MATCH($D18, 'Option1 (base case)'!$G$106:$G$117,0)))*conv_2026*M$7</f>
        <v>0</v>
      </c>
      <c r="N18" s="28">
        <f>(INDEX('Option1 (base case)'!N$106:N$117, MATCH($D18, 'Option1 (base case)'!$G$106:$G$117,0)))*conv_2026*N$7</f>
        <v>0</v>
      </c>
      <c r="O18" s="28">
        <f>(INDEX('Option1 (base case)'!O$106:O$117, MATCH($D18, 'Option1 (base case)'!$G$106:$G$117,0)))*conv_2026*O$7</f>
        <v>0</v>
      </c>
      <c r="P18" s="28">
        <f>(INDEX('Option1 (base case)'!P$106:P$117, MATCH($D18, 'Option1 (base case)'!$G$106:$G$117,0)))*conv_2026*P$7</f>
        <v>0</v>
      </c>
      <c r="Q18" s="28">
        <f>(INDEX('Option1 (base case)'!Q$106:Q$117, MATCH($D18, 'Option1 (base case)'!$G$106:$G$117,0)))*conv_2026*Q$7</f>
        <v>0</v>
      </c>
      <c r="R18" s="28">
        <f>(INDEX('Option1 (base case)'!R$106:R$117, MATCH($D18, 'Option1 (base case)'!$G$106:$G$117,0)))*conv_2026*R$7</f>
        <v>0</v>
      </c>
      <c r="S18" s="28">
        <f>(INDEX('Option1 (base case)'!S$106:S$117, MATCH($D18, 'Option1 (base case)'!$G$106:$G$117,0)))*conv_2026*S$7</f>
        <v>0</v>
      </c>
      <c r="T18" s="28">
        <f>(INDEX('Option1 (base case)'!T$106:T$117, MATCH($D18, 'Option1 (base case)'!$G$106:$G$117,0)))*conv_2026*T$7</f>
        <v>0</v>
      </c>
      <c r="U18" s="28">
        <f>(INDEX('Option1 (base case)'!U$106:U$117, MATCH($D18, 'Option1 (base case)'!$G$106:$G$117,0)))*conv_2026*U$7</f>
        <v>0</v>
      </c>
      <c r="V18" s="28">
        <f>(INDEX('Option1 (base case)'!V$106:V$117, MATCH($D18, 'Option1 (base case)'!$G$106:$G$117,0)))*conv_2026*V$7</f>
        <v>0</v>
      </c>
      <c r="W18" s="28">
        <f>(INDEX('Option1 (base case)'!W$106:W$117, MATCH($D18, 'Option1 (base case)'!$G$106:$G$117,0)))*conv_2026*W$7</f>
        <v>0</v>
      </c>
      <c r="X18" s="28">
        <f>(INDEX('Option1 (base case)'!X$106:X$117, MATCH($D18, 'Option1 (base case)'!$G$106:$G$117,0)))*conv_2026*X$7</f>
        <v>0</v>
      </c>
      <c r="Y18" s="28">
        <f>(INDEX('Option1 (base case)'!Y$106:Y$117, MATCH($D18, 'Option1 (base case)'!$G$106:$G$117,0)))*conv_2026*Y$7</f>
        <v>0</v>
      </c>
      <c r="Z18" s="28">
        <f>(INDEX('Option1 (base case)'!Z$106:Z$117, MATCH($D18, 'Option1 (base case)'!$G$106:$G$117,0)))*conv_2026*Z$7</f>
        <v>0</v>
      </c>
      <c r="AA18" s="28">
        <f>(INDEX('Option1 (base case)'!AA$106:AA$117, MATCH($D18, 'Option1 (base case)'!$G$106:$G$117,0)))*conv_2026*AA$7</f>
        <v>0</v>
      </c>
      <c r="AB18" s="28">
        <f>(INDEX('Option1 (base case)'!AB$106:AB$117, MATCH($D18, 'Option1 (base case)'!$G$106:$G$117,0)))*conv_2026*AB$7</f>
        <v>0</v>
      </c>
      <c r="AC18" s="28">
        <f>(INDEX('Option1 (base case)'!AC$106:AC$117, MATCH($D18, 'Option1 (base case)'!$G$106:$G$117,0)))*conv_2026*AC$7</f>
        <v>0</v>
      </c>
      <c r="AD18" s="28">
        <f>(INDEX('Option1 (base case)'!AD$106:AD$117, MATCH($D18, 'Option1 (base case)'!$G$106:$G$117,0)))*conv_2026*AD$7</f>
        <v>0</v>
      </c>
      <c r="AE18" s="28">
        <f>(INDEX('Option1 (base case)'!AE$106:AE$117, MATCH($D18, 'Option1 (base case)'!$G$106:$G$117,0)))*conv_2026*AE$7</f>
        <v>0</v>
      </c>
      <c r="AF18" s="28">
        <f>(INDEX('Option1 (base case)'!AF$106:AF$117, MATCH($D18, 'Option1 (base case)'!$G$106:$G$117,0)))*conv_2026*AF$7</f>
        <v>0</v>
      </c>
      <c r="AG18" s="28">
        <f>(INDEX('Option1 (base case)'!AG$106:AG$117, MATCH($D18, 'Option1 (base case)'!$G$106:$G$117,0)))*conv_2026*AG$7</f>
        <v>0</v>
      </c>
      <c r="AH18" s="6"/>
      <c r="AI18" s="6"/>
    </row>
    <row r="19" spans="1:35" s="2" customFormat="1" x14ac:dyDescent="0.2">
      <c r="A19" s="225" t="s">
        <v>143</v>
      </c>
      <c r="B19" s="225" t="str">
        <f>'Option1 (base case)'!A113</f>
        <v>sens4</v>
      </c>
      <c r="C19" s="225" t="str">
        <f>'Option1 (base case)'!C113</f>
        <v>Total benefits 10% lower</v>
      </c>
      <c r="D19" s="225" t="str">
        <f t="shared" si="0"/>
        <v>OPTION 1 (base case)sens4</v>
      </c>
      <c r="E19" s="217"/>
      <c r="F19" s="28">
        <f t="shared" si="1"/>
        <v>0</v>
      </c>
      <c r="G19" s="6"/>
      <c r="H19" s="28">
        <f>(INDEX('Option1 (base case)'!H$106:H$117, MATCH($D19, 'Option1 (base case)'!$G$106:$G$117,0)))*conv_2026*H$7</f>
        <v>0</v>
      </c>
      <c r="I19" s="28">
        <f>(INDEX('Option1 (base case)'!I$106:I$117, MATCH($D19, 'Option1 (base case)'!$G$106:$G$117,0)))*conv_2026*I$7</f>
        <v>0</v>
      </c>
      <c r="J19" s="28">
        <f>(INDEX('Option1 (base case)'!J$106:J$117, MATCH($D19, 'Option1 (base case)'!$G$106:$G$117,0)))*conv_2026*J$7</f>
        <v>0</v>
      </c>
      <c r="K19" s="28">
        <f>(INDEX('Option1 (base case)'!K$106:K$117, MATCH($D19, 'Option1 (base case)'!$G$106:$G$117,0)))*conv_2026*K$7</f>
        <v>0</v>
      </c>
      <c r="L19" s="28">
        <f>(INDEX('Option1 (base case)'!L$106:L$117, MATCH($D19, 'Option1 (base case)'!$G$106:$G$117,0)))*conv_2026*L$7</f>
        <v>0</v>
      </c>
      <c r="M19" s="28">
        <f>(INDEX('Option1 (base case)'!M$106:M$117, MATCH($D19, 'Option1 (base case)'!$G$106:$G$117,0)))*conv_2026*M$7</f>
        <v>0</v>
      </c>
      <c r="N19" s="28">
        <f>(INDEX('Option1 (base case)'!N$106:N$117, MATCH($D19, 'Option1 (base case)'!$G$106:$G$117,0)))*conv_2026*N$7</f>
        <v>0</v>
      </c>
      <c r="O19" s="28">
        <f>(INDEX('Option1 (base case)'!O$106:O$117, MATCH($D19, 'Option1 (base case)'!$G$106:$G$117,0)))*conv_2026*O$7</f>
        <v>0</v>
      </c>
      <c r="P19" s="28">
        <f>(INDEX('Option1 (base case)'!P$106:P$117, MATCH($D19, 'Option1 (base case)'!$G$106:$G$117,0)))*conv_2026*P$7</f>
        <v>0</v>
      </c>
      <c r="Q19" s="28">
        <f>(INDEX('Option1 (base case)'!Q$106:Q$117, MATCH($D19, 'Option1 (base case)'!$G$106:$G$117,0)))*conv_2026*Q$7</f>
        <v>0</v>
      </c>
      <c r="R19" s="28">
        <f>(INDEX('Option1 (base case)'!R$106:R$117, MATCH($D19, 'Option1 (base case)'!$G$106:$G$117,0)))*conv_2026*R$7</f>
        <v>0</v>
      </c>
      <c r="S19" s="28">
        <f>(INDEX('Option1 (base case)'!S$106:S$117, MATCH($D19, 'Option1 (base case)'!$G$106:$G$117,0)))*conv_2026*S$7</f>
        <v>0</v>
      </c>
      <c r="T19" s="28">
        <f>(INDEX('Option1 (base case)'!T$106:T$117, MATCH($D19, 'Option1 (base case)'!$G$106:$G$117,0)))*conv_2026*T$7</f>
        <v>0</v>
      </c>
      <c r="U19" s="28">
        <f>(INDEX('Option1 (base case)'!U$106:U$117, MATCH($D19, 'Option1 (base case)'!$G$106:$G$117,0)))*conv_2026*U$7</f>
        <v>0</v>
      </c>
      <c r="V19" s="28">
        <f>(INDEX('Option1 (base case)'!V$106:V$117, MATCH($D19, 'Option1 (base case)'!$G$106:$G$117,0)))*conv_2026*V$7</f>
        <v>0</v>
      </c>
      <c r="W19" s="28">
        <f>(INDEX('Option1 (base case)'!W$106:W$117, MATCH($D19, 'Option1 (base case)'!$G$106:$G$117,0)))*conv_2026*W$7</f>
        <v>0</v>
      </c>
      <c r="X19" s="28">
        <f>(INDEX('Option1 (base case)'!X$106:X$117, MATCH($D19, 'Option1 (base case)'!$G$106:$G$117,0)))*conv_2026*X$7</f>
        <v>0</v>
      </c>
      <c r="Y19" s="28">
        <f>(INDEX('Option1 (base case)'!Y$106:Y$117, MATCH($D19, 'Option1 (base case)'!$G$106:$G$117,0)))*conv_2026*Y$7</f>
        <v>0</v>
      </c>
      <c r="Z19" s="28">
        <f>(INDEX('Option1 (base case)'!Z$106:Z$117, MATCH($D19, 'Option1 (base case)'!$G$106:$G$117,0)))*conv_2026*Z$7</f>
        <v>0</v>
      </c>
      <c r="AA19" s="28">
        <f>(INDEX('Option1 (base case)'!AA$106:AA$117, MATCH($D19, 'Option1 (base case)'!$G$106:$G$117,0)))*conv_2026*AA$7</f>
        <v>0</v>
      </c>
      <c r="AB19" s="28">
        <f>(INDEX('Option1 (base case)'!AB$106:AB$117, MATCH($D19, 'Option1 (base case)'!$G$106:$G$117,0)))*conv_2026*AB$7</f>
        <v>0</v>
      </c>
      <c r="AC19" s="28">
        <f>(INDEX('Option1 (base case)'!AC$106:AC$117, MATCH($D19, 'Option1 (base case)'!$G$106:$G$117,0)))*conv_2026*AC$7</f>
        <v>0</v>
      </c>
      <c r="AD19" s="28">
        <f>(INDEX('Option1 (base case)'!AD$106:AD$117, MATCH($D19, 'Option1 (base case)'!$G$106:$G$117,0)))*conv_2026*AD$7</f>
        <v>0</v>
      </c>
      <c r="AE19" s="28">
        <f>(INDEX('Option1 (base case)'!AE$106:AE$117, MATCH($D19, 'Option1 (base case)'!$G$106:$G$117,0)))*conv_2026*AE$7</f>
        <v>0</v>
      </c>
      <c r="AF19" s="28">
        <f>(INDEX('Option1 (base case)'!AF$106:AF$117, MATCH($D19, 'Option1 (base case)'!$G$106:$G$117,0)))*conv_2026*AF$7</f>
        <v>0</v>
      </c>
      <c r="AG19" s="28">
        <f>(INDEX('Option1 (base case)'!AG$106:AG$117, MATCH($D19, 'Option1 (base case)'!$G$106:$G$117,0)))*conv_2026*AG$7</f>
        <v>0</v>
      </c>
      <c r="AH19" s="6"/>
      <c r="AI19" s="6"/>
    </row>
    <row r="20" spans="1:35" s="2" customFormat="1" x14ac:dyDescent="0.2">
      <c r="A20" s="225" t="s">
        <v>143</v>
      </c>
      <c r="B20" s="225" t="str">
        <f>'Option1 (base case)'!A114</f>
        <v>sens5</v>
      </c>
      <c r="C20" s="225" t="str">
        <f>'Option1 (base case)'!C114</f>
        <v>Capex 10% higher &amp; Total benefits 10% lower</v>
      </c>
      <c r="D20" s="225" t="str">
        <f t="shared" si="0"/>
        <v>OPTION 1 (base case)sens5</v>
      </c>
      <c r="E20" s="217"/>
      <c r="F20" s="28">
        <f t="shared" si="1"/>
        <v>0</v>
      </c>
      <c r="G20" s="6"/>
      <c r="H20" s="28">
        <f>(INDEX('Option1 (base case)'!H$106:H$117, MATCH($D20, 'Option1 (base case)'!$G$106:$G$117,0)))*conv_2026*H$7</f>
        <v>0</v>
      </c>
      <c r="I20" s="28">
        <f>(INDEX('Option1 (base case)'!I$106:I$117, MATCH($D20, 'Option1 (base case)'!$G$106:$G$117,0)))*conv_2026*I$7</f>
        <v>0</v>
      </c>
      <c r="J20" s="28">
        <f>(INDEX('Option1 (base case)'!J$106:J$117, MATCH($D20, 'Option1 (base case)'!$G$106:$G$117,0)))*conv_2026*J$7</f>
        <v>0</v>
      </c>
      <c r="K20" s="28">
        <f>(INDEX('Option1 (base case)'!K$106:K$117, MATCH($D20, 'Option1 (base case)'!$G$106:$G$117,0)))*conv_2026*K$7</f>
        <v>0</v>
      </c>
      <c r="L20" s="28">
        <f>(INDEX('Option1 (base case)'!L$106:L$117, MATCH($D20, 'Option1 (base case)'!$G$106:$G$117,0)))*conv_2026*L$7</f>
        <v>0</v>
      </c>
      <c r="M20" s="28">
        <f>(INDEX('Option1 (base case)'!M$106:M$117, MATCH($D20, 'Option1 (base case)'!$G$106:$G$117,0)))*conv_2026*M$7</f>
        <v>0</v>
      </c>
      <c r="N20" s="28">
        <f>(INDEX('Option1 (base case)'!N$106:N$117, MATCH($D20, 'Option1 (base case)'!$G$106:$G$117,0)))*conv_2026*N$7</f>
        <v>0</v>
      </c>
      <c r="O20" s="28">
        <f>(INDEX('Option1 (base case)'!O$106:O$117, MATCH($D20, 'Option1 (base case)'!$G$106:$G$117,0)))*conv_2026*O$7</f>
        <v>0</v>
      </c>
      <c r="P20" s="28">
        <f>(INDEX('Option1 (base case)'!P$106:P$117, MATCH($D20, 'Option1 (base case)'!$G$106:$G$117,0)))*conv_2026*P$7</f>
        <v>0</v>
      </c>
      <c r="Q20" s="28">
        <f>(INDEX('Option1 (base case)'!Q$106:Q$117, MATCH($D20, 'Option1 (base case)'!$G$106:$G$117,0)))*conv_2026*Q$7</f>
        <v>0</v>
      </c>
      <c r="R20" s="28">
        <f>(INDEX('Option1 (base case)'!R$106:R$117, MATCH($D20, 'Option1 (base case)'!$G$106:$G$117,0)))*conv_2026*R$7</f>
        <v>0</v>
      </c>
      <c r="S20" s="28">
        <f>(INDEX('Option1 (base case)'!S$106:S$117, MATCH($D20, 'Option1 (base case)'!$G$106:$G$117,0)))*conv_2026*S$7</f>
        <v>0</v>
      </c>
      <c r="T20" s="28">
        <f>(INDEX('Option1 (base case)'!T$106:T$117, MATCH($D20, 'Option1 (base case)'!$G$106:$G$117,0)))*conv_2026*T$7</f>
        <v>0</v>
      </c>
      <c r="U20" s="28">
        <f>(INDEX('Option1 (base case)'!U$106:U$117, MATCH($D20, 'Option1 (base case)'!$G$106:$G$117,0)))*conv_2026*U$7</f>
        <v>0</v>
      </c>
      <c r="V20" s="28">
        <f>(INDEX('Option1 (base case)'!V$106:V$117, MATCH($D20, 'Option1 (base case)'!$G$106:$G$117,0)))*conv_2026*V$7</f>
        <v>0</v>
      </c>
      <c r="W20" s="28">
        <f>(INDEX('Option1 (base case)'!W$106:W$117, MATCH($D20, 'Option1 (base case)'!$G$106:$G$117,0)))*conv_2026*W$7</f>
        <v>0</v>
      </c>
      <c r="X20" s="28">
        <f>(INDEX('Option1 (base case)'!X$106:X$117, MATCH($D20, 'Option1 (base case)'!$G$106:$G$117,0)))*conv_2026*X$7</f>
        <v>0</v>
      </c>
      <c r="Y20" s="28">
        <f>(INDEX('Option1 (base case)'!Y$106:Y$117, MATCH($D20, 'Option1 (base case)'!$G$106:$G$117,0)))*conv_2026*Y$7</f>
        <v>0</v>
      </c>
      <c r="Z20" s="28">
        <f>(INDEX('Option1 (base case)'!Z$106:Z$117, MATCH($D20, 'Option1 (base case)'!$G$106:$G$117,0)))*conv_2026*Z$7</f>
        <v>0</v>
      </c>
      <c r="AA20" s="28">
        <f>(INDEX('Option1 (base case)'!AA$106:AA$117, MATCH($D20, 'Option1 (base case)'!$G$106:$G$117,0)))*conv_2026*AA$7</f>
        <v>0</v>
      </c>
      <c r="AB20" s="28">
        <f>(INDEX('Option1 (base case)'!AB$106:AB$117, MATCH($D20, 'Option1 (base case)'!$G$106:$G$117,0)))*conv_2026*AB$7</f>
        <v>0</v>
      </c>
      <c r="AC20" s="28">
        <f>(INDEX('Option1 (base case)'!AC$106:AC$117, MATCH($D20, 'Option1 (base case)'!$G$106:$G$117,0)))*conv_2026*AC$7</f>
        <v>0</v>
      </c>
      <c r="AD20" s="28">
        <f>(INDEX('Option1 (base case)'!AD$106:AD$117, MATCH($D20, 'Option1 (base case)'!$G$106:$G$117,0)))*conv_2026*AD$7</f>
        <v>0</v>
      </c>
      <c r="AE20" s="28">
        <f>(INDEX('Option1 (base case)'!AE$106:AE$117, MATCH($D20, 'Option1 (base case)'!$G$106:$G$117,0)))*conv_2026*AE$7</f>
        <v>0</v>
      </c>
      <c r="AF20" s="28">
        <f>(INDEX('Option1 (base case)'!AF$106:AF$117, MATCH($D20, 'Option1 (base case)'!$G$106:$G$117,0)))*conv_2026*AF$7</f>
        <v>0</v>
      </c>
      <c r="AG20" s="28">
        <f>(INDEX('Option1 (base case)'!AG$106:AG$117, MATCH($D20, 'Option1 (base case)'!$G$106:$G$117,0)))*conv_2026*AG$7</f>
        <v>0</v>
      </c>
      <c r="AH20" s="6"/>
      <c r="AI20" s="6"/>
    </row>
    <row r="21" spans="1:35" s="2" customFormat="1" x14ac:dyDescent="0.2">
      <c r="A21" s="225" t="s">
        <v>143</v>
      </c>
      <c r="B21" s="225" t="str">
        <f>'Option1 (base case)'!A115</f>
        <v>sens</v>
      </c>
      <c r="C21" s="225">
        <f>'Option1 (base case)'!C115</f>
        <v>0</v>
      </c>
      <c r="D21" s="225" t="str">
        <f t="shared" si="0"/>
        <v>OPTION 1 (base case)sens</v>
      </c>
      <c r="E21" s="217"/>
      <c r="F21" s="28">
        <f t="shared" si="1"/>
        <v>0</v>
      </c>
      <c r="G21" s="6"/>
      <c r="H21" s="28">
        <f>(INDEX('Option1 (base case)'!H$106:H$117, MATCH($D21, 'Option1 (base case)'!$G$106:$G$117,0)))*conv_2026*H$7</f>
        <v>0</v>
      </c>
      <c r="I21" s="28">
        <f>(INDEX('Option1 (base case)'!I$106:I$117, MATCH($D21, 'Option1 (base case)'!$G$106:$G$117,0)))*conv_2026*I$7</f>
        <v>0</v>
      </c>
      <c r="J21" s="28">
        <f>(INDEX('Option1 (base case)'!J$106:J$117, MATCH($D21, 'Option1 (base case)'!$G$106:$G$117,0)))*conv_2026*J$7</f>
        <v>0</v>
      </c>
      <c r="K21" s="28">
        <f>(INDEX('Option1 (base case)'!K$106:K$117, MATCH($D21, 'Option1 (base case)'!$G$106:$G$117,0)))*conv_2026*K$7</f>
        <v>0</v>
      </c>
      <c r="L21" s="28">
        <f>(INDEX('Option1 (base case)'!L$106:L$117, MATCH($D21, 'Option1 (base case)'!$G$106:$G$117,0)))*conv_2026*L$7</f>
        <v>0</v>
      </c>
      <c r="M21" s="28">
        <f>(INDEX('Option1 (base case)'!M$106:M$117, MATCH($D21, 'Option1 (base case)'!$G$106:$G$117,0)))*conv_2026*M$7</f>
        <v>0</v>
      </c>
      <c r="N21" s="28">
        <f>(INDEX('Option1 (base case)'!N$106:N$117, MATCH($D21, 'Option1 (base case)'!$G$106:$G$117,0)))*conv_2026*N$7</f>
        <v>0</v>
      </c>
      <c r="O21" s="28">
        <f>(INDEX('Option1 (base case)'!O$106:O$117, MATCH($D21, 'Option1 (base case)'!$G$106:$G$117,0)))*conv_2026*O$7</f>
        <v>0</v>
      </c>
      <c r="P21" s="28">
        <f>(INDEX('Option1 (base case)'!P$106:P$117, MATCH($D21, 'Option1 (base case)'!$G$106:$G$117,0)))*conv_2026*P$7</f>
        <v>0</v>
      </c>
      <c r="Q21" s="28">
        <f>(INDEX('Option1 (base case)'!Q$106:Q$117, MATCH($D21, 'Option1 (base case)'!$G$106:$G$117,0)))*conv_2026*Q$7</f>
        <v>0</v>
      </c>
      <c r="R21" s="28">
        <f>(INDEX('Option1 (base case)'!R$106:R$117, MATCH($D21, 'Option1 (base case)'!$G$106:$G$117,0)))*conv_2026*R$7</f>
        <v>0</v>
      </c>
      <c r="S21" s="28">
        <f>(INDEX('Option1 (base case)'!S$106:S$117, MATCH($D21, 'Option1 (base case)'!$G$106:$G$117,0)))*conv_2026*S$7</f>
        <v>0</v>
      </c>
      <c r="T21" s="28">
        <f>(INDEX('Option1 (base case)'!T$106:T$117, MATCH($D21, 'Option1 (base case)'!$G$106:$G$117,0)))*conv_2026*T$7</f>
        <v>0</v>
      </c>
      <c r="U21" s="28">
        <f>(INDEX('Option1 (base case)'!U$106:U$117, MATCH($D21, 'Option1 (base case)'!$G$106:$G$117,0)))*conv_2026*U$7</f>
        <v>0</v>
      </c>
      <c r="V21" s="28">
        <f>(INDEX('Option1 (base case)'!V$106:V$117, MATCH($D21, 'Option1 (base case)'!$G$106:$G$117,0)))*conv_2026*V$7</f>
        <v>0</v>
      </c>
      <c r="W21" s="28">
        <f>(INDEX('Option1 (base case)'!W$106:W$117, MATCH($D21, 'Option1 (base case)'!$G$106:$G$117,0)))*conv_2026*W$7</f>
        <v>0</v>
      </c>
      <c r="X21" s="28">
        <f>(INDEX('Option1 (base case)'!X$106:X$117, MATCH($D21, 'Option1 (base case)'!$G$106:$G$117,0)))*conv_2026*X$7</f>
        <v>0</v>
      </c>
      <c r="Y21" s="28">
        <f>(INDEX('Option1 (base case)'!Y$106:Y$117, MATCH($D21, 'Option1 (base case)'!$G$106:$G$117,0)))*conv_2026*Y$7</f>
        <v>0</v>
      </c>
      <c r="Z21" s="28">
        <f>(INDEX('Option1 (base case)'!Z$106:Z$117, MATCH($D21, 'Option1 (base case)'!$G$106:$G$117,0)))*conv_2026*Z$7</f>
        <v>0</v>
      </c>
      <c r="AA21" s="28">
        <f>(INDEX('Option1 (base case)'!AA$106:AA$117, MATCH($D21, 'Option1 (base case)'!$G$106:$G$117,0)))*conv_2026*AA$7</f>
        <v>0</v>
      </c>
      <c r="AB21" s="28">
        <f>(INDEX('Option1 (base case)'!AB$106:AB$117, MATCH($D21, 'Option1 (base case)'!$G$106:$G$117,0)))*conv_2026*AB$7</f>
        <v>0</v>
      </c>
      <c r="AC21" s="28">
        <f>(INDEX('Option1 (base case)'!AC$106:AC$117, MATCH($D21, 'Option1 (base case)'!$G$106:$G$117,0)))*conv_2026*AC$7</f>
        <v>0</v>
      </c>
      <c r="AD21" s="28">
        <f>(INDEX('Option1 (base case)'!AD$106:AD$117, MATCH($D21, 'Option1 (base case)'!$G$106:$G$117,0)))*conv_2026*AD$7</f>
        <v>0</v>
      </c>
      <c r="AE21" s="28">
        <f>(INDEX('Option1 (base case)'!AE$106:AE$117, MATCH($D21, 'Option1 (base case)'!$G$106:$G$117,0)))*conv_2026*AE$7</f>
        <v>0</v>
      </c>
      <c r="AF21" s="28">
        <f>(INDEX('Option1 (base case)'!AF$106:AF$117, MATCH($D21, 'Option1 (base case)'!$G$106:$G$117,0)))*conv_2026*AF$7</f>
        <v>0</v>
      </c>
      <c r="AG21" s="28">
        <f>(INDEX('Option1 (base case)'!AG$106:AG$117, MATCH($D21, 'Option1 (base case)'!$G$106:$G$117,0)))*conv_2026*AG$7</f>
        <v>0</v>
      </c>
      <c r="AH21" s="6"/>
      <c r="AI21" s="6"/>
    </row>
    <row r="22" spans="1:35" s="2" customFormat="1" x14ac:dyDescent="0.2">
      <c r="A22" s="225" t="s">
        <v>143</v>
      </c>
      <c r="B22" s="225" t="str">
        <f>'Option1 (base case)'!A116</f>
        <v>sens</v>
      </c>
      <c r="C22" s="225">
        <f>'Option1 (base case)'!C116</f>
        <v>0</v>
      </c>
      <c r="D22" s="225" t="str">
        <f t="shared" si="0"/>
        <v>OPTION 1 (base case)sens</v>
      </c>
      <c r="E22" s="217"/>
      <c r="F22" s="28">
        <f t="shared" si="1"/>
        <v>0</v>
      </c>
      <c r="G22" s="6"/>
      <c r="H22" s="28">
        <f>(INDEX('Option1 (base case)'!H$106:H$117, MATCH($D22, 'Option1 (base case)'!$G$106:$G$117,0)))*conv_2026*H$7</f>
        <v>0</v>
      </c>
      <c r="I22" s="28">
        <f>(INDEX('Option1 (base case)'!I$106:I$117, MATCH($D22, 'Option1 (base case)'!$G$106:$G$117,0)))*conv_2026*I$7</f>
        <v>0</v>
      </c>
      <c r="J22" s="28">
        <f>(INDEX('Option1 (base case)'!J$106:J$117, MATCH($D22, 'Option1 (base case)'!$G$106:$G$117,0)))*conv_2026*J$7</f>
        <v>0</v>
      </c>
      <c r="K22" s="28">
        <f>(INDEX('Option1 (base case)'!K$106:K$117, MATCH($D22, 'Option1 (base case)'!$G$106:$G$117,0)))*conv_2026*K$7</f>
        <v>0</v>
      </c>
      <c r="L22" s="28">
        <f>(INDEX('Option1 (base case)'!L$106:L$117, MATCH($D22, 'Option1 (base case)'!$G$106:$G$117,0)))*conv_2026*L$7</f>
        <v>0</v>
      </c>
      <c r="M22" s="28">
        <f>(INDEX('Option1 (base case)'!M$106:M$117, MATCH($D22, 'Option1 (base case)'!$G$106:$G$117,0)))*conv_2026*M$7</f>
        <v>0</v>
      </c>
      <c r="N22" s="28">
        <f>(INDEX('Option1 (base case)'!N$106:N$117, MATCH($D22, 'Option1 (base case)'!$G$106:$G$117,0)))*conv_2026*N$7</f>
        <v>0</v>
      </c>
      <c r="O22" s="28">
        <f>(INDEX('Option1 (base case)'!O$106:O$117, MATCH($D22, 'Option1 (base case)'!$G$106:$G$117,0)))*conv_2026*O$7</f>
        <v>0</v>
      </c>
      <c r="P22" s="28">
        <f>(INDEX('Option1 (base case)'!P$106:P$117, MATCH($D22, 'Option1 (base case)'!$G$106:$G$117,0)))*conv_2026*P$7</f>
        <v>0</v>
      </c>
      <c r="Q22" s="28">
        <f>(INDEX('Option1 (base case)'!Q$106:Q$117, MATCH($D22, 'Option1 (base case)'!$G$106:$G$117,0)))*conv_2026*Q$7</f>
        <v>0</v>
      </c>
      <c r="R22" s="28">
        <f>(INDEX('Option1 (base case)'!R$106:R$117, MATCH($D22, 'Option1 (base case)'!$G$106:$G$117,0)))*conv_2026*R$7</f>
        <v>0</v>
      </c>
      <c r="S22" s="28">
        <f>(INDEX('Option1 (base case)'!S$106:S$117, MATCH($D22, 'Option1 (base case)'!$G$106:$G$117,0)))*conv_2026*S$7</f>
        <v>0</v>
      </c>
      <c r="T22" s="28">
        <f>(INDEX('Option1 (base case)'!T$106:T$117, MATCH($D22, 'Option1 (base case)'!$G$106:$G$117,0)))*conv_2026*T$7</f>
        <v>0</v>
      </c>
      <c r="U22" s="28">
        <f>(INDEX('Option1 (base case)'!U$106:U$117, MATCH($D22, 'Option1 (base case)'!$G$106:$G$117,0)))*conv_2026*U$7</f>
        <v>0</v>
      </c>
      <c r="V22" s="28">
        <f>(INDEX('Option1 (base case)'!V$106:V$117, MATCH($D22, 'Option1 (base case)'!$G$106:$G$117,0)))*conv_2026*V$7</f>
        <v>0</v>
      </c>
      <c r="W22" s="28">
        <f>(INDEX('Option1 (base case)'!W$106:W$117, MATCH($D22, 'Option1 (base case)'!$G$106:$G$117,0)))*conv_2026*W$7</f>
        <v>0</v>
      </c>
      <c r="X22" s="28">
        <f>(INDEX('Option1 (base case)'!X$106:X$117, MATCH($D22, 'Option1 (base case)'!$G$106:$G$117,0)))*conv_2026*X$7</f>
        <v>0</v>
      </c>
      <c r="Y22" s="28">
        <f>(INDEX('Option1 (base case)'!Y$106:Y$117, MATCH($D22, 'Option1 (base case)'!$G$106:$G$117,0)))*conv_2026*Y$7</f>
        <v>0</v>
      </c>
      <c r="Z22" s="28">
        <f>(INDEX('Option1 (base case)'!Z$106:Z$117, MATCH($D22, 'Option1 (base case)'!$G$106:$G$117,0)))*conv_2026*Z$7</f>
        <v>0</v>
      </c>
      <c r="AA22" s="28">
        <f>(INDEX('Option1 (base case)'!AA$106:AA$117, MATCH($D22, 'Option1 (base case)'!$G$106:$G$117,0)))*conv_2026*AA$7</f>
        <v>0</v>
      </c>
      <c r="AB22" s="28">
        <f>(INDEX('Option1 (base case)'!AB$106:AB$117, MATCH($D22, 'Option1 (base case)'!$G$106:$G$117,0)))*conv_2026*AB$7</f>
        <v>0</v>
      </c>
      <c r="AC22" s="28">
        <f>(INDEX('Option1 (base case)'!AC$106:AC$117, MATCH($D22, 'Option1 (base case)'!$G$106:$G$117,0)))*conv_2026*AC$7</f>
        <v>0</v>
      </c>
      <c r="AD22" s="28">
        <f>(INDEX('Option1 (base case)'!AD$106:AD$117, MATCH($D22, 'Option1 (base case)'!$G$106:$G$117,0)))*conv_2026*AD$7</f>
        <v>0</v>
      </c>
      <c r="AE22" s="28">
        <f>(INDEX('Option1 (base case)'!AE$106:AE$117, MATCH($D22, 'Option1 (base case)'!$G$106:$G$117,0)))*conv_2026*AE$7</f>
        <v>0</v>
      </c>
      <c r="AF22" s="28">
        <f>(INDEX('Option1 (base case)'!AF$106:AF$117, MATCH($D22, 'Option1 (base case)'!$G$106:$G$117,0)))*conv_2026*AF$7</f>
        <v>0</v>
      </c>
      <c r="AG22" s="28">
        <f>(INDEX('Option1 (base case)'!AG$106:AG$117, MATCH($D22, 'Option1 (base case)'!$G$106:$G$117,0)))*conv_2026*AG$7</f>
        <v>0</v>
      </c>
      <c r="AH22" s="6"/>
      <c r="AI22" s="6"/>
    </row>
    <row r="23" spans="1:35" s="2" customFormat="1" x14ac:dyDescent="0.2">
      <c r="A23" s="225" t="s">
        <v>143</v>
      </c>
      <c r="B23" s="225" t="str">
        <f>'Option1 (base case)'!A117</f>
        <v>sens</v>
      </c>
      <c r="C23" s="225">
        <f>'Option1 (base case)'!C117</f>
        <v>0</v>
      </c>
      <c r="D23" s="225" t="str">
        <f t="shared" si="0"/>
        <v>OPTION 1 (base case)sens</v>
      </c>
      <c r="E23" s="217"/>
      <c r="F23" s="28">
        <f t="shared" si="1"/>
        <v>0</v>
      </c>
      <c r="G23" s="6"/>
      <c r="H23" s="28">
        <f>(INDEX('Option1 (base case)'!H$106:H$117, MATCH($D23, 'Option1 (base case)'!$G$106:$G$117,0)))*conv_2026*H$7</f>
        <v>0</v>
      </c>
      <c r="I23" s="28">
        <f>(INDEX('Option1 (base case)'!I$106:I$117, MATCH($D23, 'Option1 (base case)'!$G$106:$G$117,0)))*conv_2026*I$7</f>
        <v>0</v>
      </c>
      <c r="J23" s="28">
        <f>(INDEX('Option1 (base case)'!J$106:J$117, MATCH($D23, 'Option1 (base case)'!$G$106:$G$117,0)))*conv_2026*J$7</f>
        <v>0</v>
      </c>
      <c r="K23" s="28">
        <f>(INDEX('Option1 (base case)'!K$106:K$117, MATCH($D23, 'Option1 (base case)'!$G$106:$G$117,0)))*conv_2026*K$7</f>
        <v>0</v>
      </c>
      <c r="L23" s="28">
        <f>(INDEX('Option1 (base case)'!L$106:L$117, MATCH($D23, 'Option1 (base case)'!$G$106:$G$117,0)))*conv_2026*L$7</f>
        <v>0</v>
      </c>
      <c r="M23" s="28">
        <f>(INDEX('Option1 (base case)'!M$106:M$117, MATCH($D23, 'Option1 (base case)'!$G$106:$G$117,0)))*conv_2026*M$7</f>
        <v>0</v>
      </c>
      <c r="N23" s="28">
        <f>(INDEX('Option1 (base case)'!N$106:N$117, MATCH($D23, 'Option1 (base case)'!$G$106:$G$117,0)))*conv_2026*N$7</f>
        <v>0</v>
      </c>
      <c r="O23" s="28">
        <f>(INDEX('Option1 (base case)'!O$106:O$117, MATCH($D23, 'Option1 (base case)'!$G$106:$G$117,0)))*conv_2026*O$7</f>
        <v>0</v>
      </c>
      <c r="P23" s="28">
        <f>(INDEX('Option1 (base case)'!P$106:P$117, MATCH($D23, 'Option1 (base case)'!$G$106:$G$117,0)))*conv_2026*P$7</f>
        <v>0</v>
      </c>
      <c r="Q23" s="28">
        <f>(INDEX('Option1 (base case)'!Q$106:Q$117, MATCH($D23, 'Option1 (base case)'!$G$106:$G$117,0)))*conv_2026*Q$7</f>
        <v>0</v>
      </c>
      <c r="R23" s="28">
        <f>(INDEX('Option1 (base case)'!R$106:R$117, MATCH($D23, 'Option1 (base case)'!$G$106:$G$117,0)))*conv_2026*R$7</f>
        <v>0</v>
      </c>
      <c r="S23" s="28">
        <f>(INDEX('Option1 (base case)'!S$106:S$117, MATCH($D23, 'Option1 (base case)'!$G$106:$G$117,0)))*conv_2026*S$7</f>
        <v>0</v>
      </c>
      <c r="T23" s="28">
        <f>(INDEX('Option1 (base case)'!T$106:T$117, MATCH($D23, 'Option1 (base case)'!$G$106:$G$117,0)))*conv_2026*T$7</f>
        <v>0</v>
      </c>
      <c r="U23" s="28">
        <f>(INDEX('Option1 (base case)'!U$106:U$117, MATCH($D23, 'Option1 (base case)'!$G$106:$G$117,0)))*conv_2026*U$7</f>
        <v>0</v>
      </c>
      <c r="V23" s="28">
        <f>(INDEX('Option1 (base case)'!V$106:V$117, MATCH($D23, 'Option1 (base case)'!$G$106:$G$117,0)))*conv_2026*V$7</f>
        <v>0</v>
      </c>
      <c r="W23" s="28">
        <f>(INDEX('Option1 (base case)'!W$106:W$117, MATCH($D23, 'Option1 (base case)'!$G$106:$G$117,0)))*conv_2026*W$7</f>
        <v>0</v>
      </c>
      <c r="X23" s="28">
        <f>(INDEX('Option1 (base case)'!X$106:X$117, MATCH($D23, 'Option1 (base case)'!$G$106:$G$117,0)))*conv_2026*X$7</f>
        <v>0</v>
      </c>
      <c r="Y23" s="28">
        <f>(INDEX('Option1 (base case)'!Y$106:Y$117, MATCH($D23, 'Option1 (base case)'!$G$106:$G$117,0)))*conv_2026*Y$7</f>
        <v>0</v>
      </c>
      <c r="Z23" s="28">
        <f>(INDEX('Option1 (base case)'!Z$106:Z$117, MATCH($D23, 'Option1 (base case)'!$G$106:$G$117,0)))*conv_2026*Z$7</f>
        <v>0</v>
      </c>
      <c r="AA23" s="28">
        <f>(INDEX('Option1 (base case)'!AA$106:AA$117, MATCH($D23, 'Option1 (base case)'!$G$106:$G$117,0)))*conv_2026*AA$7</f>
        <v>0</v>
      </c>
      <c r="AB23" s="28">
        <f>(INDEX('Option1 (base case)'!AB$106:AB$117, MATCH($D23, 'Option1 (base case)'!$G$106:$G$117,0)))*conv_2026*AB$7</f>
        <v>0</v>
      </c>
      <c r="AC23" s="28">
        <f>(INDEX('Option1 (base case)'!AC$106:AC$117, MATCH($D23, 'Option1 (base case)'!$G$106:$G$117,0)))*conv_2026*AC$7</f>
        <v>0</v>
      </c>
      <c r="AD23" s="28">
        <f>(INDEX('Option1 (base case)'!AD$106:AD$117, MATCH($D23, 'Option1 (base case)'!$G$106:$G$117,0)))*conv_2026*AD$7</f>
        <v>0</v>
      </c>
      <c r="AE23" s="28">
        <f>(INDEX('Option1 (base case)'!AE$106:AE$117, MATCH($D23, 'Option1 (base case)'!$G$106:$G$117,0)))*conv_2026*AE$7</f>
        <v>0</v>
      </c>
      <c r="AF23" s="28">
        <f>(INDEX('Option1 (base case)'!AF$106:AF$117, MATCH($D23, 'Option1 (base case)'!$G$106:$G$117,0)))*conv_2026*AF$7</f>
        <v>0</v>
      </c>
      <c r="AG23" s="28">
        <f>(INDEX('Option1 (base case)'!AG$106:AG$117, MATCH($D23, 'Option1 (base case)'!$G$106:$G$117,0)))*conv_2026*AG$7</f>
        <v>0</v>
      </c>
      <c r="AH23" s="6"/>
      <c r="AI23" s="6"/>
    </row>
    <row r="24" spans="1:35" s="2" customFormat="1" x14ac:dyDescent="0.2">
      <c r="A24" s="219"/>
      <c r="B24" s="219"/>
      <c r="C24" s="219"/>
      <c r="D24" s="219"/>
      <c r="E24" s="219"/>
      <c r="F24" s="219"/>
      <c r="G24" s="220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</row>
    <row r="25" spans="1:35" s="2" customFormat="1" x14ac:dyDescent="0.2">
      <c r="A25" s="219"/>
      <c r="B25" s="219"/>
      <c r="C25" s="219"/>
      <c r="D25" s="219"/>
      <c r="E25" s="219"/>
      <c r="F25" s="219"/>
      <c r="G25" s="220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</row>
    <row r="26" spans="1:35" s="2" customFormat="1" x14ac:dyDescent="0.2">
      <c r="A26" s="219"/>
      <c r="B26" s="219"/>
      <c r="C26" s="219"/>
      <c r="D26" s="219"/>
      <c r="E26" s="219"/>
      <c r="F26" s="219"/>
      <c r="G26" s="220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</row>
    <row r="27" spans="1:35" s="2" customFormat="1" x14ac:dyDescent="0.2">
      <c r="A27" s="219"/>
      <c r="B27" s="219"/>
      <c r="C27" s="219"/>
      <c r="D27" s="219"/>
      <c r="E27" s="219"/>
      <c r="F27" s="219"/>
      <c r="G27" s="220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</row>
    <row r="28" spans="1:35" s="2" customFormat="1" x14ac:dyDescent="0.2">
      <c r="A28" s="225" t="s">
        <v>131</v>
      </c>
      <c r="B28" s="225" t="s">
        <v>119</v>
      </c>
      <c r="C28" s="225" t="s">
        <v>187</v>
      </c>
      <c r="D28" s="225" t="str">
        <f>A28&amp;B28</f>
        <v>Option 2NPV</v>
      </c>
      <c r="E28" s="217"/>
      <c r="F28" s="28">
        <f>SUMPRODUCT($H28:$AG28, $H$5:$AG$5)</f>
        <v>16270781.207340918</v>
      </c>
      <c r="G28" s="220"/>
      <c r="H28" s="28">
        <f>(INDEX(Option2!H$106:H$117, MATCH($D28, Option2!$G$106:$G$117,0)))*conv_2026*H$7</f>
        <v>0</v>
      </c>
      <c r="I28" s="28">
        <f>(INDEX(Option2!I$106:I$117, MATCH($D28, Option2!$G$106:$G$117,0)))*conv_2026*I$7</f>
        <v>0</v>
      </c>
      <c r="J28" s="28">
        <f>(INDEX(Option2!J$106:J$117, MATCH($D28, Option2!$G$106:$G$117,0)))*conv_2026*J$7</f>
        <v>0</v>
      </c>
      <c r="K28" s="28">
        <f>(INDEX(Option2!K$106:K$117, MATCH($D28, Option2!$G$106:$G$117,0)))*conv_2026*K$7</f>
        <v>0</v>
      </c>
      <c r="L28" s="28">
        <f>(INDEX(Option2!L$106:L$117, MATCH($D28, Option2!$G$106:$G$117,0)))*conv_2026*L$7</f>
        <v>0</v>
      </c>
      <c r="M28" s="28">
        <f>(INDEX(Option2!M$106:M$117, MATCH($D28, Option2!$G$106:$G$117,0)))*conv_2026*M$7</f>
        <v>0</v>
      </c>
      <c r="N28" s="28">
        <f>(INDEX(Option2!N$106:N$117, MATCH($D28, Option2!$G$106:$G$117,0)))*conv_2026*N$7</f>
        <v>-82569.503349887498</v>
      </c>
      <c r="O28" s="28">
        <f>(INDEX(Option2!O$106:O$117, MATCH($D28, Option2!$G$106:$G$117,0)))*conv_2026*O$7</f>
        <v>1552836.7941631225</v>
      </c>
      <c r="P28" s="28">
        <f>(INDEX(Option2!P$106:P$117, MATCH($D28, Option2!$G$106:$G$117,0)))*conv_2026*P$7</f>
        <v>1561137.0172417308</v>
      </c>
      <c r="Q28" s="28">
        <f>(INDEX(Option2!Q$106:Q$117, MATCH($D28, Option2!$G$106:$G$117,0)))*conv_2026*Q$7</f>
        <v>1561137.0172417308</v>
      </c>
      <c r="R28" s="28">
        <f>(INDEX(Option2!R$106:R$117, MATCH($D28, Option2!$G$106:$G$117,0)))*conv_2026*R$7</f>
        <v>1561137.0172417308</v>
      </c>
      <c r="S28" s="28">
        <f>(INDEX(Option2!S$106:S$117, MATCH($D28, Option2!$G$106:$G$117,0)))*conv_2026*S$7</f>
        <v>1561137.0172417308</v>
      </c>
      <c r="T28" s="28">
        <f>(INDEX(Option2!T$106:T$117, MATCH($D28, Option2!$G$106:$G$117,0)))*conv_2026*T$7</f>
        <v>1561137.0172417308</v>
      </c>
      <c r="U28" s="28">
        <f>(INDEX(Option2!U$106:U$117, MATCH($D28, Option2!$G$106:$G$117,0)))*conv_2026*U$7</f>
        <v>1561137.0172417308</v>
      </c>
      <c r="V28" s="28">
        <f>(INDEX(Option2!V$106:V$117, MATCH($D28, Option2!$G$106:$G$117,0)))*conv_2026*V$7</f>
        <v>1561137.0172417308</v>
      </c>
      <c r="W28" s="28">
        <f>(INDEX(Option2!W$106:W$117, MATCH($D28, Option2!$G$106:$G$117,0)))*conv_2026*W$7</f>
        <v>1561137.0172417308</v>
      </c>
      <c r="X28" s="28">
        <f>(INDEX(Option2!X$106:X$117, MATCH($D28, Option2!$G$106:$G$117,0)))*conv_2026*X$7</f>
        <v>1561137.0172417308</v>
      </c>
      <c r="Y28" s="28">
        <f>(INDEX(Option2!Y$106:Y$117, MATCH($D28, Option2!$G$106:$G$117,0)))*conv_2026*Y$7</f>
        <v>1561137.0172417308</v>
      </c>
      <c r="Z28" s="28">
        <f>(INDEX(Option2!Z$106:Z$117, MATCH($D28, Option2!$G$106:$G$117,0)))*conv_2026*Z$7</f>
        <v>1561137.0172417308</v>
      </c>
      <c r="AA28" s="28">
        <f>(INDEX(Option2!AA$106:AA$117, MATCH($D28, Option2!$G$106:$G$117,0)))*conv_2026*AA$7</f>
        <v>1561137.0172417308</v>
      </c>
      <c r="AB28" s="28">
        <f>(INDEX(Option2!AB$106:AB$117, MATCH($D28, Option2!$G$106:$G$117,0)))*conv_2026*AB$7</f>
        <v>1561137.0172417308</v>
      </c>
      <c r="AC28" s="28">
        <f>(INDEX(Option2!AC$106:AC$117, MATCH($D28, Option2!$G$106:$G$117,0)))*conv_2026*AC$7</f>
        <v>1561137.0172417308</v>
      </c>
      <c r="AD28" s="28">
        <f>(INDEX(Option2!AD$106:AD$117, MATCH($D28, Option2!$G$106:$G$117,0)))*conv_2026*AD$7</f>
        <v>1561137.0172417308</v>
      </c>
      <c r="AE28" s="28">
        <f>(INDEX(Option2!AE$106:AE$117, MATCH($D28, Option2!$G$106:$G$117,0)))*conv_2026*AE$7</f>
        <v>1561137.0172417308</v>
      </c>
      <c r="AF28" s="28">
        <f>(INDEX(Option2!AF$106:AF$117, MATCH($D28, Option2!$G$106:$G$117,0)))*conv_2026*AF$7</f>
        <v>0</v>
      </c>
      <c r="AG28" s="28">
        <f>(INDEX(Option2!AG$106:AG$117, MATCH($D28, Option2!$G$106:$G$117,0)))*conv_2026*AG$7</f>
        <v>0</v>
      </c>
    </row>
    <row r="29" spans="1:35" s="2" customFormat="1" x14ac:dyDescent="0.2">
      <c r="A29" s="219"/>
      <c r="B29" s="219"/>
      <c r="C29" s="219"/>
      <c r="D29" s="219"/>
      <c r="E29" s="219"/>
      <c r="F29" s="219"/>
      <c r="G29" s="220"/>
      <c r="H29" s="220"/>
      <c r="I29" s="220"/>
      <c r="J29" s="220"/>
      <c r="K29" s="220"/>
      <c r="L29" s="220"/>
      <c r="M29" s="220"/>
      <c r="N29" s="220"/>
      <c r="O29" s="220"/>
      <c r="P29" s="220"/>
      <c r="Q29" s="220"/>
      <c r="R29" s="220"/>
      <c r="S29" s="220"/>
      <c r="T29" s="220"/>
      <c r="U29" s="220"/>
      <c r="V29" s="220"/>
      <c r="W29" s="220"/>
      <c r="X29" s="220"/>
      <c r="Y29" s="220"/>
      <c r="Z29" s="220"/>
      <c r="AA29" s="220"/>
      <c r="AB29" s="220"/>
      <c r="AC29" s="220"/>
      <c r="AD29" s="220"/>
      <c r="AE29" s="220"/>
      <c r="AF29" s="220"/>
      <c r="AG29" s="220"/>
    </row>
    <row r="30" spans="1:35" s="2" customFormat="1" x14ac:dyDescent="0.2">
      <c r="A30" s="225" t="s">
        <v>131</v>
      </c>
      <c r="B30" s="225" t="str">
        <f>Option2!A110</f>
        <v>sens1</v>
      </c>
      <c r="C30" s="225" t="str">
        <f>Option2!C110</f>
        <v>Capex 10% higher</v>
      </c>
      <c r="D30" s="225" t="str">
        <f t="shared" ref="D30:D37" si="2">A30&amp;B30</f>
        <v>Option 2sens1</v>
      </c>
      <c r="E30" s="217"/>
      <c r="F30" s="28">
        <f>SUMPRODUCT($H30:$AG30, $H$5:$AG$5)</f>
        <v>15572317.996290922</v>
      </c>
      <c r="G30" s="220"/>
      <c r="H30" s="28">
        <f>IF($B30=0,0, (INDEX(Option2!H$106:H$117, MATCH($D30, Option2!$G$106:$G$117,0)))*conv_2026*H$7)</f>
        <v>0</v>
      </c>
      <c r="I30" s="28">
        <f>IF($B30=0,0, (INDEX(Option2!I$106:I$117, MATCH($D30, Option2!$G$106:$G$117,0)))*conv_2026*I$7)</f>
        <v>0</v>
      </c>
      <c r="J30" s="28">
        <f>IF($B30=0,0, (INDEX(Option2!J$106:J$117, MATCH($D30, Option2!$G$106:$G$117,0)))*conv_2026*J$7)</f>
        <v>0</v>
      </c>
      <c r="K30" s="28">
        <f>IF($B30=0,0, (INDEX(Option2!K$106:K$117, MATCH($D30, Option2!$G$106:$G$117,0)))*conv_2026*K$7)</f>
        <v>0</v>
      </c>
      <c r="L30" s="28">
        <f>IF($B30=0,0, (INDEX(Option2!L$106:L$117, MATCH($D30, Option2!$G$106:$G$117,0)))*conv_2026*L$7)</f>
        <v>0</v>
      </c>
      <c r="M30" s="28">
        <f>IF($B30=0,0, (INDEX(Option2!M$106:M$117, MATCH($D30, Option2!$G$106:$G$117,0)))*conv_2026*M$7)</f>
        <v>0</v>
      </c>
      <c r="N30" s="28">
        <f>IF($B30=0,0, (INDEX(Option2!N$106:N$117, MATCH($D30, Option2!$G$106:$G$117,0)))*conv_2026*N$7)</f>
        <v>-90826.453684876265</v>
      </c>
      <c r="O30" s="28">
        <f>IF($B30=0,0, (INDEX(Option2!O$106:O$117, MATCH($D30, Option2!$G$106:$G$117,0)))*conv_2026*O$7)</f>
        <v>1486781.1914832126</v>
      </c>
      <c r="P30" s="28">
        <f>IF($B30=0,0, (INDEX(Option2!P$106:P$117, MATCH($D30, Option2!$G$106:$G$117,0)))*conv_2026*P$7)</f>
        <v>1495081.4145618209</v>
      </c>
      <c r="Q30" s="28">
        <f>IF($B30=0,0, (INDEX(Option2!Q$106:Q$117, MATCH($D30, Option2!$G$106:$G$117,0)))*conv_2026*Q$7)</f>
        <v>1495081.4145618209</v>
      </c>
      <c r="R30" s="28">
        <f>IF($B30=0,0, (INDEX(Option2!R$106:R$117, MATCH($D30, Option2!$G$106:$G$117,0)))*conv_2026*R$7)</f>
        <v>1495081.4145618209</v>
      </c>
      <c r="S30" s="28">
        <f>IF($B30=0,0, (INDEX(Option2!S$106:S$117, MATCH($D30, Option2!$G$106:$G$117,0)))*conv_2026*S$7)</f>
        <v>1495081.4145618209</v>
      </c>
      <c r="T30" s="28">
        <f>IF($B30=0,0, (INDEX(Option2!T$106:T$117, MATCH($D30, Option2!$G$106:$G$117,0)))*conv_2026*T$7)</f>
        <v>1495081.4145618209</v>
      </c>
      <c r="U30" s="28">
        <f>IF($B30=0,0, (INDEX(Option2!U$106:U$117, MATCH($D30, Option2!$G$106:$G$117,0)))*conv_2026*U$7)</f>
        <v>1495081.4145618209</v>
      </c>
      <c r="V30" s="28">
        <f>IF($B30=0,0, (INDEX(Option2!V$106:V$117, MATCH($D30, Option2!$G$106:$G$117,0)))*conv_2026*V$7)</f>
        <v>1495081.4145618209</v>
      </c>
      <c r="W30" s="28">
        <f>IF($B30=0,0, (INDEX(Option2!W$106:W$117, MATCH($D30, Option2!$G$106:$G$117,0)))*conv_2026*W$7)</f>
        <v>1495081.4145618209</v>
      </c>
      <c r="X30" s="28">
        <f>IF($B30=0,0, (INDEX(Option2!X$106:X$117, MATCH($D30, Option2!$G$106:$G$117,0)))*conv_2026*X$7)</f>
        <v>1495081.4145618209</v>
      </c>
      <c r="Y30" s="28">
        <f>IF($B30=0,0, (INDEX(Option2!Y$106:Y$117, MATCH($D30, Option2!$G$106:$G$117,0)))*conv_2026*Y$7)</f>
        <v>1495081.4145618209</v>
      </c>
      <c r="Z30" s="28">
        <f>IF($B30=0,0, (INDEX(Option2!Z$106:Z$117, MATCH($D30, Option2!$G$106:$G$117,0)))*conv_2026*Z$7)</f>
        <v>1495081.4145618209</v>
      </c>
      <c r="AA30" s="28">
        <f>IF($B30=0,0, (INDEX(Option2!AA$106:AA$117, MATCH($D30, Option2!$G$106:$G$117,0)))*conv_2026*AA$7)</f>
        <v>1495081.4145618209</v>
      </c>
      <c r="AB30" s="28">
        <f>IF($B30=0,0, (INDEX(Option2!AB$106:AB$117, MATCH($D30, Option2!$G$106:$G$117,0)))*conv_2026*AB$7)</f>
        <v>1495081.4145618209</v>
      </c>
      <c r="AC30" s="28">
        <f>IF($B30=0,0, (INDEX(Option2!AC$106:AC$117, MATCH($D30, Option2!$G$106:$G$117,0)))*conv_2026*AC$7)</f>
        <v>1495081.4145618209</v>
      </c>
      <c r="AD30" s="28">
        <f>IF($B30=0,0, (INDEX(Option2!AD$106:AD$117, MATCH($D30, Option2!$G$106:$G$117,0)))*conv_2026*AD$7)</f>
        <v>1495081.4145618209</v>
      </c>
      <c r="AE30" s="28">
        <f>IF($B30=0,0, (INDEX(Option2!AE$106:AE$117, MATCH($D30, Option2!$G$106:$G$117,0)))*conv_2026*AE$7)</f>
        <v>1495081.4145618209</v>
      </c>
      <c r="AF30" s="28">
        <f>IF($B30=0,0, (INDEX(Option2!AF$106:AF$117, MATCH($D30, Option2!$G$106:$G$117,0)))*conv_2026*AF$7)</f>
        <v>0</v>
      </c>
      <c r="AG30" s="28">
        <f>IF($B30=0,0, (INDEX(Option2!AG$106:AG$117, MATCH($D30, Option2!$G$106:$G$117,0)))*conv_2026*AG$7)</f>
        <v>0</v>
      </c>
    </row>
    <row r="31" spans="1:35" s="6" customFormat="1" x14ac:dyDescent="0.2">
      <c r="A31" s="225" t="s">
        <v>131</v>
      </c>
      <c r="B31" s="225" t="str">
        <f>Option2!A111</f>
        <v>sens2</v>
      </c>
      <c r="C31" s="225" t="str">
        <f>Option2!C111</f>
        <v>Capex 10% lower</v>
      </c>
      <c r="D31" s="225" t="str">
        <f t="shared" si="2"/>
        <v>Option 2sens2</v>
      </c>
      <c r="E31" s="217"/>
      <c r="F31" s="28">
        <f t="shared" ref="F31:F37" si="3">SUMPRODUCT($H31:$AG31, $H$5:$AG$5)</f>
        <v>16969244.418390919</v>
      </c>
      <c r="G31" s="225"/>
      <c r="H31" s="28">
        <f>IF($B31=0,0, (INDEX(Option2!H$106:H$117, MATCH($D31, Option2!$G$106:$G$117,0)))*conv_2026*H$7)</f>
        <v>0</v>
      </c>
      <c r="I31" s="28">
        <f>IF($B31=0,0, (INDEX(Option2!I$106:I$117, MATCH($D31, Option2!$G$106:$G$117,0)))*conv_2026*I$7)</f>
        <v>0</v>
      </c>
      <c r="J31" s="28">
        <f>IF($B31=0,0, (INDEX(Option2!J$106:J$117, MATCH($D31, Option2!$G$106:$G$117,0)))*conv_2026*J$7)</f>
        <v>0</v>
      </c>
      <c r="K31" s="28">
        <f>IF($B31=0,0, (INDEX(Option2!K$106:K$117, MATCH($D31, Option2!$G$106:$G$117,0)))*conv_2026*K$7)</f>
        <v>0</v>
      </c>
      <c r="L31" s="28">
        <f>IF($B31=0,0, (INDEX(Option2!L$106:L$117, MATCH($D31, Option2!$G$106:$G$117,0)))*conv_2026*L$7)</f>
        <v>0</v>
      </c>
      <c r="M31" s="28">
        <f>IF($B31=0,0, (INDEX(Option2!M$106:M$117, MATCH($D31, Option2!$G$106:$G$117,0)))*conv_2026*M$7)</f>
        <v>0</v>
      </c>
      <c r="N31" s="28">
        <f>IF($B31=0,0, (INDEX(Option2!N$106:N$117, MATCH($D31, Option2!$G$106:$G$117,0)))*conv_2026*N$7)</f>
        <v>-74312.553014898745</v>
      </c>
      <c r="O31" s="28">
        <f>IF($B31=0,0, (INDEX(Option2!O$106:O$117, MATCH($D31, Option2!$G$106:$G$117,0)))*conv_2026*O$7)</f>
        <v>1618892.3968430324</v>
      </c>
      <c r="P31" s="28">
        <f>IF($B31=0,0, (INDEX(Option2!P$106:P$117, MATCH($D31, Option2!$G$106:$G$117,0)))*conv_2026*P$7)</f>
        <v>1627192.619921641</v>
      </c>
      <c r="Q31" s="28">
        <f>IF($B31=0,0, (INDEX(Option2!Q$106:Q$117, MATCH($D31, Option2!$G$106:$G$117,0)))*conv_2026*Q$7)</f>
        <v>1627192.619921641</v>
      </c>
      <c r="R31" s="28">
        <f>IF($B31=0,0, (INDEX(Option2!R$106:R$117, MATCH($D31, Option2!$G$106:$G$117,0)))*conv_2026*R$7)</f>
        <v>1627192.619921641</v>
      </c>
      <c r="S31" s="28">
        <f>IF($B31=0,0, (INDEX(Option2!S$106:S$117, MATCH($D31, Option2!$G$106:$G$117,0)))*conv_2026*S$7)</f>
        <v>1627192.619921641</v>
      </c>
      <c r="T31" s="28">
        <f>IF($B31=0,0, (INDEX(Option2!T$106:T$117, MATCH($D31, Option2!$G$106:$G$117,0)))*conv_2026*T$7)</f>
        <v>1627192.619921641</v>
      </c>
      <c r="U31" s="28">
        <f>IF($B31=0,0, (INDEX(Option2!U$106:U$117, MATCH($D31, Option2!$G$106:$G$117,0)))*conv_2026*U$7)</f>
        <v>1627192.619921641</v>
      </c>
      <c r="V31" s="28">
        <f>IF($B31=0,0, (INDEX(Option2!V$106:V$117, MATCH($D31, Option2!$G$106:$G$117,0)))*conv_2026*V$7)</f>
        <v>1627192.619921641</v>
      </c>
      <c r="W31" s="28">
        <f>IF($B31=0,0, (INDEX(Option2!W$106:W$117, MATCH($D31, Option2!$G$106:$G$117,0)))*conv_2026*W$7)</f>
        <v>1627192.619921641</v>
      </c>
      <c r="X31" s="28">
        <f>IF($B31=0,0, (INDEX(Option2!X$106:X$117, MATCH($D31, Option2!$G$106:$G$117,0)))*conv_2026*X$7)</f>
        <v>1627192.619921641</v>
      </c>
      <c r="Y31" s="28">
        <f>IF($B31=0,0, (INDEX(Option2!Y$106:Y$117, MATCH($D31, Option2!$G$106:$G$117,0)))*conv_2026*Y$7)</f>
        <v>1627192.619921641</v>
      </c>
      <c r="Z31" s="28">
        <f>IF($B31=0,0, (INDEX(Option2!Z$106:Z$117, MATCH($D31, Option2!$G$106:$G$117,0)))*conv_2026*Z$7)</f>
        <v>1627192.619921641</v>
      </c>
      <c r="AA31" s="28">
        <f>IF($B31=0,0, (INDEX(Option2!AA$106:AA$117, MATCH($D31, Option2!$G$106:$G$117,0)))*conv_2026*AA$7)</f>
        <v>1627192.619921641</v>
      </c>
      <c r="AB31" s="28">
        <f>IF($B31=0,0, (INDEX(Option2!AB$106:AB$117, MATCH($D31, Option2!$G$106:$G$117,0)))*conv_2026*AB$7)</f>
        <v>1627192.619921641</v>
      </c>
      <c r="AC31" s="28">
        <f>IF($B31=0,0, (INDEX(Option2!AC$106:AC$117, MATCH($D31, Option2!$G$106:$G$117,0)))*conv_2026*AC$7)</f>
        <v>1627192.619921641</v>
      </c>
      <c r="AD31" s="28">
        <f>IF($B31=0,0, (INDEX(Option2!AD$106:AD$117, MATCH($D31, Option2!$G$106:$G$117,0)))*conv_2026*AD$7)</f>
        <v>1627192.619921641</v>
      </c>
      <c r="AE31" s="28">
        <f>IF($B31=0,0, (INDEX(Option2!AE$106:AE$117, MATCH($D31, Option2!$G$106:$G$117,0)))*conv_2026*AE$7)</f>
        <v>1627192.619921641</v>
      </c>
      <c r="AF31" s="28">
        <f>IF($B31=0,0, (INDEX(Option2!AF$106:AF$117, MATCH($D31, Option2!$G$106:$G$117,0)))*conv_2026*AF$7)</f>
        <v>0</v>
      </c>
      <c r="AG31" s="28">
        <f>IF($B31=0,0, (INDEX(Option2!AG$106:AG$117, MATCH($D31, Option2!$G$106:$G$117,0)))*conv_2026*AG$7)</f>
        <v>0</v>
      </c>
    </row>
    <row r="32" spans="1:35" s="6" customFormat="1" x14ac:dyDescent="0.2">
      <c r="A32" s="225" t="s">
        <v>131</v>
      </c>
      <c r="B32" s="225" t="str">
        <f>Option2!A112</f>
        <v>sens3</v>
      </c>
      <c r="C32" s="225" t="str">
        <f>Option2!C112</f>
        <v>Total benefits 10% higher</v>
      </c>
      <c r="D32" s="225" t="str">
        <f t="shared" si="2"/>
        <v>Option 2sens3</v>
      </c>
      <c r="E32" s="217"/>
      <c r="F32" s="28">
        <f t="shared" si="3"/>
        <v>18596322.539125007</v>
      </c>
      <c r="H32" s="28">
        <f>IF($B32=0,0, (INDEX(Option2!H$106:H$117, MATCH($D32, Option2!$G$106:$G$117,0)))*conv_2026*H$7)</f>
        <v>0</v>
      </c>
      <c r="I32" s="28">
        <f>IF($B32=0,0, (INDEX(Option2!I$106:I$117, MATCH($D32, Option2!$G$106:$G$117,0)))*conv_2026*I$7)</f>
        <v>0</v>
      </c>
      <c r="J32" s="28">
        <f>IF($B32=0,0, (INDEX(Option2!J$106:J$117, MATCH($D32, Option2!$G$106:$G$117,0)))*conv_2026*J$7)</f>
        <v>0</v>
      </c>
      <c r="K32" s="28">
        <f>IF($B32=0,0, (INDEX(Option2!K$106:K$117, MATCH($D32, Option2!$G$106:$G$117,0)))*conv_2026*K$7)</f>
        <v>0</v>
      </c>
      <c r="L32" s="28">
        <f>IF($B32=0,0, (INDEX(Option2!L$106:L$117, MATCH($D32, Option2!$G$106:$G$117,0)))*conv_2026*L$7)</f>
        <v>0</v>
      </c>
      <c r="M32" s="28">
        <f>IF($B32=0,0, (INDEX(Option2!M$106:M$117, MATCH($D32, Option2!$G$106:$G$117,0)))*conv_2026*M$7)</f>
        <v>0</v>
      </c>
      <c r="N32" s="28">
        <f>IF($B32=0,0, (INDEX(Option2!N$106:N$117, MATCH($D32, Option2!$G$106:$G$117,0)))*conv_2026*N$7)</f>
        <v>-82569.503349887498</v>
      </c>
      <c r="O32" s="28">
        <f>IF($B32=0,0, (INDEX(Option2!O$106:O$117, MATCH($D32, Option2!$G$106:$G$117,0)))*conv_2026*O$7)</f>
        <v>1774176.0762593448</v>
      </c>
      <c r="P32" s="28">
        <f>IF($B32=0,0, (INDEX(Option2!P$106:P$117, MATCH($D32, Option2!$G$106:$G$117,0)))*conv_2026*P$7)</f>
        <v>1783306.321645814</v>
      </c>
      <c r="Q32" s="28">
        <f>IF($B32=0,0, (INDEX(Option2!Q$106:Q$117, MATCH($D32, Option2!$G$106:$G$117,0)))*conv_2026*Q$7)</f>
        <v>1783306.321645814</v>
      </c>
      <c r="R32" s="28">
        <f>IF($B32=0,0, (INDEX(Option2!R$106:R$117, MATCH($D32, Option2!$G$106:$G$117,0)))*conv_2026*R$7)</f>
        <v>1783306.321645814</v>
      </c>
      <c r="S32" s="28">
        <f>IF($B32=0,0, (INDEX(Option2!S$106:S$117, MATCH($D32, Option2!$G$106:$G$117,0)))*conv_2026*S$7)</f>
        <v>1783306.321645814</v>
      </c>
      <c r="T32" s="28">
        <f>IF($B32=0,0, (INDEX(Option2!T$106:T$117, MATCH($D32, Option2!$G$106:$G$117,0)))*conv_2026*T$7)</f>
        <v>1783306.321645814</v>
      </c>
      <c r="U32" s="28">
        <f>IF($B32=0,0, (INDEX(Option2!U$106:U$117, MATCH($D32, Option2!$G$106:$G$117,0)))*conv_2026*U$7)</f>
        <v>1783306.321645814</v>
      </c>
      <c r="V32" s="28">
        <f>IF($B32=0,0, (INDEX(Option2!V$106:V$117, MATCH($D32, Option2!$G$106:$G$117,0)))*conv_2026*V$7)</f>
        <v>1783306.321645814</v>
      </c>
      <c r="W32" s="28">
        <f>IF($B32=0,0, (INDEX(Option2!W$106:W$117, MATCH($D32, Option2!$G$106:$G$117,0)))*conv_2026*W$7)</f>
        <v>1783306.321645814</v>
      </c>
      <c r="X32" s="28">
        <f>IF($B32=0,0, (INDEX(Option2!X$106:X$117, MATCH($D32, Option2!$G$106:$G$117,0)))*conv_2026*X$7)</f>
        <v>1783306.321645814</v>
      </c>
      <c r="Y32" s="28">
        <f>IF($B32=0,0, (INDEX(Option2!Y$106:Y$117, MATCH($D32, Option2!$G$106:$G$117,0)))*conv_2026*Y$7)</f>
        <v>1783306.321645814</v>
      </c>
      <c r="Z32" s="28">
        <f>IF($B32=0,0, (INDEX(Option2!Z$106:Z$117, MATCH($D32, Option2!$G$106:$G$117,0)))*conv_2026*Z$7)</f>
        <v>1783306.321645814</v>
      </c>
      <c r="AA32" s="28">
        <f>IF($B32=0,0, (INDEX(Option2!AA$106:AA$117, MATCH($D32, Option2!$G$106:$G$117,0)))*conv_2026*AA$7)</f>
        <v>1783306.321645814</v>
      </c>
      <c r="AB32" s="28">
        <f>IF($B32=0,0, (INDEX(Option2!AB$106:AB$117, MATCH($D32, Option2!$G$106:$G$117,0)))*conv_2026*AB$7)</f>
        <v>1783306.321645814</v>
      </c>
      <c r="AC32" s="28">
        <f>IF($B32=0,0, (INDEX(Option2!AC$106:AC$117, MATCH($D32, Option2!$G$106:$G$117,0)))*conv_2026*AC$7)</f>
        <v>1783306.321645814</v>
      </c>
      <c r="AD32" s="28">
        <f>IF($B32=0,0, (INDEX(Option2!AD$106:AD$117, MATCH($D32, Option2!$G$106:$G$117,0)))*conv_2026*AD$7)</f>
        <v>1783306.321645814</v>
      </c>
      <c r="AE32" s="28">
        <f>IF($B32=0,0, (INDEX(Option2!AE$106:AE$117, MATCH($D32, Option2!$G$106:$G$117,0)))*conv_2026*AE$7)</f>
        <v>1783306.321645814</v>
      </c>
      <c r="AF32" s="28">
        <f>IF($B32=0,0, (INDEX(Option2!AF$106:AF$117, MATCH($D32, Option2!$G$106:$G$117,0)))*conv_2026*AF$7)</f>
        <v>0</v>
      </c>
      <c r="AG32" s="28">
        <f>IF($B32=0,0, (INDEX(Option2!AG$106:AG$117, MATCH($D32, Option2!$G$106:$G$117,0)))*conv_2026*AG$7)</f>
        <v>0</v>
      </c>
    </row>
    <row r="33" spans="1:35" s="6" customFormat="1" x14ac:dyDescent="0.2">
      <c r="A33" s="225" t="s">
        <v>131</v>
      </c>
      <c r="B33" s="225" t="str">
        <f>Option2!A113</f>
        <v>sens4</v>
      </c>
      <c r="C33" s="225" t="str">
        <f>Option2!C113</f>
        <v>Total benefits 10% lower</v>
      </c>
      <c r="D33" s="225" t="str">
        <f t="shared" si="2"/>
        <v>Option 2sens4</v>
      </c>
      <c r="E33" s="217"/>
      <c r="F33" s="28">
        <f t="shared" si="3"/>
        <v>13945239.87555683</v>
      </c>
      <c r="H33" s="28">
        <f>IF($B33=0,0, (INDEX(Option2!H$106:H$117, MATCH($D33, Option2!$G$106:$G$117,0)))*conv_2026*H$7)</f>
        <v>0</v>
      </c>
      <c r="I33" s="28">
        <f>IF($B33=0,0, (INDEX(Option2!I$106:I$117, MATCH($D33, Option2!$G$106:$G$117,0)))*conv_2026*I$7)</f>
        <v>0</v>
      </c>
      <c r="J33" s="28">
        <f>IF($B33=0,0, (INDEX(Option2!J$106:J$117, MATCH($D33, Option2!$G$106:$G$117,0)))*conv_2026*J$7)</f>
        <v>0</v>
      </c>
      <c r="K33" s="28">
        <f>IF($B33=0,0, (INDEX(Option2!K$106:K$117, MATCH($D33, Option2!$G$106:$G$117,0)))*conv_2026*K$7)</f>
        <v>0</v>
      </c>
      <c r="L33" s="28">
        <f>IF($B33=0,0, (INDEX(Option2!L$106:L$117, MATCH($D33, Option2!$G$106:$G$117,0)))*conv_2026*L$7)</f>
        <v>0</v>
      </c>
      <c r="M33" s="28">
        <f>IF($B33=0,0, (INDEX(Option2!M$106:M$117, MATCH($D33, Option2!$G$106:$G$117,0)))*conv_2026*M$7)</f>
        <v>0</v>
      </c>
      <c r="N33" s="28">
        <f>IF($B33=0,0, (INDEX(Option2!N$106:N$117, MATCH($D33, Option2!$G$106:$G$117,0)))*conv_2026*N$7)</f>
        <v>-82569.503349887498</v>
      </c>
      <c r="O33" s="28">
        <f>IF($B33=0,0, (INDEX(Option2!O$106:O$117, MATCH($D33, Option2!$G$106:$G$117,0)))*conv_2026*O$7)</f>
        <v>1331497.5120669003</v>
      </c>
      <c r="P33" s="28">
        <f>IF($B33=0,0, (INDEX(Option2!P$106:P$117, MATCH($D33, Option2!$G$106:$G$117,0)))*conv_2026*P$7)</f>
        <v>1338967.7128376479</v>
      </c>
      <c r="Q33" s="28">
        <f>IF($B33=0,0, (INDEX(Option2!Q$106:Q$117, MATCH($D33, Option2!$G$106:$G$117,0)))*conv_2026*Q$7)</f>
        <v>1338967.7128376479</v>
      </c>
      <c r="R33" s="28">
        <f>IF($B33=0,0, (INDEX(Option2!R$106:R$117, MATCH($D33, Option2!$G$106:$G$117,0)))*conv_2026*R$7)</f>
        <v>1338967.7128376479</v>
      </c>
      <c r="S33" s="28">
        <f>IF($B33=0,0, (INDEX(Option2!S$106:S$117, MATCH($D33, Option2!$G$106:$G$117,0)))*conv_2026*S$7)</f>
        <v>1338967.7128376479</v>
      </c>
      <c r="T33" s="28">
        <f>IF($B33=0,0, (INDEX(Option2!T$106:T$117, MATCH($D33, Option2!$G$106:$G$117,0)))*conv_2026*T$7)</f>
        <v>1338967.7128376479</v>
      </c>
      <c r="U33" s="28">
        <f>IF($B33=0,0, (INDEX(Option2!U$106:U$117, MATCH($D33, Option2!$G$106:$G$117,0)))*conv_2026*U$7)</f>
        <v>1338967.7128376479</v>
      </c>
      <c r="V33" s="28">
        <f>IF($B33=0,0, (INDEX(Option2!V$106:V$117, MATCH($D33, Option2!$G$106:$G$117,0)))*conv_2026*V$7)</f>
        <v>1338967.7128376479</v>
      </c>
      <c r="W33" s="28">
        <f>IF($B33=0,0, (INDEX(Option2!W$106:W$117, MATCH($D33, Option2!$G$106:$G$117,0)))*conv_2026*W$7)</f>
        <v>1338967.7128376479</v>
      </c>
      <c r="X33" s="28">
        <f>IF($B33=0,0, (INDEX(Option2!X$106:X$117, MATCH($D33, Option2!$G$106:$G$117,0)))*conv_2026*X$7)</f>
        <v>1338967.7128376479</v>
      </c>
      <c r="Y33" s="28">
        <f>IF($B33=0,0, (INDEX(Option2!Y$106:Y$117, MATCH($D33, Option2!$G$106:$G$117,0)))*conv_2026*Y$7)</f>
        <v>1338967.7128376479</v>
      </c>
      <c r="Z33" s="28">
        <f>IF($B33=0,0, (INDEX(Option2!Z$106:Z$117, MATCH($D33, Option2!$G$106:$G$117,0)))*conv_2026*Z$7)</f>
        <v>1338967.7128376479</v>
      </c>
      <c r="AA33" s="28">
        <f>IF($B33=0,0, (INDEX(Option2!AA$106:AA$117, MATCH($D33, Option2!$G$106:$G$117,0)))*conv_2026*AA$7)</f>
        <v>1338967.7128376479</v>
      </c>
      <c r="AB33" s="28">
        <f>IF($B33=0,0, (INDEX(Option2!AB$106:AB$117, MATCH($D33, Option2!$G$106:$G$117,0)))*conv_2026*AB$7)</f>
        <v>1338967.7128376479</v>
      </c>
      <c r="AC33" s="28">
        <f>IF($B33=0,0, (INDEX(Option2!AC$106:AC$117, MATCH($D33, Option2!$G$106:$G$117,0)))*conv_2026*AC$7)</f>
        <v>1338967.7128376479</v>
      </c>
      <c r="AD33" s="28">
        <f>IF($B33=0,0, (INDEX(Option2!AD$106:AD$117, MATCH($D33, Option2!$G$106:$G$117,0)))*conv_2026*AD$7)</f>
        <v>1338967.7128376479</v>
      </c>
      <c r="AE33" s="28">
        <f>IF($B33=0,0, (INDEX(Option2!AE$106:AE$117, MATCH($D33, Option2!$G$106:$G$117,0)))*conv_2026*AE$7)</f>
        <v>1338967.7128376479</v>
      </c>
      <c r="AF33" s="28">
        <f>IF($B33=0,0, (INDEX(Option2!AF$106:AF$117, MATCH($D33, Option2!$G$106:$G$117,0)))*conv_2026*AF$7)</f>
        <v>0</v>
      </c>
      <c r="AG33" s="28">
        <f>IF($B33=0,0, (INDEX(Option2!AG$106:AG$117, MATCH($D33, Option2!$G$106:$G$117,0)))*conv_2026*AG$7)</f>
        <v>0</v>
      </c>
    </row>
    <row r="34" spans="1:35" s="6" customFormat="1" x14ac:dyDescent="0.2">
      <c r="A34" s="225" t="s">
        <v>131</v>
      </c>
      <c r="B34" s="225" t="str">
        <f>Option2!A114</f>
        <v>sens5</v>
      </c>
      <c r="C34" s="225" t="str">
        <f>Option2!C114</f>
        <v>Capex 10% higher &amp; Total benefits 10% lower</v>
      </c>
      <c r="D34" s="225" t="str">
        <f t="shared" si="2"/>
        <v>Option 2sens5</v>
      </c>
      <c r="E34" s="217"/>
      <c r="F34" s="28">
        <f t="shared" si="3"/>
        <v>13246776.664506841</v>
      </c>
      <c r="H34" s="28">
        <f>IF($B34=0,0, (INDEX(Option2!H$106:H$117, MATCH($D34, Option2!$G$106:$G$117,0)))*conv_2026*H$7)</f>
        <v>0</v>
      </c>
      <c r="I34" s="28">
        <f>IF($B34=0,0, (INDEX(Option2!I$106:I$117, MATCH($D34, Option2!$G$106:$G$117,0)))*conv_2026*I$7)</f>
        <v>0</v>
      </c>
      <c r="J34" s="28">
        <f>IF($B34=0,0, (INDEX(Option2!J$106:J$117, MATCH($D34, Option2!$G$106:$G$117,0)))*conv_2026*J$7)</f>
        <v>0</v>
      </c>
      <c r="K34" s="28">
        <f>IF($B34=0,0, (INDEX(Option2!K$106:K$117, MATCH($D34, Option2!$G$106:$G$117,0)))*conv_2026*K$7)</f>
        <v>0</v>
      </c>
      <c r="L34" s="28">
        <f>IF($B34=0,0, (INDEX(Option2!L$106:L$117, MATCH($D34, Option2!$G$106:$G$117,0)))*conv_2026*L$7)</f>
        <v>0</v>
      </c>
      <c r="M34" s="28">
        <f>IF($B34=0,0, (INDEX(Option2!M$106:M$117, MATCH($D34, Option2!$G$106:$G$117,0)))*conv_2026*M$7)</f>
        <v>0</v>
      </c>
      <c r="N34" s="28">
        <f>IF($B34=0,0, (INDEX(Option2!N$106:N$117, MATCH($D34, Option2!$G$106:$G$117,0)))*conv_2026*N$7)</f>
        <v>-90826.453684876265</v>
      </c>
      <c r="O34" s="28">
        <f>IF($B34=0,0, (INDEX(Option2!O$106:O$117, MATCH($D34, Option2!$G$106:$G$117,0)))*conv_2026*O$7)</f>
        <v>1265441.9093869904</v>
      </c>
      <c r="P34" s="28">
        <f>IF($B34=0,0, (INDEX(Option2!P$106:P$117, MATCH($D34, Option2!$G$106:$G$117,0)))*conv_2026*P$7)</f>
        <v>1272912.110157738</v>
      </c>
      <c r="Q34" s="28">
        <f>IF($B34=0,0, (INDEX(Option2!Q$106:Q$117, MATCH($D34, Option2!$G$106:$G$117,0)))*conv_2026*Q$7)</f>
        <v>1272912.110157738</v>
      </c>
      <c r="R34" s="28">
        <f>IF($B34=0,0, (INDEX(Option2!R$106:R$117, MATCH($D34, Option2!$G$106:$G$117,0)))*conv_2026*R$7)</f>
        <v>1272912.110157738</v>
      </c>
      <c r="S34" s="28">
        <f>IF($B34=0,0, (INDEX(Option2!S$106:S$117, MATCH($D34, Option2!$G$106:$G$117,0)))*conv_2026*S$7)</f>
        <v>1272912.110157738</v>
      </c>
      <c r="T34" s="28">
        <f>IF($B34=0,0, (INDEX(Option2!T$106:T$117, MATCH($D34, Option2!$G$106:$G$117,0)))*conv_2026*T$7)</f>
        <v>1272912.110157738</v>
      </c>
      <c r="U34" s="28">
        <f>IF($B34=0,0, (INDEX(Option2!U$106:U$117, MATCH($D34, Option2!$G$106:$G$117,0)))*conv_2026*U$7)</f>
        <v>1272912.110157738</v>
      </c>
      <c r="V34" s="28">
        <f>IF($B34=0,0, (INDEX(Option2!V$106:V$117, MATCH($D34, Option2!$G$106:$G$117,0)))*conv_2026*V$7)</f>
        <v>1272912.110157738</v>
      </c>
      <c r="W34" s="28">
        <f>IF($B34=0,0, (INDEX(Option2!W$106:W$117, MATCH($D34, Option2!$G$106:$G$117,0)))*conv_2026*W$7)</f>
        <v>1272912.110157738</v>
      </c>
      <c r="X34" s="28">
        <f>IF($B34=0,0, (INDEX(Option2!X$106:X$117, MATCH($D34, Option2!$G$106:$G$117,0)))*conv_2026*X$7)</f>
        <v>1272912.110157738</v>
      </c>
      <c r="Y34" s="28">
        <f>IF($B34=0,0, (INDEX(Option2!Y$106:Y$117, MATCH($D34, Option2!$G$106:$G$117,0)))*conv_2026*Y$7)</f>
        <v>1272912.110157738</v>
      </c>
      <c r="Z34" s="28">
        <f>IF($B34=0,0, (INDEX(Option2!Z$106:Z$117, MATCH($D34, Option2!$G$106:$G$117,0)))*conv_2026*Z$7)</f>
        <v>1272912.110157738</v>
      </c>
      <c r="AA34" s="28">
        <f>IF($B34=0,0, (INDEX(Option2!AA$106:AA$117, MATCH($D34, Option2!$G$106:$G$117,0)))*conv_2026*AA$7)</f>
        <v>1272912.110157738</v>
      </c>
      <c r="AB34" s="28">
        <f>IF($B34=0,0, (INDEX(Option2!AB$106:AB$117, MATCH($D34, Option2!$G$106:$G$117,0)))*conv_2026*AB$7)</f>
        <v>1272912.110157738</v>
      </c>
      <c r="AC34" s="28">
        <f>IF($B34=0,0, (INDEX(Option2!AC$106:AC$117, MATCH($D34, Option2!$G$106:$G$117,0)))*conv_2026*AC$7)</f>
        <v>1272912.110157738</v>
      </c>
      <c r="AD34" s="28">
        <f>IF($B34=0,0, (INDEX(Option2!AD$106:AD$117, MATCH($D34, Option2!$G$106:$G$117,0)))*conv_2026*AD$7)</f>
        <v>1272912.110157738</v>
      </c>
      <c r="AE34" s="28">
        <f>IF($B34=0,0, (INDEX(Option2!AE$106:AE$117, MATCH($D34, Option2!$G$106:$G$117,0)))*conv_2026*AE$7)</f>
        <v>1272912.110157738</v>
      </c>
      <c r="AF34" s="28">
        <f>IF($B34=0,0, (INDEX(Option2!AF$106:AF$117, MATCH($D34, Option2!$G$106:$G$117,0)))*conv_2026*AF$7)</f>
        <v>0</v>
      </c>
      <c r="AG34" s="28">
        <f>IF($B34=0,0, (INDEX(Option2!AG$106:AG$117, MATCH($D34, Option2!$G$106:$G$117,0)))*conv_2026*AG$7)</f>
        <v>0</v>
      </c>
    </row>
    <row r="35" spans="1:35" s="6" customFormat="1" x14ac:dyDescent="0.2">
      <c r="A35" s="225" t="s">
        <v>131</v>
      </c>
      <c r="B35" s="225" t="str">
        <f>Option2!A115</f>
        <v>sens</v>
      </c>
      <c r="C35" s="225">
        <f>Option2!C115</f>
        <v>0</v>
      </c>
      <c r="D35" s="225" t="str">
        <f t="shared" si="2"/>
        <v>Option 2sens</v>
      </c>
      <c r="E35" s="217"/>
      <c r="F35" s="28">
        <f t="shared" si="3"/>
        <v>16270781.207340918</v>
      </c>
      <c r="H35" s="28">
        <f>IF($B35=0,0, (INDEX(Option2!H$106:H$117, MATCH($D35, Option2!$G$106:$G$117,0)))*conv_2026*H$7)</f>
        <v>0</v>
      </c>
      <c r="I35" s="28">
        <f>IF($B35=0,0, (INDEX(Option2!I$106:I$117, MATCH($D35, Option2!$G$106:$G$117,0)))*conv_2026*I$7)</f>
        <v>0</v>
      </c>
      <c r="J35" s="28">
        <f>IF($B35=0,0, (INDEX(Option2!J$106:J$117, MATCH($D35, Option2!$G$106:$G$117,0)))*conv_2026*J$7)</f>
        <v>0</v>
      </c>
      <c r="K35" s="28">
        <f>IF($B35=0,0, (INDEX(Option2!K$106:K$117, MATCH($D35, Option2!$G$106:$G$117,0)))*conv_2026*K$7)</f>
        <v>0</v>
      </c>
      <c r="L35" s="28">
        <f>IF($B35=0,0, (INDEX(Option2!L$106:L$117, MATCH($D35, Option2!$G$106:$G$117,0)))*conv_2026*L$7)</f>
        <v>0</v>
      </c>
      <c r="M35" s="28">
        <f>IF($B35=0,0, (INDEX(Option2!M$106:M$117, MATCH($D35, Option2!$G$106:$G$117,0)))*conv_2026*M$7)</f>
        <v>0</v>
      </c>
      <c r="N35" s="28">
        <f>IF($B35=0,0, (INDEX(Option2!N$106:N$117, MATCH($D35, Option2!$G$106:$G$117,0)))*conv_2026*N$7)</f>
        <v>-82569.503349887498</v>
      </c>
      <c r="O35" s="28">
        <f>IF($B35=0,0, (INDEX(Option2!O$106:O$117, MATCH($D35, Option2!$G$106:$G$117,0)))*conv_2026*O$7)</f>
        <v>1552836.7941631225</v>
      </c>
      <c r="P35" s="28">
        <f>IF($B35=0,0, (INDEX(Option2!P$106:P$117, MATCH($D35, Option2!$G$106:$G$117,0)))*conv_2026*P$7)</f>
        <v>1561137.0172417308</v>
      </c>
      <c r="Q35" s="28">
        <f>IF($B35=0,0, (INDEX(Option2!Q$106:Q$117, MATCH($D35, Option2!$G$106:$G$117,0)))*conv_2026*Q$7)</f>
        <v>1561137.0172417308</v>
      </c>
      <c r="R35" s="28">
        <f>IF($B35=0,0, (INDEX(Option2!R$106:R$117, MATCH($D35, Option2!$G$106:$G$117,0)))*conv_2026*R$7)</f>
        <v>1561137.0172417308</v>
      </c>
      <c r="S35" s="28">
        <f>IF($B35=0,0, (INDEX(Option2!S$106:S$117, MATCH($D35, Option2!$G$106:$G$117,0)))*conv_2026*S$7)</f>
        <v>1561137.0172417308</v>
      </c>
      <c r="T35" s="28">
        <f>IF($B35=0,0, (INDEX(Option2!T$106:T$117, MATCH($D35, Option2!$G$106:$G$117,0)))*conv_2026*T$7)</f>
        <v>1561137.0172417308</v>
      </c>
      <c r="U35" s="28">
        <f>IF($B35=0,0, (INDEX(Option2!U$106:U$117, MATCH($D35, Option2!$G$106:$G$117,0)))*conv_2026*U$7)</f>
        <v>1561137.0172417308</v>
      </c>
      <c r="V35" s="28">
        <f>IF($B35=0,0, (INDEX(Option2!V$106:V$117, MATCH($D35, Option2!$G$106:$G$117,0)))*conv_2026*V$7)</f>
        <v>1561137.0172417308</v>
      </c>
      <c r="W35" s="28">
        <f>IF($B35=0,0, (INDEX(Option2!W$106:W$117, MATCH($D35, Option2!$G$106:$G$117,0)))*conv_2026*W$7)</f>
        <v>1561137.0172417308</v>
      </c>
      <c r="X35" s="28">
        <f>IF($B35=0,0, (INDEX(Option2!X$106:X$117, MATCH($D35, Option2!$G$106:$G$117,0)))*conv_2026*X$7)</f>
        <v>1561137.0172417308</v>
      </c>
      <c r="Y35" s="28">
        <f>IF($B35=0,0, (INDEX(Option2!Y$106:Y$117, MATCH($D35, Option2!$G$106:$G$117,0)))*conv_2026*Y$7)</f>
        <v>1561137.0172417308</v>
      </c>
      <c r="Z35" s="28">
        <f>IF($B35=0,0, (INDEX(Option2!Z$106:Z$117, MATCH($D35, Option2!$G$106:$G$117,0)))*conv_2026*Z$7)</f>
        <v>1561137.0172417308</v>
      </c>
      <c r="AA35" s="28">
        <f>IF($B35=0,0, (INDEX(Option2!AA$106:AA$117, MATCH($D35, Option2!$G$106:$G$117,0)))*conv_2026*AA$7)</f>
        <v>1561137.0172417308</v>
      </c>
      <c r="AB35" s="28">
        <f>IF($B35=0,0, (INDEX(Option2!AB$106:AB$117, MATCH($D35, Option2!$G$106:$G$117,0)))*conv_2026*AB$7)</f>
        <v>1561137.0172417308</v>
      </c>
      <c r="AC35" s="28">
        <f>IF($B35=0,0, (INDEX(Option2!AC$106:AC$117, MATCH($D35, Option2!$G$106:$G$117,0)))*conv_2026*AC$7)</f>
        <v>1561137.0172417308</v>
      </c>
      <c r="AD35" s="28">
        <f>IF($B35=0,0, (INDEX(Option2!AD$106:AD$117, MATCH($D35, Option2!$G$106:$G$117,0)))*conv_2026*AD$7)</f>
        <v>1561137.0172417308</v>
      </c>
      <c r="AE35" s="28">
        <f>IF($B35=0,0, (INDEX(Option2!AE$106:AE$117, MATCH($D35, Option2!$G$106:$G$117,0)))*conv_2026*AE$7)</f>
        <v>1561137.0172417308</v>
      </c>
      <c r="AF35" s="28">
        <f>IF($B35=0,0, (INDEX(Option2!AF$106:AF$117, MATCH($D35, Option2!$G$106:$G$117,0)))*conv_2026*AF$7)</f>
        <v>0</v>
      </c>
      <c r="AG35" s="28">
        <f>IF($B35=0,0, (INDEX(Option2!AG$106:AG$117, MATCH($D35, Option2!$G$106:$G$117,0)))*conv_2026*AG$7)</f>
        <v>0</v>
      </c>
    </row>
    <row r="36" spans="1:35" s="6" customFormat="1" x14ac:dyDescent="0.2">
      <c r="A36" s="225" t="s">
        <v>131</v>
      </c>
      <c r="B36" s="225" t="str">
        <f>Option2!A116</f>
        <v>sens</v>
      </c>
      <c r="C36" s="225">
        <f>Option2!C116</f>
        <v>0</v>
      </c>
      <c r="D36" s="225" t="str">
        <f t="shared" si="2"/>
        <v>Option 2sens</v>
      </c>
      <c r="E36" s="217"/>
      <c r="F36" s="28">
        <f t="shared" si="3"/>
        <v>16270781.207340918</v>
      </c>
      <c r="H36" s="28">
        <f>IF($B36=0,0, (INDEX(Option2!H$106:H$117, MATCH($D36, Option2!$G$106:$G$117,0)))*conv_2026*H$7)</f>
        <v>0</v>
      </c>
      <c r="I36" s="28">
        <f>IF($B36=0,0, (INDEX(Option2!I$106:I$117, MATCH($D36, Option2!$G$106:$G$117,0)))*conv_2026*I$7)</f>
        <v>0</v>
      </c>
      <c r="J36" s="28">
        <f>IF($B36=0,0, (INDEX(Option2!J$106:J$117, MATCH($D36, Option2!$G$106:$G$117,0)))*conv_2026*J$7)</f>
        <v>0</v>
      </c>
      <c r="K36" s="28">
        <f>IF($B36=0,0, (INDEX(Option2!K$106:K$117, MATCH($D36, Option2!$G$106:$G$117,0)))*conv_2026*K$7)</f>
        <v>0</v>
      </c>
      <c r="L36" s="28">
        <f>IF($B36=0,0, (INDEX(Option2!L$106:L$117, MATCH($D36, Option2!$G$106:$G$117,0)))*conv_2026*L$7)</f>
        <v>0</v>
      </c>
      <c r="M36" s="28">
        <f>IF($B36=0,0, (INDEX(Option2!M$106:M$117, MATCH($D36, Option2!$G$106:$G$117,0)))*conv_2026*M$7)</f>
        <v>0</v>
      </c>
      <c r="N36" s="28">
        <f>IF($B36=0,0, (INDEX(Option2!N$106:N$117, MATCH($D36, Option2!$G$106:$G$117,0)))*conv_2026*N$7)</f>
        <v>-82569.503349887498</v>
      </c>
      <c r="O36" s="28">
        <f>IF($B36=0,0, (INDEX(Option2!O$106:O$117, MATCH($D36, Option2!$G$106:$G$117,0)))*conv_2026*O$7)</f>
        <v>1552836.7941631225</v>
      </c>
      <c r="P36" s="28">
        <f>IF($B36=0,0, (INDEX(Option2!P$106:P$117, MATCH($D36, Option2!$G$106:$G$117,0)))*conv_2026*P$7)</f>
        <v>1561137.0172417308</v>
      </c>
      <c r="Q36" s="28">
        <f>IF($B36=0,0, (INDEX(Option2!Q$106:Q$117, MATCH($D36, Option2!$G$106:$G$117,0)))*conv_2026*Q$7)</f>
        <v>1561137.0172417308</v>
      </c>
      <c r="R36" s="28">
        <f>IF($B36=0,0, (INDEX(Option2!R$106:R$117, MATCH($D36, Option2!$G$106:$G$117,0)))*conv_2026*R$7)</f>
        <v>1561137.0172417308</v>
      </c>
      <c r="S36" s="28">
        <f>IF($B36=0,0, (INDEX(Option2!S$106:S$117, MATCH($D36, Option2!$G$106:$G$117,0)))*conv_2026*S$7)</f>
        <v>1561137.0172417308</v>
      </c>
      <c r="T36" s="28">
        <f>IF($B36=0,0, (INDEX(Option2!T$106:T$117, MATCH($D36, Option2!$G$106:$G$117,0)))*conv_2026*T$7)</f>
        <v>1561137.0172417308</v>
      </c>
      <c r="U36" s="28">
        <f>IF($B36=0,0, (INDEX(Option2!U$106:U$117, MATCH($D36, Option2!$G$106:$G$117,0)))*conv_2026*U$7)</f>
        <v>1561137.0172417308</v>
      </c>
      <c r="V36" s="28">
        <f>IF($B36=0,0, (INDEX(Option2!V$106:V$117, MATCH($D36, Option2!$G$106:$G$117,0)))*conv_2026*V$7)</f>
        <v>1561137.0172417308</v>
      </c>
      <c r="W36" s="28">
        <f>IF($B36=0,0, (INDEX(Option2!W$106:W$117, MATCH($D36, Option2!$G$106:$G$117,0)))*conv_2026*W$7)</f>
        <v>1561137.0172417308</v>
      </c>
      <c r="X36" s="28">
        <f>IF($B36=0,0, (INDEX(Option2!X$106:X$117, MATCH($D36, Option2!$G$106:$G$117,0)))*conv_2026*X$7)</f>
        <v>1561137.0172417308</v>
      </c>
      <c r="Y36" s="28">
        <f>IF($B36=0,0, (INDEX(Option2!Y$106:Y$117, MATCH($D36, Option2!$G$106:$G$117,0)))*conv_2026*Y$7)</f>
        <v>1561137.0172417308</v>
      </c>
      <c r="Z36" s="28">
        <f>IF($B36=0,0, (INDEX(Option2!Z$106:Z$117, MATCH($D36, Option2!$G$106:$G$117,0)))*conv_2026*Z$7)</f>
        <v>1561137.0172417308</v>
      </c>
      <c r="AA36" s="28">
        <f>IF($B36=0,0, (INDEX(Option2!AA$106:AA$117, MATCH($D36, Option2!$G$106:$G$117,0)))*conv_2026*AA$7)</f>
        <v>1561137.0172417308</v>
      </c>
      <c r="AB36" s="28">
        <f>IF($B36=0,0, (INDEX(Option2!AB$106:AB$117, MATCH($D36, Option2!$G$106:$G$117,0)))*conv_2026*AB$7)</f>
        <v>1561137.0172417308</v>
      </c>
      <c r="AC36" s="28">
        <f>IF($B36=0,0, (INDEX(Option2!AC$106:AC$117, MATCH($D36, Option2!$G$106:$G$117,0)))*conv_2026*AC$7)</f>
        <v>1561137.0172417308</v>
      </c>
      <c r="AD36" s="28">
        <f>IF($B36=0,0, (INDEX(Option2!AD$106:AD$117, MATCH($D36, Option2!$G$106:$G$117,0)))*conv_2026*AD$7)</f>
        <v>1561137.0172417308</v>
      </c>
      <c r="AE36" s="28">
        <f>IF($B36=0,0, (INDEX(Option2!AE$106:AE$117, MATCH($D36, Option2!$G$106:$G$117,0)))*conv_2026*AE$7)</f>
        <v>1561137.0172417308</v>
      </c>
      <c r="AF36" s="28">
        <f>IF($B36=0,0, (INDEX(Option2!AF$106:AF$117, MATCH($D36, Option2!$G$106:$G$117,0)))*conv_2026*AF$7)</f>
        <v>0</v>
      </c>
      <c r="AG36" s="28">
        <f>IF($B36=0,0, (INDEX(Option2!AG$106:AG$117, MATCH($D36, Option2!$G$106:$G$117,0)))*conv_2026*AG$7)</f>
        <v>0</v>
      </c>
    </row>
    <row r="37" spans="1:35" s="6" customFormat="1" x14ac:dyDescent="0.2">
      <c r="A37" s="225" t="s">
        <v>131</v>
      </c>
      <c r="B37" s="225" t="str">
        <f>Option2!A117</f>
        <v>sens</v>
      </c>
      <c r="C37" s="225">
        <f>Option2!C117</f>
        <v>0</v>
      </c>
      <c r="D37" s="225" t="str">
        <f t="shared" si="2"/>
        <v>Option 2sens</v>
      </c>
      <c r="E37" s="217"/>
      <c r="F37" s="28">
        <f t="shared" si="3"/>
        <v>16270781.207340918</v>
      </c>
      <c r="H37" s="28">
        <f>IF($B37=0,0, (INDEX(Option2!H$106:H$117, MATCH($D37, Option2!$G$106:$G$117,0)))*conv_2026*H$7)</f>
        <v>0</v>
      </c>
      <c r="I37" s="28">
        <f>IF($B37=0,0, (INDEX(Option2!I$106:I$117, MATCH($D37, Option2!$G$106:$G$117,0)))*conv_2026*I$7)</f>
        <v>0</v>
      </c>
      <c r="J37" s="28">
        <f>IF($B37=0,0, (INDEX(Option2!J$106:J$117, MATCH($D37, Option2!$G$106:$G$117,0)))*conv_2026*J$7)</f>
        <v>0</v>
      </c>
      <c r="K37" s="28">
        <f>IF($B37=0,0, (INDEX(Option2!K$106:K$117, MATCH($D37, Option2!$G$106:$G$117,0)))*conv_2026*K$7)</f>
        <v>0</v>
      </c>
      <c r="L37" s="28">
        <f>IF($B37=0,0, (INDEX(Option2!L$106:L$117, MATCH($D37, Option2!$G$106:$G$117,0)))*conv_2026*L$7)</f>
        <v>0</v>
      </c>
      <c r="M37" s="28">
        <f>IF($B37=0,0, (INDEX(Option2!M$106:M$117, MATCH($D37, Option2!$G$106:$G$117,0)))*conv_2026*M$7)</f>
        <v>0</v>
      </c>
      <c r="N37" s="28">
        <f>IF($B37=0,0, (INDEX(Option2!N$106:N$117, MATCH($D37, Option2!$G$106:$G$117,0)))*conv_2026*N$7)</f>
        <v>-82569.503349887498</v>
      </c>
      <c r="O37" s="28">
        <f>IF($B37=0,0, (INDEX(Option2!O$106:O$117, MATCH($D37, Option2!$G$106:$G$117,0)))*conv_2026*O$7)</f>
        <v>1552836.7941631225</v>
      </c>
      <c r="P37" s="28">
        <f>IF($B37=0,0, (INDEX(Option2!P$106:P$117, MATCH($D37, Option2!$G$106:$G$117,0)))*conv_2026*P$7)</f>
        <v>1561137.0172417308</v>
      </c>
      <c r="Q37" s="28">
        <f>IF($B37=0,0, (INDEX(Option2!Q$106:Q$117, MATCH($D37, Option2!$G$106:$G$117,0)))*conv_2026*Q$7)</f>
        <v>1561137.0172417308</v>
      </c>
      <c r="R37" s="28">
        <f>IF($B37=0,0, (INDEX(Option2!R$106:R$117, MATCH($D37, Option2!$G$106:$G$117,0)))*conv_2026*R$7)</f>
        <v>1561137.0172417308</v>
      </c>
      <c r="S37" s="28">
        <f>IF($B37=0,0, (INDEX(Option2!S$106:S$117, MATCH($D37, Option2!$G$106:$G$117,0)))*conv_2026*S$7)</f>
        <v>1561137.0172417308</v>
      </c>
      <c r="T37" s="28">
        <f>IF($B37=0,0, (INDEX(Option2!T$106:T$117, MATCH($D37, Option2!$G$106:$G$117,0)))*conv_2026*T$7)</f>
        <v>1561137.0172417308</v>
      </c>
      <c r="U37" s="28">
        <f>IF($B37=0,0, (INDEX(Option2!U$106:U$117, MATCH($D37, Option2!$G$106:$G$117,0)))*conv_2026*U$7)</f>
        <v>1561137.0172417308</v>
      </c>
      <c r="V37" s="28">
        <f>IF($B37=0,0, (INDEX(Option2!V$106:V$117, MATCH($D37, Option2!$G$106:$G$117,0)))*conv_2026*V$7)</f>
        <v>1561137.0172417308</v>
      </c>
      <c r="W37" s="28">
        <f>IF($B37=0,0, (INDEX(Option2!W$106:W$117, MATCH($D37, Option2!$G$106:$G$117,0)))*conv_2026*W$7)</f>
        <v>1561137.0172417308</v>
      </c>
      <c r="X37" s="28">
        <f>IF($B37=0,0, (INDEX(Option2!X$106:X$117, MATCH($D37, Option2!$G$106:$G$117,0)))*conv_2026*X$7)</f>
        <v>1561137.0172417308</v>
      </c>
      <c r="Y37" s="28">
        <f>IF($B37=0,0, (INDEX(Option2!Y$106:Y$117, MATCH($D37, Option2!$G$106:$G$117,0)))*conv_2026*Y$7)</f>
        <v>1561137.0172417308</v>
      </c>
      <c r="Z37" s="28">
        <f>IF($B37=0,0, (INDEX(Option2!Z$106:Z$117, MATCH($D37, Option2!$G$106:$G$117,0)))*conv_2026*Z$7)</f>
        <v>1561137.0172417308</v>
      </c>
      <c r="AA37" s="28">
        <f>IF($B37=0,0, (INDEX(Option2!AA$106:AA$117, MATCH($D37, Option2!$G$106:$G$117,0)))*conv_2026*AA$7)</f>
        <v>1561137.0172417308</v>
      </c>
      <c r="AB37" s="28">
        <f>IF($B37=0,0, (INDEX(Option2!AB$106:AB$117, MATCH($D37, Option2!$G$106:$G$117,0)))*conv_2026*AB$7)</f>
        <v>1561137.0172417308</v>
      </c>
      <c r="AC37" s="28">
        <f>IF($B37=0,0, (INDEX(Option2!AC$106:AC$117, MATCH($D37, Option2!$G$106:$G$117,0)))*conv_2026*AC$7)</f>
        <v>1561137.0172417308</v>
      </c>
      <c r="AD37" s="28">
        <f>IF($B37=0,0, (INDEX(Option2!AD$106:AD$117, MATCH($D37, Option2!$G$106:$G$117,0)))*conv_2026*AD$7)</f>
        <v>1561137.0172417308</v>
      </c>
      <c r="AE37" s="28">
        <f>IF($B37=0,0, (INDEX(Option2!AE$106:AE$117, MATCH($D37, Option2!$G$106:$G$117,0)))*conv_2026*AE$7)</f>
        <v>1561137.0172417308</v>
      </c>
      <c r="AF37" s="28">
        <f>IF($B37=0,0, (INDEX(Option2!AF$106:AF$117, MATCH($D37, Option2!$G$106:$G$117,0)))*conv_2026*AF$7)</f>
        <v>0</v>
      </c>
      <c r="AG37" s="28">
        <f>IF($B37=0,0, (INDEX(Option2!AG$106:AG$117, MATCH($D37, Option2!$G$106:$G$117,0)))*conv_2026*AG$7)</f>
        <v>0</v>
      </c>
    </row>
    <row r="38" spans="1:35" s="6" customFormat="1" x14ac:dyDescent="0.2">
      <c r="A38" s="225"/>
      <c r="B38" s="225"/>
      <c r="C38" s="225"/>
      <c r="D38" s="225"/>
      <c r="E38" s="225"/>
      <c r="F38" s="28"/>
      <c r="H38" s="225"/>
      <c r="I38" s="225"/>
      <c r="J38" s="225"/>
      <c r="K38" s="225"/>
      <c r="L38" s="225"/>
      <c r="M38" s="225"/>
      <c r="N38" s="225"/>
      <c r="O38" s="225"/>
      <c r="P38" s="225"/>
      <c r="Q38" s="225"/>
      <c r="R38" s="225"/>
      <c r="S38" s="225"/>
      <c r="T38" s="225"/>
      <c r="U38" s="225"/>
      <c r="V38" s="225"/>
      <c r="W38" s="225"/>
      <c r="X38" s="225"/>
      <c r="Y38" s="225"/>
      <c r="Z38" s="225"/>
      <c r="AA38" s="225"/>
      <c r="AB38" s="225"/>
      <c r="AC38" s="225"/>
      <c r="AD38" s="225"/>
      <c r="AE38" s="225"/>
      <c r="AF38" s="225"/>
      <c r="AG38" s="225"/>
    </row>
    <row r="39" spans="1:35" s="6" customFormat="1" x14ac:dyDescent="0.2">
      <c r="A39" s="225"/>
      <c r="B39" s="225"/>
      <c r="C39" s="225"/>
      <c r="D39" s="225"/>
      <c r="E39" s="225"/>
      <c r="F39" s="28"/>
      <c r="H39" s="225"/>
      <c r="I39" s="225"/>
      <c r="J39" s="225"/>
      <c r="K39" s="225"/>
      <c r="L39" s="225"/>
      <c r="M39" s="225"/>
      <c r="N39" s="225"/>
      <c r="O39" s="225"/>
      <c r="P39" s="225"/>
      <c r="Q39" s="225"/>
      <c r="R39" s="225"/>
      <c r="S39" s="225"/>
      <c r="T39" s="225"/>
      <c r="U39" s="225"/>
      <c r="V39" s="225"/>
      <c r="W39" s="225"/>
      <c r="X39" s="225"/>
      <c r="Y39" s="225"/>
      <c r="Z39" s="225"/>
      <c r="AA39" s="225"/>
      <c r="AB39" s="225"/>
      <c r="AC39" s="225"/>
      <c r="AD39" s="225"/>
      <c r="AE39" s="225"/>
      <c r="AF39" s="225"/>
      <c r="AG39" s="225"/>
    </row>
    <row r="40" spans="1:35" s="6" customFormat="1" x14ac:dyDescent="0.2">
      <c r="A40" s="225"/>
      <c r="B40" s="225"/>
      <c r="C40" s="225"/>
      <c r="D40" s="225"/>
      <c r="E40" s="225"/>
      <c r="F40" s="28"/>
      <c r="H40" s="28">
        <f>Consol!H50</f>
        <v>0</v>
      </c>
      <c r="I40" s="28">
        <f>Consol!I50</f>
        <v>0</v>
      </c>
      <c r="J40" s="28">
        <f>Consol!J50</f>
        <v>0</v>
      </c>
      <c r="K40" s="28">
        <f>Consol!K50</f>
        <v>0</v>
      </c>
      <c r="L40" s="28">
        <f>Consol!L50</f>
        <v>0</v>
      </c>
      <c r="M40" s="28">
        <f>Consol!M50</f>
        <v>-59989.292042653782</v>
      </c>
      <c r="N40" s="28">
        <f>Consol!N50</f>
        <v>-285791.59384528443</v>
      </c>
      <c r="O40" s="28">
        <f>Consol!O50</f>
        <v>1647201.9408487082</v>
      </c>
      <c r="P40" s="28">
        <f>Consol!P50</f>
        <v>1655502.1639273167</v>
      </c>
      <c r="Q40" s="28">
        <f>Consol!Q50</f>
        <v>1655502.1639273167</v>
      </c>
      <c r="R40" s="28">
        <f>Consol!R50</f>
        <v>1655502.1639273167</v>
      </c>
      <c r="S40" s="28">
        <f>Consol!S50</f>
        <v>1655502.1639273167</v>
      </c>
      <c r="T40" s="28">
        <f>Consol!T50</f>
        <v>1655502.1639273167</v>
      </c>
      <c r="U40" s="28">
        <f>Consol!U50</f>
        <v>1655502.1639273167</v>
      </c>
      <c r="V40" s="28">
        <f>Consol!V50</f>
        <v>1655502.1639273167</v>
      </c>
      <c r="W40" s="28">
        <f>Consol!W50</f>
        <v>1655502.1639273167</v>
      </c>
      <c r="X40" s="28">
        <f>Consol!X50</f>
        <v>1655502.1639273167</v>
      </c>
      <c r="Y40" s="28">
        <f>Consol!Y50</f>
        <v>1655502.1639273167</v>
      </c>
      <c r="Z40" s="28">
        <f>Consol!Z50</f>
        <v>1655502.1639273167</v>
      </c>
      <c r="AA40" s="28">
        <f>Consol!AA50</f>
        <v>1655502.1639273167</v>
      </c>
      <c r="AB40" s="28">
        <f>Consol!AB50</f>
        <v>1655502.1639273167</v>
      </c>
      <c r="AC40" s="28">
        <f>Consol!AC50</f>
        <v>1655502.1639273167</v>
      </c>
      <c r="AD40" s="28">
        <f>Consol!AD50</f>
        <v>1655502.1639273167</v>
      </c>
      <c r="AE40" s="28">
        <f>Consol!AE50</f>
        <v>1655502.1639273167</v>
      </c>
      <c r="AF40" s="28">
        <f>Consol!AF50</f>
        <v>0</v>
      </c>
      <c r="AG40" s="28">
        <f>Consol!AG50</f>
        <v>0</v>
      </c>
    </row>
    <row r="41" spans="1:35" s="6" customFormat="1" x14ac:dyDescent="0.2">
      <c r="A41" s="225"/>
      <c r="B41" s="225"/>
      <c r="C41" s="225"/>
      <c r="D41" s="225"/>
      <c r="E41" s="225"/>
      <c r="F41" s="28"/>
      <c r="H41" s="225"/>
      <c r="I41" s="225"/>
      <c r="J41" s="225"/>
      <c r="K41" s="225"/>
      <c r="L41" s="225"/>
      <c r="M41" s="225"/>
      <c r="N41" s="225"/>
      <c r="O41" s="225"/>
      <c r="P41" s="225"/>
      <c r="Q41" s="225"/>
      <c r="R41" s="225"/>
      <c r="S41" s="225"/>
      <c r="T41" s="225"/>
      <c r="U41" s="225"/>
      <c r="V41" s="225"/>
      <c r="W41" s="225"/>
      <c r="X41" s="225"/>
      <c r="Y41" s="225"/>
      <c r="Z41" s="225"/>
      <c r="AA41" s="225"/>
      <c r="AB41" s="225"/>
      <c r="AC41" s="225"/>
      <c r="AD41" s="225"/>
      <c r="AE41" s="225"/>
      <c r="AF41" s="225"/>
      <c r="AG41" s="225"/>
    </row>
    <row r="42" spans="1:35" s="6" customFormat="1" x14ac:dyDescent="0.2">
      <c r="A42" s="225" t="s">
        <v>132</v>
      </c>
      <c r="B42" s="225" t="s">
        <v>119</v>
      </c>
      <c r="C42" s="225" t="s">
        <v>187</v>
      </c>
      <c r="D42" s="225" t="str">
        <f>A42&amp;B42</f>
        <v>Option 3NPV</v>
      </c>
      <c r="E42" s="217"/>
      <c r="F42" s="28">
        <f t="shared" ref="F42:F51" si="4">SUMPRODUCT($H42:$AG42, $H$5:$AG$5)</f>
        <v>17039248.319910821</v>
      </c>
      <c r="G42" s="220"/>
      <c r="H42" s="28">
        <f>(INDEX(Option3!H$106:H$117, MATCH($D42, Option3!$G$106:$G$117,0)))*conv_2026*H$7</f>
        <v>0</v>
      </c>
      <c r="I42" s="28">
        <f>(INDEX(Option3!I$106:I$117, MATCH($D42, Option3!$G$106:$G$117,0)))*conv_2026*I$7</f>
        <v>0</v>
      </c>
      <c r="J42" s="28">
        <f>(INDEX(Option3!J$106:J$117, MATCH($D42, Option3!$G$106:$G$117,0)))*conv_2026*J$7</f>
        <v>0</v>
      </c>
      <c r="K42" s="28">
        <f>(INDEX(Option3!K$106:K$117, MATCH($D42, Option3!$G$106:$G$117,0)))*conv_2026*K$7</f>
        <v>0</v>
      </c>
      <c r="L42" s="28">
        <f>(INDEX(Option3!L$106:L$117, MATCH($D42, Option3!$G$106:$G$117,0)))*conv_2026*L$7</f>
        <v>0</v>
      </c>
      <c r="M42" s="28">
        <f>(INDEX(Option3!M$106:M$117, MATCH($D42, Option3!$G$106:$G$117,0)))*conv_2026*M$7</f>
        <v>-59989.292042653782</v>
      </c>
      <c r="N42" s="28">
        <f>(INDEX(Option3!N$106:N$117, MATCH($D42, Option3!$G$106:$G$117,0)))*conv_2026*N$7</f>
        <v>-285791.59384528443</v>
      </c>
      <c r="O42" s="28">
        <f>(INDEX(Option3!O$106:O$117, MATCH($D42, Option3!$G$106:$G$117,0)))*conv_2026*O$7</f>
        <v>1647201.9408487082</v>
      </c>
      <c r="P42" s="28">
        <f>(INDEX(Option3!P$106:P$117, MATCH($D42, Option3!$G$106:$G$117,0)))*conv_2026*P$7</f>
        <v>1655502.1639273164</v>
      </c>
      <c r="Q42" s="28">
        <f>(INDEX(Option3!Q$106:Q$117, MATCH($D42, Option3!$G$106:$G$117,0)))*conv_2026*Q$7</f>
        <v>1655502.1639273164</v>
      </c>
      <c r="R42" s="28">
        <f>(INDEX(Option3!R$106:R$117, MATCH($D42, Option3!$G$106:$G$117,0)))*conv_2026*R$7</f>
        <v>1655502.1639273164</v>
      </c>
      <c r="S42" s="28">
        <f>(INDEX(Option3!S$106:S$117, MATCH($D42, Option3!$G$106:$G$117,0)))*conv_2026*S$7</f>
        <v>1655502.1639273164</v>
      </c>
      <c r="T42" s="28">
        <f>(INDEX(Option3!T$106:T$117, MATCH($D42, Option3!$G$106:$G$117,0)))*conv_2026*T$7</f>
        <v>1655502.1639273164</v>
      </c>
      <c r="U42" s="28">
        <f>(INDEX(Option3!U$106:U$117, MATCH($D42, Option3!$G$106:$G$117,0)))*conv_2026*U$7</f>
        <v>1655502.1639273164</v>
      </c>
      <c r="V42" s="28">
        <f>(INDEX(Option3!V$106:V$117, MATCH($D42, Option3!$G$106:$G$117,0)))*conv_2026*V$7</f>
        <v>1655502.1639273164</v>
      </c>
      <c r="W42" s="28">
        <f>(INDEX(Option3!W$106:W$117, MATCH($D42, Option3!$G$106:$G$117,0)))*conv_2026*W$7</f>
        <v>1655502.1639273164</v>
      </c>
      <c r="X42" s="28">
        <f>(INDEX(Option3!X$106:X$117, MATCH($D42, Option3!$G$106:$G$117,0)))*conv_2026*X$7</f>
        <v>1655502.1639273164</v>
      </c>
      <c r="Y42" s="28">
        <f>(INDEX(Option3!Y$106:Y$117, MATCH($D42, Option3!$G$106:$G$117,0)))*conv_2026*Y$7</f>
        <v>1655502.1639273164</v>
      </c>
      <c r="Z42" s="28">
        <f>(INDEX(Option3!Z$106:Z$117, MATCH($D42, Option3!$G$106:$G$117,0)))*conv_2026*Z$7</f>
        <v>1655502.1639273164</v>
      </c>
      <c r="AA42" s="28">
        <f>(INDEX(Option3!AA$106:AA$117, MATCH($D42, Option3!$G$106:$G$117,0)))*conv_2026*AA$7</f>
        <v>1655502.1639273164</v>
      </c>
      <c r="AB42" s="28">
        <f>(INDEX(Option3!AB$106:AB$117, MATCH($D42, Option3!$G$106:$G$117,0)))*conv_2026*AB$7</f>
        <v>1655502.1639273164</v>
      </c>
      <c r="AC42" s="28">
        <f>(INDEX(Option3!AC$106:AC$117, MATCH($D42, Option3!$G$106:$G$117,0)))*conv_2026*AC$7</f>
        <v>1655502.1639273164</v>
      </c>
      <c r="AD42" s="28">
        <f>(INDEX(Option3!AD$106:AD$117, MATCH($D42, Option3!$G$106:$G$117,0)))*conv_2026*AD$7</f>
        <v>1655502.1639273164</v>
      </c>
      <c r="AE42" s="28">
        <f>(INDEX(Option3!AE$106:AE$117, MATCH($D42, Option3!$G$106:$G$117,0)))*conv_2026*AE$7</f>
        <v>1655502.1639273164</v>
      </c>
      <c r="AF42" s="28">
        <f>(INDEX(Option3!AF$106:AF$117, MATCH($D42, Option3!$G$106:$G$117,0)))*conv_2026*AF$7</f>
        <v>0</v>
      </c>
      <c r="AG42" s="28">
        <f>(INDEX(Option3!AG$106:AG$117, MATCH($D42, Option3!$G$106:$G$117,0)))*conv_2026*AG$7</f>
        <v>0</v>
      </c>
      <c r="AH42" s="2"/>
      <c r="AI42" s="2"/>
    </row>
    <row r="43" spans="1:35" s="6" customFormat="1" x14ac:dyDescent="0.2">
      <c r="A43" s="219"/>
      <c r="B43" s="219"/>
      <c r="C43" s="219"/>
      <c r="D43" s="219"/>
      <c r="E43" s="219"/>
      <c r="F43" s="219"/>
      <c r="G43" s="220"/>
      <c r="H43" s="220"/>
      <c r="I43" s="220"/>
      <c r="J43" s="220"/>
      <c r="K43" s="220"/>
      <c r="L43" s="220"/>
      <c r="M43" s="220"/>
      <c r="N43" s="220"/>
      <c r="O43" s="220"/>
      <c r="P43" s="220"/>
      <c r="Q43" s="220"/>
      <c r="R43" s="220"/>
      <c r="S43" s="220"/>
      <c r="T43" s="220"/>
      <c r="U43" s="220"/>
      <c r="V43" s="220"/>
      <c r="W43" s="220"/>
      <c r="X43" s="220"/>
      <c r="Y43" s="220"/>
      <c r="Z43" s="220"/>
      <c r="AA43" s="220"/>
      <c r="AB43" s="220"/>
      <c r="AC43" s="220"/>
      <c r="AD43" s="220"/>
      <c r="AE43" s="220"/>
      <c r="AF43" s="220"/>
      <c r="AG43" s="220"/>
      <c r="AH43" s="2"/>
      <c r="AI43" s="2"/>
    </row>
    <row r="44" spans="1:35" s="6" customFormat="1" x14ac:dyDescent="0.2">
      <c r="A44" s="225" t="s">
        <v>132</v>
      </c>
      <c r="B44" s="225" t="str">
        <f>Option3!A110</f>
        <v>sens1</v>
      </c>
      <c r="C44" s="225" t="str">
        <f>Option3!C110</f>
        <v>Capex 10% higher</v>
      </c>
      <c r="D44" s="225" t="str">
        <f t="shared" ref="D44:D51" si="5">A44&amp;B44</f>
        <v>Option 3sens1</v>
      </c>
      <c r="E44" s="217"/>
      <c r="F44" s="28">
        <f t="shared" si="4"/>
        <v>16417631.820117813</v>
      </c>
      <c r="G44" s="220"/>
      <c r="H44" s="28">
        <f>(INDEX(Option3!H$106:H$117, MATCH($D44, Option3!$G$106:$G$117,0)))*conv_2026*H$7</f>
        <v>0</v>
      </c>
      <c r="I44" s="28">
        <f>(INDEX(Option3!I$106:I$117, MATCH($D44, Option3!$G$106:$G$117,0)))*conv_2026*I$7</f>
        <v>0</v>
      </c>
      <c r="J44" s="28">
        <f>(INDEX(Option3!J$106:J$117, MATCH($D44, Option3!$G$106:$G$117,0)))*conv_2026*J$7</f>
        <v>0</v>
      </c>
      <c r="K44" s="28">
        <f>(INDEX(Option3!K$106:K$117, MATCH($D44, Option3!$G$106:$G$117,0)))*conv_2026*K$7</f>
        <v>0</v>
      </c>
      <c r="L44" s="28">
        <f>(INDEX(Option3!L$106:L$117, MATCH($D44, Option3!$G$106:$G$117,0)))*conv_2026*L$7</f>
        <v>0</v>
      </c>
      <c r="M44" s="28">
        <f>(INDEX(Option3!M$106:M$117, MATCH($D44, Option3!$G$106:$G$117,0)))*conv_2026*M$7</f>
        <v>-65988.221246919158</v>
      </c>
      <c r="N44" s="28">
        <f>(INDEX(Option3!N$106:N$117, MATCH($D44, Option3!$G$106:$G$117,0)))*conv_2026*N$7</f>
        <v>-314370.75322981284</v>
      </c>
      <c r="O44" s="28">
        <f>(INDEX(Option3!O$106:O$117, MATCH($D44, Option3!$G$106:$G$117,0)))*conv_2026*O$7</f>
        <v>1590582.8528373567</v>
      </c>
      <c r="P44" s="28">
        <f>(INDEX(Option3!P$106:P$117, MATCH($D44, Option3!$G$106:$G$117,0)))*conv_2026*P$7</f>
        <v>1598883.075915965</v>
      </c>
      <c r="Q44" s="28">
        <f>(INDEX(Option3!Q$106:Q$117, MATCH($D44, Option3!$G$106:$G$117,0)))*conv_2026*Q$7</f>
        <v>1598883.075915965</v>
      </c>
      <c r="R44" s="28">
        <f>(INDEX(Option3!R$106:R$117, MATCH($D44, Option3!$G$106:$G$117,0)))*conv_2026*R$7</f>
        <v>1598883.075915965</v>
      </c>
      <c r="S44" s="28">
        <f>(INDEX(Option3!S$106:S$117, MATCH($D44, Option3!$G$106:$G$117,0)))*conv_2026*S$7</f>
        <v>1598883.075915965</v>
      </c>
      <c r="T44" s="28">
        <f>(INDEX(Option3!T$106:T$117, MATCH($D44, Option3!$G$106:$G$117,0)))*conv_2026*T$7</f>
        <v>1598883.075915965</v>
      </c>
      <c r="U44" s="28">
        <f>(INDEX(Option3!U$106:U$117, MATCH($D44, Option3!$G$106:$G$117,0)))*conv_2026*U$7</f>
        <v>1598883.075915965</v>
      </c>
      <c r="V44" s="28">
        <f>(INDEX(Option3!V$106:V$117, MATCH($D44, Option3!$G$106:$G$117,0)))*conv_2026*V$7</f>
        <v>1598883.075915965</v>
      </c>
      <c r="W44" s="28">
        <f>(INDEX(Option3!W$106:W$117, MATCH($D44, Option3!$G$106:$G$117,0)))*conv_2026*W$7</f>
        <v>1598883.075915965</v>
      </c>
      <c r="X44" s="28">
        <f>(INDEX(Option3!X$106:X$117, MATCH($D44, Option3!$G$106:$G$117,0)))*conv_2026*X$7</f>
        <v>1598883.075915965</v>
      </c>
      <c r="Y44" s="28">
        <f>(INDEX(Option3!Y$106:Y$117, MATCH($D44, Option3!$G$106:$G$117,0)))*conv_2026*Y$7</f>
        <v>1598883.075915965</v>
      </c>
      <c r="Z44" s="28">
        <f>(INDEX(Option3!Z$106:Z$117, MATCH($D44, Option3!$G$106:$G$117,0)))*conv_2026*Z$7</f>
        <v>1598883.075915965</v>
      </c>
      <c r="AA44" s="28">
        <f>(INDEX(Option3!AA$106:AA$117, MATCH($D44, Option3!$G$106:$G$117,0)))*conv_2026*AA$7</f>
        <v>1598883.075915965</v>
      </c>
      <c r="AB44" s="28">
        <f>(INDEX(Option3!AB$106:AB$117, MATCH($D44, Option3!$G$106:$G$117,0)))*conv_2026*AB$7</f>
        <v>1598883.075915965</v>
      </c>
      <c r="AC44" s="28">
        <f>(INDEX(Option3!AC$106:AC$117, MATCH($D44, Option3!$G$106:$G$117,0)))*conv_2026*AC$7</f>
        <v>1598883.075915965</v>
      </c>
      <c r="AD44" s="28">
        <f>(INDEX(Option3!AD$106:AD$117, MATCH($D44, Option3!$G$106:$G$117,0)))*conv_2026*AD$7</f>
        <v>1598883.075915965</v>
      </c>
      <c r="AE44" s="28">
        <f>(INDEX(Option3!AE$106:AE$117, MATCH($D44, Option3!$G$106:$G$117,0)))*conv_2026*AE$7</f>
        <v>1598883.075915965</v>
      </c>
      <c r="AF44" s="28">
        <f>(INDEX(Option3!AF$106:AF$117, MATCH($D44, Option3!$G$106:$G$117,0)))*conv_2026*AF$7</f>
        <v>0</v>
      </c>
      <c r="AG44" s="28">
        <f>(INDEX(Option3!AG$106:AG$117, MATCH($D44, Option3!$G$106:$G$117,0)))*conv_2026*AG$7</f>
        <v>0</v>
      </c>
      <c r="AH44" s="2"/>
      <c r="AI44" s="2"/>
    </row>
    <row r="45" spans="1:35" s="6" customFormat="1" x14ac:dyDescent="0.2">
      <c r="A45" s="225" t="s">
        <v>132</v>
      </c>
      <c r="B45" s="225" t="str">
        <f>Option3!A111</f>
        <v>sens2</v>
      </c>
      <c r="C45" s="225" t="str">
        <f>Option3!C111</f>
        <v>Capex 10% lower</v>
      </c>
      <c r="D45" s="225" t="str">
        <f t="shared" si="5"/>
        <v>Option 3sens2</v>
      </c>
      <c r="E45" s="217"/>
      <c r="F45" s="28">
        <f t="shared" si="4"/>
        <v>17660864.819703821</v>
      </c>
      <c r="G45" s="225"/>
      <c r="H45" s="28">
        <f>(INDEX(Option3!H$106:H$117, MATCH($D45, Option3!$G$106:$G$117,0)))*conv_2026*H$7</f>
        <v>0</v>
      </c>
      <c r="I45" s="28">
        <f>(INDEX(Option3!I$106:I$117, MATCH($D45, Option3!$G$106:$G$117,0)))*conv_2026*I$7</f>
        <v>0</v>
      </c>
      <c r="J45" s="28">
        <f>(INDEX(Option3!J$106:J$117, MATCH($D45, Option3!$G$106:$G$117,0)))*conv_2026*J$7</f>
        <v>0</v>
      </c>
      <c r="K45" s="28">
        <f>(INDEX(Option3!K$106:K$117, MATCH($D45, Option3!$G$106:$G$117,0)))*conv_2026*K$7</f>
        <v>0</v>
      </c>
      <c r="L45" s="28">
        <f>(INDEX(Option3!L$106:L$117, MATCH($D45, Option3!$G$106:$G$117,0)))*conv_2026*L$7</f>
        <v>0</v>
      </c>
      <c r="M45" s="28">
        <f>(INDEX(Option3!M$106:M$117, MATCH($D45, Option3!$G$106:$G$117,0)))*conv_2026*M$7</f>
        <v>-53990.362838388406</v>
      </c>
      <c r="N45" s="28">
        <f>(INDEX(Option3!N$106:N$117, MATCH($D45, Option3!$G$106:$G$117,0)))*conv_2026*N$7</f>
        <v>-257212.43446075596</v>
      </c>
      <c r="O45" s="28">
        <f>(INDEX(Option3!O$106:O$117, MATCH($D45, Option3!$G$106:$G$117,0)))*conv_2026*O$7</f>
        <v>1703821.0288600596</v>
      </c>
      <c r="P45" s="28">
        <f>(INDEX(Option3!P$106:P$117, MATCH($D45, Option3!$G$106:$G$117,0)))*conv_2026*P$7</f>
        <v>1712121.2519386678</v>
      </c>
      <c r="Q45" s="28">
        <f>(INDEX(Option3!Q$106:Q$117, MATCH($D45, Option3!$G$106:$G$117,0)))*conv_2026*Q$7</f>
        <v>1712121.2519386678</v>
      </c>
      <c r="R45" s="28">
        <f>(INDEX(Option3!R$106:R$117, MATCH($D45, Option3!$G$106:$G$117,0)))*conv_2026*R$7</f>
        <v>1712121.2519386678</v>
      </c>
      <c r="S45" s="28">
        <f>(INDEX(Option3!S$106:S$117, MATCH($D45, Option3!$G$106:$G$117,0)))*conv_2026*S$7</f>
        <v>1712121.2519386678</v>
      </c>
      <c r="T45" s="28">
        <f>(INDEX(Option3!T$106:T$117, MATCH($D45, Option3!$G$106:$G$117,0)))*conv_2026*T$7</f>
        <v>1712121.2519386678</v>
      </c>
      <c r="U45" s="28">
        <f>(INDEX(Option3!U$106:U$117, MATCH($D45, Option3!$G$106:$G$117,0)))*conv_2026*U$7</f>
        <v>1712121.2519386678</v>
      </c>
      <c r="V45" s="28">
        <f>(INDEX(Option3!V$106:V$117, MATCH($D45, Option3!$G$106:$G$117,0)))*conv_2026*V$7</f>
        <v>1712121.2519386678</v>
      </c>
      <c r="W45" s="28">
        <f>(INDEX(Option3!W$106:W$117, MATCH($D45, Option3!$G$106:$G$117,0)))*conv_2026*W$7</f>
        <v>1712121.2519386678</v>
      </c>
      <c r="X45" s="28">
        <f>(INDEX(Option3!X$106:X$117, MATCH($D45, Option3!$G$106:$G$117,0)))*conv_2026*X$7</f>
        <v>1712121.2519386678</v>
      </c>
      <c r="Y45" s="28">
        <f>(INDEX(Option3!Y$106:Y$117, MATCH($D45, Option3!$G$106:$G$117,0)))*conv_2026*Y$7</f>
        <v>1712121.2519386678</v>
      </c>
      <c r="Z45" s="28">
        <f>(INDEX(Option3!Z$106:Z$117, MATCH($D45, Option3!$G$106:$G$117,0)))*conv_2026*Z$7</f>
        <v>1712121.2519386678</v>
      </c>
      <c r="AA45" s="28">
        <f>(INDEX(Option3!AA$106:AA$117, MATCH($D45, Option3!$G$106:$G$117,0)))*conv_2026*AA$7</f>
        <v>1712121.2519386678</v>
      </c>
      <c r="AB45" s="28">
        <f>(INDEX(Option3!AB$106:AB$117, MATCH($D45, Option3!$G$106:$G$117,0)))*conv_2026*AB$7</f>
        <v>1712121.2519386678</v>
      </c>
      <c r="AC45" s="28">
        <f>(INDEX(Option3!AC$106:AC$117, MATCH($D45, Option3!$G$106:$G$117,0)))*conv_2026*AC$7</f>
        <v>1712121.2519386678</v>
      </c>
      <c r="AD45" s="28">
        <f>(INDEX(Option3!AD$106:AD$117, MATCH($D45, Option3!$G$106:$G$117,0)))*conv_2026*AD$7</f>
        <v>1712121.2519386678</v>
      </c>
      <c r="AE45" s="28">
        <f>(INDEX(Option3!AE$106:AE$117, MATCH($D45, Option3!$G$106:$G$117,0)))*conv_2026*AE$7</f>
        <v>1712121.2519386678</v>
      </c>
      <c r="AF45" s="28">
        <f>(INDEX(Option3!AF$106:AF$117, MATCH($D45, Option3!$G$106:$G$117,0)))*conv_2026*AF$7</f>
        <v>0</v>
      </c>
      <c r="AG45" s="28">
        <f>(INDEX(Option3!AG$106:AG$117, MATCH($D45, Option3!$G$106:$G$117,0)))*conv_2026*AG$7</f>
        <v>0</v>
      </c>
    </row>
    <row r="46" spans="1:35" s="6" customFormat="1" x14ac:dyDescent="0.2">
      <c r="A46" s="225" t="s">
        <v>132</v>
      </c>
      <c r="B46" s="225" t="str">
        <f>Option3!A112</f>
        <v>sens3</v>
      </c>
      <c r="C46" s="225" t="str">
        <f>Option3!C112</f>
        <v>Total benefits 10% higher</v>
      </c>
      <c r="D46" s="225" t="str">
        <f t="shared" si="5"/>
        <v>Option 3sens3</v>
      </c>
      <c r="E46" s="217"/>
      <c r="F46" s="28">
        <f t="shared" si="4"/>
        <v>19364789.651694901</v>
      </c>
      <c r="H46" s="28">
        <f>(INDEX(Option3!H$106:H$117, MATCH($D46, Option3!$G$106:$G$117,0)))*conv_2026*H$7</f>
        <v>0</v>
      </c>
      <c r="I46" s="28">
        <f>(INDEX(Option3!I$106:I$117, MATCH($D46, Option3!$G$106:$G$117,0)))*conv_2026*I$7</f>
        <v>0</v>
      </c>
      <c r="J46" s="28">
        <f>(INDEX(Option3!J$106:J$117, MATCH($D46, Option3!$G$106:$G$117,0)))*conv_2026*J$7</f>
        <v>0</v>
      </c>
      <c r="K46" s="28">
        <f>(INDEX(Option3!K$106:K$117, MATCH($D46, Option3!$G$106:$G$117,0)))*conv_2026*K$7</f>
        <v>0</v>
      </c>
      <c r="L46" s="28">
        <f>(INDEX(Option3!L$106:L$117, MATCH($D46, Option3!$G$106:$G$117,0)))*conv_2026*L$7</f>
        <v>0</v>
      </c>
      <c r="M46" s="28">
        <f>(INDEX(Option3!M$106:M$117, MATCH($D46, Option3!$G$106:$G$117,0)))*conv_2026*M$7</f>
        <v>-59989.292042653782</v>
      </c>
      <c r="N46" s="28">
        <f>(INDEX(Option3!N$106:N$117, MATCH($D46, Option3!$G$106:$G$117,0)))*conv_2026*N$7</f>
        <v>-285791.59384528443</v>
      </c>
      <c r="O46" s="28">
        <f>(INDEX(Option3!O$106:O$117, MATCH($D46, Option3!$G$106:$G$117,0)))*conv_2026*O$7</f>
        <v>1868541.2229449304</v>
      </c>
      <c r="P46" s="28">
        <f>(INDEX(Option3!P$106:P$117, MATCH($D46, Option3!$G$106:$G$117,0)))*conv_2026*P$7</f>
        <v>1877671.4683313996</v>
      </c>
      <c r="Q46" s="28">
        <f>(INDEX(Option3!Q$106:Q$117, MATCH($D46, Option3!$G$106:$G$117,0)))*conv_2026*Q$7</f>
        <v>1877671.4683313996</v>
      </c>
      <c r="R46" s="28">
        <f>(INDEX(Option3!R$106:R$117, MATCH($D46, Option3!$G$106:$G$117,0)))*conv_2026*R$7</f>
        <v>1877671.4683313996</v>
      </c>
      <c r="S46" s="28">
        <f>(INDEX(Option3!S$106:S$117, MATCH($D46, Option3!$G$106:$G$117,0)))*conv_2026*S$7</f>
        <v>1877671.4683313996</v>
      </c>
      <c r="T46" s="28">
        <f>(INDEX(Option3!T$106:T$117, MATCH($D46, Option3!$G$106:$G$117,0)))*conv_2026*T$7</f>
        <v>1877671.4683313996</v>
      </c>
      <c r="U46" s="28">
        <f>(INDEX(Option3!U$106:U$117, MATCH($D46, Option3!$G$106:$G$117,0)))*conv_2026*U$7</f>
        <v>1877671.4683313996</v>
      </c>
      <c r="V46" s="28">
        <f>(INDEX(Option3!V$106:V$117, MATCH($D46, Option3!$G$106:$G$117,0)))*conv_2026*V$7</f>
        <v>1877671.4683313996</v>
      </c>
      <c r="W46" s="28">
        <f>(INDEX(Option3!W$106:W$117, MATCH($D46, Option3!$G$106:$G$117,0)))*conv_2026*W$7</f>
        <v>1877671.4683313996</v>
      </c>
      <c r="X46" s="28">
        <f>(INDEX(Option3!X$106:X$117, MATCH($D46, Option3!$G$106:$G$117,0)))*conv_2026*X$7</f>
        <v>1877671.4683313996</v>
      </c>
      <c r="Y46" s="28">
        <f>(INDEX(Option3!Y$106:Y$117, MATCH($D46, Option3!$G$106:$G$117,0)))*conv_2026*Y$7</f>
        <v>1877671.4683313996</v>
      </c>
      <c r="Z46" s="28">
        <f>(INDEX(Option3!Z$106:Z$117, MATCH($D46, Option3!$G$106:$G$117,0)))*conv_2026*Z$7</f>
        <v>1877671.4683313996</v>
      </c>
      <c r="AA46" s="28">
        <f>(INDEX(Option3!AA$106:AA$117, MATCH($D46, Option3!$G$106:$G$117,0)))*conv_2026*AA$7</f>
        <v>1877671.4683313996</v>
      </c>
      <c r="AB46" s="28">
        <f>(INDEX(Option3!AB$106:AB$117, MATCH($D46, Option3!$G$106:$G$117,0)))*conv_2026*AB$7</f>
        <v>1877671.4683313996</v>
      </c>
      <c r="AC46" s="28">
        <f>(INDEX(Option3!AC$106:AC$117, MATCH($D46, Option3!$G$106:$G$117,0)))*conv_2026*AC$7</f>
        <v>1877671.4683313996</v>
      </c>
      <c r="AD46" s="28">
        <f>(INDEX(Option3!AD$106:AD$117, MATCH($D46, Option3!$G$106:$G$117,0)))*conv_2026*AD$7</f>
        <v>1877671.4683313996</v>
      </c>
      <c r="AE46" s="28">
        <f>(INDEX(Option3!AE$106:AE$117, MATCH($D46, Option3!$G$106:$G$117,0)))*conv_2026*AE$7</f>
        <v>1877671.4683313996</v>
      </c>
      <c r="AF46" s="28">
        <f>(INDEX(Option3!AF$106:AF$117, MATCH($D46, Option3!$G$106:$G$117,0)))*conv_2026*AF$7</f>
        <v>0</v>
      </c>
      <c r="AG46" s="28">
        <f>(INDEX(Option3!AG$106:AG$117, MATCH($D46, Option3!$G$106:$G$117,0)))*conv_2026*AG$7</f>
        <v>0</v>
      </c>
    </row>
    <row r="47" spans="1:35" s="6" customFormat="1" x14ac:dyDescent="0.2">
      <c r="A47" s="225" t="s">
        <v>132</v>
      </c>
      <c r="B47" s="225" t="str">
        <f>Option3!A113</f>
        <v>sens4</v>
      </c>
      <c r="C47" s="225" t="str">
        <f>Option3!C113</f>
        <v>Total benefits 10% lower</v>
      </c>
      <c r="D47" s="225" t="str">
        <f t="shared" si="5"/>
        <v>Option 3sens4</v>
      </c>
      <c r="E47" s="217"/>
      <c r="F47" s="28">
        <f t="shared" si="4"/>
        <v>14713706.988126729</v>
      </c>
      <c r="H47" s="28">
        <f>(INDEX(Option3!H$106:H$117, MATCH($D47, Option3!$G$106:$G$117,0)))*conv_2026*H$7</f>
        <v>0</v>
      </c>
      <c r="I47" s="28">
        <f>(INDEX(Option3!I$106:I$117, MATCH($D47, Option3!$G$106:$G$117,0)))*conv_2026*I$7</f>
        <v>0</v>
      </c>
      <c r="J47" s="28">
        <f>(INDEX(Option3!J$106:J$117, MATCH($D47, Option3!$G$106:$G$117,0)))*conv_2026*J$7</f>
        <v>0</v>
      </c>
      <c r="K47" s="28">
        <f>(INDEX(Option3!K$106:K$117, MATCH($D47, Option3!$G$106:$G$117,0)))*conv_2026*K$7</f>
        <v>0</v>
      </c>
      <c r="L47" s="28">
        <f>(INDEX(Option3!L$106:L$117, MATCH($D47, Option3!$G$106:$G$117,0)))*conv_2026*L$7</f>
        <v>0</v>
      </c>
      <c r="M47" s="28">
        <f>(INDEX(Option3!M$106:M$117, MATCH($D47, Option3!$G$106:$G$117,0)))*conv_2026*M$7</f>
        <v>-59989.292042653782</v>
      </c>
      <c r="N47" s="28">
        <f>(INDEX(Option3!N$106:N$117, MATCH($D47, Option3!$G$106:$G$117,0)))*conv_2026*N$7</f>
        <v>-285791.59384528443</v>
      </c>
      <c r="O47" s="28">
        <f>(INDEX(Option3!O$106:O$117, MATCH($D47, Option3!$G$106:$G$117,0)))*conv_2026*O$7</f>
        <v>1425862.6587524859</v>
      </c>
      <c r="P47" s="28">
        <f>(INDEX(Option3!P$106:P$117, MATCH($D47, Option3!$G$106:$G$117,0)))*conv_2026*P$7</f>
        <v>1433332.8595232333</v>
      </c>
      <c r="Q47" s="28">
        <f>(INDEX(Option3!Q$106:Q$117, MATCH($D47, Option3!$G$106:$G$117,0)))*conv_2026*Q$7</f>
        <v>1433332.8595232333</v>
      </c>
      <c r="R47" s="28">
        <f>(INDEX(Option3!R$106:R$117, MATCH($D47, Option3!$G$106:$G$117,0)))*conv_2026*R$7</f>
        <v>1433332.8595232333</v>
      </c>
      <c r="S47" s="28">
        <f>(INDEX(Option3!S$106:S$117, MATCH($D47, Option3!$G$106:$G$117,0)))*conv_2026*S$7</f>
        <v>1433332.8595232333</v>
      </c>
      <c r="T47" s="28">
        <f>(INDEX(Option3!T$106:T$117, MATCH($D47, Option3!$G$106:$G$117,0)))*conv_2026*T$7</f>
        <v>1433332.8595232333</v>
      </c>
      <c r="U47" s="28">
        <f>(INDEX(Option3!U$106:U$117, MATCH($D47, Option3!$G$106:$G$117,0)))*conv_2026*U$7</f>
        <v>1433332.8595232333</v>
      </c>
      <c r="V47" s="28">
        <f>(INDEX(Option3!V$106:V$117, MATCH($D47, Option3!$G$106:$G$117,0)))*conv_2026*V$7</f>
        <v>1433332.8595232333</v>
      </c>
      <c r="W47" s="28">
        <f>(INDEX(Option3!W$106:W$117, MATCH($D47, Option3!$G$106:$G$117,0)))*conv_2026*W$7</f>
        <v>1433332.8595232333</v>
      </c>
      <c r="X47" s="28">
        <f>(INDEX(Option3!X$106:X$117, MATCH($D47, Option3!$G$106:$G$117,0)))*conv_2026*X$7</f>
        <v>1433332.8595232333</v>
      </c>
      <c r="Y47" s="28">
        <f>(INDEX(Option3!Y$106:Y$117, MATCH($D47, Option3!$G$106:$G$117,0)))*conv_2026*Y$7</f>
        <v>1433332.8595232333</v>
      </c>
      <c r="Z47" s="28">
        <f>(INDEX(Option3!Z$106:Z$117, MATCH($D47, Option3!$G$106:$G$117,0)))*conv_2026*Z$7</f>
        <v>1433332.8595232333</v>
      </c>
      <c r="AA47" s="28">
        <f>(INDEX(Option3!AA$106:AA$117, MATCH($D47, Option3!$G$106:$G$117,0)))*conv_2026*AA$7</f>
        <v>1433332.8595232333</v>
      </c>
      <c r="AB47" s="28">
        <f>(INDEX(Option3!AB$106:AB$117, MATCH($D47, Option3!$G$106:$G$117,0)))*conv_2026*AB$7</f>
        <v>1433332.8595232333</v>
      </c>
      <c r="AC47" s="28">
        <f>(INDEX(Option3!AC$106:AC$117, MATCH($D47, Option3!$G$106:$G$117,0)))*conv_2026*AC$7</f>
        <v>1433332.8595232333</v>
      </c>
      <c r="AD47" s="28">
        <f>(INDEX(Option3!AD$106:AD$117, MATCH($D47, Option3!$G$106:$G$117,0)))*conv_2026*AD$7</f>
        <v>1433332.8595232333</v>
      </c>
      <c r="AE47" s="28">
        <f>(INDEX(Option3!AE$106:AE$117, MATCH($D47, Option3!$G$106:$G$117,0)))*conv_2026*AE$7</f>
        <v>1433332.8595232333</v>
      </c>
      <c r="AF47" s="28">
        <f>(INDEX(Option3!AF$106:AF$117, MATCH($D47, Option3!$G$106:$G$117,0)))*conv_2026*AF$7</f>
        <v>0</v>
      </c>
      <c r="AG47" s="28">
        <f>(INDEX(Option3!AG$106:AG$117, MATCH($D47, Option3!$G$106:$G$117,0)))*conv_2026*AG$7</f>
        <v>0</v>
      </c>
    </row>
    <row r="48" spans="1:35" s="6" customFormat="1" x14ac:dyDescent="0.2">
      <c r="A48" s="225" t="s">
        <v>132</v>
      </c>
      <c r="B48" s="225" t="str">
        <f>Option3!A114</f>
        <v>sens5</v>
      </c>
      <c r="C48" s="225" t="str">
        <f>Option3!C114</f>
        <v>Capex 10% higher &amp; Total benefits 10% lower</v>
      </c>
      <c r="D48" s="225" t="str">
        <f t="shared" si="5"/>
        <v>Option 3sens5</v>
      </c>
      <c r="E48" s="217"/>
      <c r="F48" s="28">
        <f t="shared" si="4"/>
        <v>14092090.488333723</v>
      </c>
      <c r="H48" s="28">
        <f>(INDEX(Option3!H$106:H$117, MATCH($D48, Option3!$G$106:$G$117,0)))*conv_2026*H$7</f>
        <v>0</v>
      </c>
      <c r="I48" s="28">
        <f>(INDEX(Option3!I$106:I$117, MATCH($D48, Option3!$G$106:$G$117,0)))*conv_2026*I$7</f>
        <v>0</v>
      </c>
      <c r="J48" s="28">
        <f>(INDEX(Option3!J$106:J$117, MATCH($D48, Option3!$G$106:$G$117,0)))*conv_2026*J$7</f>
        <v>0</v>
      </c>
      <c r="K48" s="28">
        <f>(INDEX(Option3!K$106:K$117, MATCH($D48, Option3!$G$106:$G$117,0)))*conv_2026*K$7</f>
        <v>0</v>
      </c>
      <c r="L48" s="28">
        <f>(INDEX(Option3!L$106:L$117, MATCH($D48, Option3!$G$106:$G$117,0)))*conv_2026*L$7</f>
        <v>0</v>
      </c>
      <c r="M48" s="28">
        <f>(INDEX(Option3!M$106:M$117, MATCH($D48, Option3!$G$106:$G$117,0)))*conv_2026*M$7</f>
        <v>-65988.221246919158</v>
      </c>
      <c r="N48" s="28">
        <f>(INDEX(Option3!N$106:N$117, MATCH($D48, Option3!$G$106:$G$117,0)))*conv_2026*N$7</f>
        <v>-314370.75322981284</v>
      </c>
      <c r="O48" s="28">
        <f>(INDEX(Option3!O$106:O$117, MATCH($D48, Option3!$G$106:$G$117,0)))*conv_2026*O$7</f>
        <v>1369243.5707411345</v>
      </c>
      <c r="P48" s="28">
        <f>(INDEX(Option3!P$106:P$117, MATCH($D48, Option3!$G$106:$G$117,0)))*conv_2026*P$7</f>
        <v>1376713.7715118818</v>
      </c>
      <c r="Q48" s="28">
        <f>(INDEX(Option3!Q$106:Q$117, MATCH($D48, Option3!$G$106:$G$117,0)))*conv_2026*Q$7</f>
        <v>1376713.7715118818</v>
      </c>
      <c r="R48" s="28">
        <f>(INDEX(Option3!R$106:R$117, MATCH($D48, Option3!$G$106:$G$117,0)))*conv_2026*R$7</f>
        <v>1376713.7715118818</v>
      </c>
      <c r="S48" s="28">
        <f>(INDEX(Option3!S$106:S$117, MATCH($D48, Option3!$G$106:$G$117,0)))*conv_2026*S$7</f>
        <v>1376713.7715118818</v>
      </c>
      <c r="T48" s="28">
        <f>(INDEX(Option3!T$106:T$117, MATCH($D48, Option3!$G$106:$G$117,0)))*conv_2026*T$7</f>
        <v>1376713.7715118818</v>
      </c>
      <c r="U48" s="28">
        <f>(INDEX(Option3!U$106:U$117, MATCH($D48, Option3!$G$106:$G$117,0)))*conv_2026*U$7</f>
        <v>1376713.7715118818</v>
      </c>
      <c r="V48" s="28">
        <f>(INDEX(Option3!V$106:V$117, MATCH($D48, Option3!$G$106:$G$117,0)))*conv_2026*V$7</f>
        <v>1376713.7715118818</v>
      </c>
      <c r="W48" s="28">
        <f>(INDEX(Option3!W$106:W$117, MATCH($D48, Option3!$G$106:$G$117,0)))*conv_2026*W$7</f>
        <v>1376713.7715118818</v>
      </c>
      <c r="X48" s="28">
        <f>(INDEX(Option3!X$106:X$117, MATCH($D48, Option3!$G$106:$G$117,0)))*conv_2026*X$7</f>
        <v>1376713.7715118818</v>
      </c>
      <c r="Y48" s="28">
        <f>(INDEX(Option3!Y$106:Y$117, MATCH($D48, Option3!$G$106:$G$117,0)))*conv_2026*Y$7</f>
        <v>1376713.7715118818</v>
      </c>
      <c r="Z48" s="28">
        <f>(INDEX(Option3!Z$106:Z$117, MATCH($D48, Option3!$G$106:$G$117,0)))*conv_2026*Z$7</f>
        <v>1376713.7715118818</v>
      </c>
      <c r="AA48" s="28">
        <f>(INDEX(Option3!AA$106:AA$117, MATCH($D48, Option3!$G$106:$G$117,0)))*conv_2026*AA$7</f>
        <v>1376713.7715118818</v>
      </c>
      <c r="AB48" s="28">
        <f>(INDEX(Option3!AB$106:AB$117, MATCH($D48, Option3!$G$106:$G$117,0)))*conv_2026*AB$7</f>
        <v>1376713.7715118818</v>
      </c>
      <c r="AC48" s="28">
        <f>(INDEX(Option3!AC$106:AC$117, MATCH($D48, Option3!$G$106:$G$117,0)))*conv_2026*AC$7</f>
        <v>1376713.7715118818</v>
      </c>
      <c r="AD48" s="28">
        <f>(INDEX(Option3!AD$106:AD$117, MATCH($D48, Option3!$G$106:$G$117,0)))*conv_2026*AD$7</f>
        <v>1376713.7715118818</v>
      </c>
      <c r="AE48" s="28">
        <f>(INDEX(Option3!AE$106:AE$117, MATCH($D48, Option3!$G$106:$G$117,0)))*conv_2026*AE$7</f>
        <v>1376713.7715118818</v>
      </c>
      <c r="AF48" s="28">
        <f>(INDEX(Option3!AF$106:AF$117, MATCH($D48, Option3!$G$106:$G$117,0)))*conv_2026*AF$7</f>
        <v>0</v>
      </c>
      <c r="AG48" s="28">
        <f>(INDEX(Option3!AG$106:AG$117, MATCH($D48, Option3!$G$106:$G$117,0)))*conv_2026*AG$7</f>
        <v>0</v>
      </c>
    </row>
    <row r="49" spans="1:35" s="6" customFormat="1" x14ac:dyDescent="0.2">
      <c r="A49" s="225" t="s">
        <v>132</v>
      </c>
      <c r="B49" s="225" t="str">
        <f>Option3!A115</f>
        <v>sens</v>
      </c>
      <c r="C49" s="225">
        <f>Option3!C115</f>
        <v>0</v>
      </c>
      <c r="D49" s="225" t="str">
        <f t="shared" si="5"/>
        <v>Option 3sens</v>
      </c>
      <c r="E49" s="217"/>
      <c r="F49" s="28">
        <f t="shared" si="4"/>
        <v>17039248.319910821</v>
      </c>
      <c r="H49" s="28">
        <f>(INDEX(Option3!H$106:H$117, MATCH($D49, Option3!$G$106:$G$117,0)))*conv_2026*H$7</f>
        <v>0</v>
      </c>
      <c r="I49" s="28">
        <f>(INDEX(Option3!I$106:I$117, MATCH($D49, Option3!$G$106:$G$117,0)))*conv_2026*I$7</f>
        <v>0</v>
      </c>
      <c r="J49" s="28">
        <f>(INDEX(Option3!J$106:J$117, MATCH($D49, Option3!$G$106:$G$117,0)))*conv_2026*J$7</f>
        <v>0</v>
      </c>
      <c r="K49" s="28">
        <f>(INDEX(Option3!K$106:K$117, MATCH($D49, Option3!$G$106:$G$117,0)))*conv_2026*K$7</f>
        <v>0</v>
      </c>
      <c r="L49" s="28">
        <f>(INDEX(Option3!L$106:L$117, MATCH($D49, Option3!$G$106:$G$117,0)))*conv_2026*L$7</f>
        <v>0</v>
      </c>
      <c r="M49" s="28">
        <f>(INDEX(Option3!M$106:M$117, MATCH($D49, Option3!$G$106:$G$117,0)))*conv_2026*M$7</f>
        <v>-59989.292042653782</v>
      </c>
      <c r="N49" s="28">
        <f>(INDEX(Option3!N$106:N$117, MATCH($D49, Option3!$G$106:$G$117,0)))*conv_2026*N$7</f>
        <v>-285791.59384528443</v>
      </c>
      <c r="O49" s="28">
        <f>(INDEX(Option3!O$106:O$117, MATCH($D49, Option3!$G$106:$G$117,0)))*conv_2026*O$7</f>
        <v>1647201.9408487082</v>
      </c>
      <c r="P49" s="28">
        <f>(INDEX(Option3!P$106:P$117, MATCH($D49, Option3!$G$106:$G$117,0)))*conv_2026*P$7</f>
        <v>1655502.1639273164</v>
      </c>
      <c r="Q49" s="28">
        <f>(INDEX(Option3!Q$106:Q$117, MATCH($D49, Option3!$G$106:$G$117,0)))*conv_2026*Q$7</f>
        <v>1655502.1639273164</v>
      </c>
      <c r="R49" s="28">
        <f>(INDEX(Option3!R$106:R$117, MATCH($D49, Option3!$G$106:$G$117,0)))*conv_2026*R$7</f>
        <v>1655502.1639273164</v>
      </c>
      <c r="S49" s="28">
        <f>(INDEX(Option3!S$106:S$117, MATCH($D49, Option3!$G$106:$G$117,0)))*conv_2026*S$7</f>
        <v>1655502.1639273164</v>
      </c>
      <c r="T49" s="28">
        <f>(INDEX(Option3!T$106:T$117, MATCH($D49, Option3!$G$106:$G$117,0)))*conv_2026*T$7</f>
        <v>1655502.1639273164</v>
      </c>
      <c r="U49" s="28">
        <f>(INDEX(Option3!U$106:U$117, MATCH($D49, Option3!$G$106:$G$117,0)))*conv_2026*U$7</f>
        <v>1655502.1639273164</v>
      </c>
      <c r="V49" s="28">
        <f>(INDEX(Option3!V$106:V$117, MATCH($D49, Option3!$G$106:$G$117,0)))*conv_2026*V$7</f>
        <v>1655502.1639273164</v>
      </c>
      <c r="W49" s="28">
        <f>(INDEX(Option3!W$106:W$117, MATCH($D49, Option3!$G$106:$G$117,0)))*conv_2026*W$7</f>
        <v>1655502.1639273164</v>
      </c>
      <c r="X49" s="28">
        <f>(INDEX(Option3!X$106:X$117, MATCH($D49, Option3!$G$106:$G$117,0)))*conv_2026*X$7</f>
        <v>1655502.1639273164</v>
      </c>
      <c r="Y49" s="28">
        <f>(INDEX(Option3!Y$106:Y$117, MATCH($D49, Option3!$G$106:$G$117,0)))*conv_2026*Y$7</f>
        <v>1655502.1639273164</v>
      </c>
      <c r="Z49" s="28">
        <f>(INDEX(Option3!Z$106:Z$117, MATCH($D49, Option3!$G$106:$G$117,0)))*conv_2026*Z$7</f>
        <v>1655502.1639273164</v>
      </c>
      <c r="AA49" s="28">
        <f>(INDEX(Option3!AA$106:AA$117, MATCH($D49, Option3!$G$106:$G$117,0)))*conv_2026*AA$7</f>
        <v>1655502.1639273164</v>
      </c>
      <c r="AB49" s="28">
        <f>(INDEX(Option3!AB$106:AB$117, MATCH($D49, Option3!$G$106:$G$117,0)))*conv_2026*AB$7</f>
        <v>1655502.1639273164</v>
      </c>
      <c r="AC49" s="28">
        <f>(INDEX(Option3!AC$106:AC$117, MATCH($D49, Option3!$G$106:$G$117,0)))*conv_2026*AC$7</f>
        <v>1655502.1639273164</v>
      </c>
      <c r="AD49" s="28">
        <f>(INDEX(Option3!AD$106:AD$117, MATCH($D49, Option3!$G$106:$G$117,0)))*conv_2026*AD$7</f>
        <v>1655502.1639273164</v>
      </c>
      <c r="AE49" s="28">
        <f>(INDEX(Option3!AE$106:AE$117, MATCH($D49, Option3!$G$106:$G$117,0)))*conv_2026*AE$7</f>
        <v>1655502.1639273164</v>
      </c>
      <c r="AF49" s="28">
        <f>(INDEX(Option3!AF$106:AF$117, MATCH($D49, Option3!$G$106:$G$117,0)))*conv_2026*AF$7</f>
        <v>0</v>
      </c>
      <c r="AG49" s="28">
        <f>(INDEX(Option3!AG$106:AG$117, MATCH($D49, Option3!$G$106:$G$117,0)))*conv_2026*AG$7</f>
        <v>0</v>
      </c>
    </row>
    <row r="50" spans="1:35" s="6" customFormat="1" x14ac:dyDescent="0.2">
      <c r="A50" s="225" t="s">
        <v>132</v>
      </c>
      <c r="B50" s="225" t="str">
        <f>Option3!A116</f>
        <v>sens</v>
      </c>
      <c r="C50" s="225">
        <f>Option3!C116</f>
        <v>0</v>
      </c>
      <c r="D50" s="225" t="str">
        <f t="shared" si="5"/>
        <v>Option 3sens</v>
      </c>
      <c r="E50" s="217"/>
      <c r="F50" s="28">
        <f t="shared" si="4"/>
        <v>17039248.319910821</v>
      </c>
      <c r="H50" s="28">
        <f>(INDEX(Option3!H$106:H$117, MATCH($D50, Option3!$G$106:$G$117,0)))*conv_2026*H$7</f>
        <v>0</v>
      </c>
      <c r="I50" s="28">
        <f>(INDEX(Option3!I$106:I$117, MATCH($D50, Option3!$G$106:$G$117,0)))*conv_2026*I$7</f>
        <v>0</v>
      </c>
      <c r="J50" s="28">
        <f>(INDEX(Option3!J$106:J$117, MATCH($D50, Option3!$G$106:$G$117,0)))*conv_2026*J$7</f>
        <v>0</v>
      </c>
      <c r="K50" s="28">
        <f>(INDEX(Option3!K$106:K$117, MATCH($D50, Option3!$G$106:$G$117,0)))*conv_2026*K$7</f>
        <v>0</v>
      </c>
      <c r="L50" s="28">
        <f>(INDEX(Option3!L$106:L$117, MATCH($D50, Option3!$G$106:$G$117,0)))*conv_2026*L$7</f>
        <v>0</v>
      </c>
      <c r="M50" s="28">
        <f>(INDEX(Option3!M$106:M$117, MATCH($D50, Option3!$G$106:$G$117,0)))*conv_2026*M$7</f>
        <v>-59989.292042653782</v>
      </c>
      <c r="N50" s="28">
        <f>(INDEX(Option3!N$106:N$117, MATCH($D50, Option3!$G$106:$G$117,0)))*conv_2026*N$7</f>
        <v>-285791.59384528443</v>
      </c>
      <c r="O50" s="28">
        <f>(INDEX(Option3!O$106:O$117, MATCH($D50, Option3!$G$106:$G$117,0)))*conv_2026*O$7</f>
        <v>1647201.9408487082</v>
      </c>
      <c r="P50" s="28">
        <f>(INDEX(Option3!P$106:P$117, MATCH($D50, Option3!$G$106:$G$117,0)))*conv_2026*P$7</f>
        <v>1655502.1639273164</v>
      </c>
      <c r="Q50" s="28">
        <f>(INDEX(Option3!Q$106:Q$117, MATCH($D50, Option3!$G$106:$G$117,0)))*conv_2026*Q$7</f>
        <v>1655502.1639273164</v>
      </c>
      <c r="R50" s="28">
        <f>(INDEX(Option3!R$106:R$117, MATCH($D50, Option3!$G$106:$G$117,0)))*conv_2026*R$7</f>
        <v>1655502.1639273164</v>
      </c>
      <c r="S50" s="28">
        <f>(INDEX(Option3!S$106:S$117, MATCH($D50, Option3!$G$106:$G$117,0)))*conv_2026*S$7</f>
        <v>1655502.1639273164</v>
      </c>
      <c r="T50" s="28">
        <f>(INDEX(Option3!T$106:T$117, MATCH($D50, Option3!$G$106:$G$117,0)))*conv_2026*T$7</f>
        <v>1655502.1639273164</v>
      </c>
      <c r="U50" s="28">
        <f>(INDEX(Option3!U$106:U$117, MATCH($D50, Option3!$G$106:$G$117,0)))*conv_2026*U$7</f>
        <v>1655502.1639273164</v>
      </c>
      <c r="V50" s="28">
        <f>(INDEX(Option3!V$106:V$117, MATCH($D50, Option3!$G$106:$G$117,0)))*conv_2026*V$7</f>
        <v>1655502.1639273164</v>
      </c>
      <c r="W50" s="28">
        <f>(INDEX(Option3!W$106:W$117, MATCH($D50, Option3!$G$106:$G$117,0)))*conv_2026*W$7</f>
        <v>1655502.1639273164</v>
      </c>
      <c r="X50" s="28">
        <f>(INDEX(Option3!X$106:X$117, MATCH($D50, Option3!$G$106:$G$117,0)))*conv_2026*X$7</f>
        <v>1655502.1639273164</v>
      </c>
      <c r="Y50" s="28">
        <f>(INDEX(Option3!Y$106:Y$117, MATCH($D50, Option3!$G$106:$G$117,0)))*conv_2026*Y$7</f>
        <v>1655502.1639273164</v>
      </c>
      <c r="Z50" s="28">
        <f>(INDEX(Option3!Z$106:Z$117, MATCH($D50, Option3!$G$106:$G$117,0)))*conv_2026*Z$7</f>
        <v>1655502.1639273164</v>
      </c>
      <c r="AA50" s="28">
        <f>(INDEX(Option3!AA$106:AA$117, MATCH($D50, Option3!$G$106:$G$117,0)))*conv_2026*AA$7</f>
        <v>1655502.1639273164</v>
      </c>
      <c r="AB50" s="28">
        <f>(INDEX(Option3!AB$106:AB$117, MATCH($D50, Option3!$G$106:$G$117,0)))*conv_2026*AB$7</f>
        <v>1655502.1639273164</v>
      </c>
      <c r="AC50" s="28">
        <f>(INDEX(Option3!AC$106:AC$117, MATCH($D50, Option3!$G$106:$G$117,0)))*conv_2026*AC$7</f>
        <v>1655502.1639273164</v>
      </c>
      <c r="AD50" s="28">
        <f>(INDEX(Option3!AD$106:AD$117, MATCH($D50, Option3!$G$106:$G$117,0)))*conv_2026*AD$7</f>
        <v>1655502.1639273164</v>
      </c>
      <c r="AE50" s="28">
        <f>(INDEX(Option3!AE$106:AE$117, MATCH($D50, Option3!$G$106:$G$117,0)))*conv_2026*AE$7</f>
        <v>1655502.1639273164</v>
      </c>
      <c r="AF50" s="28">
        <f>(INDEX(Option3!AF$106:AF$117, MATCH($D50, Option3!$G$106:$G$117,0)))*conv_2026*AF$7</f>
        <v>0</v>
      </c>
      <c r="AG50" s="28">
        <f>(INDEX(Option3!AG$106:AG$117, MATCH($D50, Option3!$G$106:$G$117,0)))*conv_2026*AG$7</f>
        <v>0</v>
      </c>
    </row>
    <row r="51" spans="1:35" s="6" customFormat="1" x14ac:dyDescent="0.2">
      <c r="A51" s="225" t="s">
        <v>132</v>
      </c>
      <c r="B51" s="225" t="str">
        <f>Option3!A117</f>
        <v>sens</v>
      </c>
      <c r="C51" s="225">
        <f>Option3!C117</f>
        <v>0</v>
      </c>
      <c r="D51" s="225" t="str">
        <f t="shared" si="5"/>
        <v>Option 3sens</v>
      </c>
      <c r="E51" s="217"/>
      <c r="F51" s="28">
        <f t="shared" si="4"/>
        <v>17039248.319910821</v>
      </c>
      <c r="H51" s="28">
        <f>(INDEX(Option3!H$106:H$117, MATCH($D51, Option3!$G$106:$G$117,0)))*conv_2026*H$7</f>
        <v>0</v>
      </c>
      <c r="I51" s="28">
        <f>(INDEX(Option3!I$106:I$117, MATCH($D51, Option3!$G$106:$G$117,0)))*conv_2026*I$7</f>
        <v>0</v>
      </c>
      <c r="J51" s="28">
        <f>(INDEX(Option3!J$106:J$117, MATCH($D51, Option3!$G$106:$G$117,0)))*conv_2026*J$7</f>
        <v>0</v>
      </c>
      <c r="K51" s="28">
        <f>(INDEX(Option3!K$106:K$117, MATCH($D51, Option3!$G$106:$G$117,0)))*conv_2026*K$7</f>
        <v>0</v>
      </c>
      <c r="L51" s="28">
        <f>(INDEX(Option3!L$106:L$117, MATCH($D51, Option3!$G$106:$G$117,0)))*conv_2026*L$7</f>
        <v>0</v>
      </c>
      <c r="M51" s="28">
        <f>(INDEX(Option3!M$106:M$117, MATCH($D51, Option3!$G$106:$G$117,0)))*conv_2026*M$7</f>
        <v>-59989.292042653782</v>
      </c>
      <c r="N51" s="28">
        <f>(INDEX(Option3!N$106:N$117, MATCH($D51, Option3!$G$106:$G$117,0)))*conv_2026*N$7</f>
        <v>-285791.59384528443</v>
      </c>
      <c r="O51" s="28">
        <f>(INDEX(Option3!O$106:O$117, MATCH($D51, Option3!$G$106:$G$117,0)))*conv_2026*O$7</f>
        <v>1647201.9408487082</v>
      </c>
      <c r="P51" s="28">
        <f>(INDEX(Option3!P$106:P$117, MATCH($D51, Option3!$G$106:$G$117,0)))*conv_2026*P$7</f>
        <v>1655502.1639273164</v>
      </c>
      <c r="Q51" s="28">
        <f>(INDEX(Option3!Q$106:Q$117, MATCH($D51, Option3!$G$106:$G$117,0)))*conv_2026*Q$7</f>
        <v>1655502.1639273164</v>
      </c>
      <c r="R51" s="28">
        <f>(INDEX(Option3!R$106:R$117, MATCH($D51, Option3!$G$106:$G$117,0)))*conv_2026*R$7</f>
        <v>1655502.1639273164</v>
      </c>
      <c r="S51" s="28">
        <f>(INDEX(Option3!S$106:S$117, MATCH($D51, Option3!$G$106:$G$117,0)))*conv_2026*S$7</f>
        <v>1655502.1639273164</v>
      </c>
      <c r="T51" s="28">
        <f>(INDEX(Option3!T$106:T$117, MATCH($D51, Option3!$G$106:$G$117,0)))*conv_2026*T$7</f>
        <v>1655502.1639273164</v>
      </c>
      <c r="U51" s="28">
        <f>(INDEX(Option3!U$106:U$117, MATCH($D51, Option3!$G$106:$G$117,0)))*conv_2026*U$7</f>
        <v>1655502.1639273164</v>
      </c>
      <c r="V51" s="28">
        <f>(INDEX(Option3!V$106:V$117, MATCH($D51, Option3!$G$106:$G$117,0)))*conv_2026*V$7</f>
        <v>1655502.1639273164</v>
      </c>
      <c r="W51" s="28">
        <f>(INDEX(Option3!W$106:W$117, MATCH($D51, Option3!$G$106:$G$117,0)))*conv_2026*W$7</f>
        <v>1655502.1639273164</v>
      </c>
      <c r="X51" s="28">
        <f>(INDEX(Option3!X$106:X$117, MATCH($D51, Option3!$G$106:$G$117,0)))*conv_2026*X$7</f>
        <v>1655502.1639273164</v>
      </c>
      <c r="Y51" s="28">
        <f>(INDEX(Option3!Y$106:Y$117, MATCH($D51, Option3!$G$106:$G$117,0)))*conv_2026*Y$7</f>
        <v>1655502.1639273164</v>
      </c>
      <c r="Z51" s="28">
        <f>(INDEX(Option3!Z$106:Z$117, MATCH($D51, Option3!$G$106:$G$117,0)))*conv_2026*Z$7</f>
        <v>1655502.1639273164</v>
      </c>
      <c r="AA51" s="28">
        <f>(INDEX(Option3!AA$106:AA$117, MATCH($D51, Option3!$G$106:$G$117,0)))*conv_2026*AA$7</f>
        <v>1655502.1639273164</v>
      </c>
      <c r="AB51" s="28">
        <f>(INDEX(Option3!AB$106:AB$117, MATCH($D51, Option3!$G$106:$G$117,0)))*conv_2026*AB$7</f>
        <v>1655502.1639273164</v>
      </c>
      <c r="AC51" s="28">
        <f>(INDEX(Option3!AC$106:AC$117, MATCH($D51, Option3!$G$106:$G$117,0)))*conv_2026*AC$7</f>
        <v>1655502.1639273164</v>
      </c>
      <c r="AD51" s="28">
        <f>(INDEX(Option3!AD$106:AD$117, MATCH($D51, Option3!$G$106:$G$117,0)))*conv_2026*AD$7</f>
        <v>1655502.1639273164</v>
      </c>
      <c r="AE51" s="28">
        <f>(INDEX(Option3!AE$106:AE$117, MATCH($D51, Option3!$G$106:$G$117,0)))*conv_2026*AE$7</f>
        <v>1655502.1639273164</v>
      </c>
      <c r="AF51" s="28">
        <f>(INDEX(Option3!AF$106:AF$117, MATCH($D51, Option3!$G$106:$G$117,0)))*conv_2026*AF$7</f>
        <v>0</v>
      </c>
      <c r="AG51" s="28">
        <f>(INDEX(Option3!AG$106:AG$117, MATCH($D51, Option3!$G$106:$G$117,0)))*conv_2026*AG$7</f>
        <v>0</v>
      </c>
    </row>
    <row r="52" spans="1:35" s="6" customFormat="1" x14ac:dyDescent="0.2">
      <c r="A52" s="225"/>
      <c r="B52" s="225"/>
      <c r="C52" s="225"/>
      <c r="D52" s="225"/>
      <c r="E52" s="225"/>
      <c r="F52" s="28"/>
      <c r="H52" s="225"/>
      <c r="I52" s="225"/>
      <c r="J52" s="225"/>
      <c r="K52" s="225"/>
      <c r="L52" s="225"/>
      <c r="M52" s="225"/>
      <c r="N52" s="225"/>
      <c r="O52" s="225"/>
      <c r="P52" s="225"/>
      <c r="Q52" s="225"/>
      <c r="R52" s="225"/>
      <c r="S52" s="225"/>
      <c r="T52" s="225"/>
      <c r="U52" s="225"/>
      <c r="V52" s="225"/>
      <c r="W52" s="225"/>
      <c r="X52" s="225"/>
      <c r="Y52" s="225"/>
      <c r="Z52" s="225"/>
      <c r="AA52" s="225"/>
      <c r="AB52" s="225"/>
      <c r="AC52" s="225"/>
      <c r="AD52" s="225"/>
      <c r="AE52" s="225"/>
      <c r="AF52" s="225"/>
      <c r="AG52" s="225"/>
    </row>
    <row r="53" spans="1:35" s="6" customFormat="1" x14ac:dyDescent="0.2">
      <c r="A53" s="225"/>
      <c r="B53" s="225"/>
      <c r="C53" s="225"/>
      <c r="D53" s="225"/>
      <c r="E53" s="225"/>
      <c r="F53" s="28"/>
      <c r="H53" s="225"/>
      <c r="I53" s="225"/>
      <c r="J53" s="225"/>
      <c r="K53" s="225"/>
      <c r="L53" s="225"/>
      <c r="M53" s="225"/>
      <c r="N53" s="225"/>
      <c r="O53" s="225"/>
      <c r="P53" s="225"/>
      <c r="Q53" s="225"/>
      <c r="R53" s="225"/>
      <c r="S53" s="225"/>
      <c r="T53" s="225"/>
      <c r="U53" s="225"/>
      <c r="V53" s="225"/>
      <c r="W53" s="225"/>
      <c r="X53" s="225"/>
      <c r="Y53" s="225"/>
      <c r="Z53" s="225"/>
      <c r="AA53" s="225"/>
      <c r="AB53" s="225"/>
      <c r="AC53" s="225"/>
      <c r="AD53" s="225"/>
      <c r="AE53" s="225"/>
      <c r="AF53" s="225"/>
      <c r="AG53" s="225"/>
    </row>
    <row r="54" spans="1:35" s="6" customFormat="1" x14ac:dyDescent="0.2">
      <c r="A54" s="225"/>
      <c r="B54" s="225"/>
      <c r="C54" s="225"/>
      <c r="D54" s="225"/>
      <c r="E54" s="225"/>
      <c r="F54" s="28"/>
      <c r="H54" s="225"/>
      <c r="I54" s="225"/>
      <c r="J54" s="225"/>
      <c r="K54" s="225"/>
      <c r="L54" s="225"/>
      <c r="M54" s="225"/>
      <c r="N54" s="225"/>
      <c r="O54" s="225"/>
      <c r="P54" s="225"/>
      <c r="Q54" s="225"/>
      <c r="R54" s="225"/>
      <c r="S54" s="225"/>
      <c r="T54" s="225"/>
      <c r="U54" s="225"/>
      <c r="V54" s="225"/>
      <c r="W54" s="225"/>
      <c r="X54" s="225"/>
      <c r="Y54" s="225"/>
      <c r="Z54" s="225"/>
      <c r="AA54" s="225"/>
      <c r="AB54" s="225"/>
      <c r="AC54" s="225"/>
      <c r="AD54" s="225"/>
      <c r="AE54" s="225"/>
      <c r="AF54" s="225"/>
      <c r="AG54" s="225"/>
    </row>
    <row r="55" spans="1:35" s="6" customFormat="1" x14ac:dyDescent="0.2">
      <c r="A55" s="225"/>
      <c r="B55" s="225"/>
      <c r="C55" s="225"/>
      <c r="D55" s="225"/>
      <c r="E55" s="225"/>
      <c r="F55" s="28"/>
      <c r="H55" s="225"/>
      <c r="I55" s="225"/>
      <c r="J55" s="225"/>
      <c r="K55" s="225"/>
      <c r="L55" s="225"/>
      <c r="M55" s="225"/>
      <c r="N55" s="225"/>
      <c r="O55" s="225"/>
      <c r="P55" s="225"/>
      <c r="Q55" s="225"/>
      <c r="R55" s="225"/>
      <c r="S55" s="225"/>
      <c r="T55" s="225"/>
      <c r="U55" s="225"/>
      <c r="V55" s="225"/>
      <c r="W55" s="225"/>
      <c r="X55" s="225"/>
      <c r="Y55" s="225"/>
      <c r="Z55" s="225"/>
      <c r="AA55" s="225"/>
      <c r="AB55" s="225"/>
      <c r="AC55" s="225"/>
      <c r="AD55" s="225"/>
      <c r="AE55" s="225"/>
      <c r="AF55" s="225"/>
      <c r="AG55" s="225"/>
    </row>
    <row r="56" spans="1:35" s="6" customFormat="1" x14ac:dyDescent="0.2">
      <c r="A56" s="225" t="s">
        <v>133</v>
      </c>
      <c r="B56" s="225" t="s">
        <v>119</v>
      </c>
      <c r="C56" s="225" t="s">
        <v>187</v>
      </c>
      <c r="D56" s="225" t="str">
        <f>A56&amp;B56</f>
        <v>Option 4NPV</v>
      </c>
      <c r="E56" s="217"/>
      <c r="F56" s="28">
        <f t="shared" ref="F56:F65" si="6">SUMPRODUCT($H56:$AG56, $H$5:$AG$5)</f>
        <v>-762615.97213004541</v>
      </c>
      <c r="G56" s="220"/>
      <c r="H56" s="28">
        <f>(INDEX(Option4!H$106:H$117, MATCH($D56, Option4!$G$106:$G$117,0)))*conv_2026*H$7</f>
        <v>0</v>
      </c>
      <c r="I56" s="28">
        <f>(INDEX(Option4!I$106:I$117, MATCH($D56, Option4!$G$106:$G$117,0)))*conv_2026*I$7</f>
        <v>0</v>
      </c>
      <c r="J56" s="28">
        <f>(INDEX(Option4!J$106:J$117, MATCH($D56, Option4!$G$106:$G$117,0)))*conv_2026*J$7</f>
        <v>0</v>
      </c>
      <c r="K56" s="28">
        <f>(INDEX(Option4!K$106:K$117, MATCH($D56, Option4!$G$106:$G$117,0)))*conv_2026*K$7</f>
        <v>0</v>
      </c>
      <c r="L56" s="28">
        <f>(INDEX(Option4!L$106:L$117, MATCH($D56, Option4!$G$106:$G$117,0)))*conv_2026*L$7</f>
        <v>0</v>
      </c>
      <c r="M56" s="28">
        <f>(INDEX(Option4!M$106:M$117, MATCH($D56, Option4!$G$106:$G$117,0)))*conv_2026*M$7</f>
        <v>-424643.16008513578</v>
      </c>
      <c r="N56" s="28">
        <f>(INDEX(Option4!N$106:N$117, MATCH($D56, Option4!$G$106:$G$117,0)))*conv_2026*N$7</f>
        <v>-1719804.7983447998</v>
      </c>
      <c r="O56" s="28">
        <f>(INDEX(Option4!O$106:O$117, MATCH($D56, Option4!$G$106:$G$117,0)))*conv_2026*O$7</f>
        <v>90177.020536543656</v>
      </c>
      <c r="P56" s="28">
        <f>(INDEX(Option4!P$106:P$117, MATCH($D56, Option4!$G$106:$G$117,0)))*conv_2026*P$7</f>
        <v>98477.243615151994</v>
      </c>
      <c r="Q56" s="28">
        <f>(INDEX(Option4!Q$106:Q$117, MATCH($D56, Option4!$G$106:$G$117,0)))*conv_2026*Q$7</f>
        <v>98477.243615151994</v>
      </c>
      <c r="R56" s="28">
        <f>(INDEX(Option4!R$106:R$117, MATCH($D56, Option4!$G$106:$G$117,0)))*conv_2026*R$7</f>
        <v>98477.243615151994</v>
      </c>
      <c r="S56" s="28">
        <f>(INDEX(Option4!S$106:S$117, MATCH($D56, Option4!$G$106:$G$117,0)))*conv_2026*S$7</f>
        <v>98477.243615151994</v>
      </c>
      <c r="T56" s="28">
        <f>(INDEX(Option4!T$106:T$117, MATCH($D56, Option4!$G$106:$G$117,0)))*conv_2026*T$7</f>
        <v>98477.243615151994</v>
      </c>
      <c r="U56" s="28">
        <f>(INDEX(Option4!U$106:U$117, MATCH($D56, Option4!$G$106:$G$117,0)))*conv_2026*U$7</f>
        <v>98477.243615151994</v>
      </c>
      <c r="V56" s="28">
        <f>(INDEX(Option4!V$106:V$117, MATCH($D56, Option4!$G$106:$G$117,0)))*conv_2026*V$7</f>
        <v>98477.243615151994</v>
      </c>
      <c r="W56" s="28">
        <f>(INDEX(Option4!W$106:W$117, MATCH($D56, Option4!$G$106:$G$117,0)))*conv_2026*W$7</f>
        <v>98477.243615151994</v>
      </c>
      <c r="X56" s="28">
        <f>(INDEX(Option4!X$106:X$117, MATCH($D56, Option4!$G$106:$G$117,0)))*conv_2026*X$7</f>
        <v>98477.243615151994</v>
      </c>
      <c r="Y56" s="28">
        <f>(INDEX(Option4!Y$106:Y$117, MATCH($D56, Option4!$G$106:$G$117,0)))*conv_2026*Y$7</f>
        <v>98477.243615151994</v>
      </c>
      <c r="Z56" s="28">
        <f>(INDEX(Option4!Z$106:Z$117, MATCH($D56, Option4!$G$106:$G$117,0)))*conv_2026*Z$7</f>
        <v>98477.243615151994</v>
      </c>
      <c r="AA56" s="28">
        <f>(INDEX(Option4!AA$106:AA$117, MATCH($D56, Option4!$G$106:$G$117,0)))*conv_2026*AA$7</f>
        <v>98477.243615151994</v>
      </c>
      <c r="AB56" s="28">
        <f>(INDEX(Option4!AB$106:AB$117, MATCH($D56, Option4!$G$106:$G$117,0)))*conv_2026*AB$7</f>
        <v>98477.243615151994</v>
      </c>
      <c r="AC56" s="28">
        <f>(INDEX(Option4!AC$106:AC$117, MATCH($D56, Option4!$G$106:$G$117,0)))*conv_2026*AC$7</f>
        <v>98477.243615151994</v>
      </c>
      <c r="AD56" s="28">
        <f>(INDEX(Option4!AD$106:AD$117, MATCH($D56, Option4!$G$106:$G$117,0)))*conv_2026*AD$7</f>
        <v>98477.243615151994</v>
      </c>
      <c r="AE56" s="28">
        <f>(INDEX(Option4!AE$106:AE$117, MATCH($D56, Option4!$G$106:$G$117,0)))*conv_2026*AE$7</f>
        <v>98477.243615151994</v>
      </c>
      <c r="AF56" s="28">
        <f>(INDEX(Option4!AF$106:AF$117, MATCH($D56, Option4!$G$106:$G$117,0)))*conv_2026*AF$7</f>
        <v>0</v>
      </c>
      <c r="AG56" s="28">
        <f>(INDEX(Option4!AG$106:AG$117, MATCH($D56, Option4!$G$106:$G$117,0)))*conv_2026*AG$7</f>
        <v>0</v>
      </c>
      <c r="AH56" s="2"/>
      <c r="AI56" s="2"/>
    </row>
    <row r="57" spans="1:35" s="6" customFormat="1" x14ac:dyDescent="0.2">
      <c r="A57" s="219"/>
      <c r="B57" s="219"/>
      <c r="C57" s="219"/>
      <c r="D57" s="219"/>
      <c r="E57" s="219"/>
      <c r="F57" s="219"/>
      <c r="G57" s="220"/>
      <c r="H57" s="220"/>
      <c r="I57" s="220"/>
      <c r="J57" s="220"/>
      <c r="K57" s="220"/>
      <c r="L57" s="220"/>
      <c r="M57" s="220"/>
      <c r="N57" s="220"/>
      <c r="O57" s="220"/>
      <c r="P57" s="220"/>
      <c r="Q57" s="220"/>
      <c r="R57" s="220"/>
      <c r="S57" s="220"/>
      <c r="T57" s="220"/>
      <c r="U57" s="220"/>
      <c r="V57" s="220"/>
      <c r="W57" s="220"/>
      <c r="X57" s="220"/>
      <c r="Y57" s="220"/>
      <c r="Z57" s="220"/>
      <c r="AA57" s="220"/>
      <c r="AB57" s="220"/>
      <c r="AC57" s="220"/>
      <c r="AD57" s="220"/>
      <c r="AE57" s="220"/>
      <c r="AF57" s="220"/>
      <c r="AG57" s="220"/>
      <c r="AH57" s="2"/>
      <c r="AI57" s="2"/>
    </row>
    <row r="58" spans="1:35" s="6" customFormat="1" x14ac:dyDescent="0.2">
      <c r="A58" s="225" t="s">
        <v>133</v>
      </c>
      <c r="B58" s="225" t="str">
        <f>Option4!A110</f>
        <v>sens1</v>
      </c>
      <c r="C58" s="225" t="str">
        <f>Option4!C110</f>
        <v>Capex 10% higher</v>
      </c>
      <c r="D58" s="225" t="str">
        <f t="shared" ref="D58:D65" si="7">A58&amp;B58</f>
        <v>Option 4sens1</v>
      </c>
      <c r="E58" s="217"/>
      <c r="F58" s="28">
        <f t="shared" si="6"/>
        <v>-3164418.9011271372</v>
      </c>
      <c r="G58" s="220"/>
      <c r="H58" s="28">
        <f>(INDEX(Option4!H$106:H$117, MATCH($D58, Option4!$G$106:$G$117,0)))*conv_2026*H$7</f>
        <v>0</v>
      </c>
      <c r="I58" s="28">
        <f>(INDEX(Option4!I$106:I$117, MATCH($D58, Option4!$G$106:$G$117,0)))*conv_2026*I$7</f>
        <v>0</v>
      </c>
      <c r="J58" s="28">
        <f>(INDEX(Option4!J$106:J$117, MATCH($D58, Option4!$G$106:$G$117,0)))*conv_2026*J$7</f>
        <v>0</v>
      </c>
      <c r="K58" s="28">
        <f>(INDEX(Option4!K$106:K$117, MATCH($D58, Option4!$G$106:$G$117,0)))*conv_2026*K$7</f>
        <v>0</v>
      </c>
      <c r="L58" s="28">
        <f>(INDEX(Option4!L$106:L$117, MATCH($D58, Option4!$G$106:$G$117,0)))*conv_2026*L$7</f>
        <v>0</v>
      </c>
      <c r="M58" s="28">
        <f>(INDEX(Option4!M$106:M$117, MATCH($D58, Option4!$G$106:$G$117,0)))*conv_2026*M$7</f>
        <v>-467107.47609364934</v>
      </c>
      <c r="N58" s="28">
        <f>(INDEX(Option4!N$106:N$117, MATCH($D58, Option4!$G$106:$G$117,0)))*conv_2026*N$7</f>
        <v>-1891785.2781792798</v>
      </c>
      <c r="O58" s="28">
        <f>(INDEX(Option4!O$106:O$117, MATCH($D58, Option4!$G$106:$G$117,0)))*conv_2026*O$7</f>
        <v>-122144.55950602423</v>
      </c>
      <c r="P58" s="28">
        <f>(INDEX(Option4!P$106:P$117, MATCH($D58, Option4!$G$106:$G$117,0)))*conv_2026*P$7</f>
        <v>-113844.3364274159</v>
      </c>
      <c r="Q58" s="28">
        <f>(INDEX(Option4!Q$106:Q$117, MATCH($D58, Option4!$G$106:$G$117,0)))*conv_2026*Q$7</f>
        <v>-113844.3364274159</v>
      </c>
      <c r="R58" s="28">
        <f>(INDEX(Option4!R$106:R$117, MATCH($D58, Option4!$G$106:$G$117,0)))*conv_2026*R$7</f>
        <v>-113844.3364274159</v>
      </c>
      <c r="S58" s="28">
        <f>(INDEX(Option4!S$106:S$117, MATCH($D58, Option4!$G$106:$G$117,0)))*conv_2026*S$7</f>
        <v>-113844.3364274159</v>
      </c>
      <c r="T58" s="28">
        <f>(INDEX(Option4!T$106:T$117, MATCH($D58, Option4!$G$106:$G$117,0)))*conv_2026*T$7</f>
        <v>-113844.3364274159</v>
      </c>
      <c r="U58" s="28">
        <f>(INDEX(Option4!U$106:U$117, MATCH($D58, Option4!$G$106:$G$117,0)))*conv_2026*U$7</f>
        <v>-113844.3364274159</v>
      </c>
      <c r="V58" s="28">
        <f>(INDEX(Option4!V$106:V$117, MATCH($D58, Option4!$G$106:$G$117,0)))*conv_2026*V$7</f>
        <v>-113844.3364274159</v>
      </c>
      <c r="W58" s="28">
        <f>(INDEX(Option4!W$106:W$117, MATCH($D58, Option4!$G$106:$G$117,0)))*conv_2026*W$7</f>
        <v>-113844.3364274159</v>
      </c>
      <c r="X58" s="28">
        <f>(INDEX(Option4!X$106:X$117, MATCH($D58, Option4!$G$106:$G$117,0)))*conv_2026*X$7</f>
        <v>-113844.3364274159</v>
      </c>
      <c r="Y58" s="28">
        <f>(INDEX(Option4!Y$106:Y$117, MATCH($D58, Option4!$G$106:$G$117,0)))*conv_2026*Y$7</f>
        <v>-113844.3364274159</v>
      </c>
      <c r="Z58" s="28">
        <f>(INDEX(Option4!Z$106:Z$117, MATCH($D58, Option4!$G$106:$G$117,0)))*conv_2026*Z$7</f>
        <v>-113844.3364274159</v>
      </c>
      <c r="AA58" s="28">
        <f>(INDEX(Option4!AA$106:AA$117, MATCH($D58, Option4!$G$106:$G$117,0)))*conv_2026*AA$7</f>
        <v>-113844.3364274159</v>
      </c>
      <c r="AB58" s="28">
        <f>(INDEX(Option4!AB$106:AB$117, MATCH($D58, Option4!$G$106:$G$117,0)))*conv_2026*AB$7</f>
        <v>-113844.3364274159</v>
      </c>
      <c r="AC58" s="28">
        <f>(INDEX(Option4!AC$106:AC$117, MATCH($D58, Option4!$G$106:$G$117,0)))*conv_2026*AC$7</f>
        <v>-113844.3364274159</v>
      </c>
      <c r="AD58" s="28">
        <f>(INDEX(Option4!AD$106:AD$117, MATCH($D58, Option4!$G$106:$G$117,0)))*conv_2026*AD$7</f>
        <v>-113844.3364274159</v>
      </c>
      <c r="AE58" s="28">
        <f>(INDEX(Option4!AE$106:AE$117, MATCH($D58, Option4!$G$106:$G$117,0)))*conv_2026*AE$7</f>
        <v>-113844.3364274159</v>
      </c>
      <c r="AF58" s="28">
        <f>(INDEX(Option4!AF$106:AF$117, MATCH($D58, Option4!$G$106:$G$117,0)))*conv_2026*AF$7</f>
        <v>0</v>
      </c>
      <c r="AG58" s="28">
        <f>(INDEX(Option4!AG$106:AG$117, MATCH($D58, Option4!$G$106:$G$117,0)))*conv_2026*AG$7</f>
        <v>0</v>
      </c>
      <c r="AH58" s="2"/>
      <c r="AI58" s="2"/>
    </row>
    <row r="59" spans="1:35" s="6" customFormat="1" x14ac:dyDescent="0.2">
      <c r="A59" s="225" t="s">
        <v>133</v>
      </c>
      <c r="B59" s="225" t="str">
        <f>Option4!A111</f>
        <v>sens2</v>
      </c>
      <c r="C59" s="225" t="str">
        <f>Option4!C111</f>
        <v>Capex 10% lower</v>
      </c>
      <c r="D59" s="225" t="str">
        <f t="shared" si="7"/>
        <v>Option 4sens2</v>
      </c>
      <c r="E59" s="217"/>
      <c r="F59" s="28">
        <f t="shared" si="6"/>
        <v>1639186.9568670448</v>
      </c>
      <c r="G59" s="225"/>
      <c r="H59" s="28">
        <f>(INDEX(Option4!H$106:H$117, MATCH($D59, Option4!$G$106:$G$117,0)))*conv_2026*H$7</f>
        <v>0</v>
      </c>
      <c r="I59" s="28">
        <f>(INDEX(Option4!I$106:I$117, MATCH($D59, Option4!$G$106:$G$117,0)))*conv_2026*I$7</f>
        <v>0</v>
      </c>
      <c r="J59" s="28">
        <f>(INDEX(Option4!J$106:J$117, MATCH($D59, Option4!$G$106:$G$117,0)))*conv_2026*J$7</f>
        <v>0</v>
      </c>
      <c r="K59" s="28">
        <f>(INDEX(Option4!K$106:K$117, MATCH($D59, Option4!$G$106:$G$117,0)))*conv_2026*K$7</f>
        <v>0</v>
      </c>
      <c r="L59" s="28">
        <f>(INDEX(Option4!L$106:L$117, MATCH($D59, Option4!$G$106:$G$117,0)))*conv_2026*L$7</f>
        <v>0</v>
      </c>
      <c r="M59" s="28">
        <f>(INDEX(Option4!M$106:M$117, MATCH($D59, Option4!$G$106:$G$117,0)))*conv_2026*M$7</f>
        <v>-382178.84407662222</v>
      </c>
      <c r="N59" s="28">
        <f>(INDEX(Option4!N$106:N$117, MATCH($D59, Option4!$G$106:$G$117,0)))*conv_2026*N$7</f>
        <v>-1547824.3185103198</v>
      </c>
      <c r="O59" s="28">
        <f>(INDEX(Option4!O$106:O$117, MATCH($D59, Option4!$G$106:$G$117,0)))*conv_2026*O$7</f>
        <v>302498.60057911149</v>
      </c>
      <c r="P59" s="28">
        <f>(INDEX(Option4!P$106:P$117, MATCH($D59, Option4!$G$106:$G$117,0)))*conv_2026*P$7</f>
        <v>310798.82365771983</v>
      </c>
      <c r="Q59" s="28">
        <f>(INDEX(Option4!Q$106:Q$117, MATCH($D59, Option4!$G$106:$G$117,0)))*conv_2026*Q$7</f>
        <v>310798.82365771983</v>
      </c>
      <c r="R59" s="28">
        <f>(INDEX(Option4!R$106:R$117, MATCH($D59, Option4!$G$106:$G$117,0)))*conv_2026*R$7</f>
        <v>310798.82365771983</v>
      </c>
      <c r="S59" s="28">
        <f>(INDEX(Option4!S$106:S$117, MATCH($D59, Option4!$G$106:$G$117,0)))*conv_2026*S$7</f>
        <v>310798.82365771983</v>
      </c>
      <c r="T59" s="28">
        <f>(INDEX(Option4!T$106:T$117, MATCH($D59, Option4!$G$106:$G$117,0)))*conv_2026*T$7</f>
        <v>310798.82365771983</v>
      </c>
      <c r="U59" s="28">
        <f>(INDEX(Option4!U$106:U$117, MATCH($D59, Option4!$G$106:$G$117,0)))*conv_2026*U$7</f>
        <v>310798.82365771983</v>
      </c>
      <c r="V59" s="28">
        <f>(INDEX(Option4!V$106:V$117, MATCH($D59, Option4!$G$106:$G$117,0)))*conv_2026*V$7</f>
        <v>310798.82365771983</v>
      </c>
      <c r="W59" s="28">
        <f>(INDEX(Option4!W$106:W$117, MATCH($D59, Option4!$G$106:$G$117,0)))*conv_2026*W$7</f>
        <v>310798.82365771983</v>
      </c>
      <c r="X59" s="28">
        <f>(INDEX(Option4!X$106:X$117, MATCH($D59, Option4!$G$106:$G$117,0)))*conv_2026*X$7</f>
        <v>310798.82365771983</v>
      </c>
      <c r="Y59" s="28">
        <f>(INDEX(Option4!Y$106:Y$117, MATCH($D59, Option4!$G$106:$G$117,0)))*conv_2026*Y$7</f>
        <v>310798.82365771983</v>
      </c>
      <c r="Z59" s="28">
        <f>(INDEX(Option4!Z$106:Z$117, MATCH($D59, Option4!$G$106:$G$117,0)))*conv_2026*Z$7</f>
        <v>310798.82365771983</v>
      </c>
      <c r="AA59" s="28">
        <f>(INDEX(Option4!AA$106:AA$117, MATCH($D59, Option4!$G$106:$G$117,0)))*conv_2026*AA$7</f>
        <v>310798.82365771983</v>
      </c>
      <c r="AB59" s="28">
        <f>(INDEX(Option4!AB$106:AB$117, MATCH($D59, Option4!$G$106:$G$117,0)))*conv_2026*AB$7</f>
        <v>310798.82365771983</v>
      </c>
      <c r="AC59" s="28">
        <f>(INDEX(Option4!AC$106:AC$117, MATCH($D59, Option4!$G$106:$G$117,0)))*conv_2026*AC$7</f>
        <v>310798.82365771983</v>
      </c>
      <c r="AD59" s="28">
        <f>(INDEX(Option4!AD$106:AD$117, MATCH($D59, Option4!$G$106:$G$117,0)))*conv_2026*AD$7</f>
        <v>310798.82365771983</v>
      </c>
      <c r="AE59" s="28">
        <f>(INDEX(Option4!AE$106:AE$117, MATCH($D59, Option4!$G$106:$G$117,0)))*conv_2026*AE$7</f>
        <v>310798.82365771983</v>
      </c>
      <c r="AF59" s="28">
        <f>(INDEX(Option4!AF$106:AF$117, MATCH($D59, Option4!$G$106:$G$117,0)))*conv_2026*AF$7</f>
        <v>0</v>
      </c>
      <c r="AG59" s="28">
        <f>(INDEX(Option4!AG$106:AG$117, MATCH($D59, Option4!$G$106:$G$117,0)))*conv_2026*AG$7</f>
        <v>0</v>
      </c>
    </row>
    <row r="60" spans="1:35" s="6" customFormat="1" x14ac:dyDescent="0.2">
      <c r="A60" s="225" t="s">
        <v>133</v>
      </c>
      <c r="B60" s="225" t="str">
        <f>Option4!A112</f>
        <v>sens3</v>
      </c>
      <c r="C60" s="225" t="str">
        <f>Option4!C112</f>
        <v>Total benefits 10% higher</v>
      </c>
      <c r="D60" s="225" t="str">
        <f t="shared" si="7"/>
        <v>Option 4sens3</v>
      </c>
      <c r="E60" s="217"/>
      <c r="F60" s="28">
        <f t="shared" si="6"/>
        <v>1562925.359654041</v>
      </c>
      <c r="H60" s="28">
        <f>(INDEX(Option4!H$106:H$117, MATCH($D60, Option4!$G$106:$G$117,0)))*conv_2026*H$7</f>
        <v>0</v>
      </c>
      <c r="I60" s="28">
        <f>(INDEX(Option4!I$106:I$117, MATCH($D60, Option4!$G$106:$G$117,0)))*conv_2026*I$7</f>
        <v>0</v>
      </c>
      <c r="J60" s="28">
        <f>(INDEX(Option4!J$106:J$117, MATCH($D60, Option4!$G$106:$G$117,0)))*conv_2026*J$7</f>
        <v>0</v>
      </c>
      <c r="K60" s="28">
        <f>(INDEX(Option4!K$106:K$117, MATCH($D60, Option4!$G$106:$G$117,0)))*conv_2026*K$7</f>
        <v>0</v>
      </c>
      <c r="L60" s="28">
        <f>(INDEX(Option4!L$106:L$117, MATCH($D60, Option4!$G$106:$G$117,0)))*conv_2026*L$7</f>
        <v>0</v>
      </c>
      <c r="M60" s="28">
        <f>(INDEX(Option4!M$106:M$117, MATCH($D60, Option4!$G$106:$G$117,0)))*conv_2026*M$7</f>
        <v>-424643.16008513578</v>
      </c>
      <c r="N60" s="28">
        <f>(INDEX(Option4!N$106:N$117, MATCH($D60, Option4!$G$106:$G$117,0)))*conv_2026*N$7</f>
        <v>-1719804.7983447998</v>
      </c>
      <c r="O60" s="28">
        <f>(INDEX(Option4!O$106:O$117, MATCH($D60, Option4!$G$106:$G$117,0)))*conv_2026*O$7</f>
        <v>311516.3026327659</v>
      </c>
      <c r="P60" s="28">
        <f>(INDEX(Option4!P$106:P$117, MATCH($D60, Option4!$G$106:$G$117,0)))*conv_2026*P$7</f>
        <v>320646.54801923508</v>
      </c>
      <c r="Q60" s="28">
        <f>(INDEX(Option4!Q$106:Q$117, MATCH($D60, Option4!$G$106:$G$117,0)))*conv_2026*Q$7</f>
        <v>320646.54801923508</v>
      </c>
      <c r="R60" s="28">
        <f>(INDEX(Option4!R$106:R$117, MATCH($D60, Option4!$G$106:$G$117,0)))*conv_2026*R$7</f>
        <v>320646.54801923508</v>
      </c>
      <c r="S60" s="28">
        <f>(INDEX(Option4!S$106:S$117, MATCH($D60, Option4!$G$106:$G$117,0)))*conv_2026*S$7</f>
        <v>320646.54801923508</v>
      </c>
      <c r="T60" s="28">
        <f>(INDEX(Option4!T$106:T$117, MATCH($D60, Option4!$G$106:$G$117,0)))*conv_2026*T$7</f>
        <v>320646.54801923508</v>
      </c>
      <c r="U60" s="28">
        <f>(INDEX(Option4!U$106:U$117, MATCH($D60, Option4!$G$106:$G$117,0)))*conv_2026*U$7</f>
        <v>320646.54801923508</v>
      </c>
      <c r="V60" s="28">
        <f>(INDEX(Option4!V$106:V$117, MATCH($D60, Option4!$G$106:$G$117,0)))*conv_2026*V$7</f>
        <v>320646.54801923508</v>
      </c>
      <c r="W60" s="28">
        <f>(INDEX(Option4!W$106:W$117, MATCH($D60, Option4!$G$106:$G$117,0)))*conv_2026*W$7</f>
        <v>320646.54801923508</v>
      </c>
      <c r="X60" s="28">
        <f>(INDEX(Option4!X$106:X$117, MATCH($D60, Option4!$G$106:$G$117,0)))*conv_2026*X$7</f>
        <v>320646.54801923508</v>
      </c>
      <c r="Y60" s="28">
        <f>(INDEX(Option4!Y$106:Y$117, MATCH($D60, Option4!$G$106:$G$117,0)))*conv_2026*Y$7</f>
        <v>320646.54801923508</v>
      </c>
      <c r="Z60" s="28">
        <f>(INDEX(Option4!Z$106:Z$117, MATCH($D60, Option4!$G$106:$G$117,0)))*conv_2026*Z$7</f>
        <v>320646.54801923508</v>
      </c>
      <c r="AA60" s="28">
        <f>(INDEX(Option4!AA$106:AA$117, MATCH($D60, Option4!$G$106:$G$117,0)))*conv_2026*AA$7</f>
        <v>320646.54801923508</v>
      </c>
      <c r="AB60" s="28">
        <f>(INDEX(Option4!AB$106:AB$117, MATCH($D60, Option4!$G$106:$G$117,0)))*conv_2026*AB$7</f>
        <v>320646.54801923508</v>
      </c>
      <c r="AC60" s="28">
        <f>(INDEX(Option4!AC$106:AC$117, MATCH($D60, Option4!$G$106:$G$117,0)))*conv_2026*AC$7</f>
        <v>320646.54801923508</v>
      </c>
      <c r="AD60" s="28">
        <f>(INDEX(Option4!AD$106:AD$117, MATCH($D60, Option4!$G$106:$G$117,0)))*conv_2026*AD$7</f>
        <v>320646.54801923508</v>
      </c>
      <c r="AE60" s="28">
        <f>(INDEX(Option4!AE$106:AE$117, MATCH($D60, Option4!$G$106:$G$117,0)))*conv_2026*AE$7</f>
        <v>320646.54801923508</v>
      </c>
      <c r="AF60" s="28">
        <f>(INDEX(Option4!AF$106:AF$117, MATCH($D60, Option4!$G$106:$G$117,0)))*conv_2026*AF$7</f>
        <v>0</v>
      </c>
      <c r="AG60" s="28">
        <f>(INDEX(Option4!AG$106:AG$117, MATCH($D60, Option4!$G$106:$G$117,0)))*conv_2026*AG$7</f>
        <v>0</v>
      </c>
    </row>
    <row r="61" spans="1:35" s="6" customFormat="1" x14ac:dyDescent="0.2">
      <c r="A61" s="225" t="s">
        <v>133</v>
      </c>
      <c r="B61" s="225" t="str">
        <f>Option4!A113</f>
        <v>sens4</v>
      </c>
      <c r="C61" s="225" t="str">
        <f>Option4!C113</f>
        <v>Total benefits 10% lower</v>
      </c>
      <c r="D61" s="225" t="str">
        <f t="shared" si="7"/>
        <v>Option 4sens4</v>
      </c>
      <c r="E61" s="217"/>
      <c r="F61" s="28">
        <f t="shared" si="6"/>
        <v>-3088157.303914133</v>
      </c>
      <c r="H61" s="28">
        <f>(INDEX(Option4!H$106:H$117, MATCH($D61, Option4!$G$106:$G$117,0)))*conv_2026*H$7</f>
        <v>0</v>
      </c>
      <c r="I61" s="28">
        <f>(INDEX(Option4!I$106:I$117, MATCH($D61, Option4!$G$106:$G$117,0)))*conv_2026*I$7</f>
        <v>0</v>
      </c>
      <c r="J61" s="28">
        <f>(INDEX(Option4!J$106:J$117, MATCH($D61, Option4!$G$106:$G$117,0)))*conv_2026*J$7</f>
        <v>0</v>
      </c>
      <c r="K61" s="28">
        <f>(INDEX(Option4!K$106:K$117, MATCH($D61, Option4!$G$106:$G$117,0)))*conv_2026*K$7</f>
        <v>0</v>
      </c>
      <c r="L61" s="28">
        <f>(INDEX(Option4!L$106:L$117, MATCH($D61, Option4!$G$106:$G$117,0)))*conv_2026*L$7</f>
        <v>0</v>
      </c>
      <c r="M61" s="28">
        <f>(INDEX(Option4!M$106:M$117, MATCH($D61, Option4!$G$106:$G$117,0)))*conv_2026*M$7</f>
        <v>-424643.16008513578</v>
      </c>
      <c r="N61" s="28">
        <f>(INDEX(Option4!N$106:N$117, MATCH($D61, Option4!$G$106:$G$117,0)))*conv_2026*N$7</f>
        <v>-1719804.7983447998</v>
      </c>
      <c r="O61" s="28">
        <f>(INDEX(Option4!O$106:O$117, MATCH($D61, Option4!$G$106:$G$117,0)))*conv_2026*O$7</f>
        <v>-131162.26155967859</v>
      </c>
      <c r="P61" s="28">
        <f>(INDEX(Option4!P$106:P$117, MATCH($D61, Option4!$G$106:$G$117,0)))*conv_2026*P$7</f>
        <v>-123692.06078893109</v>
      </c>
      <c r="Q61" s="28">
        <f>(INDEX(Option4!Q$106:Q$117, MATCH($D61, Option4!$G$106:$G$117,0)))*conv_2026*Q$7</f>
        <v>-123692.06078893109</v>
      </c>
      <c r="R61" s="28">
        <f>(INDEX(Option4!R$106:R$117, MATCH($D61, Option4!$G$106:$G$117,0)))*conv_2026*R$7</f>
        <v>-123692.06078893109</v>
      </c>
      <c r="S61" s="28">
        <f>(INDEX(Option4!S$106:S$117, MATCH($D61, Option4!$G$106:$G$117,0)))*conv_2026*S$7</f>
        <v>-123692.06078893109</v>
      </c>
      <c r="T61" s="28">
        <f>(INDEX(Option4!T$106:T$117, MATCH($D61, Option4!$G$106:$G$117,0)))*conv_2026*T$7</f>
        <v>-123692.06078893109</v>
      </c>
      <c r="U61" s="28">
        <f>(INDEX(Option4!U$106:U$117, MATCH($D61, Option4!$G$106:$G$117,0)))*conv_2026*U$7</f>
        <v>-123692.06078893109</v>
      </c>
      <c r="V61" s="28">
        <f>(INDEX(Option4!V$106:V$117, MATCH($D61, Option4!$G$106:$G$117,0)))*conv_2026*V$7</f>
        <v>-123692.06078893109</v>
      </c>
      <c r="W61" s="28">
        <f>(INDEX(Option4!W$106:W$117, MATCH($D61, Option4!$G$106:$G$117,0)))*conv_2026*W$7</f>
        <v>-123692.06078893109</v>
      </c>
      <c r="X61" s="28">
        <f>(INDEX(Option4!X$106:X$117, MATCH($D61, Option4!$G$106:$G$117,0)))*conv_2026*X$7</f>
        <v>-123692.06078893109</v>
      </c>
      <c r="Y61" s="28">
        <f>(INDEX(Option4!Y$106:Y$117, MATCH($D61, Option4!$G$106:$G$117,0)))*conv_2026*Y$7</f>
        <v>-123692.06078893109</v>
      </c>
      <c r="Z61" s="28">
        <f>(INDEX(Option4!Z$106:Z$117, MATCH($D61, Option4!$G$106:$G$117,0)))*conv_2026*Z$7</f>
        <v>-123692.06078893109</v>
      </c>
      <c r="AA61" s="28">
        <f>(INDEX(Option4!AA$106:AA$117, MATCH($D61, Option4!$G$106:$G$117,0)))*conv_2026*AA$7</f>
        <v>-123692.06078893109</v>
      </c>
      <c r="AB61" s="28">
        <f>(INDEX(Option4!AB$106:AB$117, MATCH($D61, Option4!$G$106:$G$117,0)))*conv_2026*AB$7</f>
        <v>-123692.06078893109</v>
      </c>
      <c r="AC61" s="28">
        <f>(INDEX(Option4!AC$106:AC$117, MATCH($D61, Option4!$G$106:$G$117,0)))*conv_2026*AC$7</f>
        <v>-123692.06078893109</v>
      </c>
      <c r="AD61" s="28">
        <f>(INDEX(Option4!AD$106:AD$117, MATCH($D61, Option4!$G$106:$G$117,0)))*conv_2026*AD$7</f>
        <v>-123692.06078893109</v>
      </c>
      <c r="AE61" s="28">
        <f>(INDEX(Option4!AE$106:AE$117, MATCH($D61, Option4!$G$106:$G$117,0)))*conv_2026*AE$7</f>
        <v>-123692.06078893109</v>
      </c>
      <c r="AF61" s="28">
        <f>(INDEX(Option4!AF$106:AF$117, MATCH($D61, Option4!$G$106:$G$117,0)))*conv_2026*AF$7</f>
        <v>0</v>
      </c>
      <c r="AG61" s="28">
        <f>(INDEX(Option4!AG$106:AG$117, MATCH($D61, Option4!$G$106:$G$117,0)))*conv_2026*AG$7</f>
        <v>0</v>
      </c>
    </row>
    <row r="62" spans="1:35" s="6" customFormat="1" x14ac:dyDescent="0.2">
      <c r="A62" s="225" t="s">
        <v>133</v>
      </c>
      <c r="B62" s="225" t="str">
        <f>Option4!A114</f>
        <v>sens5</v>
      </c>
      <c r="C62" s="225" t="str">
        <f>Option4!C114</f>
        <v>Capex 10% higher &amp; Total benefits 10% lower</v>
      </c>
      <c r="D62" s="225" t="str">
        <f t="shared" si="7"/>
        <v>Option 4sens5</v>
      </c>
      <c r="E62" s="217"/>
      <c r="F62" s="28">
        <f t="shared" si="6"/>
        <v>-5489960.2329112208</v>
      </c>
      <c r="H62" s="28">
        <f>(INDEX(Option4!H$106:H$117, MATCH($D62, Option4!$G$106:$G$117,0)))*conv_2026*H$7</f>
        <v>0</v>
      </c>
      <c r="I62" s="28">
        <f>(INDEX(Option4!I$106:I$117, MATCH($D62, Option4!$G$106:$G$117,0)))*conv_2026*I$7</f>
        <v>0</v>
      </c>
      <c r="J62" s="28">
        <f>(INDEX(Option4!J$106:J$117, MATCH($D62, Option4!$G$106:$G$117,0)))*conv_2026*J$7</f>
        <v>0</v>
      </c>
      <c r="K62" s="28">
        <f>(INDEX(Option4!K$106:K$117, MATCH($D62, Option4!$G$106:$G$117,0)))*conv_2026*K$7</f>
        <v>0</v>
      </c>
      <c r="L62" s="28">
        <f>(INDEX(Option4!L$106:L$117, MATCH($D62, Option4!$G$106:$G$117,0)))*conv_2026*L$7</f>
        <v>0</v>
      </c>
      <c r="M62" s="28">
        <f>(INDEX(Option4!M$106:M$117, MATCH($D62, Option4!$G$106:$G$117,0)))*conv_2026*M$7</f>
        <v>-467107.47609364934</v>
      </c>
      <c r="N62" s="28">
        <f>(INDEX(Option4!N$106:N$117, MATCH($D62, Option4!$G$106:$G$117,0)))*conv_2026*N$7</f>
        <v>-1891785.2781792798</v>
      </c>
      <c r="O62" s="28">
        <f>(INDEX(Option4!O$106:O$117, MATCH($D62, Option4!$G$106:$G$117,0)))*conv_2026*O$7</f>
        <v>-343483.84160224645</v>
      </c>
      <c r="P62" s="28">
        <f>(INDEX(Option4!P$106:P$117, MATCH($D62, Option4!$G$106:$G$117,0)))*conv_2026*P$7</f>
        <v>-336013.64083149895</v>
      </c>
      <c r="Q62" s="28">
        <f>(INDEX(Option4!Q$106:Q$117, MATCH($D62, Option4!$G$106:$G$117,0)))*conv_2026*Q$7</f>
        <v>-336013.64083149895</v>
      </c>
      <c r="R62" s="28">
        <f>(INDEX(Option4!R$106:R$117, MATCH($D62, Option4!$G$106:$G$117,0)))*conv_2026*R$7</f>
        <v>-336013.64083149895</v>
      </c>
      <c r="S62" s="28">
        <f>(INDEX(Option4!S$106:S$117, MATCH($D62, Option4!$G$106:$G$117,0)))*conv_2026*S$7</f>
        <v>-336013.64083149895</v>
      </c>
      <c r="T62" s="28">
        <f>(INDEX(Option4!T$106:T$117, MATCH($D62, Option4!$G$106:$G$117,0)))*conv_2026*T$7</f>
        <v>-336013.64083149895</v>
      </c>
      <c r="U62" s="28">
        <f>(INDEX(Option4!U$106:U$117, MATCH($D62, Option4!$G$106:$G$117,0)))*conv_2026*U$7</f>
        <v>-336013.64083149895</v>
      </c>
      <c r="V62" s="28">
        <f>(INDEX(Option4!V$106:V$117, MATCH($D62, Option4!$G$106:$G$117,0)))*conv_2026*V$7</f>
        <v>-336013.64083149895</v>
      </c>
      <c r="W62" s="28">
        <f>(INDEX(Option4!W$106:W$117, MATCH($D62, Option4!$G$106:$G$117,0)))*conv_2026*W$7</f>
        <v>-336013.64083149895</v>
      </c>
      <c r="X62" s="28">
        <f>(INDEX(Option4!X$106:X$117, MATCH($D62, Option4!$G$106:$G$117,0)))*conv_2026*X$7</f>
        <v>-336013.64083149895</v>
      </c>
      <c r="Y62" s="28">
        <f>(INDEX(Option4!Y$106:Y$117, MATCH($D62, Option4!$G$106:$G$117,0)))*conv_2026*Y$7</f>
        <v>-336013.64083149895</v>
      </c>
      <c r="Z62" s="28">
        <f>(INDEX(Option4!Z$106:Z$117, MATCH($D62, Option4!$G$106:$G$117,0)))*conv_2026*Z$7</f>
        <v>-336013.64083149895</v>
      </c>
      <c r="AA62" s="28">
        <f>(INDEX(Option4!AA$106:AA$117, MATCH($D62, Option4!$G$106:$G$117,0)))*conv_2026*AA$7</f>
        <v>-336013.64083149895</v>
      </c>
      <c r="AB62" s="28">
        <f>(INDEX(Option4!AB$106:AB$117, MATCH($D62, Option4!$G$106:$G$117,0)))*conv_2026*AB$7</f>
        <v>-336013.64083149895</v>
      </c>
      <c r="AC62" s="28">
        <f>(INDEX(Option4!AC$106:AC$117, MATCH($D62, Option4!$G$106:$G$117,0)))*conv_2026*AC$7</f>
        <v>-336013.64083149895</v>
      </c>
      <c r="AD62" s="28">
        <f>(INDEX(Option4!AD$106:AD$117, MATCH($D62, Option4!$G$106:$G$117,0)))*conv_2026*AD$7</f>
        <v>-336013.64083149895</v>
      </c>
      <c r="AE62" s="28">
        <f>(INDEX(Option4!AE$106:AE$117, MATCH($D62, Option4!$G$106:$G$117,0)))*conv_2026*AE$7</f>
        <v>-336013.64083149895</v>
      </c>
      <c r="AF62" s="28">
        <f>(INDEX(Option4!AF$106:AF$117, MATCH($D62, Option4!$G$106:$G$117,0)))*conv_2026*AF$7</f>
        <v>0</v>
      </c>
      <c r="AG62" s="28">
        <f>(INDEX(Option4!AG$106:AG$117, MATCH($D62, Option4!$G$106:$G$117,0)))*conv_2026*AG$7</f>
        <v>0</v>
      </c>
    </row>
    <row r="63" spans="1:35" s="6" customFormat="1" x14ac:dyDescent="0.2">
      <c r="A63" s="225" t="s">
        <v>133</v>
      </c>
      <c r="B63" s="225" t="str">
        <f>Option4!A115</f>
        <v>sens</v>
      </c>
      <c r="C63" s="225">
        <f>Option4!C115</f>
        <v>0</v>
      </c>
      <c r="D63" s="225" t="str">
        <f t="shared" si="7"/>
        <v>Option 4sens</v>
      </c>
      <c r="E63" s="217"/>
      <c r="F63" s="28">
        <f t="shared" si="6"/>
        <v>-762615.97213004541</v>
      </c>
      <c r="H63" s="28">
        <f>(INDEX(Option4!H$106:H$117, MATCH($D63, Option4!$G$106:$G$117,0)))*conv_2026*H$7</f>
        <v>0</v>
      </c>
      <c r="I63" s="28">
        <f>(INDEX(Option4!I$106:I$117, MATCH($D63, Option4!$G$106:$G$117,0)))*conv_2026*I$7</f>
        <v>0</v>
      </c>
      <c r="J63" s="28">
        <f>(INDEX(Option4!J$106:J$117, MATCH($D63, Option4!$G$106:$G$117,0)))*conv_2026*J$7</f>
        <v>0</v>
      </c>
      <c r="K63" s="28">
        <f>(INDEX(Option4!K$106:K$117, MATCH($D63, Option4!$G$106:$G$117,0)))*conv_2026*K$7</f>
        <v>0</v>
      </c>
      <c r="L63" s="28">
        <f>(INDEX(Option4!L$106:L$117, MATCH($D63, Option4!$G$106:$G$117,0)))*conv_2026*L$7</f>
        <v>0</v>
      </c>
      <c r="M63" s="28">
        <f>(INDEX(Option4!M$106:M$117, MATCH($D63, Option4!$G$106:$G$117,0)))*conv_2026*M$7</f>
        <v>-424643.16008513578</v>
      </c>
      <c r="N63" s="28">
        <f>(INDEX(Option4!N$106:N$117, MATCH($D63, Option4!$G$106:$G$117,0)))*conv_2026*N$7</f>
        <v>-1719804.7983447998</v>
      </c>
      <c r="O63" s="28">
        <f>(INDEX(Option4!O$106:O$117, MATCH($D63, Option4!$G$106:$G$117,0)))*conv_2026*O$7</f>
        <v>90177.020536543656</v>
      </c>
      <c r="P63" s="28">
        <f>(INDEX(Option4!P$106:P$117, MATCH($D63, Option4!$G$106:$G$117,0)))*conv_2026*P$7</f>
        <v>98477.243615151994</v>
      </c>
      <c r="Q63" s="28">
        <f>(INDEX(Option4!Q$106:Q$117, MATCH($D63, Option4!$G$106:$G$117,0)))*conv_2026*Q$7</f>
        <v>98477.243615151994</v>
      </c>
      <c r="R63" s="28">
        <f>(INDEX(Option4!R$106:R$117, MATCH($D63, Option4!$G$106:$G$117,0)))*conv_2026*R$7</f>
        <v>98477.243615151994</v>
      </c>
      <c r="S63" s="28">
        <f>(INDEX(Option4!S$106:S$117, MATCH($D63, Option4!$G$106:$G$117,0)))*conv_2026*S$7</f>
        <v>98477.243615151994</v>
      </c>
      <c r="T63" s="28">
        <f>(INDEX(Option4!T$106:T$117, MATCH($D63, Option4!$G$106:$G$117,0)))*conv_2026*T$7</f>
        <v>98477.243615151994</v>
      </c>
      <c r="U63" s="28">
        <f>(INDEX(Option4!U$106:U$117, MATCH($D63, Option4!$G$106:$G$117,0)))*conv_2026*U$7</f>
        <v>98477.243615151994</v>
      </c>
      <c r="V63" s="28">
        <f>(INDEX(Option4!V$106:V$117, MATCH($D63, Option4!$G$106:$G$117,0)))*conv_2026*V$7</f>
        <v>98477.243615151994</v>
      </c>
      <c r="W63" s="28">
        <f>(INDEX(Option4!W$106:W$117, MATCH($D63, Option4!$G$106:$G$117,0)))*conv_2026*W$7</f>
        <v>98477.243615151994</v>
      </c>
      <c r="X63" s="28">
        <f>(INDEX(Option4!X$106:X$117, MATCH($D63, Option4!$G$106:$G$117,0)))*conv_2026*X$7</f>
        <v>98477.243615151994</v>
      </c>
      <c r="Y63" s="28">
        <f>(INDEX(Option4!Y$106:Y$117, MATCH($D63, Option4!$G$106:$G$117,0)))*conv_2026*Y$7</f>
        <v>98477.243615151994</v>
      </c>
      <c r="Z63" s="28">
        <f>(INDEX(Option4!Z$106:Z$117, MATCH($D63, Option4!$G$106:$G$117,0)))*conv_2026*Z$7</f>
        <v>98477.243615151994</v>
      </c>
      <c r="AA63" s="28">
        <f>(INDEX(Option4!AA$106:AA$117, MATCH($D63, Option4!$G$106:$G$117,0)))*conv_2026*AA$7</f>
        <v>98477.243615151994</v>
      </c>
      <c r="AB63" s="28">
        <f>(INDEX(Option4!AB$106:AB$117, MATCH($D63, Option4!$G$106:$G$117,0)))*conv_2026*AB$7</f>
        <v>98477.243615151994</v>
      </c>
      <c r="AC63" s="28">
        <f>(INDEX(Option4!AC$106:AC$117, MATCH($D63, Option4!$G$106:$G$117,0)))*conv_2026*AC$7</f>
        <v>98477.243615151994</v>
      </c>
      <c r="AD63" s="28">
        <f>(INDEX(Option4!AD$106:AD$117, MATCH($D63, Option4!$G$106:$G$117,0)))*conv_2026*AD$7</f>
        <v>98477.243615151994</v>
      </c>
      <c r="AE63" s="28">
        <f>(INDEX(Option4!AE$106:AE$117, MATCH($D63, Option4!$G$106:$G$117,0)))*conv_2026*AE$7</f>
        <v>98477.243615151994</v>
      </c>
      <c r="AF63" s="28">
        <f>(INDEX(Option4!AF$106:AF$117, MATCH($D63, Option4!$G$106:$G$117,0)))*conv_2026*AF$7</f>
        <v>0</v>
      </c>
      <c r="AG63" s="28">
        <f>(INDEX(Option4!AG$106:AG$117, MATCH($D63, Option4!$G$106:$G$117,0)))*conv_2026*AG$7</f>
        <v>0</v>
      </c>
    </row>
    <row r="64" spans="1:35" s="6" customFormat="1" x14ac:dyDescent="0.2">
      <c r="A64" s="225" t="s">
        <v>133</v>
      </c>
      <c r="B64" s="225" t="str">
        <f>Option4!A116</f>
        <v>sens</v>
      </c>
      <c r="C64" s="225">
        <f>Option4!C116</f>
        <v>0</v>
      </c>
      <c r="D64" s="225" t="str">
        <f t="shared" si="7"/>
        <v>Option 4sens</v>
      </c>
      <c r="E64" s="217"/>
      <c r="F64" s="28">
        <f t="shared" si="6"/>
        <v>-762615.97213004541</v>
      </c>
      <c r="H64" s="28">
        <f>(INDEX(Option4!H$106:H$117, MATCH($D64, Option4!$G$106:$G$117,0)))*conv_2026*H$7</f>
        <v>0</v>
      </c>
      <c r="I64" s="28">
        <f>(INDEX(Option4!I$106:I$117, MATCH($D64, Option4!$G$106:$G$117,0)))*conv_2026*I$7</f>
        <v>0</v>
      </c>
      <c r="J64" s="28">
        <f>(INDEX(Option4!J$106:J$117, MATCH($D64, Option4!$G$106:$G$117,0)))*conv_2026*J$7</f>
        <v>0</v>
      </c>
      <c r="K64" s="28">
        <f>(INDEX(Option4!K$106:K$117, MATCH($D64, Option4!$G$106:$G$117,0)))*conv_2026*K$7</f>
        <v>0</v>
      </c>
      <c r="L64" s="28">
        <f>(INDEX(Option4!L$106:L$117, MATCH($D64, Option4!$G$106:$G$117,0)))*conv_2026*L$7</f>
        <v>0</v>
      </c>
      <c r="M64" s="28">
        <f>(INDEX(Option4!M$106:M$117, MATCH($D64, Option4!$G$106:$G$117,0)))*conv_2026*M$7</f>
        <v>-424643.16008513578</v>
      </c>
      <c r="N64" s="28">
        <f>(INDEX(Option4!N$106:N$117, MATCH($D64, Option4!$G$106:$G$117,0)))*conv_2026*N$7</f>
        <v>-1719804.7983447998</v>
      </c>
      <c r="O64" s="28">
        <f>(INDEX(Option4!O$106:O$117, MATCH($D64, Option4!$G$106:$G$117,0)))*conv_2026*O$7</f>
        <v>90177.020536543656</v>
      </c>
      <c r="P64" s="28">
        <f>(INDEX(Option4!P$106:P$117, MATCH($D64, Option4!$G$106:$G$117,0)))*conv_2026*P$7</f>
        <v>98477.243615151994</v>
      </c>
      <c r="Q64" s="28">
        <f>(INDEX(Option4!Q$106:Q$117, MATCH($D64, Option4!$G$106:$G$117,0)))*conv_2026*Q$7</f>
        <v>98477.243615151994</v>
      </c>
      <c r="R64" s="28">
        <f>(INDEX(Option4!R$106:R$117, MATCH($D64, Option4!$G$106:$G$117,0)))*conv_2026*R$7</f>
        <v>98477.243615151994</v>
      </c>
      <c r="S64" s="28">
        <f>(INDEX(Option4!S$106:S$117, MATCH($D64, Option4!$G$106:$G$117,0)))*conv_2026*S$7</f>
        <v>98477.243615151994</v>
      </c>
      <c r="T64" s="28">
        <f>(INDEX(Option4!T$106:T$117, MATCH($D64, Option4!$G$106:$G$117,0)))*conv_2026*T$7</f>
        <v>98477.243615151994</v>
      </c>
      <c r="U64" s="28">
        <f>(INDEX(Option4!U$106:U$117, MATCH($D64, Option4!$G$106:$G$117,0)))*conv_2026*U$7</f>
        <v>98477.243615151994</v>
      </c>
      <c r="V64" s="28">
        <f>(INDEX(Option4!V$106:V$117, MATCH($D64, Option4!$G$106:$G$117,0)))*conv_2026*V$7</f>
        <v>98477.243615151994</v>
      </c>
      <c r="W64" s="28">
        <f>(INDEX(Option4!W$106:W$117, MATCH($D64, Option4!$G$106:$G$117,0)))*conv_2026*W$7</f>
        <v>98477.243615151994</v>
      </c>
      <c r="X64" s="28">
        <f>(INDEX(Option4!X$106:X$117, MATCH($D64, Option4!$G$106:$G$117,0)))*conv_2026*X$7</f>
        <v>98477.243615151994</v>
      </c>
      <c r="Y64" s="28">
        <f>(INDEX(Option4!Y$106:Y$117, MATCH($D64, Option4!$G$106:$G$117,0)))*conv_2026*Y$7</f>
        <v>98477.243615151994</v>
      </c>
      <c r="Z64" s="28">
        <f>(INDEX(Option4!Z$106:Z$117, MATCH($D64, Option4!$G$106:$G$117,0)))*conv_2026*Z$7</f>
        <v>98477.243615151994</v>
      </c>
      <c r="AA64" s="28">
        <f>(INDEX(Option4!AA$106:AA$117, MATCH($D64, Option4!$G$106:$G$117,0)))*conv_2026*AA$7</f>
        <v>98477.243615151994</v>
      </c>
      <c r="AB64" s="28">
        <f>(INDEX(Option4!AB$106:AB$117, MATCH($D64, Option4!$G$106:$G$117,0)))*conv_2026*AB$7</f>
        <v>98477.243615151994</v>
      </c>
      <c r="AC64" s="28">
        <f>(INDEX(Option4!AC$106:AC$117, MATCH($D64, Option4!$G$106:$G$117,0)))*conv_2026*AC$7</f>
        <v>98477.243615151994</v>
      </c>
      <c r="AD64" s="28">
        <f>(INDEX(Option4!AD$106:AD$117, MATCH($D64, Option4!$G$106:$G$117,0)))*conv_2026*AD$7</f>
        <v>98477.243615151994</v>
      </c>
      <c r="AE64" s="28">
        <f>(INDEX(Option4!AE$106:AE$117, MATCH($D64, Option4!$G$106:$G$117,0)))*conv_2026*AE$7</f>
        <v>98477.243615151994</v>
      </c>
      <c r="AF64" s="28">
        <f>(INDEX(Option4!AF$106:AF$117, MATCH($D64, Option4!$G$106:$G$117,0)))*conv_2026*AF$7</f>
        <v>0</v>
      </c>
      <c r="AG64" s="28">
        <f>(INDEX(Option4!AG$106:AG$117, MATCH($D64, Option4!$G$106:$G$117,0)))*conv_2026*AG$7</f>
        <v>0</v>
      </c>
    </row>
    <row r="65" spans="1:35" s="6" customFormat="1" x14ac:dyDescent="0.2">
      <c r="A65" s="225" t="s">
        <v>133</v>
      </c>
      <c r="B65" s="225" t="str">
        <f>Option4!A117</f>
        <v>sens</v>
      </c>
      <c r="C65" s="225">
        <f>Option4!C117</f>
        <v>0</v>
      </c>
      <c r="D65" s="225" t="str">
        <f t="shared" si="7"/>
        <v>Option 4sens</v>
      </c>
      <c r="E65" s="217"/>
      <c r="F65" s="28">
        <f t="shared" si="6"/>
        <v>-762615.97213004541</v>
      </c>
      <c r="H65" s="28">
        <f>(INDEX(Option4!H$106:H$117, MATCH($D65, Option4!$G$106:$G$117,0)))*conv_2026*H$7</f>
        <v>0</v>
      </c>
      <c r="I65" s="28">
        <f>(INDEX(Option4!I$106:I$117, MATCH($D65, Option4!$G$106:$G$117,0)))*conv_2026*I$7</f>
        <v>0</v>
      </c>
      <c r="J65" s="28">
        <f>(INDEX(Option4!J$106:J$117, MATCH($D65, Option4!$G$106:$G$117,0)))*conv_2026*J$7</f>
        <v>0</v>
      </c>
      <c r="K65" s="28">
        <f>(INDEX(Option4!K$106:K$117, MATCH($D65, Option4!$G$106:$G$117,0)))*conv_2026*K$7</f>
        <v>0</v>
      </c>
      <c r="L65" s="28">
        <f>(INDEX(Option4!L$106:L$117, MATCH($D65, Option4!$G$106:$G$117,0)))*conv_2026*L$7</f>
        <v>0</v>
      </c>
      <c r="M65" s="28">
        <f>(INDEX(Option4!M$106:M$117, MATCH($D65, Option4!$G$106:$G$117,0)))*conv_2026*M$7</f>
        <v>-424643.16008513578</v>
      </c>
      <c r="N65" s="28">
        <f>(INDEX(Option4!N$106:N$117, MATCH($D65, Option4!$G$106:$G$117,0)))*conv_2026*N$7</f>
        <v>-1719804.7983447998</v>
      </c>
      <c r="O65" s="28">
        <f>(INDEX(Option4!O$106:O$117, MATCH($D65, Option4!$G$106:$G$117,0)))*conv_2026*O$7</f>
        <v>90177.020536543656</v>
      </c>
      <c r="P65" s="28">
        <f>(INDEX(Option4!P$106:P$117, MATCH($D65, Option4!$G$106:$G$117,0)))*conv_2026*P$7</f>
        <v>98477.243615151994</v>
      </c>
      <c r="Q65" s="28">
        <f>(INDEX(Option4!Q$106:Q$117, MATCH($D65, Option4!$G$106:$G$117,0)))*conv_2026*Q$7</f>
        <v>98477.243615151994</v>
      </c>
      <c r="R65" s="28">
        <f>(INDEX(Option4!R$106:R$117, MATCH($D65, Option4!$G$106:$G$117,0)))*conv_2026*R$7</f>
        <v>98477.243615151994</v>
      </c>
      <c r="S65" s="28">
        <f>(INDEX(Option4!S$106:S$117, MATCH($D65, Option4!$G$106:$G$117,0)))*conv_2026*S$7</f>
        <v>98477.243615151994</v>
      </c>
      <c r="T65" s="28">
        <f>(INDEX(Option4!T$106:T$117, MATCH($D65, Option4!$G$106:$G$117,0)))*conv_2026*T$7</f>
        <v>98477.243615151994</v>
      </c>
      <c r="U65" s="28">
        <f>(INDEX(Option4!U$106:U$117, MATCH($D65, Option4!$G$106:$G$117,0)))*conv_2026*U$7</f>
        <v>98477.243615151994</v>
      </c>
      <c r="V65" s="28">
        <f>(INDEX(Option4!V$106:V$117, MATCH($D65, Option4!$G$106:$G$117,0)))*conv_2026*V$7</f>
        <v>98477.243615151994</v>
      </c>
      <c r="W65" s="28">
        <f>(INDEX(Option4!W$106:W$117, MATCH($D65, Option4!$G$106:$G$117,0)))*conv_2026*W$7</f>
        <v>98477.243615151994</v>
      </c>
      <c r="X65" s="28">
        <f>(INDEX(Option4!X$106:X$117, MATCH($D65, Option4!$G$106:$G$117,0)))*conv_2026*X$7</f>
        <v>98477.243615151994</v>
      </c>
      <c r="Y65" s="28">
        <f>(INDEX(Option4!Y$106:Y$117, MATCH($D65, Option4!$G$106:$G$117,0)))*conv_2026*Y$7</f>
        <v>98477.243615151994</v>
      </c>
      <c r="Z65" s="28">
        <f>(INDEX(Option4!Z$106:Z$117, MATCH($D65, Option4!$G$106:$G$117,0)))*conv_2026*Z$7</f>
        <v>98477.243615151994</v>
      </c>
      <c r="AA65" s="28">
        <f>(INDEX(Option4!AA$106:AA$117, MATCH($D65, Option4!$G$106:$G$117,0)))*conv_2026*AA$7</f>
        <v>98477.243615151994</v>
      </c>
      <c r="AB65" s="28">
        <f>(INDEX(Option4!AB$106:AB$117, MATCH($D65, Option4!$G$106:$G$117,0)))*conv_2026*AB$7</f>
        <v>98477.243615151994</v>
      </c>
      <c r="AC65" s="28">
        <f>(INDEX(Option4!AC$106:AC$117, MATCH($D65, Option4!$G$106:$G$117,0)))*conv_2026*AC$7</f>
        <v>98477.243615151994</v>
      </c>
      <c r="AD65" s="28">
        <f>(INDEX(Option4!AD$106:AD$117, MATCH($D65, Option4!$G$106:$G$117,0)))*conv_2026*AD$7</f>
        <v>98477.243615151994</v>
      </c>
      <c r="AE65" s="28">
        <f>(INDEX(Option4!AE$106:AE$117, MATCH($D65, Option4!$G$106:$G$117,0)))*conv_2026*AE$7</f>
        <v>98477.243615151994</v>
      </c>
      <c r="AF65" s="28">
        <f>(INDEX(Option4!AF$106:AF$117, MATCH($D65, Option4!$G$106:$G$117,0)))*conv_2026*AF$7</f>
        <v>0</v>
      </c>
      <c r="AG65" s="28">
        <f>(INDEX(Option4!AG$106:AG$117, MATCH($D65, Option4!$G$106:$G$117,0)))*conv_2026*AG$7</f>
        <v>0</v>
      </c>
    </row>
    <row r="66" spans="1:35" s="6" customFormat="1" x14ac:dyDescent="0.2">
      <c r="A66" s="225"/>
      <c r="B66" s="225"/>
      <c r="C66" s="225"/>
      <c r="D66" s="225"/>
      <c r="E66" s="225"/>
      <c r="F66" s="28"/>
      <c r="H66" s="225"/>
      <c r="I66" s="225"/>
      <c r="J66" s="225"/>
      <c r="K66" s="225"/>
      <c r="L66" s="225"/>
      <c r="M66" s="225"/>
      <c r="N66" s="225"/>
      <c r="O66" s="225"/>
      <c r="P66" s="225"/>
      <c r="Q66" s="225"/>
      <c r="R66" s="225"/>
      <c r="S66" s="225"/>
      <c r="T66" s="225"/>
      <c r="U66" s="225"/>
      <c r="V66" s="225"/>
      <c r="W66" s="225"/>
      <c r="X66" s="225"/>
      <c r="Y66" s="225"/>
      <c r="Z66" s="225"/>
      <c r="AA66" s="225"/>
      <c r="AB66" s="225"/>
      <c r="AC66" s="225"/>
      <c r="AD66" s="225"/>
      <c r="AE66" s="225"/>
      <c r="AF66" s="225"/>
      <c r="AG66" s="225"/>
    </row>
    <row r="67" spans="1:35" s="6" customFormat="1" x14ac:dyDescent="0.2">
      <c r="A67" s="225"/>
      <c r="B67" s="225"/>
      <c r="C67" s="225"/>
      <c r="D67" s="225"/>
      <c r="E67" s="225"/>
      <c r="F67" s="28"/>
      <c r="H67" s="225"/>
      <c r="I67" s="225"/>
      <c r="J67" s="225"/>
      <c r="K67" s="225"/>
      <c r="L67" s="225"/>
      <c r="M67" s="225"/>
      <c r="N67" s="225"/>
      <c r="O67" s="225"/>
      <c r="P67" s="225"/>
      <c r="Q67" s="225"/>
      <c r="R67" s="225"/>
      <c r="S67" s="225"/>
      <c r="T67" s="225"/>
      <c r="U67" s="225"/>
      <c r="V67" s="225"/>
      <c r="W67" s="225"/>
      <c r="X67" s="225"/>
      <c r="Y67" s="225"/>
      <c r="Z67" s="225"/>
      <c r="AA67" s="225"/>
      <c r="AB67" s="225"/>
      <c r="AC67" s="225"/>
      <c r="AD67" s="225"/>
      <c r="AE67" s="225"/>
      <c r="AF67" s="225"/>
      <c r="AG67" s="225"/>
    </row>
    <row r="68" spans="1:35" s="6" customFormat="1" x14ac:dyDescent="0.2">
      <c r="A68" s="225"/>
      <c r="B68" s="225"/>
      <c r="C68" s="225"/>
      <c r="D68" s="225"/>
      <c r="E68" s="225"/>
      <c r="F68" s="28"/>
      <c r="H68" s="225"/>
      <c r="I68" s="225"/>
      <c r="J68" s="225"/>
      <c r="K68" s="225"/>
      <c r="L68" s="225"/>
      <c r="M68" s="225"/>
      <c r="N68" s="225"/>
      <c r="O68" s="225"/>
      <c r="P68" s="225"/>
      <c r="Q68" s="225"/>
      <c r="R68" s="225"/>
      <c r="S68" s="225"/>
      <c r="T68" s="225"/>
      <c r="U68" s="225"/>
      <c r="V68" s="225"/>
      <c r="W68" s="225"/>
      <c r="X68" s="225"/>
      <c r="Y68" s="225"/>
      <c r="Z68" s="225"/>
      <c r="AA68" s="225"/>
      <c r="AB68" s="225"/>
      <c r="AC68" s="225"/>
      <c r="AD68" s="225"/>
      <c r="AE68" s="225"/>
      <c r="AF68" s="225"/>
      <c r="AG68" s="225"/>
    </row>
    <row r="69" spans="1:35" s="6" customFormat="1" x14ac:dyDescent="0.2">
      <c r="A69" s="225"/>
      <c r="B69" s="225"/>
      <c r="C69" s="225"/>
      <c r="D69" s="225"/>
      <c r="E69" s="225"/>
      <c r="F69" s="28"/>
      <c r="H69" s="225"/>
      <c r="I69" s="225"/>
      <c r="J69" s="225"/>
      <c r="K69" s="225"/>
      <c r="L69" s="225"/>
      <c r="M69" s="225"/>
      <c r="N69" s="225"/>
      <c r="O69" s="225"/>
      <c r="P69" s="225"/>
      <c r="Q69" s="225"/>
      <c r="R69" s="225"/>
      <c r="S69" s="225"/>
      <c r="T69" s="225"/>
      <c r="U69" s="225"/>
      <c r="V69" s="225"/>
      <c r="W69" s="225"/>
      <c r="X69" s="225"/>
      <c r="Y69" s="225"/>
      <c r="Z69" s="225"/>
      <c r="AA69" s="225"/>
      <c r="AB69" s="225"/>
      <c r="AC69" s="225"/>
      <c r="AD69" s="225"/>
      <c r="AE69" s="225"/>
      <c r="AF69" s="225"/>
      <c r="AG69" s="225"/>
    </row>
    <row r="70" spans="1:35" s="6" customFormat="1" x14ac:dyDescent="0.2">
      <c r="A70" s="225" t="s">
        <v>155</v>
      </c>
      <c r="B70" s="225" t="s">
        <v>119</v>
      </c>
      <c r="C70" s="225" t="s">
        <v>187</v>
      </c>
      <c r="D70" s="225" t="str">
        <f>A70&amp;B70</f>
        <v>Option 5NPV</v>
      </c>
      <c r="E70" s="217"/>
      <c r="F70" s="28">
        <f t="shared" ref="F70:F79" si="8">SUMPRODUCT($H70:$AG70, $H$5:$AG$5)</f>
        <v>0</v>
      </c>
      <c r="G70" s="220"/>
      <c r="H70" s="28">
        <f>(INDEX(Option5!H$106:H$117, MATCH($D70, Option5!$G$106:$G$117,0)))*conv_2026*H$7</f>
        <v>0</v>
      </c>
      <c r="I70" s="28">
        <f>(INDEX(Option5!I$106:I$117, MATCH($D70, Option5!$G$106:$G$117,0)))*conv_2026*I$7</f>
        <v>0</v>
      </c>
      <c r="J70" s="28">
        <f>(INDEX(Option5!J$106:J$117, MATCH($D70, Option5!$G$106:$G$117,0)))*conv_2026*J$7</f>
        <v>0</v>
      </c>
      <c r="K70" s="28">
        <f>(INDEX(Option5!K$106:K$117, MATCH($D70, Option5!$G$106:$G$117,0)))*conv_2026*K$7</f>
        <v>0</v>
      </c>
      <c r="L70" s="28">
        <f>(INDEX(Option5!L$106:L$117, MATCH($D70, Option5!$G$106:$G$117,0)))*conv_2026*L$7</f>
        <v>0</v>
      </c>
      <c r="M70" s="28">
        <f>(INDEX(Option5!M$106:M$117, MATCH($D70, Option5!$G$106:$G$117,0)))*conv_2026*M$7</f>
        <v>0</v>
      </c>
      <c r="N70" s="28">
        <f>(INDEX(Option5!N$106:N$117, MATCH($D70, Option5!$G$106:$G$117,0)))*conv_2026*N$7</f>
        <v>0</v>
      </c>
      <c r="O70" s="28">
        <f>(INDEX(Option5!O$106:O$117, MATCH($D70, Option5!$G$106:$G$117,0)))*conv_2026*O$7</f>
        <v>0</v>
      </c>
      <c r="P70" s="28">
        <f>(INDEX(Option5!P$106:P$117, MATCH($D70, Option5!$G$106:$G$117,0)))*conv_2026*P$7</f>
        <v>0</v>
      </c>
      <c r="Q70" s="28">
        <f>(INDEX(Option5!Q$106:Q$117, MATCH($D70, Option5!$G$106:$G$117,0)))*conv_2026*Q$7</f>
        <v>0</v>
      </c>
      <c r="R70" s="28">
        <f>(INDEX(Option5!R$106:R$117, MATCH($D70, Option5!$G$106:$G$117,0)))*conv_2026*R$7</f>
        <v>0</v>
      </c>
      <c r="S70" s="28">
        <f>(INDEX(Option5!S$106:S$117, MATCH($D70, Option5!$G$106:$G$117,0)))*conv_2026*S$7</f>
        <v>0</v>
      </c>
      <c r="T70" s="28">
        <f>(INDEX(Option5!T$106:T$117, MATCH($D70, Option5!$G$106:$G$117,0)))*conv_2026*T$7</f>
        <v>0</v>
      </c>
      <c r="U70" s="28">
        <f>(INDEX(Option5!U$106:U$117, MATCH($D70, Option5!$G$106:$G$117,0)))*conv_2026*U$7</f>
        <v>0</v>
      </c>
      <c r="V70" s="28">
        <f>(INDEX(Option5!V$106:V$117, MATCH($D70, Option5!$G$106:$G$117,0)))*conv_2026*V$7</f>
        <v>0</v>
      </c>
      <c r="W70" s="28">
        <f>(INDEX(Option5!W$106:W$117, MATCH($D70, Option5!$G$106:$G$117,0)))*conv_2026*W$7</f>
        <v>0</v>
      </c>
      <c r="X70" s="28">
        <f>(INDEX(Option5!X$106:X$117, MATCH($D70, Option5!$G$106:$G$117,0)))*conv_2026*X$7</f>
        <v>0</v>
      </c>
      <c r="Y70" s="28">
        <f>(INDEX(Option5!Y$106:Y$117, MATCH($D70, Option5!$G$106:$G$117,0)))*conv_2026*Y$7</f>
        <v>0</v>
      </c>
      <c r="Z70" s="28">
        <f>(INDEX(Option5!Z$106:Z$117, MATCH($D70, Option5!$G$106:$G$117,0)))*conv_2026*Z$7</f>
        <v>0</v>
      </c>
      <c r="AA70" s="28">
        <f>(INDEX(Option5!AA$106:AA$117, MATCH($D70, Option5!$G$106:$G$117,0)))*conv_2026*AA$7</f>
        <v>0</v>
      </c>
      <c r="AB70" s="28">
        <f>(INDEX(Option5!AB$106:AB$117, MATCH($D70, Option5!$G$106:$G$117,0)))*conv_2026*AB$7</f>
        <v>0</v>
      </c>
      <c r="AC70" s="28">
        <f>(INDEX(Option5!AC$106:AC$117, MATCH($D70, Option5!$G$106:$G$117,0)))*conv_2026*AC$7</f>
        <v>0</v>
      </c>
      <c r="AD70" s="28">
        <f>(INDEX(Option5!AD$106:AD$117, MATCH($D70, Option5!$G$106:$G$117,0)))*conv_2026*AD$7</f>
        <v>0</v>
      </c>
      <c r="AE70" s="28">
        <f>(INDEX(Option5!AE$106:AE$117, MATCH($D70, Option5!$G$106:$G$117,0)))*conv_2026*AE$7</f>
        <v>0</v>
      </c>
      <c r="AF70" s="28">
        <f>(INDEX(Option5!AF$106:AF$117, MATCH($D70, Option5!$G$106:$G$117,0)))*conv_2026*AF$7</f>
        <v>0</v>
      </c>
      <c r="AG70" s="28">
        <f>(INDEX(Option5!AG$106:AG$117, MATCH($D70, Option5!$G$106:$G$117,0)))*conv_2026*AG$7</f>
        <v>0</v>
      </c>
      <c r="AH70" s="2"/>
      <c r="AI70" s="2"/>
    </row>
    <row r="71" spans="1:35" s="6" customFormat="1" x14ac:dyDescent="0.2">
      <c r="A71" s="219"/>
      <c r="B71" s="219"/>
      <c r="C71" s="219"/>
      <c r="D71" s="219"/>
      <c r="E71" s="219"/>
      <c r="F71" s="219"/>
      <c r="G71" s="220"/>
      <c r="H71" s="220"/>
      <c r="I71" s="220"/>
      <c r="J71" s="220"/>
      <c r="K71" s="220"/>
      <c r="L71" s="220"/>
      <c r="M71" s="220"/>
      <c r="N71" s="220"/>
      <c r="O71" s="220"/>
      <c r="P71" s="220"/>
      <c r="Q71" s="220"/>
      <c r="R71" s="220"/>
      <c r="S71" s="220"/>
      <c r="T71" s="220"/>
      <c r="U71" s="220"/>
      <c r="V71" s="220"/>
      <c r="W71" s="220"/>
      <c r="X71" s="220"/>
      <c r="Y71" s="220"/>
      <c r="Z71" s="220"/>
      <c r="AA71" s="220"/>
      <c r="AB71" s="220"/>
      <c r="AC71" s="220"/>
      <c r="AD71" s="220"/>
      <c r="AE71" s="220"/>
      <c r="AF71" s="220"/>
      <c r="AG71" s="220"/>
      <c r="AH71" s="2"/>
      <c r="AI71" s="2"/>
    </row>
    <row r="72" spans="1:35" s="6" customFormat="1" x14ac:dyDescent="0.2">
      <c r="A72" s="225" t="s">
        <v>155</v>
      </c>
      <c r="B72" s="225" t="str">
        <f>Option5!A110</f>
        <v>sens1</v>
      </c>
      <c r="C72" s="225" t="str">
        <f>Option5!C110</f>
        <v>Capex 10% higher</v>
      </c>
      <c r="D72" s="225" t="str">
        <f t="shared" ref="D72:D79" si="9">A72&amp;B72</f>
        <v>Option 5sens1</v>
      </c>
      <c r="E72" s="217"/>
      <c r="F72" s="28">
        <f t="shared" si="8"/>
        <v>0</v>
      </c>
      <c r="G72" s="220"/>
      <c r="H72" s="28">
        <f>(INDEX(Option5!H$106:H$117, MATCH($D72, Option5!$G$106:$G$117,0)))*conv_2026*H$7</f>
        <v>0</v>
      </c>
      <c r="I72" s="28">
        <f>(INDEX(Option5!I$106:I$117, MATCH($D72, Option5!$G$106:$G$117,0)))*conv_2026*I$7</f>
        <v>0</v>
      </c>
      <c r="J72" s="28">
        <f>(INDEX(Option5!J$106:J$117, MATCH($D72, Option5!$G$106:$G$117,0)))*conv_2026*J$7</f>
        <v>0</v>
      </c>
      <c r="K72" s="28">
        <f>(INDEX(Option5!K$106:K$117, MATCH($D72, Option5!$G$106:$G$117,0)))*conv_2026*K$7</f>
        <v>0</v>
      </c>
      <c r="L72" s="28">
        <f>(INDEX(Option5!L$106:L$117, MATCH($D72, Option5!$G$106:$G$117,0)))*conv_2026*L$7</f>
        <v>0</v>
      </c>
      <c r="M72" s="28">
        <f>(INDEX(Option5!M$106:M$117, MATCH($D72, Option5!$G$106:$G$117,0)))*conv_2026*M$7</f>
        <v>0</v>
      </c>
      <c r="N72" s="28">
        <f>(INDEX(Option5!N$106:N$117, MATCH($D72, Option5!$G$106:$G$117,0)))*conv_2026*N$7</f>
        <v>0</v>
      </c>
      <c r="O72" s="28">
        <f>(INDEX(Option5!O$106:O$117, MATCH($D72, Option5!$G$106:$G$117,0)))*conv_2026*O$7</f>
        <v>0</v>
      </c>
      <c r="P72" s="28">
        <f>(INDEX(Option5!P$106:P$117, MATCH($D72, Option5!$G$106:$G$117,0)))*conv_2026*P$7</f>
        <v>0</v>
      </c>
      <c r="Q72" s="28">
        <f>(INDEX(Option5!Q$106:Q$117, MATCH($D72, Option5!$G$106:$G$117,0)))*conv_2026*Q$7</f>
        <v>0</v>
      </c>
      <c r="R72" s="28">
        <f>(INDEX(Option5!R$106:R$117, MATCH($D72, Option5!$G$106:$G$117,0)))*conv_2026*R$7</f>
        <v>0</v>
      </c>
      <c r="S72" s="28">
        <f>(INDEX(Option5!S$106:S$117, MATCH($D72, Option5!$G$106:$G$117,0)))*conv_2026*S$7</f>
        <v>0</v>
      </c>
      <c r="T72" s="28">
        <f>(INDEX(Option5!T$106:T$117, MATCH($D72, Option5!$G$106:$G$117,0)))*conv_2026*T$7</f>
        <v>0</v>
      </c>
      <c r="U72" s="28">
        <f>(INDEX(Option5!U$106:U$117, MATCH($D72, Option5!$G$106:$G$117,0)))*conv_2026*U$7</f>
        <v>0</v>
      </c>
      <c r="V72" s="28">
        <f>(INDEX(Option5!V$106:V$117, MATCH($D72, Option5!$G$106:$G$117,0)))*conv_2026*V$7</f>
        <v>0</v>
      </c>
      <c r="W72" s="28">
        <f>(INDEX(Option5!W$106:W$117, MATCH($D72, Option5!$G$106:$G$117,0)))*conv_2026*W$7</f>
        <v>0</v>
      </c>
      <c r="X72" s="28">
        <f>(INDEX(Option5!X$106:X$117, MATCH($D72, Option5!$G$106:$G$117,0)))*conv_2026*X$7</f>
        <v>0</v>
      </c>
      <c r="Y72" s="28">
        <f>(INDEX(Option5!Y$106:Y$117, MATCH($D72, Option5!$G$106:$G$117,0)))*conv_2026*Y$7</f>
        <v>0</v>
      </c>
      <c r="Z72" s="28">
        <f>(INDEX(Option5!Z$106:Z$117, MATCH($D72, Option5!$G$106:$G$117,0)))*conv_2026*Z$7</f>
        <v>0</v>
      </c>
      <c r="AA72" s="28">
        <f>(INDEX(Option5!AA$106:AA$117, MATCH($D72, Option5!$G$106:$G$117,0)))*conv_2026*AA$7</f>
        <v>0</v>
      </c>
      <c r="AB72" s="28">
        <f>(INDEX(Option5!AB$106:AB$117, MATCH($D72, Option5!$G$106:$G$117,0)))*conv_2026*AB$7</f>
        <v>0</v>
      </c>
      <c r="AC72" s="28">
        <f>(INDEX(Option5!AC$106:AC$117, MATCH($D72, Option5!$G$106:$G$117,0)))*conv_2026*AC$7</f>
        <v>0</v>
      </c>
      <c r="AD72" s="28">
        <f>(INDEX(Option5!AD$106:AD$117, MATCH($D72, Option5!$G$106:$G$117,0)))*conv_2026*AD$7</f>
        <v>0</v>
      </c>
      <c r="AE72" s="28">
        <f>(INDEX(Option5!AE$106:AE$117, MATCH($D72, Option5!$G$106:$G$117,0)))*conv_2026*AE$7</f>
        <v>0</v>
      </c>
      <c r="AF72" s="28">
        <f>(INDEX(Option5!AF$106:AF$117, MATCH($D72, Option5!$G$106:$G$117,0)))*conv_2026*AF$7</f>
        <v>0</v>
      </c>
      <c r="AG72" s="28">
        <f>(INDEX(Option5!AG$106:AG$117, MATCH($D72, Option5!$G$106:$G$117,0)))*conv_2026*AG$7</f>
        <v>0</v>
      </c>
      <c r="AH72" s="2"/>
      <c r="AI72" s="2"/>
    </row>
    <row r="73" spans="1:35" s="6" customFormat="1" x14ac:dyDescent="0.2">
      <c r="A73" s="225" t="s">
        <v>155</v>
      </c>
      <c r="B73" s="225" t="str">
        <f>Option5!A111</f>
        <v>sens2</v>
      </c>
      <c r="C73" s="225" t="str">
        <f>Option5!C111</f>
        <v>Capex 10% lower</v>
      </c>
      <c r="D73" s="225" t="str">
        <f t="shared" si="9"/>
        <v>Option 5sens2</v>
      </c>
      <c r="E73" s="217"/>
      <c r="F73" s="28">
        <f t="shared" si="8"/>
        <v>0</v>
      </c>
      <c r="G73" s="225"/>
      <c r="H73" s="28">
        <f>(INDEX(Option5!H$106:H$117, MATCH($D73, Option5!$G$106:$G$117,0)))*conv_2026*H$7</f>
        <v>0</v>
      </c>
      <c r="I73" s="28">
        <f>(INDEX(Option5!I$106:I$117, MATCH($D73, Option5!$G$106:$G$117,0)))*conv_2026*I$7</f>
        <v>0</v>
      </c>
      <c r="J73" s="28">
        <f>(INDEX(Option5!J$106:J$117, MATCH($D73, Option5!$G$106:$G$117,0)))*conv_2026*J$7</f>
        <v>0</v>
      </c>
      <c r="K73" s="28">
        <f>(INDEX(Option5!K$106:K$117, MATCH($D73, Option5!$G$106:$G$117,0)))*conv_2026*K$7</f>
        <v>0</v>
      </c>
      <c r="L73" s="28">
        <f>(INDEX(Option5!L$106:L$117, MATCH($D73, Option5!$G$106:$G$117,0)))*conv_2026*L$7</f>
        <v>0</v>
      </c>
      <c r="M73" s="28">
        <f>(INDEX(Option5!M$106:M$117, MATCH($D73, Option5!$G$106:$G$117,0)))*conv_2026*M$7</f>
        <v>0</v>
      </c>
      <c r="N73" s="28">
        <f>(INDEX(Option5!N$106:N$117, MATCH($D73, Option5!$G$106:$G$117,0)))*conv_2026*N$7</f>
        <v>0</v>
      </c>
      <c r="O73" s="28">
        <f>(INDEX(Option5!O$106:O$117, MATCH($D73, Option5!$G$106:$G$117,0)))*conv_2026*O$7</f>
        <v>0</v>
      </c>
      <c r="P73" s="28">
        <f>(INDEX(Option5!P$106:P$117, MATCH($D73, Option5!$G$106:$G$117,0)))*conv_2026*P$7</f>
        <v>0</v>
      </c>
      <c r="Q73" s="28">
        <f>(INDEX(Option5!Q$106:Q$117, MATCH($D73, Option5!$G$106:$G$117,0)))*conv_2026*Q$7</f>
        <v>0</v>
      </c>
      <c r="R73" s="28">
        <f>(INDEX(Option5!R$106:R$117, MATCH($D73, Option5!$G$106:$G$117,0)))*conv_2026*R$7</f>
        <v>0</v>
      </c>
      <c r="S73" s="28">
        <f>(INDEX(Option5!S$106:S$117, MATCH($D73, Option5!$G$106:$G$117,0)))*conv_2026*S$7</f>
        <v>0</v>
      </c>
      <c r="T73" s="28">
        <f>(INDEX(Option5!T$106:T$117, MATCH($D73, Option5!$G$106:$G$117,0)))*conv_2026*T$7</f>
        <v>0</v>
      </c>
      <c r="U73" s="28">
        <f>(INDEX(Option5!U$106:U$117, MATCH($D73, Option5!$G$106:$G$117,0)))*conv_2026*U$7</f>
        <v>0</v>
      </c>
      <c r="V73" s="28">
        <f>(INDEX(Option5!V$106:V$117, MATCH($D73, Option5!$G$106:$G$117,0)))*conv_2026*V$7</f>
        <v>0</v>
      </c>
      <c r="W73" s="28">
        <f>(INDEX(Option5!W$106:W$117, MATCH($D73, Option5!$G$106:$G$117,0)))*conv_2026*W$7</f>
        <v>0</v>
      </c>
      <c r="X73" s="28">
        <f>(INDEX(Option5!X$106:X$117, MATCH($D73, Option5!$G$106:$G$117,0)))*conv_2026*X$7</f>
        <v>0</v>
      </c>
      <c r="Y73" s="28">
        <f>(INDEX(Option5!Y$106:Y$117, MATCH($D73, Option5!$G$106:$G$117,0)))*conv_2026*Y$7</f>
        <v>0</v>
      </c>
      <c r="Z73" s="28">
        <f>(INDEX(Option5!Z$106:Z$117, MATCH($D73, Option5!$G$106:$G$117,0)))*conv_2026*Z$7</f>
        <v>0</v>
      </c>
      <c r="AA73" s="28">
        <f>(INDEX(Option5!AA$106:AA$117, MATCH($D73, Option5!$G$106:$G$117,0)))*conv_2026*AA$7</f>
        <v>0</v>
      </c>
      <c r="AB73" s="28">
        <f>(INDEX(Option5!AB$106:AB$117, MATCH($D73, Option5!$G$106:$G$117,0)))*conv_2026*AB$7</f>
        <v>0</v>
      </c>
      <c r="AC73" s="28">
        <f>(INDEX(Option5!AC$106:AC$117, MATCH($D73, Option5!$G$106:$G$117,0)))*conv_2026*AC$7</f>
        <v>0</v>
      </c>
      <c r="AD73" s="28">
        <f>(INDEX(Option5!AD$106:AD$117, MATCH($D73, Option5!$G$106:$G$117,0)))*conv_2026*AD$7</f>
        <v>0</v>
      </c>
      <c r="AE73" s="28">
        <f>(INDEX(Option5!AE$106:AE$117, MATCH($D73, Option5!$G$106:$G$117,0)))*conv_2026*AE$7</f>
        <v>0</v>
      </c>
      <c r="AF73" s="28">
        <f>(INDEX(Option5!AF$106:AF$117, MATCH($D73, Option5!$G$106:$G$117,0)))*conv_2026*AF$7</f>
        <v>0</v>
      </c>
      <c r="AG73" s="28">
        <f>(INDEX(Option5!AG$106:AG$117, MATCH($D73, Option5!$G$106:$G$117,0)))*conv_2026*AG$7</f>
        <v>0</v>
      </c>
    </row>
    <row r="74" spans="1:35" s="6" customFormat="1" x14ac:dyDescent="0.2">
      <c r="A74" s="225" t="s">
        <v>155</v>
      </c>
      <c r="B74" s="225" t="str">
        <f>Option5!A112</f>
        <v>sens3</v>
      </c>
      <c r="C74" s="225" t="str">
        <f>Option5!C112</f>
        <v>Total benefits 10% higher</v>
      </c>
      <c r="D74" s="225" t="str">
        <f t="shared" si="9"/>
        <v>Option 5sens3</v>
      </c>
      <c r="E74" s="217"/>
      <c r="F74" s="28">
        <f t="shared" si="8"/>
        <v>0</v>
      </c>
      <c r="H74" s="28">
        <f>(INDEX(Option5!H$106:H$117, MATCH($D74, Option5!$G$106:$G$117,0)))*conv_2026*H$7</f>
        <v>0</v>
      </c>
      <c r="I74" s="28">
        <f>(INDEX(Option5!I$106:I$117, MATCH($D74, Option5!$G$106:$G$117,0)))*conv_2026*I$7</f>
        <v>0</v>
      </c>
      <c r="J74" s="28">
        <f>(INDEX(Option5!J$106:J$117, MATCH($D74, Option5!$G$106:$G$117,0)))*conv_2026*J$7</f>
        <v>0</v>
      </c>
      <c r="K74" s="28">
        <f>(INDEX(Option5!K$106:K$117, MATCH($D74, Option5!$G$106:$G$117,0)))*conv_2026*K$7</f>
        <v>0</v>
      </c>
      <c r="L74" s="28">
        <f>(INDEX(Option5!L$106:L$117, MATCH($D74, Option5!$G$106:$G$117,0)))*conv_2026*L$7</f>
        <v>0</v>
      </c>
      <c r="M74" s="28">
        <f>(INDEX(Option5!M$106:M$117, MATCH($D74, Option5!$G$106:$G$117,0)))*conv_2026*M$7</f>
        <v>0</v>
      </c>
      <c r="N74" s="28">
        <f>(INDEX(Option5!N$106:N$117, MATCH($D74, Option5!$G$106:$G$117,0)))*conv_2026*N$7</f>
        <v>0</v>
      </c>
      <c r="O74" s="28">
        <f>(INDEX(Option5!O$106:O$117, MATCH($D74, Option5!$G$106:$G$117,0)))*conv_2026*O$7</f>
        <v>0</v>
      </c>
      <c r="P74" s="28">
        <f>(INDEX(Option5!P$106:P$117, MATCH($D74, Option5!$G$106:$G$117,0)))*conv_2026*P$7</f>
        <v>0</v>
      </c>
      <c r="Q74" s="28">
        <f>(INDEX(Option5!Q$106:Q$117, MATCH($D74, Option5!$G$106:$G$117,0)))*conv_2026*Q$7</f>
        <v>0</v>
      </c>
      <c r="R74" s="28">
        <f>(INDEX(Option5!R$106:R$117, MATCH($D74, Option5!$G$106:$G$117,0)))*conv_2026*R$7</f>
        <v>0</v>
      </c>
      <c r="S74" s="28">
        <f>(INDEX(Option5!S$106:S$117, MATCH($D74, Option5!$G$106:$G$117,0)))*conv_2026*S$7</f>
        <v>0</v>
      </c>
      <c r="T74" s="28">
        <f>(INDEX(Option5!T$106:T$117, MATCH($D74, Option5!$G$106:$G$117,0)))*conv_2026*T$7</f>
        <v>0</v>
      </c>
      <c r="U74" s="28">
        <f>(INDEX(Option5!U$106:U$117, MATCH($D74, Option5!$G$106:$G$117,0)))*conv_2026*U$7</f>
        <v>0</v>
      </c>
      <c r="V74" s="28">
        <f>(INDEX(Option5!V$106:V$117, MATCH($D74, Option5!$G$106:$G$117,0)))*conv_2026*V$7</f>
        <v>0</v>
      </c>
      <c r="W74" s="28">
        <f>(INDEX(Option5!W$106:W$117, MATCH($D74, Option5!$G$106:$G$117,0)))*conv_2026*W$7</f>
        <v>0</v>
      </c>
      <c r="X74" s="28">
        <f>(INDEX(Option5!X$106:X$117, MATCH($D74, Option5!$G$106:$G$117,0)))*conv_2026*X$7</f>
        <v>0</v>
      </c>
      <c r="Y74" s="28">
        <f>(INDEX(Option5!Y$106:Y$117, MATCH($D74, Option5!$G$106:$G$117,0)))*conv_2026*Y$7</f>
        <v>0</v>
      </c>
      <c r="Z74" s="28">
        <f>(INDEX(Option5!Z$106:Z$117, MATCH($D74, Option5!$G$106:$G$117,0)))*conv_2026*Z$7</f>
        <v>0</v>
      </c>
      <c r="AA74" s="28">
        <f>(INDEX(Option5!AA$106:AA$117, MATCH($D74, Option5!$G$106:$G$117,0)))*conv_2026*AA$7</f>
        <v>0</v>
      </c>
      <c r="AB74" s="28">
        <f>(INDEX(Option5!AB$106:AB$117, MATCH($D74, Option5!$G$106:$G$117,0)))*conv_2026*AB$7</f>
        <v>0</v>
      </c>
      <c r="AC74" s="28">
        <f>(INDEX(Option5!AC$106:AC$117, MATCH($D74, Option5!$G$106:$G$117,0)))*conv_2026*AC$7</f>
        <v>0</v>
      </c>
      <c r="AD74" s="28">
        <f>(INDEX(Option5!AD$106:AD$117, MATCH($D74, Option5!$G$106:$G$117,0)))*conv_2026*AD$7</f>
        <v>0</v>
      </c>
      <c r="AE74" s="28">
        <f>(INDEX(Option5!AE$106:AE$117, MATCH($D74, Option5!$G$106:$G$117,0)))*conv_2026*AE$7</f>
        <v>0</v>
      </c>
      <c r="AF74" s="28">
        <f>(INDEX(Option5!AF$106:AF$117, MATCH($D74, Option5!$G$106:$G$117,0)))*conv_2026*AF$7</f>
        <v>0</v>
      </c>
      <c r="AG74" s="28">
        <f>(INDEX(Option5!AG$106:AG$117, MATCH($D74, Option5!$G$106:$G$117,0)))*conv_2026*AG$7</f>
        <v>0</v>
      </c>
    </row>
    <row r="75" spans="1:35" s="6" customFormat="1" x14ac:dyDescent="0.2">
      <c r="A75" s="225" t="s">
        <v>155</v>
      </c>
      <c r="B75" s="225" t="str">
        <f>Option5!A113</f>
        <v>sens4</v>
      </c>
      <c r="C75" s="225" t="str">
        <f>Option5!C113</f>
        <v>Total benefits 10% lower</v>
      </c>
      <c r="D75" s="225" t="str">
        <f t="shared" si="9"/>
        <v>Option 5sens4</v>
      </c>
      <c r="E75" s="217"/>
      <c r="F75" s="28">
        <f t="shared" si="8"/>
        <v>0</v>
      </c>
      <c r="H75" s="28">
        <f>(INDEX(Option5!H$106:H$117, MATCH($D75, Option5!$G$106:$G$117,0)))*conv_2026*H$7</f>
        <v>0</v>
      </c>
      <c r="I75" s="28">
        <f>(INDEX(Option5!I$106:I$117, MATCH($D75, Option5!$G$106:$G$117,0)))*conv_2026*I$7</f>
        <v>0</v>
      </c>
      <c r="J75" s="28">
        <f>(INDEX(Option5!J$106:J$117, MATCH($D75, Option5!$G$106:$G$117,0)))*conv_2026*J$7</f>
        <v>0</v>
      </c>
      <c r="K75" s="28">
        <f>(INDEX(Option5!K$106:K$117, MATCH($D75, Option5!$G$106:$G$117,0)))*conv_2026*K$7</f>
        <v>0</v>
      </c>
      <c r="L75" s="28">
        <f>(INDEX(Option5!L$106:L$117, MATCH($D75, Option5!$G$106:$G$117,0)))*conv_2026*L$7</f>
        <v>0</v>
      </c>
      <c r="M75" s="28">
        <f>(INDEX(Option5!M$106:M$117, MATCH($D75, Option5!$G$106:$G$117,0)))*conv_2026*M$7</f>
        <v>0</v>
      </c>
      <c r="N75" s="28">
        <f>(INDEX(Option5!N$106:N$117, MATCH($D75, Option5!$G$106:$G$117,0)))*conv_2026*N$7</f>
        <v>0</v>
      </c>
      <c r="O75" s="28">
        <f>(INDEX(Option5!O$106:O$117, MATCH($D75, Option5!$G$106:$G$117,0)))*conv_2026*O$7</f>
        <v>0</v>
      </c>
      <c r="P75" s="28">
        <f>(INDEX(Option5!P$106:P$117, MATCH($D75, Option5!$G$106:$G$117,0)))*conv_2026*P$7</f>
        <v>0</v>
      </c>
      <c r="Q75" s="28">
        <f>(INDEX(Option5!Q$106:Q$117, MATCH($D75, Option5!$G$106:$G$117,0)))*conv_2026*Q$7</f>
        <v>0</v>
      </c>
      <c r="R75" s="28">
        <f>(INDEX(Option5!R$106:R$117, MATCH($D75, Option5!$G$106:$G$117,0)))*conv_2026*R$7</f>
        <v>0</v>
      </c>
      <c r="S75" s="28">
        <f>(INDEX(Option5!S$106:S$117, MATCH($D75, Option5!$G$106:$G$117,0)))*conv_2026*S$7</f>
        <v>0</v>
      </c>
      <c r="T75" s="28">
        <f>(INDEX(Option5!T$106:T$117, MATCH($D75, Option5!$G$106:$G$117,0)))*conv_2026*T$7</f>
        <v>0</v>
      </c>
      <c r="U75" s="28">
        <f>(INDEX(Option5!U$106:U$117, MATCH($D75, Option5!$G$106:$G$117,0)))*conv_2026*U$7</f>
        <v>0</v>
      </c>
      <c r="V75" s="28">
        <f>(INDEX(Option5!V$106:V$117, MATCH($D75, Option5!$G$106:$G$117,0)))*conv_2026*V$7</f>
        <v>0</v>
      </c>
      <c r="W75" s="28">
        <f>(INDEX(Option5!W$106:W$117, MATCH($D75, Option5!$G$106:$G$117,0)))*conv_2026*W$7</f>
        <v>0</v>
      </c>
      <c r="X75" s="28">
        <f>(INDEX(Option5!X$106:X$117, MATCH($D75, Option5!$G$106:$G$117,0)))*conv_2026*X$7</f>
        <v>0</v>
      </c>
      <c r="Y75" s="28">
        <f>(INDEX(Option5!Y$106:Y$117, MATCH($D75, Option5!$G$106:$G$117,0)))*conv_2026*Y$7</f>
        <v>0</v>
      </c>
      <c r="Z75" s="28">
        <f>(INDEX(Option5!Z$106:Z$117, MATCH($D75, Option5!$G$106:$G$117,0)))*conv_2026*Z$7</f>
        <v>0</v>
      </c>
      <c r="AA75" s="28">
        <f>(INDEX(Option5!AA$106:AA$117, MATCH($D75, Option5!$G$106:$G$117,0)))*conv_2026*AA$7</f>
        <v>0</v>
      </c>
      <c r="AB75" s="28">
        <f>(INDEX(Option5!AB$106:AB$117, MATCH($D75, Option5!$G$106:$G$117,0)))*conv_2026*AB$7</f>
        <v>0</v>
      </c>
      <c r="AC75" s="28">
        <f>(INDEX(Option5!AC$106:AC$117, MATCH($D75, Option5!$G$106:$G$117,0)))*conv_2026*AC$7</f>
        <v>0</v>
      </c>
      <c r="AD75" s="28">
        <f>(INDEX(Option5!AD$106:AD$117, MATCH($D75, Option5!$G$106:$G$117,0)))*conv_2026*AD$7</f>
        <v>0</v>
      </c>
      <c r="AE75" s="28">
        <f>(INDEX(Option5!AE$106:AE$117, MATCH($D75, Option5!$G$106:$G$117,0)))*conv_2026*AE$7</f>
        <v>0</v>
      </c>
      <c r="AF75" s="28">
        <f>(INDEX(Option5!AF$106:AF$117, MATCH($D75, Option5!$G$106:$G$117,0)))*conv_2026*AF$7</f>
        <v>0</v>
      </c>
      <c r="AG75" s="28">
        <f>(INDEX(Option5!AG$106:AG$117, MATCH($D75, Option5!$G$106:$G$117,0)))*conv_2026*AG$7</f>
        <v>0</v>
      </c>
    </row>
    <row r="76" spans="1:35" s="6" customFormat="1" x14ac:dyDescent="0.2">
      <c r="A76" s="225" t="s">
        <v>155</v>
      </c>
      <c r="B76" s="225" t="str">
        <f>Option5!A114</f>
        <v>sens5</v>
      </c>
      <c r="C76" s="225" t="str">
        <f>Option5!C114</f>
        <v>Capex 10% higher &amp; Total benefits 10% lower</v>
      </c>
      <c r="D76" s="225" t="str">
        <f t="shared" si="9"/>
        <v>Option 5sens5</v>
      </c>
      <c r="E76" s="217"/>
      <c r="F76" s="28">
        <f t="shared" si="8"/>
        <v>0</v>
      </c>
      <c r="H76" s="28">
        <f>(INDEX(Option5!H$106:H$117, MATCH($D76, Option5!$G$106:$G$117,0)))*conv_2026*H$7</f>
        <v>0</v>
      </c>
      <c r="I76" s="28">
        <f>(INDEX(Option5!I$106:I$117, MATCH($D76, Option5!$G$106:$G$117,0)))*conv_2026*I$7</f>
        <v>0</v>
      </c>
      <c r="J76" s="28">
        <f>(INDEX(Option5!J$106:J$117, MATCH($D76, Option5!$G$106:$G$117,0)))*conv_2026*J$7</f>
        <v>0</v>
      </c>
      <c r="K76" s="28">
        <f>(INDEX(Option5!K$106:K$117, MATCH($D76, Option5!$G$106:$G$117,0)))*conv_2026*K$7</f>
        <v>0</v>
      </c>
      <c r="L76" s="28">
        <f>(INDEX(Option5!L$106:L$117, MATCH($D76, Option5!$G$106:$G$117,0)))*conv_2026*L$7</f>
        <v>0</v>
      </c>
      <c r="M76" s="28">
        <f>(INDEX(Option5!M$106:M$117, MATCH($D76, Option5!$G$106:$G$117,0)))*conv_2026*M$7</f>
        <v>0</v>
      </c>
      <c r="N76" s="28">
        <f>(INDEX(Option5!N$106:N$117, MATCH($D76, Option5!$G$106:$G$117,0)))*conv_2026*N$7</f>
        <v>0</v>
      </c>
      <c r="O76" s="28">
        <f>(INDEX(Option5!O$106:O$117, MATCH($D76, Option5!$G$106:$G$117,0)))*conv_2026*O$7</f>
        <v>0</v>
      </c>
      <c r="P76" s="28">
        <f>(INDEX(Option5!P$106:P$117, MATCH($D76, Option5!$G$106:$G$117,0)))*conv_2026*P$7</f>
        <v>0</v>
      </c>
      <c r="Q76" s="28">
        <f>(INDEX(Option5!Q$106:Q$117, MATCH($D76, Option5!$G$106:$G$117,0)))*conv_2026*Q$7</f>
        <v>0</v>
      </c>
      <c r="R76" s="28">
        <f>(INDEX(Option5!R$106:R$117, MATCH($D76, Option5!$G$106:$G$117,0)))*conv_2026*R$7</f>
        <v>0</v>
      </c>
      <c r="S76" s="28">
        <f>(INDEX(Option5!S$106:S$117, MATCH($D76, Option5!$G$106:$G$117,0)))*conv_2026*S$7</f>
        <v>0</v>
      </c>
      <c r="T76" s="28">
        <f>(INDEX(Option5!T$106:T$117, MATCH($D76, Option5!$G$106:$G$117,0)))*conv_2026*T$7</f>
        <v>0</v>
      </c>
      <c r="U76" s="28">
        <f>(INDEX(Option5!U$106:U$117, MATCH($D76, Option5!$G$106:$G$117,0)))*conv_2026*U$7</f>
        <v>0</v>
      </c>
      <c r="V76" s="28">
        <f>(INDEX(Option5!V$106:V$117, MATCH($D76, Option5!$G$106:$G$117,0)))*conv_2026*V$7</f>
        <v>0</v>
      </c>
      <c r="W76" s="28">
        <f>(INDEX(Option5!W$106:W$117, MATCH($D76, Option5!$G$106:$G$117,0)))*conv_2026*W$7</f>
        <v>0</v>
      </c>
      <c r="X76" s="28">
        <f>(INDEX(Option5!X$106:X$117, MATCH($D76, Option5!$G$106:$G$117,0)))*conv_2026*X$7</f>
        <v>0</v>
      </c>
      <c r="Y76" s="28">
        <f>(INDEX(Option5!Y$106:Y$117, MATCH($D76, Option5!$G$106:$G$117,0)))*conv_2026*Y$7</f>
        <v>0</v>
      </c>
      <c r="Z76" s="28">
        <f>(INDEX(Option5!Z$106:Z$117, MATCH($D76, Option5!$G$106:$G$117,0)))*conv_2026*Z$7</f>
        <v>0</v>
      </c>
      <c r="AA76" s="28">
        <f>(INDEX(Option5!AA$106:AA$117, MATCH($D76, Option5!$G$106:$G$117,0)))*conv_2026*AA$7</f>
        <v>0</v>
      </c>
      <c r="AB76" s="28">
        <f>(INDEX(Option5!AB$106:AB$117, MATCH($D76, Option5!$G$106:$G$117,0)))*conv_2026*AB$7</f>
        <v>0</v>
      </c>
      <c r="AC76" s="28">
        <f>(INDEX(Option5!AC$106:AC$117, MATCH($D76, Option5!$G$106:$G$117,0)))*conv_2026*AC$7</f>
        <v>0</v>
      </c>
      <c r="AD76" s="28">
        <f>(INDEX(Option5!AD$106:AD$117, MATCH($D76, Option5!$G$106:$G$117,0)))*conv_2026*AD$7</f>
        <v>0</v>
      </c>
      <c r="AE76" s="28">
        <f>(INDEX(Option5!AE$106:AE$117, MATCH($D76, Option5!$G$106:$G$117,0)))*conv_2026*AE$7</f>
        <v>0</v>
      </c>
      <c r="AF76" s="28">
        <f>(INDEX(Option5!AF$106:AF$117, MATCH($D76, Option5!$G$106:$G$117,0)))*conv_2026*AF$7</f>
        <v>0</v>
      </c>
      <c r="AG76" s="28">
        <f>(INDEX(Option5!AG$106:AG$117, MATCH($D76, Option5!$G$106:$G$117,0)))*conv_2026*AG$7</f>
        <v>0</v>
      </c>
    </row>
    <row r="77" spans="1:35" s="6" customFormat="1" x14ac:dyDescent="0.2">
      <c r="A77" s="225" t="s">
        <v>155</v>
      </c>
      <c r="B77" s="225" t="str">
        <f>Option5!A115</f>
        <v>sens</v>
      </c>
      <c r="C77" s="225">
        <f>Option5!C115</f>
        <v>0</v>
      </c>
      <c r="D77" s="225" t="str">
        <f t="shared" si="9"/>
        <v>Option 5sens</v>
      </c>
      <c r="E77" s="217"/>
      <c r="F77" s="28">
        <f t="shared" si="8"/>
        <v>0</v>
      </c>
      <c r="H77" s="28">
        <f>(INDEX(Option5!H$106:H$117, MATCH($D77, Option5!$G$106:$G$117,0)))*conv_2026*H$7</f>
        <v>0</v>
      </c>
      <c r="I77" s="28">
        <f>(INDEX(Option5!I$106:I$117, MATCH($D77, Option5!$G$106:$G$117,0)))*conv_2026*I$7</f>
        <v>0</v>
      </c>
      <c r="J77" s="28">
        <f>(INDEX(Option5!J$106:J$117, MATCH($D77, Option5!$G$106:$G$117,0)))*conv_2026*J$7</f>
        <v>0</v>
      </c>
      <c r="K77" s="28">
        <f>(INDEX(Option5!K$106:K$117, MATCH($D77, Option5!$G$106:$G$117,0)))*conv_2026*K$7</f>
        <v>0</v>
      </c>
      <c r="L77" s="28">
        <f>(INDEX(Option5!L$106:L$117, MATCH($D77, Option5!$G$106:$G$117,0)))*conv_2026*L$7</f>
        <v>0</v>
      </c>
      <c r="M77" s="28">
        <f>(INDEX(Option5!M$106:M$117, MATCH($D77, Option5!$G$106:$G$117,0)))*conv_2026*M$7</f>
        <v>0</v>
      </c>
      <c r="N77" s="28">
        <f>(INDEX(Option5!N$106:N$117, MATCH($D77, Option5!$G$106:$G$117,0)))*conv_2026*N$7</f>
        <v>0</v>
      </c>
      <c r="O77" s="28">
        <f>(INDEX(Option5!O$106:O$117, MATCH($D77, Option5!$G$106:$G$117,0)))*conv_2026*O$7</f>
        <v>0</v>
      </c>
      <c r="P77" s="28">
        <f>(INDEX(Option5!P$106:P$117, MATCH($D77, Option5!$G$106:$G$117,0)))*conv_2026*P$7</f>
        <v>0</v>
      </c>
      <c r="Q77" s="28">
        <f>(INDEX(Option5!Q$106:Q$117, MATCH($D77, Option5!$G$106:$G$117,0)))*conv_2026*Q$7</f>
        <v>0</v>
      </c>
      <c r="R77" s="28">
        <f>(INDEX(Option5!R$106:R$117, MATCH($D77, Option5!$G$106:$G$117,0)))*conv_2026*R$7</f>
        <v>0</v>
      </c>
      <c r="S77" s="28">
        <f>(INDEX(Option5!S$106:S$117, MATCH($D77, Option5!$G$106:$G$117,0)))*conv_2026*S$7</f>
        <v>0</v>
      </c>
      <c r="T77" s="28">
        <f>(INDEX(Option5!T$106:T$117, MATCH($D77, Option5!$G$106:$G$117,0)))*conv_2026*T$7</f>
        <v>0</v>
      </c>
      <c r="U77" s="28">
        <f>(INDEX(Option5!U$106:U$117, MATCH($D77, Option5!$G$106:$G$117,0)))*conv_2026*U$7</f>
        <v>0</v>
      </c>
      <c r="V77" s="28">
        <f>(INDEX(Option5!V$106:V$117, MATCH($D77, Option5!$G$106:$G$117,0)))*conv_2026*V$7</f>
        <v>0</v>
      </c>
      <c r="W77" s="28">
        <f>(INDEX(Option5!W$106:W$117, MATCH($D77, Option5!$G$106:$G$117,0)))*conv_2026*W$7</f>
        <v>0</v>
      </c>
      <c r="X77" s="28">
        <f>(INDEX(Option5!X$106:X$117, MATCH($D77, Option5!$G$106:$G$117,0)))*conv_2026*X$7</f>
        <v>0</v>
      </c>
      <c r="Y77" s="28">
        <f>(INDEX(Option5!Y$106:Y$117, MATCH($D77, Option5!$G$106:$G$117,0)))*conv_2026*Y$7</f>
        <v>0</v>
      </c>
      <c r="Z77" s="28">
        <f>(INDEX(Option5!Z$106:Z$117, MATCH($D77, Option5!$G$106:$G$117,0)))*conv_2026*Z$7</f>
        <v>0</v>
      </c>
      <c r="AA77" s="28">
        <f>(INDEX(Option5!AA$106:AA$117, MATCH($D77, Option5!$G$106:$G$117,0)))*conv_2026*AA$7</f>
        <v>0</v>
      </c>
      <c r="AB77" s="28">
        <f>(INDEX(Option5!AB$106:AB$117, MATCH($D77, Option5!$G$106:$G$117,0)))*conv_2026*AB$7</f>
        <v>0</v>
      </c>
      <c r="AC77" s="28">
        <f>(INDEX(Option5!AC$106:AC$117, MATCH($D77, Option5!$G$106:$G$117,0)))*conv_2026*AC$7</f>
        <v>0</v>
      </c>
      <c r="AD77" s="28">
        <f>(INDEX(Option5!AD$106:AD$117, MATCH($D77, Option5!$G$106:$G$117,0)))*conv_2026*AD$7</f>
        <v>0</v>
      </c>
      <c r="AE77" s="28">
        <f>(INDEX(Option5!AE$106:AE$117, MATCH($D77, Option5!$G$106:$G$117,0)))*conv_2026*AE$7</f>
        <v>0</v>
      </c>
      <c r="AF77" s="28">
        <f>(INDEX(Option5!AF$106:AF$117, MATCH($D77, Option5!$G$106:$G$117,0)))*conv_2026*AF$7</f>
        <v>0</v>
      </c>
      <c r="AG77" s="28">
        <f>(INDEX(Option5!AG$106:AG$117, MATCH($D77, Option5!$G$106:$G$117,0)))*conv_2026*AG$7</f>
        <v>0</v>
      </c>
    </row>
    <row r="78" spans="1:35" s="6" customFormat="1" x14ac:dyDescent="0.2">
      <c r="A78" s="225" t="s">
        <v>155</v>
      </c>
      <c r="B78" s="225" t="str">
        <f>Option5!A116</f>
        <v>sens</v>
      </c>
      <c r="C78" s="225">
        <f>Option5!C116</f>
        <v>0</v>
      </c>
      <c r="D78" s="225" t="str">
        <f t="shared" si="9"/>
        <v>Option 5sens</v>
      </c>
      <c r="E78" s="217"/>
      <c r="F78" s="28">
        <f t="shared" si="8"/>
        <v>0</v>
      </c>
      <c r="H78" s="28">
        <f>(INDEX(Option5!H$106:H$117, MATCH($D78, Option5!$G$106:$G$117,0)))*conv_2026*H$7</f>
        <v>0</v>
      </c>
      <c r="I78" s="28">
        <f>(INDEX(Option5!I$106:I$117, MATCH($D78, Option5!$G$106:$G$117,0)))*conv_2026*I$7</f>
        <v>0</v>
      </c>
      <c r="J78" s="28">
        <f>(INDEX(Option5!J$106:J$117, MATCH($D78, Option5!$G$106:$G$117,0)))*conv_2026*J$7</f>
        <v>0</v>
      </c>
      <c r="K78" s="28">
        <f>(INDEX(Option5!K$106:K$117, MATCH($D78, Option5!$G$106:$G$117,0)))*conv_2026*K$7</f>
        <v>0</v>
      </c>
      <c r="L78" s="28">
        <f>(INDEX(Option5!L$106:L$117, MATCH($D78, Option5!$G$106:$G$117,0)))*conv_2026*L$7</f>
        <v>0</v>
      </c>
      <c r="M78" s="28">
        <f>(INDEX(Option5!M$106:M$117, MATCH($D78, Option5!$G$106:$G$117,0)))*conv_2026*M$7</f>
        <v>0</v>
      </c>
      <c r="N78" s="28">
        <f>(INDEX(Option5!N$106:N$117, MATCH($D78, Option5!$G$106:$G$117,0)))*conv_2026*N$7</f>
        <v>0</v>
      </c>
      <c r="O78" s="28">
        <f>(INDEX(Option5!O$106:O$117, MATCH($D78, Option5!$G$106:$G$117,0)))*conv_2026*O$7</f>
        <v>0</v>
      </c>
      <c r="P78" s="28">
        <f>(INDEX(Option5!P$106:P$117, MATCH($D78, Option5!$G$106:$G$117,0)))*conv_2026*P$7</f>
        <v>0</v>
      </c>
      <c r="Q78" s="28">
        <f>(INDEX(Option5!Q$106:Q$117, MATCH($D78, Option5!$G$106:$G$117,0)))*conv_2026*Q$7</f>
        <v>0</v>
      </c>
      <c r="R78" s="28">
        <f>(INDEX(Option5!R$106:R$117, MATCH($D78, Option5!$G$106:$G$117,0)))*conv_2026*R$7</f>
        <v>0</v>
      </c>
      <c r="S78" s="28">
        <f>(INDEX(Option5!S$106:S$117, MATCH($D78, Option5!$G$106:$G$117,0)))*conv_2026*S$7</f>
        <v>0</v>
      </c>
      <c r="T78" s="28">
        <f>(INDEX(Option5!T$106:T$117, MATCH($D78, Option5!$G$106:$G$117,0)))*conv_2026*T$7</f>
        <v>0</v>
      </c>
      <c r="U78" s="28">
        <f>(INDEX(Option5!U$106:U$117, MATCH($D78, Option5!$G$106:$G$117,0)))*conv_2026*U$7</f>
        <v>0</v>
      </c>
      <c r="V78" s="28">
        <f>(INDEX(Option5!V$106:V$117, MATCH($D78, Option5!$G$106:$G$117,0)))*conv_2026*V$7</f>
        <v>0</v>
      </c>
      <c r="W78" s="28">
        <f>(INDEX(Option5!W$106:W$117, MATCH($D78, Option5!$G$106:$G$117,0)))*conv_2026*W$7</f>
        <v>0</v>
      </c>
      <c r="X78" s="28">
        <f>(INDEX(Option5!X$106:X$117, MATCH($D78, Option5!$G$106:$G$117,0)))*conv_2026*X$7</f>
        <v>0</v>
      </c>
      <c r="Y78" s="28">
        <f>(INDEX(Option5!Y$106:Y$117, MATCH($D78, Option5!$G$106:$G$117,0)))*conv_2026*Y$7</f>
        <v>0</v>
      </c>
      <c r="Z78" s="28">
        <f>(INDEX(Option5!Z$106:Z$117, MATCH($D78, Option5!$G$106:$G$117,0)))*conv_2026*Z$7</f>
        <v>0</v>
      </c>
      <c r="AA78" s="28">
        <f>(INDEX(Option5!AA$106:AA$117, MATCH($D78, Option5!$G$106:$G$117,0)))*conv_2026*AA$7</f>
        <v>0</v>
      </c>
      <c r="AB78" s="28">
        <f>(INDEX(Option5!AB$106:AB$117, MATCH($D78, Option5!$G$106:$G$117,0)))*conv_2026*AB$7</f>
        <v>0</v>
      </c>
      <c r="AC78" s="28">
        <f>(INDEX(Option5!AC$106:AC$117, MATCH($D78, Option5!$G$106:$G$117,0)))*conv_2026*AC$7</f>
        <v>0</v>
      </c>
      <c r="AD78" s="28">
        <f>(INDEX(Option5!AD$106:AD$117, MATCH($D78, Option5!$G$106:$G$117,0)))*conv_2026*AD$7</f>
        <v>0</v>
      </c>
      <c r="AE78" s="28">
        <f>(INDEX(Option5!AE$106:AE$117, MATCH($D78, Option5!$G$106:$G$117,0)))*conv_2026*AE$7</f>
        <v>0</v>
      </c>
      <c r="AF78" s="28">
        <f>(INDEX(Option5!AF$106:AF$117, MATCH($D78, Option5!$G$106:$G$117,0)))*conv_2026*AF$7</f>
        <v>0</v>
      </c>
      <c r="AG78" s="28">
        <f>(INDEX(Option5!AG$106:AG$117, MATCH($D78, Option5!$G$106:$G$117,0)))*conv_2026*AG$7</f>
        <v>0</v>
      </c>
    </row>
    <row r="79" spans="1:35" s="6" customFormat="1" x14ac:dyDescent="0.2">
      <c r="A79" s="225" t="s">
        <v>155</v>
      </c>
      <c r="B79" s="225" t="str">
        <f>Option5!A117</f>
        <v>sens</v>
      </c>
      <c r="C79" s="225">
        <f>Option5!C117</f>
        <v>0</v>
      </c>
      <c r="D79" s="225" t="str">
        <f t="shared" si="9"/>
        <v>Option 5sens</v>
      </c>
      <c r="E79" s="217"/>
      <c r="F79" s="28">
        <f t="shared" si="8"/>
        <v>0</v>
      </c>
      <c r="H79" s="28">
        <f>(INDEX(Option5!H$106:H$117, MATCH($D79, Option5!$G$106:$G$117,0)))*conv_2026*H$7</f>
        <v>0</v>
      </c>
      <c r="I79" s="28">
        <f>(INDEX(Option5!I$106:I$117, MATCH($D79, Option5!$G$106:$G$117,0)))*conv_2026*I$7</f>
        <v>0</v>
      </c>
      <c r="J79" s="28">
        <f>(INDEX(Option5!J$106:J$117, MATCH($D79, Option5!$G$106:$G$117,0)))*conv_2026*J$7</f>
        <v>0</v>
      </c>
      <c r="K79" s="28">
        <f>(INDEX(Option5!K$106:K$117, MATCH($D79, Option5!$G$106:$G$117,0)))*conv_2026*K$7</f>
        <v>0</v>
      </c>
      <c r="L79" s="28">
        <f>(INDEX(Option5!L$106:L$117, MATCH($D79, Option5!$G$106:$G$117,0)))*conv_2026*L$7</f>
        <v>0</v>
      </c>
      <c r="M79" s="28">
        <f>(INDEX(Option5!M$106:M$117, MATCH($D79, Option5!$G$106:$G$117,0)))*conv_2026*M$7</f>
        <v>0</v>
      </c>
      <c r="N79" s="28">
        <f>(INDEX(Option5!N$106:N$117, MATCH($D79, Option5!$G$106:$G$117,0)))*conv_2026*N$7</f>
        <v>0</v>
      </c>
      <c r="O79" s="28">
        <f>(INDEX(Option5!O$106:O$117, MATCH($D79, Option5!$G$106:$G$117,0)))*conv_2026*O$7</f>
        <v>0</v>
      </c>
      <c r="P79" s="28">
        <f>(INDEX(Option5!P$106:P$117, MATCH($D79, Option5!$G$106:$G$117,0)))*conv_2026*P$7</f>
        <v>0</v>
      </c>
      <c r="Q79" s="28">
        <f>(INDEX(Option5!Q$106:Q$117, MATCH($D79, Option5!$G$106:$G$117,0)))*conv_2026*Q$7</f>
        <v>0</v>
      </c>
      <c r="R79" s="28">
        <f>(INDEX(Option5!R$106:R$117, MATCH($D79, Option5!$G$106:$G$117,0)))*conv_2026*R$7</f>
        <v>0</v>
      </c>
      <c r="S79" s="28">
        <f>(INDEX(Option5!S$106:S$117, MATCH($D79, Option5!$G$106:$G$117,0)))*conv_2026*S$7</f>
        <v>0</v>
      </c>
      <c r="T79" s="28">
        <f>(INDEX(Option5!T$106:T$117, MATCH($D79, Option5!$G$106:$G$117,0)))*conv_2026*T$7</f>
        <v>0</v>
      </c>
      <c r="U79" s="28">
        <f>(INDEX(Option5!U$106:U$117, MATCH($D79, Option5!$G$106:$G$117,0)))*conv_2026*U$7</f>
        <v>0</v>
      </c>
      <c r="V79" s="28">
        <f>(INDEX(Option5!V$106:V$117, MATCH($D79, Option5!$G$106:$G$117,0)))*conv_2026*V$7</f>
        <v>0</v>
      </c>
      <c r="W79" s="28">
        <f>(INDEX(Option5!W$106:W$117, MATCH($D79, Option5!$G$106:$G$117,0)))*conv_2026*W$7</f>
        <v>0</v>
      </c>
      <c r="X79" s="28">
        <f>(INDEX(Option5!X$106:X$117, MATCH($D79, Option5!$G$106:$G$117,0)))*conv_2026*X$7</f>
        <v>0</v>
      </c>
      <c r="Y79" s="28">
        <f>(INDEX(Option5!Y$106:Y$117, MATCH($D79, Option5!$G$106:$G$117,0)))*conv_2026*Y$7</f>
        <v>0</v>
      </c>
      <c r="Z79" s="28">
        <f>(INDEX(Option5!Z$106:Z$117, MATCH($D79, Option5!$G$106:$G$117,0)))*conv_2026*Z$7</f>
        <v>0</v>
      </c>
      <c r="AA79" s="28">
        <f>(INDEX(Option5!AA$106:AA$117, MATCH($D79, Option5!$G$106:$G$117,0)))*conv_2026*AA$7</f>
        <v>0</v>
      </c>
      <c r="AB79" s="28">
        <f>(INDEX(Option5!AB$106:AB$117, MATCH($D79, Option5!$G$106:$G$117,0)))*conv_2026*AB$7</f>
        <v>0</v>
      </c>
      <c r="AC79" s="28">
        <f>(INDEX(Option5!AC$106:AC$117, MATCH($D79, Option5!$G$106:$G$117,0)))*conv_2026*AC$7</f>
        <v>0</v>
      </c>
      <c r="AD79" s="28">
        <f>(INDEX(Option5!AD$106:AD$117, MATCH($D79, Option5!$G$106:$G$117,0)))*conv_2026*AD$7</f>
        <v>0</v>
      </c>
      <c r="AE79" s="28">
        <f>(INDEX(Option5!AE$106:AE$117, MATCH($D79, Option5!$G$106:$G$117,0)))*conv_2026*AE$7</f>
        <v>0</v>
      </c>
      <c r="AF79" s="28">
        <f>(INDEX(Option5!AF$106:AF$117, MATCH($D79, Option5!$G$106:$G$117,0)))*conv_2026*AF$7</f>
        <v>0</v>
      </c>
      <c r="AG79" s="28">
        <f>(INDEX(Option5!AG$106:AG$117, MATCH($D79, Option5!$G$106:$G$117,0)))*conv_2026*AG$7</f>
        <v>0</v>
      </c>
    </row>
    <row r="80" spans="1:35" s="6" customFormat="1" x14ac:dyDescent="0.2">
      <c r="F80" s="222"/>
    </row>
    <row r="81" spans="1:34" s="6" customFormat="1" x14ac:dyDescent="0.2">
      <c r="F81" s="222"/>
    </row>
    <row r="82" spans="1:34" s="6" customFormat="1" x14ac:dyDescent="0.2">
      <c r="F82" s="222"/>
    </row>
    <row r="83" spans="1:34" s="6" customFormat="1" x14ac:dyDescent="0.2">
      <c r="F83" s="222"/>
    </row>
    <row r="84" spans="1:34" s="6" customFormat="1" ht="15" x14ac:dyDescent="0.25">
      <c r="A84" s="178" t="s">
        <v>159</v>
      </c>
      <c r="B84" s="48"/>
      <c r="C84" s="17"/>
      <c r="D84" s="17"/>
      <c r="E84" s="73"/>
      <c r="F84" s="17"/>
      <c r="G84" s="198"/>
      <c r="H84" s="177"/>
      <c r="I84" s="177"/>
      <c r="J84" s="177"/>
      <c r="K84" s="177"/>
      <c r="L84" s="177"/>
      <c r="M84" s="177"/>
      <c r="N84" s="177"/>
      <c r="O84" s="177"/>
      <c r="P84" s="177"/>
      <c r="Q84" s="177"/>
      <c r="R84" s="177"/>
      <c r="S84" s="177"/>
      <c r="T84" s="177"/>
      <c r="U84" s="177"/>
      <c r="V84" s="177"/>
      <c r="W84" s="177"/>
      <c r="X84" s="177"/>
      <c r="Y84" s="177"/>
      <c r="Z84" s="177"/>
      <c r="AA84" s="177"/>
      <c r="AB84" s="177"/>
      <c r="AC84" s="177"/>
      <c r="AD84" s="177"/>
      <c r="AE84" s="177"/>
      <c r="AF84" s="177"/>
      <c r="AG84" s="8"/>
      <c r="AH84" s="8"/>
    </row>
    <row r="85" spans="1:34" s="6" customFormat="1" x14ac:dyDescent="0.2">
      <c r="F85" s="222"/>
    </row>
    <row r="86" spans="1:34" s="6" customFormat="1" x14ac:dyDescent="0.2">
      <c r="F86" s="222"/>
    </row>
    <row r="87" spans="1:34" s="6" customFormat="1" x14ac:dyDescent="0.2">
      <c r="E87" s="222"/>
    </row>
    <row r="88" spans="1:34" s="6" customFormat="1" x14ac:dyDescent="0.2">
      <c r="C88" s="236" t="b" cm="1">
        <f t="array" ref="C88:G88">TRANSPOSE(Data!F9:F13)</f>
        <v>1</v>
      </c>
      <c r="D88" s="236" t="b">
        <v>0</v>
      </c>
      <c r="E88" s="237" t="b">
        <v>0</v>
      </c>
      <c r="F88" s="236" t="b">
        <v>0</v>
      </c>
      <c r="G88" s="236" t="b">
        <v>1</v>
      </c>
      <c r="K88" s="6" t="b">
        <f>AND(_xlfn.ANCHORARRAY(C88))</f>
        <v>0</v>
      </c>
    </row>
    <row r="89" spans="1:34" s="6" customFormat="1" x14ac:dyDescent="0.2">
      <c r="A89" s="53"/>
      <c r="B89" s="53"/>
      <c r="C89" s="238" t="str" cm="1">
        <f t="array" ref="C89:G89">TRANSPOSE(options)</f>
        <v>Option 1 (base case)</v>
      </c>
      <c r="D89" s="238" t="str">
        <v>Option 2</v>
      </c>
      <c r="E89" s="238" t="str">
        <v>Option 3</v>
      </c>
      <c r="F89" s="238" t="str">
        <v>Option 4</v>
      </c>
      <c r="G89" s="238" t="str">
        <v>Option 5</v>
      </c>
      <c r="I89" s="238" t="s">
        <v>224</v>
      </c>
      <c r="K89" s="53" t="s">
        <v>225</v>
      </c>
    </row>
    <row r="90" spans="1:34" s="6" customFormat="1" x14ac:dyDescent="0.2">
      <c r="A90" s="228" t="s">
        <v>119</v>
      </c>
      <c r="B90" s="228" t="s">
        <v>215</v>
      </c>
      <c r="C90" s="93" t="str">
        <f t="shared" ref="C90:G98" si="10">IF(OR($B90=0,C$88),"", INDEX($F$14:$F$81, MATCH(C$89&amp;$A90,$D$14:$D$81,0))/10^6)</f>
        <v/>
      </c>
      <c r="D90" s="93">
        <f t="shared" si="10"/>
        <v>16.270781207340917</v>
      </c>
      <c r="E90" s="93">
        <f t="shared" si="10"/>
        <v>17.039248319910822</v>
      </c>
      <c r="F90" s="93">
        <f t="shared" si="10"/>
        <v>-0.76261597213004539</v>
      </c>
      <c r="G90" s="93" t="str">
        <f t="shared" si="10"/>
        <v/>
      </c>
      <c r="H90" s="164"/>
      <c r="I90" s="93">
        <f t="shared" ref="I90:I98" si="11">_xlfn.MAXIFS(C90:G90,_xlfn.ANCHORARRAY( C$88),FALSE)</f>
        <v>17.039248319910822</v>
      </c>
      <c r="K90" s="6" t="str">
        <f t="shared" ref="K90:K98" si="12">IF(OR(B90=0,$K$88),"", INDEX(_xlfn.ANCHORARRAY($C$89), MATCH(I90, $C90:$G90,0)))</f>
        <v>Option 3</v>
      </c>
    </row>
    <row r="91" spans="1:34" s="6" customFormat="1" x14ac:dyDescent="0.2">
      <c r="A91" s="228" t="str">
        <f>"sens"&amp;Assumptions!B111</f>
        <v>sens1</v>
      </c>
      <c r="B91" s="228" t="str">
        <f>Assumptions!C111</f>
        <v>Capex 10% higher</v>
      </c>
      <c r="C91" s="93" t="str">
        <f t="shared" si="10"/>
        <v/>
      </c>
      <c r="D91" s="93">
        <f t="shared" si="10"/>
        <v>15.572317996290922</v>
      </c>
      <c r="E91" s="93">
        <f t="shared" si="10"/>
        <v>16.417631820117812</v>
      </c>
      <c r="F91" s="93">
        <f t="shared" si="10"/>
        <v>-3.1644189011271373</v>
      </c>
      <c r="G91" s="93" t="str">
        <f t="shared" si="10"/>
        <v/>
      </c>
      <c r="H91" s="164"/>
      <c r="I91" s="93">
        <f t="shared" si="11"/>
        <v>16.417631820117812</v>
      </c>
      <c r="K91" s="6" t="str">
        <f t="shared" si="12"/>
        <v>Option 3</v>
      </c>
    </row>
    <row r="92" spans="1:34" s="6" customFormat="1" x14ac:dyDescent="0.2">
      <c r="A92" s="228" t="str">
        <f>"sens"&amp;Assumptions!B112</f>
        <v>sens2</v>
      </c>
      <c r="B92" s="228" t="str">
        <f>Assumptions!C112</f>
        <v>Capex 10% lower</v>
      </c>
      <c r="C92" s="93" t="str">
        <f t="shared" si="10"/>
        <v/>
      </c>
      <c r="D92" s="93">
        <f t="shared" si="10"/>
        <v>16.969244418390918</v>
      </c>
      <c r="E92" s="93">
        <f t="shared" si="10"/>
        <v>17.660864819703821</v>
      </c>
      <c r="F92" s="93">
        <f t="shared" si="10"/>
        <v>1.6391869568670447</v>
      </c>
      <c r="G92" s="93" t="str">
        <f t="shared" si="10"/>
        <v/>
      </c>
      <c r="H92" s="164"/>
      <c r="I92" s="93">
        <f t="shared" si="11"/>
        <v>17.660864819703821</v>
      </c>
      <c r="K92" s="6" t="str">
        <f t="shared" si="12"/>
        <v>Option 3</v>
      </c>
    </row>
    <row r="93" spans="1:34" s="6" customFormat="1" x14ac:dyDescent="0.2">
      <c r="A93" s="228" t="str">
        <f>"sens"&amp;Assumptions!B113</f>
        <v>sens3</v>
      </c>
      <c r="B93" s="228" t="str">
        <f>Assumptions!C113</f>
        <v>Total benefits 10% higher</v>
      </c>
      <c r="C93" s="93" t="str">
        <f t="shared" si="10"/>
        <v/>
      </c>
      <c r="D93" s="93">
        <f t="shared" si="10"/>
        <v>18.596322539125005</v>
      </c>
      <c r="E93" s="93">
        <f t="shared" si="10"/>
        <v>19.364789651694903</v>
      </c>
      <c r="F93" s="93">
        <f t="shared" si="10"/>
        <v>1.5629253596540411</v>
      </c>
      <c r="G93" s="93" t="str">
        <f t="shared" si="10"/>
        <v/>
      </c>
      <c r="H93" s="164"/>
      <c r="I93" s="93">
        <f t="shared" si="11"/>
        <v>19.364789651694903</v>
      </c>
      <c r="K93" s="6" t="str">
        <f t="shared" si="12"/>
        <v>Option 3</v>
      </c>
    </row>
    <row r="94" spans="1:34" s="6" customFormat="1" x14ac:dyDescent="0.2">
      <c r="A94" s="228" t="str">
        <f>"sens"&amp;Assumptions!B114</f>
        <v>sens4</v>
      </c>
      <c r="B94" s="228" t="str">
        <f>Assumptions!C114</f>
        <v>Total benefits 10% lower</v>
      </c>
      <c r="C94" s="93" t="str">
        <f t="shared" si="10"/>
        <v/>
      </c>
      <c r="D94" s="93">
        <f t="shared" si="10"/>
        <v>13.94523987555683</v>
      </c>
      <c r="E94" s="93">
        <f t="shared" si="10"/>
        <v>14.713706988126729</v>
      </c>
      <c r="F94" s="93">
        <f t="shared" si="10"/>
        <v>-3.0881573039141328</v>
      </c>
      <c r="G94" s="93" t="str">
        <f t="shared" si="10"/>
        <v/>
      </c>
      <c r="H94" s="164"/>
      <c r="I94" s="93">
        <f t="shared" si="11"/>
        <v>14.713706988126729</v>
      </c>
      <c r="K94" s="6" t="str">
        <f t="shared" si="12"/>
        <v>Option 3</v>
      </c>
    </row>
    <row r="95" spans="1:34" s="6" customFormat="1" x14ac:dyDescent="0.2">
      <c r="A95" s="228" t="str">
        <f>"sens"&amp;Assumptions!B115</f>
        <v>sens5</v>
      </c>
      <c r="B95" s="228" t="str">
        <f>Assumptions!C115</f>
        <v>Capex 10% higher &amp; Total benefits 10% lower</v>
      </c>
      <c r="C95" s="93" t="str">
        <f t="shared" si="10"/>
        <v/>
      </c>
      <c r="D95" s="93">
        <f t="shared" si="10"/>
        <v>13.246776664506841</v>
      </c>
      <c r="E95" s="93">
        <f t="shared" si="10"/>
        <v>14.092090488333723</v>
      </c>
      <c r="F95" s="93">
        <f t="shared" si="10"/>
        <v>-5.4899602329112209</v>
      </c>
      <c r="G95" s="93" t="str">
        <f t="shared" si="10"/>
        <v/>
      </c>
      <c r="H95" s="164"/>
      <c r="I95" s="93">
        <f t="shared" si="11"/>
        <v>14.092090488333723</v>
      </c>
      <c r="K95" s="6" t="str">
        <f t="shared" si="12"/>
        <v>Option 3</v>
      </c>
    </row>
    <row r="96" spans="1:34" s="6" customFormat="1" x14ac:dyDescent="0.2">
      <c r="A96" s="228" t="str">
        <f>"sens"&amp;Assumptions!B116</f>
        <v>sens</v>
      </c>
      <c r="B96" s="228">
        <f>Assumptions!C116</f>
        <v>0</v>
      </c>
      <c r="C96" s="93" t="str">
        <f t="shared" si="10"/>
        <v/>
      </c>
      <c r="D96" s="93" t="str">
        <f t="shared" si="10"/>
        <v/>
      </c>
      <c r="E96" s="93" t="str">
        <f t="shared" si="10"/>
        <v/>
      </c>
      <c r="F96" s="93" t="str">
        <f t="shared" si="10"/>
        <v/>
      </c>
      <c r="G96" s="93" t="str">
        <f t="shared" si="10"/>
        <v/>
      </c>
      <c r="H96" s="164"/>
      <c r="I96" s="93">
        <f t="shared" si="11"/>
        <v>0</v>
      </c>
      <c r="K96" s="6" t="str">
        <f t="shared" si="12"/>
        <v/>
      </c>
    </row>
    <row r="97" spans="1:11" x14ac:dyDescent="0.2">
      <c r="A97" s="228" t="str">
        <f>"sens"&amp;Assumptions!B117</f>
        <v>sens</v>
      </c>
      <c r="B97" s="228">
        <f>Assumptions!C117</f>
        <v>0</v>
      </c>
      <c r="C97" s="93" t="str">
        <f t="shared" si="10"/>
        <v/>
      </c>
      <c r="D97" s="93" t="str">
        <f t="shared" si="10"/>
        <v/>
      </c>
      <c r="E97" s="93" t="str">
        <f t="shared" si="10"/>
        <v/>
      </c>
      <c r="F97" s="93" t="str">
        <f t="shared" si="10"/>
        <v/>
      </c>
      <c r="G97" s="93" t="str">
        <f t="shared" si="10"/>
        <v/>
      </c>
      <c r="H97" s="241"/>
      <c r="I97" s="93">
        <f t="shared" si="11"/>
        <v>0</v>
      </c>
      <c r="K97" s="6" t="str">
        <f t="shared" si="12"/>
        <v/>
      </c>
    </row>
    <row r="98" spans="1:11" x14ac:dyDescent="0.2">
      <c r="A98" s="228" t="str">
        <f>"sens"&amp;Assumptions!B118</f>
        <v>sens</v>
      </c>
      <c r="B98" s="228">
        <f>Assumptions!C118</f>
        <v>0</v>
      </c>
      <c r="C98" s="93" t="str">
        <f t="shared" si="10"/>
        <v/>
      </c>
      <c r="D98" s="93" t="str">
        <f t="shared" si="10"/>
        <v/>
      </c>
      <c r="E98" s="93" t="str">
        <f t="shared" si="10"/>
        <v/>
      </c>
      <c r="F98" s="93" t="str">
        <f t="shared" si="10"/>
        <v/>
      </c>
      <c r="G98" s="93" t="str">
        <f t="shared" si="10"/>
        <v/>
      </c>
      <c r="H98" s="241"/>
      <c r="I98" s="93">
        <f t="shared" si="11"/>
        <v>0</v>
      </c>
      <c r="K98" s="6" t="str">
        <f t="shared" si="12"/>
        <v/>
      </c>
    </row>
    <row r="99" spans="1:11" x14ac:dyDescent="0.2">
      <c r="C99" s="28"/>
      <c r="E99"/>
      <c r="F99" s="8"/>
    </row>
    <row r="100" spans="1:11" x14ac:dyDescent="0.2">
      <c r="E100"/>
      <c r="F100" s="8"/>
    </row>
    <row r="101" spans="1:11" x14ac:dyDescent="0.2">
      <c r="E101"/>
      <c r="F101" s="8"/>
    </row>
    <row r="102" spans="1:11" x14ac:dyDescent="0.2">
      <c r="E102"/>
      <c r="F102" s="8"/>
    </row>
    <row r="103" spans="1:11" x14ac:dyDescent="0.2">
      <c r="E103"/>
      <c r="F103" s="8"/>
    </row>
    <row r="104" spans="1:11" x14ac:dyDescent="0.2">
      <c r="E104"/>
      <c r="F104" s="8"/>
    </row>
    <row r="105" spans="1:11" x14ac:dyDescent="0.2">
      <c r="E105"/>
      <c r="F105" s="8"/>
    </row>
    <row r="106" spans="1:11" x14ac:dyDescent="0.2"/>
    <row r="107" spans="1:11" x14ac:dyDescent="0.2"/>
    <row r="108" spans="1:11" x14ac:dyDescent="0.2"/>
    <row r="109" spans="1:11" x14ac:dyDescent="0.2"/>
    <row r="110" spans="1:11" x14ac:dyDescent="0.2"/>
    <row r="111" spans="1:11" x14ac:dyDescent="0.2"/>
    <row r="112" spans="1:11" x14ac:dyDescent="0.2"/>
    <row r="113" x14ac:dyDescent="0.2"/>
    <row r="114" x14ac:dyDescent="0.2"/>
    <row r="115" x14ac:dyDescent="0.2"/>
    <row r="116" x14ac:dyDescent="0.2"/>
    <row r="117" x14ac:dyDescent="0.2"/>
    <row r="118" x14ac:dyDescent="0.2"/>
    <row r="119" x14ac:dyDescent="0.2"/>
    <row r="120" x14ac:dyDescent="0.2"/>
    <row r="121" x14ac:dyDescent="0.2"/>
    <row r="122" x14ac:dyDescent="0.2"/>
    <row r="123" x14ac:dyDescent="0.2"/>
    <row r="124" x14ac:dyDescent="0.2"/>
    <row r="125" x14ac:dyDescent="0.2"/>
    <row r="126" x14ac:dyDescent="0.2"/>
    <row r="127" x14ac:dyDescent="0.2"/>
    <row r="128" x14ac:dyDescent="0.2"/>
    <row r="129" x14ac:dyDescent="0.2"/>
    <row r="130" x14ac:dyDescent="0.2"/>
    <row r="131" x14ac:dyDescent="0.2"/>
    <row r="132" x14ac:dyDescent="0.2"/>
    <row r="133" x14ac:dyDescent="0.2"/>
    <row r="134" x14ac:dyDescent="0.2"/>
    <row r="135" x14ac:dyDescent="0.2"/>
    <row r="136" x14ac:dyDescent="0.2"/>
    <row r="137" x14ac:dyDescent="0.2"/>
    <row r="138" x14ac:dyDescent="0.2"/>
    <row r="139" x14ac:dyDescent="0.2"/>
    <row r="140" x14ac:dyDescent="0.2"/>
    <row r="141" x14ac:dyDescent="0.2"/>
    <row r="142" x14ac:dyDescent="0.2"/>
    <row r="143" x14ac:dyDescent="0.2"/>
    <row r="144" x14ac:dyDescent="0.2"/>
    <row r="145" x14ac:dyDescent="0.2"/>
    <row r="146" x14ac:dyDescent="0.2"/>
    <row r="147" x14ac:dyDescent="0.2"/>
    <row r="148" x14ac:dyDescent="0.2"/>
    <row r="149" x14ac:dyDescent="0.2"/>
    <row r="150" x14ac:dyDescent="0.2"/>
    <row r="151" x14ac:dyDescent="0.2"/>
    <row r="152" x14ac:dyDescent="0.2"/>
    <row r="153" x14ac:dyDescent="0.2"/>
    <row r="154" x14ac:dyDescent="0.2"/>
    <row r="155" x14ac:dyDescent="0.2"/>
    <row r="156" x14ac:dyDescent="0.2"/>
    <row r="157" x14ac:dyDescent="0.2"/>
    <row r="158" x14ac:dyDescent="0.2"/>
    <row r="159" x14ac:dyDescent="0.2"/>
    <row r="160" x14ac:dyDescent="0.2"/>
    <row r="161" x14ac:dyDescent="0.2"/>
    <row r="162" x14ac:dyDescent="0.2"/>
    <row r="163" x14ac:dyDescent="0.2"/>
    <row r="164" x14ac:dyDescent="0.2"/>
    <row r="165" x14ac:dyDescent="0.2"/>
    <row r="166" x14ac:dyDescent="0.2"/>
    <row r="167" x14ac:dyDescent="0.2"/>
    <row r="168" x14ac:dyDescent="0.2"/>
    <row r="169" x14ac:dyDescent="0.2"/>
    <row r="170" x14ac:dyDescent="0.2"/>
    <row r="171" x14ac:dyDescent="0.2"/>
    <row r="172" x14ac:dyDescent="0.2"/>
    <row r="173" x14ac:dyDescent="0.2"/>
    <row r="174" x14ac:dyDescent="0.2"/>
    <row r="175" x14ac:dyDescent="0.2"/>
    <row r="176" x14ac:dyDescent="0.2"/>
    <row r="177" x14ac:dyDescent="0.2"/>
    <row r="178" x14ac:dyDescent="0.2"/>
    <row r="179" x14ac:dyDescent="0.2"/>
    <row r="180" x14ac:dyDescent="0.2"/>
    <row r="181" x14ac:dyDescent="0.2"/>
    <row r="182" x14ac:dyDescent="0.2"/>
    <row r="183" x14ac:dyDescent="0.2"/>
    <row r="184" x14ac:dyDescent="0.2"/>
    <row r="185" x14ac:dyDescent="0.2"/>
    <row r="186" x14ac:dyDescent="0.2"/>
    <row r="187" x14ac:dyDescent="0.2"/>
    <row r="188" x14ac:dyDescent="0.2"/>
    <row r="189" x14ac:dyDescent="0.2"/>
    <row r="190" x14ac:dyDescent="0.2"/>
    <row r="191" x14ac:dyDescent="0.2"/>
    <row r="192" x14ac:dyDescent="0.2"/>
    <row r="193" x14ac:dyDescent="0.2"/>
    <row r="194" x14ac:dyDescent="0.2"/>
    <row r="195" x14ac:dyDescent="0.2"/>
    <row r="196" x14ac:dyDescent="0.2"/>
    <row r="197" x14ac:dyDescent="0.2"/>
    <row r="198" x14ac:dyDescent="0.2"/>
    <row r="199" x14ac:dyDescent="0.2"/>
    <row r="200" x14ac:dyDescent="0.2"/>
    <row r="201" x14ac:dyDescent="0.2"/>
    <row r="202" x14ac:dyDescent="0.2"/>
    <row r="203" x14ac:dyDescent="0.2"/>
    <row r="204" x14ac:dyDescent="0.2"/>
    <row r="205" x14ac:dyDescent="0.2"/>
    <row r="206" x14ac:dyDescent="0.2"/>
    <row r="207" x14ac:dyDescent="0.2"/>
    <row r="208" x14ac:dyDescent="0.2"/>
    <row r="209" x14ac:dyDescent="0.2"/>
    <row r="210" x14ac:dyDescent="0.2"/>
    <row r="211" x14ac:dyDescent="0.2"/>
    <row r="212" x14ac:dyDescent="0.2"/>
    <row r="213" x14ac:dyDescent="0.2"/>
    <row r="214" x14ac:dyDescent="0.2"/>
    <row r="215" x14ac:dyDescent="0.2"/>
    <row r="216" x14ac:dyDescent="0.2"/>
    <row r="217" x14ac:dyDescent="0.2"/>
    <row r="218" x14ac:dyDescent="0.2"/>
    <row r="219" x14ac:dyDescent="0.2"/>
    <row r="220" x14ac:dyDescent="0.2"/>
    <row r="221" x14ac:dyDescent="0.2"/>
    <row r="222" x14ac:dyDescent="0.2"/>
    <row r="223" x14ac:dyDescent="0.2"/>
    <row r="224" x14ac:dyDescent="0.2"/>
    <row r="225" x14ac:dyDescent="0.2"/>
    <row r="226" x14ac:dyDescent="0.2"/>
    <row r="227" x14ac:dyDescent="0.2"/>
    <row r="228" x14ac:dyDescent="0.2"/>
    <row r="229" x14ac:dyDescent="0.2"/>
    <row r="230" x14ac:dyDescent="0.2"/>
    <row r="231" x14ac:dyDescent="0.2"/>
    <row r="232" x14ac:dyDescent="0.2"/>
    <row r="233" x14ac:dyDescent="0.2"/>
    <row r="234" x14ac:dyDescent="0.2"/>
    <row r="235" x14ac:dyDescent="0.2"/>
    <row r="236" x14ac:dyDescent="0.2"/>
    <row r="237" x14ac:dyDescent="0.2"/>
    <row r="238" x14ac:dyDescent="0.2"/>
    <row r="239" x14ac:dyDescent="0.2"/>
    <row r="240" x14ac:dyDescent="0.2"/>
    <row r="241" x14ac:dyDescent="0.2"/>
    <row r="242" x14ac:dyDescent="0.2"/>
    <row r="243" x14ac:dyDescent="0.2"/>
    <row r="244" x14ac:dyDescent="0.2"/>
    <row r="245" x14ac:dyDescent="0.2"/>
    <row r="246" x14ac:dyDescent="0.2"/>
    <row r="247" x14ac:dyDescent="0.2"/>
    <row r="248" x14ac:dyDescent="0.2"/>
    <row r="249" x14ac:dyDescent="0.2"/>
    <row r="250" x14ac:dyDescent="0.2"/>
    <row r="251" x14ac:dyDescent="0.2"/>
    <row r="252" x14ac:dyDescent="0.2"/>
    <row r="253" x14ac:dyDescent="0.2"/>
    <row r="254" x14ac:dyDescent="0.2"/>
    <row r="255" x14ac:dyDescent="0.2"/>
    <row r="256" x14ac:dyDescent="0.2"/>
    <row r="257" x14ac:dyDescent="0.2"/>
    <row r="258" x14ac:dyDescent="0.2"/>
    <row r="259" x14ac:dyDescent="0.2"/>
    <row r="260" x14ac:dyDescent="0.2"/>
    <row r="261" x14ac:dyDescent="0.2"/>
    <row r="262" x14ac:dyDescent="0.2"/>
    <row r="263" x14ac:dyDescent="0.2"/>
    <row r="264" x14ac:dyDescent="0.2"/>
    <row r="265" x14ac:dyDescent="0.2"/>
    <row r="266" x14ac:dyDescent="0.2"/>
    <row r="267" x14ac:dyDescent="0.2"/>
    <row r="268" x14ac:dyDescent="0.2"/>
    <row r="269" x14ac:dyDescent="0.2"/>
    <row r="270" x14ac:dyDescent="0.2"/>
    <row r="271" x14ac:dyDescent="0.2"/>
    <row r="272" x14ac:dyDescent="0.2"/>
    <row r="273" x14ac:dyDescent="0.2"/>
    <row r="274" x14ac:dyDescent="0.2"/>
    <row r="275" x14ac:dyDescent="0.2"/>
    <row r="276" x14ac:dyDescent="0.2"/>
    <row r="277" x14ac:dyDescent="0.2"/>
    <row r="278" x14ac:dyDescent="0.2"/>
    <row r="279" x14ac:dyDescent="0.2"/>
    <row r="280" x14ac:dyDescent="0.2"/>
    <row r="281" x14ac:dyDescent="0.2"/>
    <row r="282" x14ac:dyDescent="0.2"/>
    <row r="283" x14ac:dyDescent="0.2"/>
    <row r="284" x14ac:dyDescent="0.2"/>
    <row r="285" x14ac:dyDescent="0.2"/>
    <row r="286" x14ac:dyDescent="0.2"/>
    <row r="287" x14ac:dyDescent="0.2"/>
    <row r="288" x14ac:dyDescent="0.2"/>
    <row r="289" x14ac:dyDescent="0.2"/>
    <row r="290" x14ac:dyDescent="0.2"/>
    <row r="291" x14ac:dyDescent="0.2"/>
    <row r="292" x14ac:dyDescent="0.2"/>
    <row r="293" x14ac:dyDescent="0.2"/>
    <row r="294" x14ac:dyDescent="0.2"/>
    <row r="295" x14ac:dyDescent="0.2"/>
    <row r="296" x14ac:dyDescent="0.2"/>
    <row r="297" x14ac:dyDescent="0.2"/>
    <row r="298" x14ac:dyDescent="0.2"/>
    <row r="299" x14ac:dyDescent="0.2"/>
    <row r="300" x14ac:dyDescent="0.2"/>
    <row r="301" x14ac:dyDescent="0.2"/>
    <row r="302" x14ac:dyDescent="0.2"/>
    <row r="303" x14ac:dyDescent="0.2"/>
    <row r="304" x14ac:dyDescent="0.2"/>
    <row r="305" x14ac:dyDescent="0.2"/>
    <row r="306" x14ac:dyDescent="0.2"/>
    <row r="307" x14ac:dyDescent="0.2"/>
    <row r="308" x14ac:dyDescent="0.2"/>
    <row r="309" x14ac:dyDescent="0.2"/>
    <row r="310" x14ac:dyDescent="0.2"/>
    <row r="311" x14ac:dyDescent="0.2"/>
    <row r="312" x14ac:dyDescent="0.2"/>
    <row r="313" x14ac:dyDescent="0.2"/>
    <row r="314" x14ac:dyDescent="0.2"/>
    <row r="315" x14ac:dyDescent="0.2"/>
    <row r="316" x14ac:dyDescent="0.2"/>
    <row r="317" x14ac:dyDescent="0.2"/>
    <row r="318" x14ac:dyDescent="0.2"/>
    <row r="319" x14ac:dyDescent="0.2"/>
    <row r="320" x14ac:dyDescent="0.2"/>
    <row r="321" x14ac:dyDescent="0.2"/>
    <row r="322" x14ac:dyDescent="0.2"/>
    <row r="323" x14ac:dyDescent="0.2"/>
    <row r="324" x14ac:dyDescent="0.2"/>
    <row r="325" x14ac:dyDescent="0.2"/>
    <row r="326" x14ac:dyDescent="0.2"/>
    <row r="327" x14ac:dyDescent="0.2"/>
    <row r="328" x14ac:dyDescent="0.2"/>
    <row r="329" x14ac:dyDescent="0.2"/>
    <row r="330" x14ac:dyDescent="0.2"/>
    <row r="331" x14ac:dyDescent="0.2"/>
    <row r="332" x14ac:dyDescent="0.2"/>
    <row r="333" x14ac:dyDescent="0.2"/>
    <row r="334" x14ac:dyDescent="0.2"/>
    <row r="335" x14ac:dyDescent="0.2"/>
    <row r="336" x14ac:dyDescent="0.2"/>
    <row r="337" x14ac:dyDescent="0.2"/>
    <row r="338" x14ac:dyDescent="0.2"/>
    <row r="339" x14ac:dyDescent="0.2"/>
    <row r="340" x14ac:dyDescent="0.2"/>
    <row r="341" x14ac:dyDescent="0.2"/>
    <row r="342" x14ac:dyDescent="0.2"/>
    <row r="343" x14ac:dyDescent="0.2"/>
    <row r="344" x14ac:dyDescent="0.2"/>
    <row r="345" x14ac:dyDescent="0.2"/>
    <row r="346" x14ac:dyDescent="0.2"/>
    <row r="347" x14ac:dyDescent="0.2"/>
    <row r="348" x14ac:dyDescent="0.2"/>
    <row r="349" x14ac:dyDescent="0.2"/>
    <row r="350" x14ac:dyDescent="0.2"/>
    <row r="351" x14ac:dyDescent="0.2"/>
    <row r="352" x14ac:dyDescent="0.2"/>
    <row r="353" x14ac:dyDescent="0.2"/>
    <row r="354" x14ac:dyDescent="0.2"/>
    <row r="355" x14ac:dyDescent="0.2"/>
    <row r="356" x14ac:dyDescent="0.2"/>
    <row r="357" x14ac:dyDescent="0.2"/>
    <row r="358" x14ac:dyDescent="0.2"/>
    <row r="359" x14ac:dyDescent="0.2"/>
    <row r="360" x14ac:dyDescent="0.2"/>
    <row r="361" x14ac:dyDescent="0.2"/>
    <row r="362" x14ac:dyDescent="0.2"/>
    <row r="363" x14ac:dyDescent="0.2"/>
    <row r="364" x14ac:dyDescent="0.2"/>
    <row r="365" x14ac:dyDescent="0.2"/>
    <row r="366" x14ac:dyDescent="0.2"/>
    <row r="367" x14ac:dyDescent="0.2"/>
    <row r="368" x14ac:dyDescent="0.2"/>
    <row r="369" x14ac:dyDescent="0.2"/>
    <row r="370" x14ac:dyDescent="0.2"/>
    <row r="371" x14ac:dyDescent="0.2"/>
    <row r="372" x14ac:dyDescent="0.2"/>
    <row r="373" x14ac:dyDescent="0.2"/>
    <row r="374" x14ac:dyDescent="0.2"/>
    <row r="375" x14ac:dyDescent="0.2"/>
    <row r="376" x14ac:dyDescent="0.2"/>
    <row r="377" x14ac:dyDescent="0.2"/>
    <row r="378" x14ac:dyDescent="0.2"/>
    <row r="379" x14ac:dyDescent="0.2"/>
    <row r="380" x14ac:dyDescent="0.2"/>
    <row r="381" x14ac:dyDescent="0.2"/>
    <row r="382" x14ac:dyDescent="0.2"/>
    <row r="383" x14ac:dyDescent="0.2"/>
    <row r="384" x14ac:dyDescent="0.2"/>
    <row r="385" x14ac:dyDescent="0.2"/>
    <row r="386" x14ac:dyDescent="0.2"/>
    <row r="387" x14ac:dyDescent="0.2"/>
    <row r="388" x14ac:dyDescent="0.2"/>
    <row r="389" x14ac:dyDescent="0.2"/>
    <row r="390" x14ac:dyDescent="0.2"/>
    <row r="391" x14ac:dyDescent="0.2"/>
    <row r="392" x14ac:dyDescent="0.2"/>
    <row r="393" x14ac:dyDescent="0.2"/>
    <row r="394" x14ac:dyDescent="0.2"/>
    <row r="395" x14ac:dyDescent="0.2"/>
    <row r="396" x14ac:dyDescent="0.2"/>
    <row r="397" x14ac:dyDescent="0.2"/>
    <row r="398" x14ac:dyDescent="0.2"/>
    <row r="399" x14ac:dyDescent="0.2"/>
    <row r="400" x14ac:dyDescent="0.2"/>
    <row r="401" x14ac:dyDescent="0.2"/>
    <row r="402" x14ac:dyDescent="0.2"/>
    <row r="403" x14ac:dyDescent="0.2"/>
    <row r="404" x14ac:dyDescent="0.2"/>
    <row r="405" x14ac:dyDescent="0.2"/>
    <row r="406" x14ac:dyDescent="0.2"/>
    <row r="407" x14ac:dyDescent="0.2"/>
    <row r="408" x14ac:dyDescent="0.2"/>
    <row r="409" x14ac:dyDescent="0.2"/>
    <row r="410" x14ac:dyDescent="0.2"/>
    <row r="411" x14ac:dyDescent="0.2"/>
    <row r="412" x14ac:dyDescent="0.2"/>
    <row r="413" x14ac:dyDescent="0.2"/>
    <row r="414" x14ac:dyDescent="0.2"/>
    <row r="415" x14ac:dyDescent="0.2"/>
    <row r="416" x14ac:dyDescent="0.2"/>
    <row r="417" x14ac:dyDescent="0.2"/>
    <row r="418" x14ac:dyDescent="0.2"/>
    <row r="419" x14ac:dyDescent="0.2"/>
    <row r="420" x14ac:dyDescent="0.2"/>
    <row r="421" x14ac:dyDescent="0.2"/>
    <row r="422" x14ac:dyDescent="0.2"/>
    <row r="423" x14ac:dyDescent="0.2"/>
    <row r="424" x14ac:dyDescent="0.2"/>
    <row r="425" x14ac:dyDescent="0.2"/>
    <row r="426" x14ac:dyDescent="0.2"/>
    <row r="427" x14ac:dyDescent="0.2"/>
    <row r="428" x14ac:dyDescent="0.2"/>
    <row r="429" x14ac:dyDescent="0.2"/>
    <row r="430" x14ac:dyDescent="0.2"/>
    <row r="431" x14ac:dyDescent="0.2"/>
    <row r="432" x14ac:dyDescent="0.2"/>
    <row r="433" x14ac:dyDescent="0.2"/>
    <row r="434" x14ac:dyDescent="0.2"/>
    <row r="435" x14ac:dyDescent="0.2"/>
    <row r="436" x14ac:dyDescent="0.2"/>
    <row r="437" x14ac:dyDescent="0.2"/>
    <row r="438" x14ac:dyDescent="0.2"/>
    <row r="439" x14ac:dyDescent="0.2"/>
    <row r="440" x14ac:dyDescent="0.2"/>
    <row r="441" x14ac:dyDescent="0.2"/>
    <row r="442" x14ac:dyDescent="0.2"/>
    <row r="443" x14ac:dyDescent="0.2"/>
    <row r="444" x14ac:dyDescent="0.2"/>
    <row r="445" x14ac:dyDescent="0.2"/>
    <row r="446" x14ac:dyDescent="0.2"/>
    <row r="447" x14ac:dyDescent="0.2"/>
    <row r="448" x14ac:dyDescent="0.2"/>
    <row r="449" x14ac:dyDescent="0.2"/>
    <row r="450" x14ac:dyDescent="0.2"/>
    <row r="451" x14ac:dyDescent="0.2"/>
    <row r="452" x14ac:dyDescent="0.2"/>
    <row r="453" x14ac:dyDescent="0.2"/>
    <row r="454" x14ac:dyDescent="0.2"/>
    <row r="455" x14ac:dyDescent="0.2"/>
    <row r="456" x14ac:dyDescent="0.2"/>
    <row r="457" x14ac:dyDescent="0.2"/>
    <row r="458" x14ac:dyDescent="0.2"/>
    <row r="459" x14ac:dyDescent="0.2"/>
    <row r="460" x14ac:dyDescent="0.2"/>
    <row r="461" x14ac:dyDescent="0.2"/>
    <row r="462" x14ac:dyDescent="0.2"/>
    <row r="463" x14ac:dyDescent="0.2"/>
    <row r="464" x14ac:dyDescent="0.2"/>
    <row r="465" x14ac:dyDescent="0.2"/>
    <row r="466" x14ac:dyDescent="0.2"/>
    <row r="467" x14ac:dyDescent="0.2"/>
    <row r="468" x14ac:dyDescent="0.2"/>
    <row r="469" x14ac:dyDescent="0.2"/>
    <row r="470" x14ac:dyDescent="0.2"/>
    <row r="471" x14ac:dyDescent="0.2"/>
    <row r="472" x14ac:dyDescent="0.2"/>
    <row r="473" x14ac:dyDescent="0.2"/>
    <row r="474" x14ac:dyDescent="0.2"/>
    <row r="475" x14ac:dyDescent="0.2"/>
    <row r="476" x14ac:dyDescent="0.2"/>
    <row r="477" x14ac:dyDescent="0.2"/>
    <row r="478" x14ac:dyDescent="0.2"/>
    <row r="479" x14ac:dyDescent="0.2"/>
    <row r="480" x14ac:dyDescent="0.2"/>
    <row r="481" x14ac:dyDescent="0.2"/>
    <row r="482" x14ac:dyDescent="0.2"/>
    <row r="483" x14ac:dyDescent="0.2"/>
    <row r="484" x14ac:dyDescent="0.2"/>
    <row r="485" x14ac:dyDescent="0.2"/>
    <row r="486" x14ac:dyDescent="0.2"/>
    <row r="487" x14ac:dyDescent="0.2"/>
    <row r="488" x14ac:dyDescent="0.2"/>
    <row r="489" x14ac:dyDescent="0.2"/>
    <row r="490" x14ac:dyDescent="0.2"/>
    <row r="491" x14ac:dyDescent="0.2"/>
    <row r="492" x14ac:dyDescent="0.2"/>
    <row r="493" x14ac:dyDescent="0.2"/>
    <row r="494" x14ac:dyDescent="0.2"/>
    <row r="495" x14ac:dyDescent="0.2"/>
    <row r="496" x14ac:dyDescent="0.2"/>
    <row r="497" x14ac:dyDescent="0.2"/>
    <row r="498" x14ac:dyDescent="0.2"/>
    <row r="499" x14ac:dyDescent="0.2"/>
    <row r="500" x14ac:dyDescent="0.2"/>
    <row r="501" x14ac:dyDescent="0.2"/>
    <row r="502" x14ac:dyDescent="0.2"/>
    <row r="503" x14ac:dyDescent="0.2"/>
    <row r="504" x14ac:dyDescent="0.2"/>
    <row r="505" x14ac:dyDescent="0.2"/>
    <row r="506" x14ac:dyDescent="0.2"/>
    <row r="507" x14ac:dyDescent="0.2"/>
    <row r="508" x14ac:dyDescent="0.2"/>
    <row r="509" x14ac:dyDescent="0.2"/>
    <row r="510" x14ac:dyDescent="0.2"/>
    <row r="511" x14ac:dyDescent="0.2"/>
    <row r="512" x14ac:dyDescent="0.2"/>
    <row r="513" x14ac:dyDescent="0.2"/>
    <row r="514" x14ac:dyDescent="0.2"/>
    <row r="515" x14ac:dyDescent="0.2"/>
    <row r="516" x14ac:dyDescent="0.2"/>
    <row r="517" x14ac:dyDescent="0.2"/>
    <row r="518" x14ac:dyDescent="0.2"/>
    <row r="519" x14ac:dyDescent="0.2"/>
    <row r="520" x14ac:dyDescent="0.2"/>
    <row r="521" x14ac:dyDescent="0.2"/>
    <row r="522" x14ac:dyDescent="0.2"/>
    <row r="523" x14ac:dyDescent="0.2"/>
    <row r="524" x14ac:dyDescent="0.2"/>
    <row r="525" x14ac:dyDescent="0.2"/>
    <row r="526" x14ac:dyDescent="0.2"/>
    <row r="527" x14ac:dyDescent="0.2"/>
    <row r="528" x14ac:dyDescent="0.2"/>
    <row r="529" x14ac:dyDescent="0.2"/>
    <row r="530" x14ac:dyDescent="0.2"/>
    <row r="531" x14ac:dyDescent="0.2"/>
    <row r="532" x14ac:dyDescent="0.2"/>
    <row r="533" x14ac:dyDescent="0.2"/>
    <row r="534" x14ac:dyDescent="0.2"/>
    <row r="535" x14ac:dyDescent="0.2"/>
    <row r="536" x14ac:dyDescent="0.2"/>
    <row r="537" x14ac:dyDescent="0.2"/>
    <row r="538" x14ac:dyDescent="0.2"/>
    <row r="539" x14ac:dyDescent="0.2"/>
    <row r="540" x14ac:dyDescent="0.2"/>
    <row r="541" x14ac:dyDescent="0.2"/>
    <row r="542" x14ac:dyDescent="0.2"/>
    <row r="543" x14ac:dyDescent="0.2"/>
    <row r="544" x14ac:dyDescent="0.2"/>
    <row r="545" x14ac:dyDescent="0.2"/>
    <row r="546" x14ac:dyDescent="0.2"/>
    <row r="547" x14ac:dyDescent="0.2"/>
    <row r="548" x14ac:dyDescent="0.2"/>
    <row r="549" x14ac:dyDescent="0.2"/>
    <row r="550" x14ac:dyDescent="0.2"/>
    <row r="551" x14ac:dyDescent="0.2"/>
    <row r="552" x14ac:dyDescent="0.2"/>
    <row r="553" x14ac:dyDescent="0.2"/>
    <row r="554" x14ac:dyDescent="0.2"/>
    <row r="555" x14ac:dyDescent="0.2"/>
    <row r="556" x14ac:dyDescent="0.2"/>
    <row r="557" x14ac:dyDescent="0.2"/>
    <row r="558" x14ac:dyDescent="0.2"/>
    <row r="559" x14ac:dyDescent="0.2"/>
    <row r="560" x14ac:dyDescent="0.2"/>
    <row r="561" x14ac:dyDescent="0.2"/>
    <row r="562" x14ac:dyDescent="0.2"/>
    <row r="563" x14ac:dyDescent="0.2"/>
    <row r="564" x14ac:dyDescent="0.2"/>
    <row r="565" x14ac:dyDescent="0.2"/>
    <row r="566" x14ac:dyDescent="0.2"/>
    <row r="567" x14ac:dyDescent="0.2"/>
    <row r="568" x14ac:dyDescent="0.2"/>
    <row r="569" x14ac:dyDescent="0.2"/>
    <row r="570" x14ac:dyDescent="0.2"/>
    <row r="571" x14ac:dyDescent="0.2"/>
    <row r="572" x14ac:dyDescent="0.2"/>
    <row r="573" x14ac:dyDescent="0.2"/>
    <row r="574" x14ac:dyDescent="0.2"/>
    <row r="575" x14ac:dyDescent="0.2"/>
    <row r="576" x14ac:dyDescent="0.2"/>
    <row r="577" x14ac:dyDescent="0.2"/>
    <row r="578" x14ac:dyDescent="0.2"/>
    <row r="579" x14ac:dyDescent="0.2"/>
    <row r="580" x14ac:dyDescent="0.2"/>
    <row r="581" x14ac:dyDescent="0.2"/>
    <row r="582" x14ac:dyDescent="0.2"/>
    <row r="583" x14ac:dyDescent="0.2"/>
    <row r="584" x14ac:dyDescent="0.2"/>
    <row r="585" x14ac:dyDescent="0.2"/>
    <row r="586" x14ac:dyDescent="0.2"/>
    <row r="587" x14ac:dyDescent="0.2"/>
    <row r="588" x14ac:dyDescent="0.2"/>
    <row r="589" x14ac:dyDescent="0.2"/>
    <row r="590" x14ac:dyDescent="0.2"/>
    <row r="591" x14ac:dyDescent="0.2"/>
    <row r="592" x14ac:dyDescent="0.2"/>
    <row r="593" x14ac:dyDescent="0.2"/>
    <row r="594" x14ac:dyDescent="0.2"/>
    <row r="595" x14ac:dyDescent="0.2"/>
    <row r="596" x14ac:dyDescent="0.2"/>
    <row r="597" x14ac:dyDescent="0.2"/>
    <row r="598" x14ac:dyDescent="0.2"/>
    <row r="599" x14ac:dyDescent="0.2"/>
    <row r="600" x14ac:dyDescent="0.2"/>
    <row r="601" x14ac:dyDescent="0.2"/>
    <row r="602" x14ac:dyDescent="0.2"/>
    <row r="603" x14ac:dyDescent="0.2"/>
    <row r="604" x14ac:dyDescent="0.2"/>
    <row r="605" x14ac:dyDescent="0.2"/>
    <row r="606" x14ac:dyDescent="0.2"/>
    <row r="607" x14ac:dyDescent="0.2"/>
    <row r="608" x14ac:dyDescent="0.2"/>
    <row r="609" x14ac:dyDescent="0.2"/>
    <row r="610" x14ac:dyDescent="0.2"/>
    <row r="611" x14ac:dyDescent="0.2"/>
    <row r="612" x14ac:dyDescent="0.2"/>
    <row r="613" x14ac:dyDescent="0.2"/>
    <row r="614" x14ac:dyDescent="0.2"/>
    <row r="615" x14ac:dyDescent="0.2"/>
    <row r="616" x14ac:dyDescent="0.2"/>
    <row r="617" x14ac:dyDescent="0.2"/>
    <row r="618" x14ac:dyDescent="0.2"/>
    <row r="619" x14ac:dyDescent="0.2"/>
    <row r="620" x14ac:dyDescent="0.2"/>
    <row r="621" x14ac:dyDescent="0.2"/>
    <row r="622" x14ac:dyDescent="0.2"/>
    <row r="623" x14ac:dyDescent="0.2"/>
    <row r="624" x14ac:dyDescent="0.2"/>
    <row r="625" x14ac:dyDescent="0.2"/>
    <row r="626" x14ac:dyDescent="0.2"/>
    <row r="627" x14ac:dyDescent="0.2"/>
    <row r="628" x14ac:dyDescent="0.2"/>
    <row r="629" x14ac:dyDescent="0.2"/>
    <row r="630" x14ac:dyDescent="0.2"/>
    <row r="631" x14ac:dyDescent="0.2"/>
    <row r="632" x14ac:dyDescent="0.2"/>
    <row r="633" x14ac:dyDescent="0.2"/>
    <row r="634" x14ac:dyDescent="0.2"/>
    <row r="635" x14ac:dyDescent="0.2"/>
    <row r="636" x14ac:dyDescent="0.2"/>
    <row r="637" x14ac:dyDescent="0.2"/>
    <row r="638" x14ac:dyDescent="0.2"/>
    <row r="639" x14ac:dyDescent="0.2"/>
    <row r="640" x14ac:dyDescent="0.2"/>
    <row r="641" x14ac:dyDescent="0.2"/>
    <row r="642" x14ac:dyDescent="0.2"/>
    <row r="643" x14ac:dyDescent="0.2"/>
    <row r="644" x14ac:dyDescent="0.2"/>
    <row r="645" x14ac:dyDescent="0.2"/>
    <row r="646" x14ac:dyDescent="0.2"/>
    <row r="647" x14ac:dyDescent="0.2"/>
    <row r="648" x14ac:dyDescent="0.2"/>
    <row r="649" x14ac:dyDescent="0.2"/>
    <row r="650" x14ac:dyDescent="0.2"/>
    <row r="651" x14ac:dyDescent="0.2"/>
    <row r="652" x14ac:dyDescent="0.2"/>
    <row r="653" x14ac:dyDescent="0.2"/>
    <row r="654" x14ac:dyDescent="0.2"/>
    <row r="655" x14ac:dyDescent="0.2"/>
    <row r="656" x14ac:dyDescent="0.2"/>
    <row r="657" x14ac:dyDescent="0.2"/>
    <row r="658" x14ac:dyDescent="0.2"/>
    <row r="659" x14ac:dyDescent="0.2"/>
    <row r="660" x14ac:dyDescent="0.2"/>
    <row r="661" x14ac:dyDescent="0.2"/>
    <row r="662" x14ac:dyDescent="0.2"/>
    <row r="663" x14ac:dyDescent="0.2"/>
    <row r="664" x14ac:dyDescent="0.2"/>
    <row r="665" x14ac:dyDescent="0.2"/>
    <row r="666" x14ac:dyDescent="0.2"/>
    <row r="667" x14ac:dyDescent="0.2"/>
    <row r="668" x14ac:dyDescent="0.2"/>
    <row r="669" x14ac:dyDescent="0.2"/>
    <row r="670" x14ac:dyDescent="0.2"/>
    <row r="671" x14ac:dyDescent="0.2"/>
    <row r="672" x14ac:dyDescent="0.2"/>
    <row r="673" x14ac:dyDescent="0.2"/>
    <row r="674" x14ac:dyDescent="0.2"/>
    <row r="675" x14ac:dyDescent="0.2"/>
    <row r="676" x14ac:dyDescent="0.2"/>
    <row r="677" x14ac:dyDescent="0.2"/>
    <row r="678" x14ac:dyDescent="0.2"/>
    <row r="679" x14ac:dyDescent="0.2"/>
    <row r="680" x14ac:dyDescent="0.2"/>
    <row r="681" x14ac:dyDescent="0.2"/>
    <row r="682" x14ac:dyDescent="0.2"/>
    <row r="683" x14ac:dyDescent="0.2"/>
    <row r="684" x14ac:dyDescent="0.2"/>
    <row r="685" x14ac:dyDescent="0.2"/>
    <row r="686" x14ac:dyDescent="0.2"/>
    <row r="687" x14ac:dyDescent="0.2"/>
    <row r="688" x14ac:dyDescent="0.2"/>
    <row r="689" x14ac:dyDescent="0.2"/>
    <row r="690" x14ac:dyDescent="0.2"/>
    <row r="691" x14ac:dyDescent="0.2"/>
    <row r="692" x14ac:dyDescent="0.2"/>
    <row r="693" x14ac:dyDescent="0.2"/>
    <row r="694" x14ac:dyDescent="0.2"/>
    <row r="695" x14ac:dyDescent="0.2"/>
    <row r="696" x14ac:dyDescent="0.2"/>
    <row r="697" x14ac:dyDescent="0.2"/>
    <row r="698" x14ac:dyDescent="0.2"/>
    <row r="699" x14ac:dyDescent="0.2"/>
    <row r="700" x14ac:dyDescent="0.2"/>
    <row r="701" x14ac:dyDescent="0.2"/>
    <row r="702" x14ac:dyDescent="0.2"/>
    <row r="703" x14ac:dyDescent="0.2"/>
    <row r="704" x14ac:dyDescent="0.2"/>
    <row r="705" x14ac:dyDescent="0.2"/>
    <row r="706" x14ac:dyDescent="0.2"/>
    <row r="707" x14ac:dyDescent="0.2"/>
    <row r="708" x14ac:dyDescent="0.2"/>
    <row r="709" x14ac:dyDescent="0.2"/>
    <row r="710" x14ac:dyDescent="0.2"/>
    <row r="711" x14ac:dyDescent="0.2"/>
    <row r="712" x14ac:dyDescent="0.2"/>
    <row r="713" x14ac:dyDescent="0.2"/>
    <row r="714" x14ac:dyDescent="0.2"/>
    <row r="715" x14ac:dyDescent="0.2"/>
    <row r="716" x14ac:dyDescent="0.2"/>
    <row r="717" x14ac:dyDescent="0.2"/>
    <row r="718" x14ac:dyDescent="0.2"/>
    <row r="719" x14ac:dyDescent="0.2"/>
    <row r="720" x14ac:dyDescent="0.2"/>
    <row r="721" x14ac:dyDescent="0.2"/>
    <row r="722" x14ac:dyDescent="0.2"/>
    <row r="723" x14ac:dyDescent="0.2"/>
    <row r="724" x14ac:dyDescent="0.2"/>
    <row r="725" x14ac:dyDescent="0.2"/>
    <row r="726" x14ac:dyDescent="0.2"/>
    <row r="727" x14ac:dyDescent="0.2"/>
    <row r="728" x14ac:dyDescent="0.2"/>
    <row r="729" x14ac:dyDescent="0.2"/>
    <row r="730" x14ac:dyDescent="0.2"/>
    <row r="731" x14ac:dyDescent="0.2"/>
    <row r="732" x14ac:dyDescent="0.2"/>
    <row r="733" x14ac:dyDescent="0.2"/>
    <row r="734" x14ac:dyDescent="0.2"/>
    <row r="735" x14ac:dyDescent="0.2"/>
    <row r="736" x14ac:dyDescent="0.2"/>
    <row r="737" x14ac:dyDescent="0.2"/>
    <row r="738" x14ac:dyDescent="0.2"/>
    <row r="739" x14ac:dyDescent="0.2"/>
    <row r="740" x14ac:dyDescent="0.2"/>
    <row r="741" x14ac:dyDescent="0.2"/>
    <row r="742" x14ac:dyDescent="0.2"/>
    <row r="743" x14ac:dyDescent="0.2"/>
    <row r="744" x14ac:dyDescent="0.2"/>
    <row r="745" x14ac:dyDescent="0.2"/>
    <row r="746" x14ac:dyDescent="0.2"/>
    <row r="747" x14ac:dyDescent="0.2"/>
    <row r="748" x14ac:dyDescent="0.2"/>
    <row r="749" x14ac:dyDescent="0.2"/>
    <row r="750" x14ac:dyDescent="0.2"/>
    <row r="751" x14ac:dyDescent="0.2"/>
    <row r="752" x14ac:dyDescent="0.2"/>
    <row r="753" x14ac:dyDescent="0.2"/>
    <row r="754" x14ac:dyDescent="0.2"/>
    <row r="755" x14ac:dyDescent="0.2"/>
    <row r="756" x14ac:dyDescent="0.2"/>
    <row r="757" x14ac:dyDescent="0.2"/>
    <row r="758" x14ac:dyDescent="0.2"/>
    <row r="759" x14ac:dyDescent="0.2"/>
    <row r="760" x14ac:dyDescent="0.2"/>
    <row r="761" x14ac:dyDescent="0.2"/>
    <row r="762" x14ac:dyDescent="0.2"/>
    <row r="763" x14ac:dyDescent="0.2"/>
    <row r="764" x14ac:dyDescent="0.2"/>
    <row r="765" x14ac:dyDescent="0.2"/>
    <row r="766" x14ac:dyDescent="0.2"/>
    <row r="767" x14ac:dyDescent="0.2"/>
    <row r="768" x14ac:dyDescent="0.2"/>
    <row r="769" x14ac:dyDescent="0.2"/>
    <row r="770" x14ac:dyDescent="0.2"/>
    <row r="771" x14ac:dyDescent="0.2"/>
    <row r="772" x14ac:dyDescent="0.2"/>
    <row r="773" x14ac:dyDescent="0.2"/>
    <row r="774" x14ac:dyDescent="0.2"/>
    <row r="775" x14ac:dyDescent="0.2"/>
    <row r="776" x14ac:dyDescent="0.2"/>
    <row r="777" x14ac:dyDescent="0.2"/>
    <row r="778" x14ac:dyDescent="0.2"/>
    <row r="779" x14ac:dyDescent="0.2"/>
    <row r="780" x14ac:dyDescent="0.2"/>
    <row r="781" x14ac:dyDescent="0.2"/>
    <row r="782" x14ac:dyDescent="0.2"/>
    <row r="783" x14ac:dyDescent="0.2"/>
    <row r="784" x14ac:dyDescent="0.2"/>
    <row r="785" x14ac:dyDescent="0.2"/>
    <row r="786" x14ac:dyDescent="0.2"/>
    <row r="787" x14ac:dyDescent="0.2"/>
    <row r="788" x14ac:dyDescent="0.2"/>
    <row r="789" x14ac:dyDescent="0.2"/>
    <row r="790" x14ac:dyDescent="0.2"/>
    <row r="791" x14ac:dyDescent="0.2"/>
    <row r="792" x14ac:dyDescent="0.2"/>
    <row r="793" x14ac:dyDescent="0.2"/>
    <row r="794" x14ac:dyDescent="0.2"/>
    <row r="795" x14ac:dyDescent="0.2"/>
    <row r="796" x14ac:dyDescent="0.2"/>
    <row r="797" x14ac:dyDescent="0.2"/>
    <row r="798" x14ac:dyDescent="0.2"/>
    <row r="799" x14ac:dyDescent="0.2"/>
    <row r="800" x14ac:dyDescent="0.2"/>
    <row r="801" x14ac:dyDescent="0.2"/>
    <row r="802" x14ac:dyDescent="0.2"/>
    <row r="803" x14ac:dyDescent="0.2"/>
    <row r="804" x14ac:dyDescent="0.2"/>
    <row r="805" x14ac:dyDescent="0.2"/>
    <row r="806" x14ac:dyDescent="0.2"/>
    <row r="807" x14ac:dyDescent="0.2"/>
    <row r="808" x14ac:dyDescent="0.2"/>
    <row r="809" x14ac:dyDescent="0.2"/>
    <row r="810" x14ac:dyDescent="0.2"/>
    <row r="811" x14ac:dyDescent="0.2"/>
    <row r="812" x14ac:dyDescent="0.2"/>
    <row r="813" x14ac:dyDescent="0.2"/>
    <row r="814" x14ac:dyDescent="0.2"/>
    <row r="815" x14ac:dyDescent="0.2"/>
    <row r="816" x14ac:dyDescent="0.2"/>
    <row r="817" x14ac:dyDescent="0.2"/>
    <row r="818" x14ac:dyDescent="0.2"/>
    <row r="819" x14ac:dyDescent="0.2"/>
    <row r="820" x14ac:dyDescent="0.2"/>
    <row r="821" x14ac:dyDescent="0.2"/>
    <row r="822" x14ac:dyDescent="0.2"/>
    <row r="823" x14ac:dyDescent="0.2"/>
    <row r="824" x14ac:dyDescent="0.2"/>
    <row r="825" x14ac:dyDescent="0.2"/>
    <row r="826" x14ac:dyDescent="0.2"/>
    <row r="827" x14ac:dyDescent="0.2"/>
    <row r="828" x14ac:dyDescent="0.2"/>
    <row r="829" x14ac:dyDescent="0.2"/>
    <row r="830" x14ac:dyDescent="0.2"/>
    <row r="831" x14ac:dyDescent="0.2"/>
    <row r="832" x14ac:dyDescent="0.2"/>
    <row r="833" x14ac:dyDescent="0.2"/>
    <row r="834" x14ac:dyDescent="0.2"/>
    <row r="835" x14ac:dyDescent="0.2"/>
    <row r="836" x14ac:dyDescent="0.2"/>
    <row r="837" x14ac:dyDescent="0.2"/>
    <row r="838" x14ac:dyDescent="0.2"/>
    <row r="839" x14ac:dyDescent="0.2"/>
    <row r="840" x14ac:dyDescent="0.2"/>
    <row r="841" x14ac:dyDescent="0.2"/>
    <row r="842" x14ac:dyDescent="0.2"/>
    <row r="843" x14ac:dyDescent="0.2"/>
    <row r="844" x14ac:dyDescent="0.2"/>
    <row r="845" x14ac:dyDescent="0.2"/>
    <row r="846" x14ac:dyDescent="0.2"/>
    <row r="847" x14ac:dyDescent="0.2"/>
    <row r="848" x14ac:dyDescent="0.2"/>
    <row r="849" x14ac:dyDescent="0.2"/>
    <row r="850" x14ac:dyDescent="0.2"/>
    <row r="851" x14ac:dyDescent="0.2"/>
    <row r="852" x14ac:dyDescent="0.2"/>
    <row r="853" x14ac:dyDescent="0.2"/>
    <row r="854" x14ac:dyDescent="0.2"/>
    <row r="855" x14ac:dyDescent="0.2"/>
    <row r="856" x14ac:dyDescent="0.2"/>
    <row r="857" x14ac:dyDescent="0.2"/>
    <row r="858" x14ac:dyDescent="0.2"/>
    <row r="859" x14ac:dyDescent="0.2"/>
    <row r="860" x14ac:dyDescent="0.2"/>
    <row r="861" x14ac:dyDescent="0.2"/>
    <row r="862" x14ac:dyDescent="0.2"/>
    <row r="863" x14ac:dyDescent="0.2"/>
    <row r="864" x14ac:dyDescent="0.2"/>
    <row r="865" x14ac:dyDescent="0.2"/>
    <row r="866" x14ac:dyDescent="0.2"/>
    <row r="867" x14ac:dyDescent="0.2"/>
    <row r="868" x14ac:dyDescent="0.2"/>
    <row r="869" x14ac:dyDescent="0.2"/>
    <row r="870" x14ac:dyDescent="0.2"/>
    <row r="871" x14ac:dyDescent="0.2"/>
    <row r="872" x14ac:dyDescent="0.2"/>
    <row r="873" x14ac:dyDescent="0.2"/>
    <row r="874" x14ac:dyDescent="0.2"/>
    <row r="875" x14ac:dyDescent="0.2"/>
    <row r="876" x14ac:dyDescent="0.2"/>
    <row r="877" x14ac:dyDescent="0.2"/>
    <row r="878" x14ac:dyDescent="0.2"/>
    <row r="879" x14ac:dyDescent="0.2"/>
    <row r="880" x14ac:dyDescent="0.2"/>
    <row r="881" x14ac:dyDescent="0.2"/>
    <row r="882" x14ac:dyDescent="0.2"/>
    <row r="883" x14ac:dyDescent="0.2"/>
    <row r="884" x14ac:dyDescent="0.2"/>
    <row r="885" x14ac:dyDescent="0.2"/>
    <row r="886" x14ac:dyDescent="0.2"/>
    <row r="887" x14ac:dyDescent="0.2"/>
    <row r="888" x14ac:dyDescent="0.2"/>
    <row r="889" x14ac:dyDescent="0.2"/>
    <row r="890" x14ac:dyDescent="0.2"/>
    <row r="891" x14ac:dyDescent="0.2"/>
    <row r="892" x14ac:dyDescent="0.2"/>
    <row r="893" x14ac:dyDescent="0.2"/>
    <row r="894" x14ac:dyDescent="0.2"/>
    <row r="895" x14ac:dyDescent="0.2"/>
    <row r="896" x14ac:dyDescent="0.2"/>
    <row r="897" x14ac:dyDescent="0.2"/>
    <row r="898" x14ac:dyDescent="0.2"/>
    <row r="899" x14ac:dyDescent="0.2"/>
    <row r="900" x14ac:dyDescent="0.2"/>
    <row r="901" x14ac:dyDescent="0.2"/>
    <row r="902" x14ac:dyDescent="0.2"/>
    <row r="903" x14ac:dyDescent="0.2"/>
    <row r="904" x14ac:dyDescent="0.2"/>
    <row r="905" x14ac:dyDescent="0.2"/>
    <row r="906" x14ac:dyDescent="0.2"/>
    <row r="907" x14ac:dyDescent="0.2"/>
    <row r="908" x14ac:dyDescent="0.2"/>
    <row r="909" x14ac:dyDescent="0.2"/>
    <row r="910" x14ac:dyDescent="0.2"/>
    <row r="911" x14ac:dyDescent="0.2"/>
    <row r="912" x14ac:dyDescent="0.2"/>
    <row r="913" x14ac:dyDescent="0.2"/>
    <row r="914" x14ac:dyDescent="0.2"/>
    <row r="915" x14ac:dyDescent="0.2"/>
    <row r="916" x14ac:dyDescent="0.2"/>
    <row r="917" x14ac:dyDescent="0.2"/>
    <row r="918" x14ac:dyDescent="0.2"/>
    <row r="919" x14ac:dyDescent="0.2"/>
    <row r="920" x14ac:dyDescent="0.2"/>
    <row r="921" x14ac:dyDescent="0.2"/>
    <row r="922" x14ac:dyDescent="0.2"/>
    <row r="923" x14ac:dyDescent="0.2"/>
    <row r="924" x14ac:dyDescent="0.2"/>
    <row r="925" x14ac:dyDescent="0.2"/>
    <row r="926" x14ac:dyDescent="0.2"/>
    <row r="927" x14ac:dyDescent="0.2"/>
    <row r="928" x14ac:dyDescent="0.2"/>
    <row r="929" x14ac:dyDescent="0.2"/>
    <row r="930" x14ac:dyDescent="0.2"/>
    <row r="931" x14ac:dyDescent="0.2"/>
    <row r="932" x14ac:dyDescent="0.2"/>
    <row r="933" x14ac:dyDescent="0.2"/>
    <row r="934" x14ac:dyDescent="0.2"/>
    <row r="935" x14ac:dyDescent="0.2"/>
    <row r="936" x14ac:dyDescent="0.2"/>
    <row r="937" x14ac:dyDescent="0.2"/>
    <row r="938" x14ac:dyDescent="0.2"/>
    <row r="939" x14ac:dyDescent="0.2"/>
    <row r="940" x14ac:dyDescent="0.2"/>
    <row r="941" x14ac:dyDescent="0.2"/>
    <row r="942" x14ac:dyDescent="0.2"/>
    <row r="943" x14ac:dyDescent="0.2"/>
    <row r="944" x14ac:dyDescent="0.2"/>
    <row r="945" x14ac:dyDescent="0.2"/>
    <row r="946" x14ac:dyDescent="0.2"/>
    <row r="947" x14ac:dyDescent="0.2"/>
    <row r="948" x14ac:dyDescent="0.2"/>
    <row r="949" x14ac:dyDescent="0.2"/>
    <row r="950" x14ac:dyDescent="0.2"/>
    <row r="951" x14ac:dyDescent="0.2"/>
    <row r="952" x14ac:dyDescent="0.2"/>
    <row r="953" x14ac:dyDescent="0.2"/>
    <row r="954" x14ac:dyDescent="0.2"/>
    <row r="955" x14ac:dyDescent="0.2"/>
    <row r="956" x14ac:dyDescent="0.2"/>
    <row r="957" x14ac:dyDescent="0.2"/>
    <row r="958" x14ac:dyDescent="0.2"/>
    <row r="959" x14ac:dyDescent="0.2"/>
    <row r="960" x14ac:dyDescent="0.2"/>
    <row r="961" x14ac:dyDescent="0.2"/>
    <row r="962" x14ac:dyDescent="0.2"/>
    <row r="963" x14ac:dyDescent="0.2"/>
    <row r="964" x14ac:dyDescent="0.2"/>
    <row r="965" x14ac:dyDescent="0.2"/>
    <row r="966" x14ac:dyDescent="0.2"/>
    <row r="967" x14ac:dyDescent="0.2"/>
    <row r="968" x14ac:dyDescent="0.2"/>
    <row r="969" x14ac:dyDescent="0.2"/>
    <row r="970" x14ac:dyDescent="0.2"/>
    <row r="971" x14ac:dyDescent="0.2"/>
    <row r="972" x14ac:dyDescent="0.2"/>
    <row r="973" x14ac:dyDescent="0.2"/>
    <row r="974" x14ac:dyDescent="0.2"/>
    <row r="975" x14ac:dyDescent="0.2"/>
    <row r="976" x14ac:dyDescent="0.2"/>
    <row r="977" x14ac:dyDescent="0.2"/>
    <row r="978" x14ac:dyDescent="0.2"/>
    <row r="979" x14ac:dyDescent="0.2"/>
    <row r="980" x14ac:dyDescent="0.2"/>
    <row r="981" x14ac:dyDescent="0.2"/>
    <row r="982" x14ac:dyDescent="0.2"/>
    <row r="983" x14ac:dyDescent="0.2"/>
    <row r="984" x14ac:dyDescent="0.2"/>
    <row r="985" x14ac:dyDescent="0.2"/>
    <row r="986" x14ac:dyDescent="0.2"/>
    <row r="987" x14ac:dyDescent="0.2"/>
    <row r="988" x14ac:dyDescent="0.2"/>
    <row r="989" x14ac:dyDescent="0.2"/>
    <row r="990" x14ac:dyDescent="0.2"/>
    <row r="991" x14ac:dyDescent="0.2"/>
    <row r="992" x14ac:dyDescent="0.2"/>
    <row r="993" x14ac:dyDescent="0.2"/>
    <row r="994" x14ac:dyDescent="0.2"/>
    <row r="995" x14ac:dyDescent="0.2"/>
    <row r="996" x14ac:dyDescent="0.2"/>
    <row r="997" x14ac:dyDescent="0.2"/>
    <row r="998" x14ac:dyDescent="0.2"/>
    <row r="999" x14ac:dyDescent="0.2"/>
    <row r="1000" x14ac:dyDescent="0.2"/>
    <row r="1001" x14ac:dyDescent="0.2"/>
    <row r="1002" x14ac:dyDescent="0.2"/>
    <row r="1003" x14ac:dyDescent="0.2"/>
    <row r="1004" x14ac:dyDescent="0.2"/>
    <row r="1005" x14ac:dyDescent="0.2"/>
    <row r="1006" x14ac:dyDescent="0.2"/>
    <row r="1007" x14ac:dyDescent="0.2"/>
    <row r="1008" x14ac:dyDescent="0.2"/>
    <row r="1009" x14ac:dyDescent="0.2"/>
    <row r="1010" x14ac:dyDescent="0.2"/>
    <row r="1011" x14ac:dyDescent="0.2"/>
    <row r="1012" x14ac:dyDescent="0.2"/>
    <row r="1013" x14ac:dyDescent="0.2"/>
    <row r="1014" x14ac:dyDescent="0.2"/>
    <row r="1015" x14ac:dyDescent="0.2"/>
    <row r="1016" x14ac:dyDescent="0.2"/>
    <row r="1017" x14ac:dyDescent="0.2"/>
    <row r="1018" x14ac:dyDescent="0.2"/>
    <row r="1019" x14ac:dyDescent="0.2"/>
    <row r="1020" x14ac:dyDescent="0.2"/>
    <row r="1021" x14ac:dyDescent="0.2"/>
    <row r="1022" x14ac:dyDescent="0.2"/>
    <row r="1023" x14ac:dyDescent="0.2"/>
    <row r="1024" x14ac:dyDescent="0.2"/>
    <row r="1025" x14ac:dyDescent="0.2"/>
    <row r="1026" x14ac:dyDescent="0.2"/>
    <row r="1027" x14ac:dyDescent="0.2"/>
    <row r="1028" x14ac:dyDescent="0.2"/>
    <row r="1029" x14ac:dyDescent="0.2"/>
    <row r="1030" x14ac:dyDescent="0.2"/>
    <row r="1031" x14ac:dyDescent="0.2"/>
    <row r="1032" x14ac:dyDescent="0.2"/>
    <row r="1033" x14ac:dyDescent="0.2"/>
    <row r="1034" x14ac:dyDescent="0.2"/>
    <row r="1035" x14ac:dyDescent="0.2"/>
    <row r="1036" x14ac:dyDescent="0.2"/>
    <row r="1037" x14ac:dyDescent="0.2"/>
    <row r="1038" x14ac:dyDescent="0.2"/>
    <row r="1039" x14ac:dyDescent="0.2"/>
    <row r="1040" x14ac:dyDescent="0.2"/>
    <row r="1041" x14ac:dyDescent="0.2"/>
    <row r="1042" x14ac:dyDescent="0.2"/>
    <row r="1043" x14ac:dyDescent="0.2"/>
    <row r="1044" x14ac:dyDescent="0.2"/>
    <row r="1045" x14ac:dyDescent="0.2"/>
    <row r="1046" x14ac:dyDescent="0.2"/>
    <row r="1047" x14ac:dyDescent="0.2"/>
    <row r="1048" x14ac:dyDescent="0.2"/>
    <row r="1049" x14ac:dyDescent="0.2"/>
    <row r="1050" x14ac:dyDescent="0.2"/>
    <row r="1051" x14ac:dyDescent="0.2"/>
    <row r="1052" x14ac:dyDescent="0.2"/>
    <row r="1053" x14ac:dyDescent="0.2"/>
    <row r="1054" x14ac:dyDescent="0.2"/>
    <row r="1055" x14ac:dyDescent="0.2"/>
    <row r="1056" x14ac:dyDescent="0.2"/>
    <row r="1057" x14ac:dyDescent="0.2"/>
    <row r="1058" x14ac:dyDescent="0.2"/>
    <row r="1059" x14ac:dyDescent="0.2"/>
    <row r="1060" x14ac:dyDescent="0.2"/>
    <row r="1061" x14ac:dyDescent="0.2"/>
    <row r="1062" x14ac:dyDescent="0.2"/>
    <row r="1063" x14ac:dyDescent="0.2"/>
    <row r="1064" x14ac:dyDescent="0.2"/>
    <row r="1065" x14ac:dyDescent="0.2"/>
    <row r="1066" x14ac:dyDescent="0.2"/>
    <row r="1067" x14ac:dyDescent="0.2"/>
    <row r="1068" x14ac:dyDescent="0.2"/>
    <row r="1069" x14ac:dyDescent="0.2"/>
    <row r="1070" x14ac:dyDescent="0.2"/>
    <row r="1071" x14ac:dyDescent="0.2"/>
    <row r="1072" x14ac:dyDescent="0.2"/>
    <row r="1073" x14ac:dyDescent="0.2"/>
    <row r="1074" x14ac:dyDescent="0.2"/>
    <row r="1075" x14ac:dyDescent="0.2"/>
    <row r="1076" x14ac:dyDescent="0.2"/>
    <row r="1077" x14ac:dyDescent="0.2"/>
    <row r="1078" x14ac:dyDescent="0.2"/>
    <row r="1079" x14ac:dyDescent="0.2"/>
    <row r="1080" x14ac:dyDescent="0.2"/>
    <row r="1081" x14ac:dyDescent="0.2"/>
    <row r="1082" x14ac:dyDescent="0.2"/>
    <row r="1083" x14ac:dyDescent="0.2"/>
    <row r="1084" x14ac:dyDescent="0.2"/>
    <row r="1085" x14ac:dyDescent="0.2"/>
    <row r="1086" x14ac:dyDescent="0.2"/>
    <row r="1087" x14ac:dyDescent="0.2"/>
    <row r="1088" x14ac:dyDescent="0.2"/>
    <row r="1089" x14ac:dyDescent="0.2"/>
    <row r="1090" x14ac:dyDescent="0.2"/>
    <row r="1091" x14ac:dyDescent="0.2"/>
    <row r="1092" x14ac:dyDescent="0.2"/>
    <row r="1093" x14ac:dyDescent="0.2"/>
    <row r="1094" x14ac:dyDescent="0.2"/>
    <row r="1095" x14ac:dyDescent="0.2"/>
    <row r="1096" x14ac:dyDescent="0.2"/>
    <row r="1097" x14ac:dyDescent="0.2"/>
    <row r="1098" x14ac:dyDescent="0.2"/>
    <row r="1099" x14ac:dyDescent="0.2"/>
    <row r="1100" x14ac:dyDescent="0.2"/>
    <row r="1101" x14ac:dyDescent="0.2"/>
    <row r="1102" x14ac:dyDescent="0.2"/>
    <row r="1103" x14ac:dyDescent="0.2"/>
    <row r="1104" x14ac:dyDescent="0.2"/>
    <row r="1105" x14ac:dyDescent="0.2"/>
    <row r="1106" x14ac:dyDescent="0.2"/>
    <row r="1107" x14ac:dyDescent="0.2"/>
    <row r="1108" x14ac:dyDescent="0.2"/>
    <row r="1109" x14ac:dyDescent="0.2"/>
    <row r="1110" x14ac:dyDescent="0.2"/>
    <row r="1111" x14ac:dyDescent="0.2"/>
    <row r="1112" x14ac:dyDescent="0.2"/>
    <row r="1113" x14ac:dyDescent="0.2"/>
    <row r="1114" x14ac:dyDescent="0.2"/>
    <row r="1115" x14ac:dyDescent="0.2"/>
    <row r="1116" x14ac:dyDescent="0.2"/>
    <row r="1117" x14ac:dyDescent="0.2"/>
    <row r="1118" x14ac:dyDescent="0.2"/>
    <row r="1119" x14ac:dyDescent="0.2"/>
    <row r="1120" x14ac:dyDescent="0.2"/>
    <row r="1121" x14ac:dyDescent="0.2"/>
    <row r="1122" x14ac:dyDescent="0.2"/>
    <row r="1123" x14ac:dyDescent="0.2"/>
    <row r="1124" x14ac:dyDescent="0.2"/>
    <row r="1125" x14ac:dyDescent="0.2"/>
    <row r="1126" x14ac:dyDescent="0.2"/>
    <row r="1127" x14ac:dyDescent="0.2"/>
    <row r="1128" x14ac:dyDescent="0.2"/>
    <row r="1129" x14ac:dyDescent="0.2"/>
    <row r="1130" x14ac:dyDescent="0.2"/>
    <row r="1131" x14ac:dyDescent="0.2"/>
    <row r="1132" x14ac:dyDescent="0.2"/>
    <row r="1133" x14ac:dyDescent="0.2"/>
    <row r="1134" x14ac:dyDescent="0.2"/>
    <row r="1135" x14ac:dyDescent="0.2"/>
    <row r="1136" x14ac:dyDescent="0.2"/>
    <row r="1137" x14ac:dyDescent="0.2"/>
    <row r="1138" x14ac:dyDescent="0.2"/>
    <row r="1139" x14ac:dyDescent="0.2"/>
    <row r="1140" x14ac:dyDescent="0.2"/>
    <row r="1141" x14ac:dyDescent="0.2"/>
    <row r="1142" x14ac:dyDescent="0.2"/>
    <row r="1143" x14ac:dyDescent="0.2"/>
    <row r="1144" x14ac:dyDescent="0.2"/>
    <row r="1145" x14ac:dyDescent="0.2"/>
    <row r="1146" x14ac:dyDescent="0.2"/>
    <row r="1147" x14ac:dyDescent="0.2"/>
    <row r="1148" x14ac:dyDescent="0.2"/>
    <row r="1149" x14ac:dyDescent="0.2"/>
    <row r="1150" x14ac:dyDescent="0.2"/>
    <row r="1151" x14ac:dyDescent="0.2"/>
    <row r="1152" x14ac:dyDescent="0.2"/>
    <row r="1153" x14ac:dyDescent="0.2"/>
    <row r="1154" x14ac:dyDescent="0.2"/>
    <row r="1155" x14ac:dyDescent="0.2"/>
    <row r="1156" x14ac:dyDescent="0.2"/>
    <row r="1157" x14ac:dyDescent="0.2"/>
    <row r="1158" x14ac:dyDescent="0.2"/>
    <row r="1159" x14ac:dyDescent="0.2"/>
    <row r="1160" x14ac:dyDescent="0.2"/>
    <row r="1161" x14ac:dyDescent="0.2"/>
    <row r="1162" x14ac:dyDescent="0.2"/>
    <row r="1163" x14ac:dyDescent="0.2"/>
    <row r="1164" x14ac:dyDescent="0.2"/>
    <row r="1165" x14ac:dyDescent="0.2"/>
    <row r="1166" x14ac:dyDescent="0.2"/>
    <row r="1167" x14ac:dyDescent="0.2"/>
    <row r="1168" x14ac:dyDescent="0.2"/>
    <row r="1169" x14ac:dyDescent="0.2"/>
    <row r="1170" x14ac:dyDescent="0.2"/>
    <row r="1171" x14ac:dyDescent="0.2"/>
    <row r="1172" x14ac:dyDescent="0.2"/>
    <row r="1173" x14ac:dyDescent="0.2"/>
    <row r="1174" x14ac:dyDescent="0.2"/>
    <row r="1175" x14ac:dyDescent="0.2"/>
    <row r="1176" x14ac:dyDescent="0.2"/>
    <row r="1177" x14ac:dyDescent="0.2"/>
    <row r="1178" x14ac:dyDescent="0.2"/>
    <row r="1179" x14ac:dyDescent="0.2"/>
    <row r="1180" x14ac:dyDescent="0.2"/>
    <row r="1181" x14ac:dyDescent="0.2"/>
    <row r="1182" x14ac:dyDescent="0.2"/>
    <row r="1183" x14ac:dyDescent="0.2"/>
    <row r="1184" x14ac:dyDescent="0.2"/>
    <row r="1185" x14ac:dyDescent="0.2"/>
    <row r="1186" x14ac:dyDescent="0.2"/>
    <row r="1187" x14ac:dyDescent="0.2"/>
    <row r="1188" x14ac:dyDescent="0.2"/>
    <row r="1189" x14ac:dyDescent="0.2"/>
    <row r="1190" x14ac:dyDescent="0.2"/>
    <row r="1191" x14ac:dyDescent="0.2"/>
    <row r="1192" x14ac:dyDescent="0.2"/>
    <row r="1193" x14ac:dyDescent="0.2"/>
    <row r="1194" x14ac:dyDescent="0.2"/>
    <row r="1195" x14ac:dyDescent="0.2"/>
    <row r="1196" x14ac:dyDescent="0.2"/>
    <row r="1197" x14ac:dyDescent="0.2"/>
    <row r="1198" x14ac:dyDescent="0.2"/>
    <row r="1199" x14ac:dyDescent="0.2"/>
    <row r="1200" x14ac:dyDescent="0.2"/>
    <row r="1201" x14ac:dyDescent="0.2"/>
    <row r="1202" x14ac:dyDescent="0.2"/>
    <row r="1203" x14ac:dyDescent="0.2"/>
    <row r="1204" x14ac:dyDescent="0.2"/>
    <row r="1205" x14ac:dyDescent="0.2"/>
    <row r="1206" x14ac:dyDescent="0.2"/>
    <row r="1207" x14ac:dyDescent="0.2"/>
    <row r="1208" x14ac:dyDescent="0.2"/>
    <row r="1209" x14ac:dyDescent="0.2"/>
    <row r="1210" x14ac:dyDescent="0.2"/>
    <row r="1211" x14ac:dyDescent="0.2"/>
    <row r="1212" x14ac:dyDescent="0.2"/>
    <row r="1213" x14ac:dyDescent="0.2"/>
    <row r="1214" x14ac:dyDescent="0.2"/>
    <row r="1215" x14ac:dyDescent="0.2"/>
    <row r="1216" x14ac:dyDescent="0.2"/>
    <row r="1217" x14ac:dyDescent="0.2"/>
    <row r="1218" x14ac:dyDescent="0.2"/>
    <row r="1219" x14ac:dyDescent="0.2"/>
    <row r="1220" x14ac:dyDescent="0.2"/>
    <row r="1221" x14ac:dyDescent="0.2"/>
    <row r="1222" x14ac:dyDescent="0.2"/>
    <row r="1223" x14ac:dyDescent="0.2"/>
    <row r="1224" x14ac:dyDescent="0.2"/>
    <row r="1225" x14ac:dyDescent="0.2"/>
    <row r="1226" x14ac:dyDescent="0.2"/>
    <row r="1227" x14ac:dyDescent="0.2"/>
    <row r="1228" x14ac:dyDescent="0.2"/>
    <row r="1229" x14ac:dyDescent="0.2"/>
    <row r="1230" x14ac:dyDescent="0.2"/>
    <row r="1231" x14ac:dyDescent="0.2"/>
    <row r="1232" x14ac:dyDescent="0.2"/>
    <row r="1233" x14ac:dyDescent="0.2"/>
    <row r="1234" x14ac:dyDescent="0.2"/>
    <row r="1235" x14ac:dyDescent="0.2"/>
    <row r="1236" x14ac:dyDescent="0.2"/>
    <row r="1237" x14ac:dyDescent="0.2"/>
    <row r="1238" x14ac:dyDescent="0.2"/>
    <row r="1239" x14ac:dyDescent="0.2"/>
    <row r="1240" x14ac:dyDescent="0.2"/>
    <row r="1241" x14ac:dyDescent="0.2"/>
    <row r="1242" x14ac:dyDescent="0.2"/>
    <row r="1243" x14ac:dyDescent="0.2"/>
    <row r="1244" x14ac:dyDescent="0.2"/>
    <row r="1245" x14ac:dyDescent="0.2"/>
    <row r="1246" x14ac:dyDescent="0.2"/>
    <row r="1247" x14ac:dyDescent="0.2"/>
    <row r="1248" x14ac:dyDescent="0.2"/>
    <row r="1249" x14ac:dyDescent="0.2"/>
    <row r="1250" x14ac:dyDescent="0.2"/>
    <row r="1251" x14ac:dyDescent="0.2"/>
    <row r="1252" x14ac:dyDescent="0.2"/>
    <row r="1253" x14ac:dyDescent="0.2"/>
    <row r="1254" x14ac:dyDescent="0.2"/>
    <row r="1255" x14ac:dyDescent="0.2"/>
    <row r="1256" x14ac:dyDescent="0.2"/>
    <row r="1257" x14ac:dyDescent="0.2"/>
    <row r="1258" x14ac:dyDescent="0.2"/>
    <row r="1259" x14ac:dyDescent="0.2"/>
    <row r="1260" x14ac:dyDescent="0.2"/>
    <row r="1261" x14ac:dyDescent="0.2"/>
    <row r="1262" x14ac:dyDescent="0.2"/>
    <row r="1263" x14ac:dyDescent="0.2"/>
    <row r="1264" x14ac:dyDescent="0.2"/>
    <row r="1265" x14ac:dyDescent="0.2"/>
    <row r="1266" x14ac:dyDescent="0.2"/>
    <row r="1267" x14ac:dyDescent="0.2"/>
    <row r="1268" x14ac:dyDescent="0.2"/>
    <row r="1269" x14ac:dyDescent="0.2"/>
    <row r="1270" x14ac:dyDescent="0.2"/>
    <row r="1271" x14ac:dyDescent="0.2"/>
    <row r="1272" x14ac:dyDescent="0.2"/>
    <row r="1273" x14ac:dyDescent="0.2"/>
    <row r="1274" x14ac:dyDescent="0.2"/>
    <row r="1275" x14ac:dyDescent="0.2"/>
    <row r="1276" x14ac:dyDescent="0.2"/>
    <row r="1277" x14ac:dyDescent="0.2"/>
    <row r="1278" x14ac:dyDescent="0.2"/>
    <row r="1279" x14ac:dyDescent="0.2"/>
    <row r="1280" x14ac:dyDescent="0.2"/>
    <row r="1281" x14ac:dyDescent="0.2"/>
    <row r="1282" x14ac:dyDescent="0.2"/>
    <row r="1283" x14ac:dyDescent="0.2"/>
    <row r="1284" x14ac:dyDescent="0.2"/>
    <row r="1285" x14ac:dyDescent="0.2"/>
    <row r="1286" x14ac:dyDescent="0.2"/>
    <row r="1287" x14ac:dyDescent="0.2"/>
    <row r="1288" x14ac:dyDescent="0.2"/>
    <row r="1289" x14ac:dyDescent="0.2"/>
    <row r="1290" x14ac:dyDescent="0.2"/>
    <row r="1291" x14ac:dyDescent="0.2"/>
    <row r="1292" x14ac:dyDescent="0.2"/>
    <row r="1293" x14ac:dyDescent="0.2"/>
    <row r="1294" x14ac:dyDescent="0.2"/>
    <row r="1295" x14ac:dyDescent="0.2"/>
    <row r="1296" x14ac:dyDescent="0.2"/>
    <row r="1297" x14ac:dyDescent="0.2"/>
    <row r="1298" x14ac:dyDescent="0.2"/>
    <row r="1299" x14ac:dyDescent="0.2"/>
    <row r="1300" x14ac:dyDescent="0.2"/>
    <row r="1301" x14ac:dyDescent="0.2"/>
    <row r="1302" x14ac:dyDescent="0.2"/>
    <row r="1303" x14ac:dyDescent="0.2"/>
    <row r="1304" x14ac:dyDescent="0.2"/>
    <row r="1305" x14ac:dyDescent="0.2"/>
    <row r="1306" x14ac:dyDescent="0.2"/>
    <row r="1307" x14ac:dyDescent="0.2"/>
    <row r="1308" x14ac:dyDescent="0.2"/>
    <row r="1309" x14ac:dyDescent="0.2"/>
    <row r="1310" x14ac:dyDescent="0.2"/>
    <row r="1311" x14ac:dyDescent="0.2"/>
    <row r="1312" x14ac:dyDescent="0.2"/>
    <row r="1313" x14ac:dyDescent="0.2"/>
    <row r="1314" x14ac:dyDescent="0.2"/>
    <row r="1315" x14ac:dyDescent="0.2"/>
    <row r="1316" x14ac:dyDescent="0.2"/>
    <row r="1317" x14ac:dyDescent="0.2"/>
    <row r="1318" x14ac:dyDescent="0.2"/>
    <row r="1319" x14ac:dyDescent="0.2"/>
    <row r="1320" x14ac:dyDescent="0.2"/>
    <row r="1321" x14ac:dyDescent="0.2"/>
    <row r="1322" x14ac:dyDescent="0.2"/>
    <row r="1323" x14ac:dyDescent="0.2"/>
    <row r="1324" x14ac:dyDescent="0.2"/>
    <row r="1325" x14ac:dyDescent="0.2"/>
    <row r="1326" x14ac:dyDescent="0.2"/>
    <row r="1327" x14ac:dyDescent="0.2"/>
    <row r="1328" x14ac:dyDescent="0.2"/>
  </sheetData>
  <pageMargins left="0.25" right="0.25" top="0.75" bottom="0.75" header="0.3" footer="0.3"/>
  <pageSetup paperSize="9" scale="38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43743C-59BB-4AED-8155-7E9F3B17C2E0}">
  <sheetPr codeName="Sheet4">
    <tabColor rgb="FFFFFF00"/>
  </sheetPr>
  <dimension ref="A1:AB10"/>
  <sheetViews>
    <sheetView showGridLines="0" zoomScale="90" zoomScaleNormal="90" workbookViewId="0">
      <selection activeCell="I8" sqref="I8"/>
    </sheetView>
  </sheetViews>
  <sheetFormatPr defaultColWidth="8" defaultRowHeight="12.75" x14ac:dyDescent="0.2"/>
  <cols>
    <col min="1" max="1" width="2.625" style="1" customWidth="1"/>
    <col min="2" max="2" width="5.25" style="1" customWidth="1"/>
    <col min="3" max="3" width="10.75" style="1" customWidth="1"/>
    <col min="4" max="4" width="7.625" style="1" customWidth="1"/>
    <col min="5" max="5" width="25" style="1" customWidth="1"/>
    <col min="6" max="6" width="15.125" style="1" customWidth="1"/>
    <col min="7" max="7" width="14" style="1" customWidth="1"/>
    <col min="8" max="8" width="14.75" style="1" customWidth="1"/>
    <col min="9" max="9" width="12" style="1" customWidth="1"/>
    <col min="10" max="10" width="8.625" style="1" customWidth="1"/>
    <col min="11" max="11" width="14.625" style="1" customWidth="1"/>
    <col min="12" max="28" width="8.625" style="1" customWidth="1"/>
    <col min="29" max="16384" width="8" style="1"/>
  </cols>
  <sheetData>
    <row r="1" spans="1:28" ht="18.75" x14ac:dyDescent="0.3">
      <c r="A1" s="13" t="str">
        <f>bus</f>
        <v>Powercor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</row>
    <row r="2" spans="1:28" ht="18.75" x14ac:dyDescent="0.3">
      <c r="A2" s="50" t="str">
        <f>proj</f>
        <v>REFCL BGO zone substation works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</row>
    <row r="3" spans="1:28" ht="18.75" x14ac:dyDescent="0.3">
      <c r="A3" s="5" t="s">
        <v>237</v>
      </c>
      <c r="B3" s="277"/>
      <c r="C3" s="5"/>
      <c r="D3" s="5"/>
    </row>
    <row r="5" spans="1:28" ht="15" x14ac:dyDescent="0.2">
      <c r="A5" s="278"/>
      <c r="B5" s="278"/>
      <c r="C5" s="278"/>
      <c r="D5" s="278"/>
      <c r="E5" s="278"/>
      <c r="F5" s="278"/>
      <c r="G5" s="278"/>
      <c r="H5" s="278"/>
      <c r="I5" s="278"/>
      <c r="J5" s="278"/>
      <c r="K5" s="278"/>
      <c r="L5" s="278"/>
      <c r="M5" s="278"/>
      <c r="N5" s="278"/>
      <c r="O5" s="278"/>
      <c r="P5" s="278"/>
      <c r="Q5" s="278"/>
      <c r="R5" s="278"/>
      <c r="S5" s="278"/>
      <c r="T5" s="278"/>
      <c r="U5" s="278"/>
      <c r="V5" s="278"/>
      <c r="W5" s="278"/>
      <c r="X5" s="278"/>
      <c r="Y5" s="278"/>
      <c r="Z5" s="278"/>
      <c r="AA5" s="278"/>
      <c r="AB5" s="278"/>
    </row>
    <row r="6" spans="1:28" x14ac:dyDescent="0.2">
      <c r="C6" s="3"/>
      <c r="D6" s="3"/>
    </row>
    <row r="7" spans="1:28" x14ac:dyDescent="0.2">
      <c r="C7" s="3" t="s">
        <v>238</v>
      </c>
    </row>
    <row r="8" spans="1:28" x14ac:dyDescent="0.2">
      <c r="C8" s="1" t="s">
        <v>239</v>
      </c>
      <c r="E8" s="279">
        <f>1*2000000</f>
        <v>2000000</v>
      </c>
      <c r="F8" s="1" t="s">
        <v>240</v>
      </c>
      <c r="G8" s="1" t="s">
        <v>241</v>
      </c>
      <c r="I8" s="280">
        <f>365*5500</f>
        <v>2007500</v>
      </c>
      <c r="J8" s="1" t="s">
        <v>240</v>
      </c>
    </row>
    <row r="9" spans="1:28" x14ac:dyDescent="0.2">
      <c r="C9" s="1" t="s">
        <v>242</v>
      </c>
      <c r="G9" s="1" t="s">
        <v>243</v>
      </c>
    </row>
    <row r="10" spans="1:28" x14ac:dyDescent="0.2">
      <c r="C10" s="1" t="s">
        <v>251</v>
      </c>
    </row>
  </sheetData>
  <pageMargins left="0.7" right="0.7" top="0.75" bottom="0.75" header="0.3" footer="0.3"/>
  <pageSetup paperSize="9" orientation="portrait" horizontalDpi="1200" verticalDpi="12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45BE28-7759-4AD8-93D9-96655D9E0FC5}">
  <sheetPr codeName="Sheet8">
    <tabColor rgb="FFFFFFCC"/>
  </sheetPr>
  <dimension ref="A1:AH43"/>
  <sheetViews>
    <sheetView showGridLines="0" zoomScale="70" zoomScaleNormal="70" workbookViewId="0"/>
  </sheetViews>
  <sheetFormatPr defaultRowHeight="12.75" x14ac:dyDescent="0.2"/>
  <cols>
    <col min="2" max="2" width="21.375" customWidth="1"/>
    <col min="3" max="3" width="20.5" customWidth="1"/>
    <col min="4" max="4" width="14.5" style="43" customWidth="1"/>
    <col min="5" max="5" width="14.5" customWidth="1"/>
    <col min="8" max="11" width="14.375" customWidth="1"/>
    <col min="12" max="12" width="15.75" customWidth="1"/>
    <col min="13" max="18" width="14.375" customWidth="1"/>
  </cols>
  <sheetData>
    <row r="1" spans="1:23" ht="18.75" x14ac:dyDescent="0.3">
      <c r="A1" s="13" t="str">
        <f>bus</f>
        <v>Powercor</v>
      </c>
      <c r="B1" s="13"/>
      <c r="C1" s="13"/>
      <c r="D1" s="42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</row>
    <row r="2" spans="1:23" ht="18.75" x14ac:dyDescent="0.3">
      <c r="A2" s="50" t="str">
        <f>proj</f>
        <v>REFCL BGO zone substation works</v>
      </c>
      <c r="B2" s="13"/>
      <c r="C2" s="13"/>
      <c r="D2" s="42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</row>
    <row r="3" spans="1:23" ht="15.75" x14ac:dyDescent="0.25">
      <c r="A3" s="5"/>
    </row>
    <row r="4" spans="1:23" s="1" customFormat="1" ht="15" x14ac:dyDescent="0.2">
      <c r="A4" s="16" t="s">
        <v>200</v>
      </c>
      <c r="B4" s="16"/>
      <c r="C4" s="14"/>
      <c r="D4" s="14"/>
      <c r="E4" s="14"/>
      <c r="F4" s="14"/>
      <c r="G4" s="14"/>
      <c r="H4" s="14"/>
      <c r="I4" s="14"/>
      <c r="J4" s="14"/>
      <c r="K4" s="14"/>
      <c r="L4" s="14"/>
      <c r="M4" s="15"/>
      <c r="N4" s="15"/>
      <c r="O4" s="15"/>
      <c r="P4" s="15"/>
    </row>
    <row r="5" spans="1:23" s="1" customFormat="1" x14ac:dyDescent="0.2"/>
    <row r="6" spans="1:23" s="1" customFormat="1" x14ac:dyDescent="0.2">
      <c r="B6" s="69" t="s">
        <v>128</v>
      </c>
      <c r="C6" s="69"/>
      <c r="D6" s="44"/>
      <c r="E6" s="27"/>
      <c r="F6" s="40"/>
      <c r="G6" s="27"/>
      <c r="H6" s="41">
        <v>44377</v>
      </c>
      <c r="I6" s="39">
        <f>IF(EOMONTH(H6,12)&gt;output_dollars, output_dollars, EOMONTH(H6,12))</f>
        <v>44742</v>
      </c>
      <c r="J6" s="39">
        <f>IF(EOMONTH(I6,12)&gt;output_dollars, output_dollars, EOMONTH(I6,12))</f>
        <v>45107</v>
      </c>
      <c r="K6" s="39">
        <f>IF(EOMONTH(J6,12)&gt;output_dollars, output_dollars, EOMONTH(J6,12))</f>
        <v>45473</v>
      </c>
      <c r="L6" s="39">
        <f>IF(EOMONTH(K6,12)&gt;output_dollars, output_dollars, EOMONTH(K6,12))</f>
        <v>45838</v>
      </c>
      <c r="M6" s="39">
        <f>IF(EOMONTH(L6,12)&gt;output_dollars, output_dollars, EOMONTH(L6,12))</f>
        <v>46203</v>
      </c>
    </row>
    <row r="7" spans="1:23" s="20" customFormat="1" x14ac:dyDescent="0.2">
      <c r="D7" s="45"/>
      <c r="N7" s="1"/>
      <c r="O7"/>
      <c r="P7"/>
      <c r="Q7"/>
      <c r="R7"/>
      <c r="S7"/>
      <c r="T7"/>
      <c r="U7"/>
      <c r="V7"/>
      <c r="W7"/>
    </row>
    <row r="8" spans="1:23" s="20" customFormat="1" x14ac:dyDescent="0.2">
      <c r="B8" s="20" t="s">
        <v>35</v>
      </c>
      <c r="D8" s="45"/>
      <c r="H8" s="35">
        <v>0</v>
      </c>
      <c r="I8" s="35">
        <v>8.6058519793459354E-3</v>
      </c>
      <c r="J8" s="35">
        <v>3.4982935153583528E-2</v>
      </c>
      <c r="K8" s="35">
        <v>7.8318219291014124E-2</v>
      </c>
      <c r="L8" s="35">
        <v>4.0519877675840865E-2</v>
      </c>
      <c r="M8" s="35">
        <v>2.4246877296105973E-2</v>
      </c>
      <c r="N8" s="1"/>
      <c r="O8"/>
      <c r="P8"/>
      <c r="Q8"/>
      <c r="R8"/>
      <c r="S8"/>
      <c r="T8"/>
      <c r="U8"/>
      <c r="V8"/>
      <c r="W8"/>
    </row>
    <row r="9" spans="1:23" s="1" customFormat="1" x14ac:dyDescent="0.2">
      <c r="D9" s="10"/>
      <c r="O9"/>
      <c r="P9"/>
      <c r="Q9"/>
      <c r="R9"/>
      <c r="S9"/>
      <c r="T9"/>
      <c r="U9"/>
      <c r="V9"/>
      <c r="W9"/>
    </row>
    <row r="10" spans="1:23" s="1" customFormat="1" x14ac:dyDescent="0.2">
      <c r="D10" s="10"/>
      <c r="O10"/>
      <c r="P10"/>
      <c r="Q10"/>
      <c r="R10"/>
      <c r="S10"/>
      <c r="T10"/>
      <c r="U10"/>
      <c r="V10"/>
      <c r="W10"/>
    </row>
    <row r="11" spans="1:23" s="1" customFormat="1" x14ac:dyDescent="0.2">
      <c r="A11"/>
      <c r="B11" s="20" t="s">
        <v>74</v>
      </c>
      <c r="C11"/>
      <c r="D11"/>
      <c r="E11"/>
      <c r="F11"/>
      <c r="G11"/>
      <c r="H11" s="70">
        <f>H6</f>
        <v>44377</v>
      </c>
      <c r="I11" s="70">
        <f>EOMONTH(H11,6)</f>
        <v>44561</v>
      </c>
      <c r="J11" s="70">
        <f>EOMONTH(I11,6)</f>
        <v>44742</v>
      </c>
      <c r="K11" s="70">
        <f t="shared" ref="K11:Q11" si="0">EOMONTH(J11,6)</f>
        <v>44926</v>
      </c>
      <c r="L11" s="70">
        <f t="shared" si="0"/>
        <v>45107</v>
      </c>
      <c r="M11" s="70">
        <f t="shared" si="0"/>
        <v>45291</v>
      </c>
      <c r="N11" s="70">
        <f t="shared" si="0"/>
        <v>45473</v>
      </c>
      <c r="O11" s="70">
        <f t="shared" si="0"/>
        <v>45657</v>
      </c>
      <c r="P11" s="70">
        <f t="shared" si="0"/>
        <v>45838</v>
      </c>
      <c r="Q11" s="70">
        <f t="shared" si="0"/>
        <v>46022</v>
      </c>
      <c r="R11" s="70">
        <f>EOMONTH(Q11,6)</f>
        <v>46203</v>
      </c>
      <c r="S11"/>
      <c r="T11"/>
      <c r="U11"/>
      <c r="V11"/>
      <c r="W11"/>
    </row>
    <row r="12" spans="1:23" s="1" customFormat="1" x14ac:dyDescent="0.2">
      <c r="A12"/>
      <c r="B12" s="20" t="s">
        <v>75</v>
      </c>
      <c r="C12"/>
      <c r="D12"/>
      <c r="E12"/>
      <c r="F12"/>
      <c r="G12"/>
      <c r="H12" s="68">
        <f t="shared" ref="H12:R12" si="1">IF(MONTH(H11)=12, EOMONTH(H11,6), H11)</f>
        <v>44377</v>
      </c>
      <c r="I12" s="68">
        <f t="shared" si="1"/>
        <v>44742</v>
      </c>
      <c r="J12" s="68">
        <f t="shared" si="1"/>
        <v>44742</v>
      </c>
      <c r="K12" s="68">
        <f t="shared" si="1"/>
        <v>45107</v>
      </c>
      <c r="L12" s="68">
        <f t="shared" si="1"/>
        <v>45107</v>
      </c>
      <c r="M12" s="68">
        <f t="shared" si="1"/>
        <v>45473</v>
      </c>
      <c r="N12" s="68">
        <f t="shared" si="1"/>
        <v>45473</v>
      </c>
      <c r="O12" s="68">
        <f t="shared" si="1"/>
        <v>45838</v>
      </c>
      <c r="P12" s="68">
        <f t="shared" si="1"/>
        <v>45838</v>
      </c>
      <c r="Q12" s="68">
        <f t="shared" si="1"/>
        <v>46203</v>
      </c>
      <c r="R12" s="68">
        <f t="shared" si="1"/>
        <v>46203</v>
      </c>
      <c r="S12"/>
      <c r="T12"/>
      <c r="U12"/>
      <c r="V12"/>
      <c r="W12"/>
    </row>
    <row r="13" spans="1:23" s="1" customFormat="1" x14ac:dyDescent="0.2">
      <c r="A13"/>
      <c r="B13" s="20" t="s">
        <v>35</v>
      </c>
      <c r="C13"/>
      <c r="D13"/>
      <c r="E13"/>
      <c r="F13"/>
      <c r="G13"/>
      <c r="H13" s="71">
        <f t="shared" ref="H13:R13" si="2">IF(output_dollars&lt;H12,0,INDEX($H$8:$M$8,MATCH(H12,CY_years,0)))</f>
        <v>0</v>
      </c>
      <c r="I13" s="71">
        <f t="shared" si="2"/>
        <v>8.6058519793459354E-3</v>
      </c>
      <c r="J13" s="71">
        <f t="shared" si="2"/>
        <v>8.6058519793459354E-3</v>
      </c>
      <c r="K13" s="71">
        <f t="shared" si="2"/>
        <v>3.4982935153583528E-2</v>
      </c>
      <c r="L13" s="71">
        <f t="shared" si="2"/>
        <v>3.4982935153583528E-2</v>
      </c>
      <c r="M13" s="71">
        <f t="shared" si="2"/>
        <v>7.8318219291014124E-2</v>
      </c>
      <c r="N13" s="71">
        <f t="shared" si="2"/>
        <v>7.8318219291014124E-2</v>
      </c>
      <c r="O13" s="71">
        <f t="shared" si="2"/>
        <v>4.0519877675840865E-2</v>
      </c>
      <c r="P13" s="71">
        <f t="shared" si="2"/>
        <v>4.0519877675840865E-2</v>
      </c>
      <c r="Q13" s="71">
        <f t="shared" si="2"/>
        <v>2.4246877296105973E-2</v>
      </c>
      <c r="R13" s="71">
        <f t="shared" si="2"/>
        <v>2.4246877296105973E-2</v>
      </c>
      <c r="S13"/>
      <c r="T13"/>
      <c r="U13"/>
      <c r="V13"/>
      <c r="W13"/>
    </row>
    <row r="14" spans="1:23" s="1" customFormat="1" x14ac:dyDescent="0.2">
      <c r="A14"/>
      <c r="B14"/>
      <c r="C14"/>
      <c r="D14"/>
      <c r="E14"/>
      <c r="F14"/>
      <c r="G14"/>
      <c r="S14"/>
      <c r="T14"/>
      <c r="U14"/>
      <c r="V14"/>
      <c r="W14"/>
    </row>
    <row r="15" spans="1:23" s="20" customFormat="1" x14ac:dyDescent="0.2">
      <c r="A15"/>
      <c r="B15" s="20" t="s">
        <v>76</v>
      </c>
      <c r="C15"/>
      <c r="D15"/>
      <c r="E15"/>
      <c r="F15"/>
      <c r="G15"/>
      <c r="H15" s="36">
        <v>1</v>
      </c>
      <c r="I15" s="20">
        <f t="shared" ref="I15:R15" si="3">H15*(1+I$13)^0.5</f>
        <v>1.0042937080253693</v>
      </c>
      <c r="J15" s="20">
        <f t="shared" si="3"/>
        <v>1.0086058519793457</v>
      </c>
      <c r="K15" s="20">
        <f t="shared" si="3"/>
        <v>1.0260961975293987</v>
      </c>
      <c r="L15" s="20">
        <f t="shared" si="3"/>
        <v>1.0438898450946641</v>
      </c>
      <c r="M15" s="20">
        <f t="shared" si="3"/>
        <v>1.0839971599793141</v>
      </c>
      <c r="N15" s="20">
        <f t="shared" si="3"/>
        <v>1.1256454388984505</v>
      </c>
      <c r="O15" s="20">
        <f t="shared" si="3"/>
        <v>1.1482244927118261</v>
      </c>
      <c r="P15" s="20">
        <f t="shared" si="3"/>
        <v>1.1712564543889838</v>
      </c>
      <c r="Q15" s="20">
        <f t="shared" si="3"/>
        <v>1.1853710637938346</v>
      </c>
      <c r="R15" s="20">
        <f t="shared" si="3"/>
        <v>1.1996557659208258</v>
      </c>
      <c r="S15"/>
      <c r="T15"/>
      <c r="U15"/>
      <c r="V15"/>
      <c r="W15"/>
    </row>
    <row r="16" spans="1:23" s="20" customFormat="1" x14ac:dyDescent="0.2">
      <c r="A16"/>
      <c r="B16" s="20" t="s">
        <v>185</v>
      </c>
      <c r="C16" s="60">
        <f>input_dollars</f>
        <v>45291</v>
      </c>
      <c r="D16" s="20">
        <f>INDEX(hy_escalation, MATCH(C16,hy_dates,0))</f>
        <v>1.0839971599793141</v>
      </c>
      <c r="E16"/>
      <c r="F16"/>
      <c r="G16"/>
      <c r="S16"/>
      <c r="T16"/>
      <c r="U16"/>
      <c r="V16"/>
      <c r="W16"/>
    </row>
    <row r="17" spans="1:34" s="20" customFormat="1" x14ac:dyDescent="0.2">
      <c r="A17"/>
      <c r="B17" s="20" t="s">
        <v>186</v>
      </c>
      <c r="C17" s="60">
        <f>output_dollars</f>
        <v>46203</v>
      </c>
      <c r="D17" s="20">
        <f>INDEX(hy_escalation, MATCH(C17,hy_dates,0))</f>
        <v>1.1996557659208258</v>
      </c>
      <c r="E17"/>
      <c r="F17"/>
      <c r="G17"/>
      <c r="S17"/>
      <c r="T17"/>
      <c r="U17"/>
      <c r="V17"/>
      <c r="W17"/>
    </row>
    <row r="18" spans="1:34" s="1" customForma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</row>
    <row r="19" spans="1:34" x14ac:dyDescent="0.2">
      <c r="B19" s="20" t="s">
        <v>77</v>
      </c>
      <c r="D19" s="20">
        <f>D17/D16</f>
        <v>1.1066964104811112</v>
      </c>
      <c r="L19" s="249"/>
    </row>
    <row r="20" spans="1:34" x14ac:dyDescent="0.2">
      <c r="B20" s="20"/>
      <c r="D20" s="20"/>
    </row>
    <row r="21" spans="1:34" x14ac:dyDescent="0.2">
      <c r="B21" s="20" t="s">
        <v>209</v>
      </c>
      <c r="C21" s="60">
        <f>vcr_date</f>
        <v>45657</v>
      </c>
      <c r="D21" s="20">
        <f>INDEX(hy_escalation, MATCH(C21,hy_dates,0))</f>
        <v>1.1482244927118261</v>
      </c>
    </row>
    <row r="22" spans="1:34" x14ac:dyDescent="0.2">
      <c r="B22" s="20" t="s">
        <v>210</v>
      </c>
      <c r="C22" s="60">
        <f>input_dollars</f>
        <v>45291</v>
      </c>
      <c r="D22" s="20">
        <f>INDEX(hy_escalation, MATCH(C22,hy_dates,0))</f>
        <v>1.0839971599793141</v>
      </c>
    </row>
    <row r="23" spans="1:34" x14ac:dyDescent="0.2">
      <c r="B23" s="20" t="s">
        <v>211</v>
      </c>
      <c r="D23" s="20">
        <f>D22/D21</f>
        <v>0.94406378444268968</v>
      </c>
    </row>
    <row r="25" spans="1:34" x14ac:dyDescent="0.2">
      <c r="B25" s="20" t="s">
        <v>233</v>
      </c>
      <c r="C25" s="6" t="str">
        <f>start</f>
        <v>2026-27</v>
      </c>
    </row>
    <row r="28" spans="1:34" s="1" customFormat="1" ht="15" x14ac:dyDescent="0.2">
      <c r="A28" s="16" t="s">
        <v>208</v>
      </c>
      <c r="B28" s="16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5"/>
      <c r="N28" s="15"/>
      <c r="O28" s="15"/>
      <c r="P28" s="15"/>
    </row>
    <row r="31" spans="1:34" x14ac:dyDescent="0.2">
      <c r="B31" s="170" t="s">
        <v>1</v>
      </c>
      <c r="C31" s="171" t="s">
        <v>192</v>
      </c>
      <c r="D31" s="172" t="s">
        <v>199</v>
      </c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</row>
    <row r="32" spans="1:34" x14ac:dyDescent="0.2">
      <c r="B32" s="116" t="s">
        <v>131</v>
      </c>
      <c r="C32" s="169">
        <f>Option2!$G$92</f>
        <v>5</v>
      </c>
      <c r="D32" s="8" t="b">
        <f>NOT(Data!C10)</f>
        <v>1</v>
      </c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</row>
    <row r="33" spans="1:34" x14ac:dyDescent="0.2">
      <c r="B33" s="116" t="s">
        <v>132</v>
      </c>
      <c r="C33" s="169">
        <f>Option3!$G$92</f>
        <v>4</v>
      </c>
      <c r="D33" s="8" t="b">
        <f>NOT(Data!C11)</f>
        <v>1</v>
      </c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  <c r="AF33" s="8"/>
      <c r="AG33" s="8"/>
      <c r="AH33" s="8"/>
    </row>
    <row r="34" spans="1:34" x14ac:dyDescent="0.2">
      <c r="B34" s="116" t="s">
        <v>133</v>
      </c>
      <c r="C34" s="169">
        <f>Option4!$G$92</f>
        <v>4</v>
      </c>
      <c r="D34" s="8" t="b">
        <f>NOT(Data!C12)</f>
        <v>1</v>
      </c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</row>
    <row r="35" spans="1:34" x14ac:dyDescent="0.2">
      <c r="B35" s="116" t="s">
        <v>155</v>
      </c>
      <c r="C35" s="169" t="str">
        <f>Option5!$G$92</f>
        <v>Not used</v>
      </c>
      <c r="D35" s="8" t="b">
        <f>NOT(Data!C13)</f>
        <v>0</v>
      </c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</row>
    <row r="36" spans="1:34" x14ac:dyDescent="0.2">
      <c r="B36" s="8"/>
      <c r="C36" s="74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</row>
    <row r="37" spans="1:34" x14ac:dyDescent="0.2">
      <c r="B37" s="8"/>
      <c r="C37" s="74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  <c r="AE37" s="8"/>
      <c r="AF37" s="8"/>
      <c r="AG37" s="8"/>
      <c r="AH37" s="8"/>
    </row>
    <row r="38" spans="1:34" x14ac:dyDescent="0.2">
      <c r="B38" s="173" t="s">
        <v>192</v>
      </c>
      <c r="C38" s="173" cm="1">
        <f t="array" ref="C38">IF(OR(NOT(Data!$C$10:$C$13)), _xlfn.MINIFS($C$32:$C$35,$D$32:$D$35,TRUE), 0)</f>
        <v>4</v>
      </c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</row>
    <row r="39" spans="1:34" x14ac:dyDescent="0.2">
      <c r="B39" s="8"/>
      <c r="C39" s="74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</row>
    <row r="40" spans="1:34" x14ac:dyDescent="0.2">
      <c r="A40" s="8"/>
      <c r="B40" s="8"/>
      <c r="C40" s="74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  <c r="AB40" s="8"/>
      <c r="AC40" s="8"/>
      <c r="AD40" s="8"/>
      <c r="AE40" s="8"/>
      <c r="AF40" s="8"/>
      <c r="AG40" s="8"/>
      <c r="AH40" s="8"/>
    </row>
    <row r="41" spans="1:34" x14ac:dyDescent="0.2">
      <c r="A41" s="8"/>
      <c r="B41" s="8"/>
      <c r="C41" s="74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  <c r="AB41" s="8"/>
      <c r="AC41" s="8"/>
      <c r="AD41" s="8"/>
      <c r="AE41" s="8"/>
      <c r="AF41" s="8"/>
      <c r="AG41" s="8"/>
      <c r="AH41" s="8"/>
    </row>
    <row r="42" spans="1:34" x14ac:dyDescent="0.2">
      <c r="D42"/>
    </row>
    <row r="43" spans="1:34" x14ac:dyDescent="0.2">
      <c r="D43"/>
    </row>
  </sheetData>
  <pageMargins left="0.7" right="0.7" top="0.75" bottom="0.75" header="0.3" footer="0.3"/>
  <pageSetup paperSize="9" orientation="portrait" horizontalDpi="90" verticalDpi="9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41E31B-D919-4625-B2CD-E9F193C9DE73}">
  <sheetPr codeName="Sheet9">
    <tabColor rgb="FFFFFFCC"/>
  </sheetPr>
  <dimension ref="A1:Y323"/>
  <sheetViews>
    <sheetView showGridLines="0" zoomScale="80" zoomScaleNormal="80" workbookViewId="0"/>
  </sheetViews>
  <sheetFormatPr defaultColWidth="9" defaultRowHeight="12.75" x14ac:dyDescent="0.2"/>
  <cols>
    <col min="1" max="1" width="5.375" style="6" customWidth="1"/>
    <col min="2" max="2" width="24.5" style="6" customWidth="1"/>
    <col min="3" max="3" width="9" style="6"/>
    <col min="4" max="4" width="9.875" style="6" bestFit="1" customWidth="1"/>
    <col min="5" max="5" width="10.875" style="6" customWidth="1"/>
    <col min="6" max="14" width="9" style="6"/>
    <col min="15" max="15" width="30.125" style="6" customWidth="1"/>
    <col min="16" max="18" width="9" style="6"/>
    <col min="19" max="19" width="11.375" style="6" bestFit="1" customWidth="1"/>
    <col min="20" max="24" width="9" style="6"/>
    <col min="25" max="25" width="19.125" style="6" customWidth="1"/>
    <col min="26" max="16384" width="9" style="6"/>
  </cols>
  <sheetData>
    <row r="1" spans="1:25" ht="18.75" x14ac:dyDescent="0.3">
      <c r="A1" s="13" t="str">
        <f>bus</f>
        <v>Powercor</v>
      </c>
      <c r="B1" s="13"/>
      <c r="C1" s="13"/>
      <c r="D1" s="13"/>
      <c r="E1" s="13"/>
      <c r="F1" s="13"/>
      <c r="G1" s="13"/>
      <c r="H1" s="13"/>
      <c r="I1" s="13"/>
      <c r="J1" s="13"/>
      <c r="K1" s="42"/>
      <c r="L1" s="42"/>
      <c r="M1" s="42"/>
      <c r="N1" s="13"/>
      <c r="O1" s="13"/>
      <c r="P1" s="13"/>
      <c r="Q1" s="13"/>
      <c r="R1"/>
      <c r="S1" s="126"/>
      <c r="T1"/>
      <c r="U1"/>
    </row>
    <row r="2" spans="1:25" ht="18.75" x14ac:dyDescent="0.3">
      <c r="A2" s="50" t="str">
        <f>proj</f>
        <v>REFCL BGO zone substation works</v>
      </c>
      <c r="B2" s="50"/>
      <c r="C2" s="50"/>
      <c r="D2" s="50"/>
      <c r="E2" s="50"/>
      <c r="F2" s="50"/>
      <c r="G2" s="13"/>
      <c r="H2" s="13"/>
      <c r="I2" s="13"/>
      <c r="J2" s="13"/>
      <c r="K2" s="42"/>
      <c r="L2" s="42"/>
      <c r="M2" s="42"/>
      <c r="N2" s="13"/>
      <c r="O2" s="13"/>
      <c r="P2" s="13"/>
      <c r="Q2" s="13"/>
      <c r="R2"/>
      <c r="S2"/>
      <c r="T2"/>
      <c r="U2"/>
    </row>
    <row r="3" spans="1:25" ht="15.75" x14ac:dyDescent="0.25">
      <c r="A3" s="5"/>
      <c r="B3" s="5"/>
      <c r="C3" s="5"/>
      <c r="D3" s="5"/>
      <c r="E3" s="5"/>
      <c r="F3" s="5"/>
      <c r="R3"/>
      <c r="S3"/>
      <c r="T3"/>
      <c r="U3"/>
    </row>
    <row r="4" spans="1:25" x14ac:dyDescent="0.2">
      <c r="R4"/>
      <c r="S4"/>
      <c r="T4"/>
    </row>
    <row r="5" spans="1:25" ht="15" x14ac:dyDescent="0.25">
      <c r="A5" s="17" t="s">
        <v>51</v>
      </c>
      <c r="B5" s="17"/>
      <c r="C5" s="17"/>
      <c r="D5" s="17"/>
      <c r="E5" s="17"/>
      <c r="F5" s="18"/>
      <c r="G5" s="17"/>
      <c r="H5" s="17"/>
      <c r="I5" s="17"/>
      <c r="J5" s="18"/>
      <c r="K5" s="18"/>
      <c r="L5" s="18"/>
      <c r="M5" s="18"/>
      <c r="N5" s="18"/>
      <c r="O5" s="18"/>
      <c r="P5" s="18"/>
      <c r="Q5" s="18"/>
      <c r="R5"/>
      <c r="S5"/>
      <c r="T5"/>
    </row>
    <row r="6" spans="1:25" x14ac:dyDescent="0.2">
      <c r="R6"/>
      <c r="S6"/>
      <c r="T6"/>
    </row>
    <row r="7" spans="1:25" x14ac:dyDescent="0.2">
      <c r="A7" s="12" t="s">
        <v>80</v>
      </c>
      <c r="R7"/>
      <c r="S7"/>
      <c r="T7"/>
    </row>
    <row r="8" spans="1:25" x14ac:dyDescent="0.2">
      <c r="A8" s="53"/>
      <c r="B8" s="53"/>
      <c r="C8" s="47" t="s">
        <v>83</v>
      </c>
      <c r="D8" s="47" t="s">
        <v>198</v>
      </c>
      <c r="F8" s="6" t="s">
        <v>223</v>
      </c>
      <c r="R8"/>
      <c r="S8"/>
      <c r="T8"/>
    </row>
    <row r="9" spans="1:25" x14ac:dyDescent="0.2">
      <c r="A9" s="25" t="s">
        <v>145</v>
      </c>
      <c r="B9" s="76" t="s">
        <v>144</v>
      </c>
      <c r="C9" s="19" t="b">
        <v>0</v>
      </c>
      <c r="D9" s="6" t="str">
        <f>IF(C9, $C$8, "")</f>
        <v/>
      </c>
      <c r="E9" s="6" t="str">
        <f>B9&amp;": "&amp;Assumptions!E14</f>
        <v>Option 1 (base case): No change to existing practices</v>
      </c>
      <c r="F9" s="6" t="b">
        <f>compliance</f>
        <v>1</v>
      </c>
      <c r="R9"/>
      <c r="S9"/>
      <c r="T9"/>
      <c r="U9"/>
    </row>
    <row r="10" spans="1:25" x14ac:dyDescent="0.2">
      <c r="A10" s="25" t="s">
        <v>146</v>
      </c>
      <c r="B10" s="76" t="s">
        <v>131</v>
      </c>
      <c r="C10" s="19" t="b">
        <f>SUM(Option2!I$17:AB$17, Option2!I$19:AB$19)=0</f>
        <v>0</v>
      </c>
      <c r="D10" s="6" t="str">
        <f>IF(C10, $C$8, "")</f>
        <v/>
      </c>
      <c r="F10" s="6" t="b">
        <f>C10</f>
        <v>0</v>
      </c>
      <c r="R10"/>
      <c r="S10"/>
      <c r="T10"/>
      <c r="U10"/>
      <c r="X10"/>
      <c r="Y10"/>
    </row>
    <row r="11" spans="1:25" x14ac:dyDescent="0.2">
      <c r="A11" s="25" t="s">
        <v>147</v>
      </c>
      <c r="B11" s="76" t="s">
        <v>132</v>
      </c>
      <c r="C11" s="19" t="b">
        <f>SUM(Option3!I$17:AB$17, Option3!I$19:AB$19)=0</f>
        <v>0</v>
      </c>
      <c r="D11" s="6" t="str">
        <f>IF(C11, $C$8, "")</f>
        <v/>
      </c>
      <c r="F11" s="6" t="b">
        <f>C11</f>
        <v>0</v>
      </c>
      <c r="R11"/>
      <c r="S11"/>
      <c r="T11"/>
      <c r="U11"/>
      <c r="X11"/>
      <c r="Y11"/>
    </row>
    <row r="12" spans="1:25" x14ac:dyDescent="0.2">
      <c r="A12" s="25" t="s">
        <v>148</v>
      </c>
      <c r="B12" s="76" t="s">
        <v>133</v>
      </c>
      <c r="C12" s="19" t="b">
        <f>SUM(Option4!I$17:AB$17, Option4!I$19:AB$19)=0</f>
        <v>0</v>
      </c>
      <c r="D12" s="6" t="str">
        <f>IF(C12, $C$8, "")</f>
        <v/>
      </c>
      <c r="F12" s="6" t="b">
        <f>C12</f>
        <v>0</v>
      </c>
      <c r="R12"/>
      <c r="S12"/>
      <c r="T12"/>
      <c r="U12"/>
      <c r="X12"/>
      <c r="Y12"/>
    </row>
    <row r="13" spans="1:25" x14ac:dyDescent="0.2">
      <c r="A13" s="25" t="s">
        <v>156</v>
      </c>
      <c r="B13" s="76" t="s">
        <v>155</v>
      </c>
      <c r="C13" s="19" t="b">
        <f>SUM(Option5!I$17:AB$17, Option5!I$19:AB$19)=0</f>
        <v>1</v>
      </c>
      <c r="D13" s="6" t="str">
        <f>IF(C13, $C$8, "")</f>
        <v>Not used</v>
      </c>
      <c r="F13" s="6" t="b">
        <f>C13</f>
        <v>1</v>
      </c>
      <c r="R13"/>
      <c r="S13"/>
      <c r="T13"/>
      <c r="U13"/>
      <c r="X13"/>
      <c r="Y13"/>
    </row>
    <row r="14" spans="1:25" x14ac:dyDescent="0.2">
      <c r="R14"/>
      <c r="S14"/>
      <c r="T14"/>
      <c r="U14"/>
      <c r="X14"/>
      <c r="Y14"/>
    </row>
    <row r="15" spans="1:25" x14ac:dyDescent="0.2">
      <c r="R15"/>
      <c r="S15"/>
      <c r="T15"/>
      <c r="U15"/>
      <c r="X15"/>
      <c r="Y15"/>
    </row>
    <row r="16" spans="1:25" x14ac:dyDescent="0.2">
      <c r="A16" s="6" t="s">
        <v>219</v>
      </c>
      <c r="D16" s="21" t="s">
        <v>221</v>
      </c>
      <c r="E16" s="6" t="b">
        <f>Assumptions!E20=Data!D16</f>
        <v>1</v>
      </c>
      <c r="R16"/>
      <c r="S16"/>
      <c r="T16"/>
      <c r="U16"/>
      <c r="X16"/>
      <c r="Y16"/>
    </row>
    <row r="17" spans="1:25" x14ac:dyDescent="0.2">
      <c r="R17"/>
      <c r="S17"/>
      <c r="T17"/>
      <c r="U17"/>
      <c r="X17"/>
      <c r="Y17"/>
    </row>
    <row r="18" spans="1:25" x14ac:dyDescent="0.2">
      <c r="R18"/>
      <c r="S18"/>
      <c r="T18"/>
      <c r="U18"/>
      <c r="X18"/>
      <c r="Y18"/>
    </row>
    <row r="19" spans="1:25" x14ac:dyDescent="0.2">
      <c r="B19" s="76" t="s">
        <v>58</v>
      </c>
      <c r="C19" s="19"/>
      <c r="R19"/>
      <c r="S19"/>
      <c r="T19"/>
      <c r="U19"/>
      <c r="X19"/>
      <c r="Y19"/>
    </row>
    <row r="20" spans="1:25" x14ac:dyDescent="0.2">
      <c r="B20" s="76" t="s">
        <v>95</v>
      </c>
      <c r="C20" s="19"/>
      <c r="R20"/>
      <c r="S20"/>
      <c r="T20"/>
      <c r="U20"/>
      <c r="X20"/>
      <c r="Y20"/>
    </row>
    <row r="21" spans="1:25" x14ac:dyDescent="0.2">
      <c r="B21" s="76" t="s">
        <v>96</v>
      </c>
      <c r="R21"/>
      <c r="S21"/>
      <c r="T21"/>
      <c r="U21"/>
      <c r="X21"/>
      <c r="Y21"/>
    </row>
    <row r="22" spans="1:25" x14ac:dyDescent="0.2">
      <c r="R22"/>
      <c r="S22"/>
      <c r="T22"/>
      <c r="U22"/>
      <c r="X22"/>
      <c r="Y22"/>
    </row>
    <row r="23" spans="1:25" x14ac:dyDescent="0.2">
      <c r="R23"/>
      <c r="S23"/>
      <c r="T23"/>
      <c r="U23"/>
    </row>
    <row r="24" spans="1:25" x14ac:dyDescent="0.2">
      <c r="A24" s="6" t="s">
        <v>217</v>
      </c>
      <c r="B24" s="90"/>
      <c r="R24"/>
      <c r="S24"/>
      <c r="T24"/>
      <c r="U24"/>
    </row>
    <row r="25" spans="1:25" x14ac:dyDescent="0.2">
      <c r="B25" s="21" t="s">
        <v>57</v>
      </c>
      <c r="R25"/>
      <c r="S25"/>
      <c r="T25"/>
      <c r="U25"/>
    </row>
    <row r="26" spans="1:25" x14ac:dyDescent="0.2">
      <c r="R26"/>
      <c r="S26"/>
      <c r="T26"/>
      <c r="U26"/>
    </row>
    <row r="27" spans="1:25" x14ac:dyDescent="0.2">
      <c r="R27"/>
      <c r="S27"/>
      <c r="T27"/>
      <c r="U27"/>
    </row>
    <row r="28" spans="1:25" x14ac:dyDescent="0.2">
      <c r="A28" s="12" t="s">
        <v>85</v>
      </c>
      <c r="R28"/>
      <c r="S28"/>
      <c r="T28"/>
      <c r="U28"/>
    </row>
    <row r="29" spans="1:25" x14ac:dyDescent="0.2">
      <c r="A29" s="12"/>
      <c r="B29" s="47"/>
      <c r="C29" s="47" t="s">
        <v>87</v>
      </c>
      <c r="R29"/>
      <c r="S29"/>
      <c r="T29"/>
      <c r="U29"/>
    </row>
    <row r="30" spans="1:25" x14ac:dyDescent="0.2">
      <c r="B30" s="21" t="s">
        <v>30</v>
      </c>
      <c r="C30" s="21">
        <v>-1</v>
      </c>
      <c r="R30"/>
      <c r="S30"/>
      <c r="T30"/>
      <c r="U30"/>
    </row>
    <row r="31" spans="1:25" x14ac:dyDescent="0.2">
      <c r="B31" s="21" t="s">
        <v>91</v>
      </c>
      <c r="C31" s="21">
        <v>-1</v>
      </c>
      <c r="R31"/>
      <c r="S31"/>
      <c r="T31"/>
      <c r="U31"/>
      <c r="Y31" s="59"/>
    </row>
    <row r="32" spans="1:25" x14ac:dyDescent="0.2">
      <c r="B32" s="21" t="s">
        <v>31</v>
      </c>
      <c r="C32" s="21">
        <v>-1</v>
      </c>
      <c r="R32"/>
      <c r="S32"/>
      <c r="T32"/>
      <c r="U32"/>
      <c r="Y32" s="59"/>
    </row>
    <row r="33" spans="1:21" x14ac:dyDescent="0.2">
      <c r="B33" s="21" t="s">
        <v>140</v>
      </c>
      <c r="C33" s="21">
        <v>1</v>
      </c>
      <c r="R33"/>
      <c r="S33"/>
      <c r="T33"/>
      <c r="U33"/>
    </row>
    <row r="34" spans="1:21" x14ac:dyDescent="0.2">
      <c r="B34" s="21" t="s">
        <v>122</v>
      </c>
      <c r="C34" s="21">
        <v>1</v>
      </c>
      <c r="R34"/>
      <c r="S34"/>
      <c r="T34"/>
      <c r="U34"/>
    </row>
    <row r="35" spans="1:21" x14ac:dyDescent="0.2">
      <c r="B35" s="21" t="s">
        <v>187</v>
      </c>
      <c r="C35" s="21">
        <v>1</v>
      </c>
      <c r="R35"/>
      <c r="S35"/>
      <c r="T35"/>
      <c r="U35"/>
    </row>
    <row r="36" spans="1:21" x14ac:dyDescent="0.2">
      <c r="B36" s="21" t="s">
        <v>172</v>
      </c>
      <c r="C36" s="21">
        <v>1</v>
      </c>
      <c r="R36"/>
      <c r="S36"/>
      <c r="T36"/>
      <c r="U36"/>
    </row>
    <row r="37" spans="1:21" x14ac:dyDescent="0.2">
      <c r="R37"/>
      <c r="S37"/>
      <c r="T37"/>
      <c r="U37"/>
    </row>
    <row r="38" spans="1:21" x14ac:dyDescent="0.2">
      <c r="R38"/>
      <c r="S38"/>
      <c r="T38"/>
      <c r="U38"/>
    </row>
    <row r="39" spans="1:21" x14ac:dyDescent="0.2">
      <c r="R39"/>
      <c r="S39"/>
      <c r="T39"/>
      <c r="U39"/>
    </row>
    <row r="40" spans="1:21" x14ac:dyDescent="0.2">
      <c r="R40"/>
      <c r="S40"/>
      <c r="T40"/>
      <c r="U40"/>
    </row>
    <row r="41" spans="1:21" x14ac:dyDescent="0.2">
      <c r="A41" s="12" t="s">
        <v>54</v>
      </c>
      <c r="R41"/>
      <c r="S41"/>
      <c r="T41"/>
      <c r="U41"/>
    </row>
    <row r="42" spans="1:21" x14ac:dyDescent="0.2">
      <c r="A42" s="53"/>
      <c r="B42" s="53"/>
      <c r="C42" s="47" t="s">
        <v>87</v>
      </c>
      <c r="D42" s="47" t="s">
        <v>81</v>
      </c>
      <c r="E42" s="47" t="s">
        <v>25</v>
      </c>
      <c r="F42" s="6" t="s">
        <v>110</v>
      </c>
      <c r="R42"/>
      <c r="S42"/>
      <c r="T42"/>
      <c r="U42"/>
    </row>
    <row r="43" spans="1:21" x14ac:dyDescent="0.2">
      <c r="A43" s="25">
        <v>1</v>
      </c>
      <c r="B43" s="25" t="s">
        <v>106</v>
      </c>
      <c r="C43" s="25" t="s">
        <v>23</v>
      </c>
      <c r="D43" s="25" t="b">
        <v>0</v>
      </c>
      <c r="E43" s="21" t="s">
        <v>40</v>
      </c>
      <c r="F43" s="25" t="b">
        <v>0</v>
      </c>
      <c r="R43"/>
      <c r="S43"/>
      <c r="T43"/>
      <c r="U43"/>
    </row>
    <row r="44" spans="1:21" x14ac:dyDescent="0.2">
      <c r="A44" s="25">
        <f>A43+1</f>
        <v>2</v>
      </c>
      <c r="B44" s="25" t="s">
        <v>97</v>
      </c>
      <c r="C44" s="25" t="s">
        <v>97</v>
      </c>
      <c r="D44" s="25" t="b">
        <v>0</v>
      </c>
      <c r="E44" s="21" t="s">
        <v>104</v>
      </c>
      <c r="F44" s="25" t="b">
        <v>1</v>
      </c>
      <c r="R44"/>
      <c r="S44"/>
      <c r="T44"/>
      <c r="U44"/>
    </row>
    <row r="45" spans="1:21" x14ac:dyDescent="0.2">
      <c r="A45" s="25">
        <f t="shared" ref="A45:A55" si="0">A44+1</f>
        <v>3</v>
      </c>
      <c r="B45" s="25" t="s">
        <v>108</v>
      </c>
      <c r="C45" s="25" t="s">
        <v>107</v>
      </c>
      <c r="D45" s="25" t="b">
        <v>0</v>
      </c>
      <c r="E45" s="21" t="s">
        <v>104</v>
      </c>
      <c r="F45" s="25" t="b">
        <v>1</v>
      </c>
      <c r="R45"/>
      <c r="S45"/>
      <c r="T45"/>
      <c r="U45"/>
    </row>
    <row r="46" spans="1:21" x14ac:dyDescent="0.2">
      <c r="A46" s="25">
        <f t="shared" si="0"/>
        <v>4</v>
      </c>
      <c r="B46" s="25" t="s">
        <v>105</v>
      </c>
      <c r="C46" s="25" t="s">
        <v>109</v>
      </c>
      <c r="D46" s="25" t="b">
        <v>0</v>
      </c>
      <c r="E46" s="21" t="s">
        <v>104</v>
      </c>
      <c r="F46" s="25" t="b">
        <v>1</v>
      </c>
      <c r="R46"/>
      <c r="S46"/>
      <c r="T46"/>
      <c r="U46"/>
    </row>
    <row r="47" spans="1:21" ht="13.5" x14ac:dyDescent="0.25">
      <c r="A47" s="25">
        <f t="shared" si="0"/>
        <v>5</v>
      </c>
      <c r="B47" s="25" t="s">
        <v>59</v>
      </c>
      <c r="C47" s="25" t="s">
        <v>60</v>
      </c>
      <c r="D47" s="25" t="b">
        <v>1</v>
      </c>
      <c r="E47" s="21" t="s">
        <v>40</v>
      </c>
      <c r="F47" s="25" t="b">
        <v>0</v>
      </c>
      <c r="R47"/>
      <c r="S47"/>
      <c r="T47"/>
      <c r="U47"/>
    </row>
    <row r="48" spans="1:21" x14ac:dyDescent="0.2">
      <c r="A48" s="25">
        <f t="shared" si="0"/>
        <v>6</v>
      </c>
      <c r="B48" s="25" t="s">
        <v>14</v>
      </c>
      <c r="C48" s="25" t="s">
        <v>18</v>
      </c>
      <c r="D48" s="25" t="b">
        <v>1</v>
      </c>
      <c r="E48" s="21" t="s">
        <v>40</v>
      </c>
      <c r="F48" s="25" t="b">
        <v>0</v>
      </c>
      <c r="R48"/>
      <c r="S48"/>
      <c r="T48"/>
      <c r="U48"/>
    </row>
    <row r="49" spans="1:21" x14ac:dyDescent="0.2">
      <c r="A49" s="25">
        <f t="shared" si="0"/>
        <v>7</v>
      </c>
      <c r="B49" s="25" t="s">
        <v>4</v>
      </c>
      <c r="C49" s="25" t="s">
        <v>18</v>
      </c>
      <c r="D49" s="25" t="b">
        <v>1</v>
      </c>
      <c r="E49" s="21" t="s">
        <v>40</v>
      </c>
      <c r="F49" s="25" t="b">
        <v>0</v>
      </c>
      <c r="R49"/>
      <c r="S49"/>
      <c r="T49"/>
      <c r="U49"/>
    </row>
    <row r="50" spans="1:21" x14ac:dyDescent="0.2">
      <c r="A50" s="25">
        <f t="shared" si="0"/>
        <v>8</v>
      </c>
      <c r="B50" s="25" t="s">
        <v>5</v>
      </c>
      <c r="C50" s="25" t="s">
        <v>18</v>
      </c>
      <c r="D50" s="25" t="b">
        <v>1</v>
      </c>
      <c r="E50" s="21" t="s">
        <v>40</v>
      </c>
      <c r="F50" s="25" t="b">
        <v>0</v>
      </c>
      <c r="R50"/>
      <c r="S50"/>
      <c r="T50"/>
      <c r="U50"/>
    </row>
    <row r="51" spans="1:21" x14ac:dyDescent="0.2">
      <c r="A51" s="25">
        <f t="shared" si="0"/>
        <v>9</v>
      </c>
      <c r="B51" s="25" t="s">
        <v>15</v>
      </c>
      <c r="C51" s="25" t="s">
        <v>18</v>
      </c>
      <c r="D51" s="25" t="b">
        <v>1</v>
      </c>
      <c r="E51" s="21" t="s">
        <v>48</v>
      </c>
      <c r="F51" s="25" t="b">
        <v>0</v>
      </c>
      <c r="R51"/>
      <c r="S51"/>
      <c r="T51"/>
      <c r="U51"/>
    </row>
    <row r="52" spans="1:21" x14ac:dyDescent="0.2">
      <c r="A52" s="25">
        <f t="shared" si="0"/>
        <v>10</v>
      </c>
      <c r="B52" s="25" t="s">
        <v>9</v>
      </c>
      <c r="C52" s="25" t="s">
        <v>18</v>
      </c>
      <c r="D52" s="25" t="b">
        <v>1</v>
      </c>
      <c r="E52" s="21" t="s">
        <v>82</v>
      </c>
      <c r="F52" s="25" t="b">
        <v>0</v>
      </c>
      <c r="R52"/>
      <c r="S52"/>
      <c r="T52"/>
      <c r="U52"/>
    </row>
    <row r="53" spans="1:21" x14ac:dyDescent="0.2">
      <c r="A53" s="25">
        <f t="shared" si="0"/>
        <v>11</v>
      </c>
      <c r="B53" s="25" t="s">
        <v>10</v>
      </c>
      <c r="C53" s="25" t="s">
        <v>18</v>
      </c>
      <c r="D53" s="25" t="b">
        <v>1</v>
      </c>
      <c r="E53" s="21" t="s">
        <v>82</v>
      </c>
      <c r="F53" s="25" t="b">
        <v>0</v>
      </c>
      <c r="R53"/>
      <c r="S53"/>
      <c r="T53"/>
      <c r="U53"/>
    </row>
    <row r="54" spans="1:21" x14ac:dyDescent="0.2">
      <c r="A54" s="25">
        <f t="shared" si="0"/>
        <v>12</v>
      </c>
      <c r="B54" s="25" t="s">
        <v>6</v>
      </c>
      <c r="C54" s="25" t="s">
        <v>18</v>
      </c>
      <c r="D54" s="25" t="b">
        <v>1</v>
      </c>
      <c r="E54" s="21" t="s">
        <v>48</v>
      </c>
      <c r="F54" s="25" t="b">
        <v>0</v>
      </c>
      <c r="O54"/>
      <c r="P54"/>
      <c r="Q54"/>
      <c r="R54"/>
      <c r="S54"/>
      <c r="T54"/>
      <c r="U54"/>
    </row>
    <row r="55" spans="1:21" x14ac:dyDescent="0.2">
      <c r="A55" s="25">
        <f t="shared" si="0"/>
        <v>13</v>
      </c>
      <c r="B55" s="25" t="s">
        <v>7</v>
      </c>
      <c r="C55" s="25" t="s">
        <v>18</v>
      </c>
      <c r="D55" s="25" t="b">
        <v>1</v>
      </c>
      <c r="E55" s="21" t="s">
        <v>48</v>
      </c>
      <c r="F55" s="25" t="b">
        <v>0</v>
      </c>
      <c r="O55"/>
      <c r="P55"/>
      <c r="Q55"/>
      <c r="R55"/>
      <c r="S55"/>
      <c r="T55"/>
      <c r="U55"/>
    </row>
    <row r="56" spans="1:21" x14ac:dyDescent="0.2">
      <c r="O56"/>
      <c r="P56"/>
      <c r="Q56"/>
      <c r="R56"/>
      <c r="S56"/>
      <c r="T56"/>
      <c r="U56"/>
    </row>
    <row r="57" spans="1:21" x14ac:dyDescent="0.2">
      <c r="O57"/>
      <c r="P57"/>
      <c r="Q57"/>
      <c r="R57"/>
      <c r="S57"/>
      <c r="T57"/>
      <c r="U57"/>
    </row>
    <row r="58" spans="1:21" x14ac:dyDescent="0.2">
      <c r="A58" s="12" t="s">
        <v>84</v>
      </c>
      <c r="E58"/>
      <c r="F58"/>
      <c r="O58"/>
      <c r="P58"/>
      <c r="Q58"/>
      <c r="R58"/>
      <c r="S58"/>
      <c r="T58"/>
      <c r="U58"/>
    </row>
    <row r="59" spans="1:21" x14ac:dyDescent="0.2">
      <c r="A59" s="47"/>
      <c r="B59" s="47"/>
      <c r="C59" s="77"/>
      <c r="D59" s="47" t="s">
        <v>3</v>
      </c>
      <c r="E59"/>
      <c r="F59"/>
      <c r="H59"/>
      <c r="I59"/>
      <c r="J59"/>
      <c r="O59"/>
      <c r="P59"/>
      <c r="Q59"/>
      <c r="R59"/>
      <c r="S59"/>
      <c r="T59"/>
      <c r="U59"/>
    </row>
    <row r="60" spans="1:21" x14ac:dyDescent="0.2">
      <c r="B60" s="25" t="s">
        <v>14</v>
      </c>
      <c r="C60" s="25" t="s">
        <v>53</v>
      </c>
      <c r="D60" s="84">
        <v>151432.81740793545</v>
      </c>
      <c r="E60"/>
      <c r="F60"/>
      <c r="H60"/>
      <c r="I60"/>
      <c r="J60"/>
      <c r="O60"/>
      <c r="P60"/>
      <c r="Q60"/>
      <c r="R60"/>
      <c r="S60"/>
      <c r="T60"/>
      <c r="U60"/>
    </row>
    <row r="61" spans="1:21" x14ac:dyDescent="0.2">
      <c r="B61" s="25" t="s">
        <v>4</v>
      </c>
      <c r="C61" s="25" t="s">
        <v>53</v>
      </c>
      <c r="D61" s="84">
        <v>24590</v>
      </c>
      <c r="E61"/>
      <c r="F61"/>
      <c r="H61"/>
      <c r="I61"/>
      <c r="J61"/>
      <c r="O61"/>
      <c r="P61"/>
      <c r="Q61"/>
      <c r="R61"/>
      <c r="S61"/>
      <c r="T61"/>
      <c r="U61"/>
    </row>
    <row r="62" spans="1:21" x14ac:dyDescent="0.2">
      <c r="B62" s="25" t="s">
        <v>5</v>
      </c>
      <c r="C62" s="25" t="s">
        <v>53</v>
      </c>
      <c r="D62" s="84">
        <v>88.357719508603083</v>
      </c>
      <c r="E62"/>
      <c r="F62"/>
      <c r="H62"/>
      <c r="I62"/>
      <c r="J62"/>
      <c r="O62"/>
      <c r="P62"/>
      <c r="Q62"/>
      <c r="R62"/>
      <c r="S62"/>
      <c r="T62"/>
      <c r="U62"/>
    </row>
    <row r="63" spans="1:21" x14ac:dyDescent="0.2">
      <c r="B63" s="25" t="s">
        <v>15</v>
      </c>
      <c r="C63" s="25" t="s">
        <v>34</v>
      </c>
      <c r="D63" s="84">
        <v>0</v>
      </c>
      <c r="E63"/>
      <c r="F63"/>
      <c r="H63"/>
      <c r="I63"/>
      <c r="J63"/>
      <c r="O63"/>
      <c r="P63"/>
      <c r="Q63"/>
      <c r="R63"/>
      <c r="S63"/>
      <c r="T63"/>
      <c r="U63"/>
    </row>
    <row r="64" spans="1:21" x14ac:dyDescent="0.2">
      <c r="B64" s="25" t="s">
        <v>9</v>
      </c>
      <c r="C64" s="25" t="s">
        <v>33</v>
      </c>
      <c r="D64" s="84">
        <v>0.35181336539087127</v>
      </c>
      <c r="E64"/>
      <c r="F64"/>
      <c r="H64"/>
      <c r="I64"/>
      <c r="J64"/>
      <c r="O64"/>
      <c r="P64"/>
      <c r="Q64"/>
      <c r="R64"/>
      <c r="S64"/>
      <c r="T64"/>
      <c r="U64"/>
    </row>
    <row r="65" spans="1:21" x14ac:dyDescent="0.2">
      <c r="B65" s="25" t="s">
        <v>10</v>
      </c>
      <c r="C65" s="25" t="s">
        <v>33</v>
      </c>
      <c r="D65" s="84">
        <v>0.35181336539087127</v>
      </c>
      <c r="E65"/>
      <c r="F65"/>
      <c r="H65"/>
      <c r="I65"/>
      <c r="J65"/>
      <c r="O65"/>
      <c r="P65"/>
      <c r="Q65"/>
      <c r="R65"/>
      <c r="S65"/>
      <c r="T65"/>
      <c r="U65"/>
    </row>
    <row r="66" spans="1:21" x14ac:dyDescent="0.2">
      <c r="B66" s="25" t="s">
        <v>6</v>
      </c>
      <c r="C66" s="25" t="s">
        <v>34</v>
      </c>
      <c r="D66" s="84">
        <v>0</v>
      </c>
      <c r="E66"/>
      <c r="F66"/>
      <c r="H66"/>
      <c r="I66"/>
      <c r="J66"/>
      <c r="O66"/>
      <c r="P66"/>
      <c r="Q66"/>
      <c r="R66"/>
      <c r="S66"/>
      <c r="T66"/>
      <c r="U66"/>
    </row>
    <row r="67" spans="1:21" x14ac:dyDescent="0.2">
      <c r="B67" s="25" t="s">
        <v>7</v>
      </c>
      <c r="C67" s="25" t="s">
        <v>34</v>
      </c>
      <c r="D67" s="84">
        <v>0</v>
      </c>
      <c r="E67"/>
      <c r="F67"/>
      <c r="H67"/>
      <c r="I67"/>
      <c r="J67"/>
      <c r="O67"/>
      <c r="P67"/>
      <c r="Q67"/>
      <c r="R67"/>
      <c r="S67"/>
      <c r="T67"/>
      <c r="U67"/>
    </row>
    <row r="68" spans="1:21" x14ac:dyDescent="0.2">
      <c r="E68"/>
      <c r="F68"/>
      <c r="H68"/>
      <c r="I68"/>
      <c r="J68"/>
      <c r="O68"/>
      <c r="P68"/>
      <c r="Q68"/>
      <c r="R68"/>
      <c r="S68"/>
      <c r="T68"/>
      <c r="U68"/>
    </row>
    <row r="69" spans="1:21" x14ac:dyDescent="0.2">
      <c r="A69" s="6" t="s">
        <v>160</v>
      </c>
      <c r="E69"/>
      <c r="F69"/>
      <c r="O69"/>
      <c r="P69"/>
      <c r="Q69"/>
      <c r="R69"/>
      <c r="S69"/>
      <c r="T69"/>
      <c r="U69"/>
    </row>
    <row r="70" spans="1:21" x14ac:dyDescent="0.2">
      <c r="B70" s="6" t="s">
        <v>161</v>
      </c>
      <c r="C70" s="83">
        <v>1000</v>
      </c>
      <c r="O70"/>
      <c r="P70"/>
      <c r="Q70"/>
      <c r="R70"/>
      <c r="S70"/>
      <c r="T70"/>
      <c r="U70"/>
    </row>
    <row r="71" spans="1:21" x14ac:dyDescent="0.2">
      <c r="B71" s="6" t="s">
        <v>162</v>
      </c>
      <c r="C71" s="83">
        <v>1000000</v>
      </c>
      <c r="O71"/>
      <c r="P71"/>
      <c r="Q71"/>
      <c r="R71"/>
      <c r="S71"/>
      <c r="T71"/>
      <c r="U71"/>
    </row>
    <row r="72" spans="1:21" x14ac:dyDescent="0.2">
      <c r="O72"/>
      <c r="P72"/>
      <c r="Q72"/>
      <c r="R72"/>
      <c r="S72"/>
      <c r="T72"/>
      <c r="U72"/>
    </row>
    <row r="73" spans="1:21" x14ac:dyDescent="0.2">
      <c r="O73"/>
      <c r="P73"/>
      <c r="Q73"/>
      <c r="R73"/>
      <c r="S73"/>
      <c r="T73"/>
      <c r="U73"/>
    </row>
    <row r="74" spans="1:21" x14ac:dyDescent="0.2">
      <c r="A74" s="6" t="s">
        <v>164</v>
      </c>
      <c r="O74"/>
      <c r="P74"/>
      <c r="Q74"/>
      <c r="R74"/>
      <c r="S74"/>
      <c r="T74"/>
      <c r="U74"/>
    </row>
    <row r="75" spans="1:21" x14ac:dyDescent="0.2">
      <c r="B75" s="6" t="s">
        <v>164</v>
      </c>
      <c r="C75" s="133" t="s">
        <v>163</v>
      </c>
      <c r="O75"/>
      <c r="P75"/>
      <c r="Q75"/>
      <c r="R75"/>
      <c r="S75"/>
      <c r="T75"/>
      <c r="U75"/>
    </row>
    <row r="76" spans="1:21" x14ac:dyDescent="0.2">
      <c r="O76"/>
      <c r="P76"/>
      <c r="Q76"/>
      <c r="R76"/>
      <c r="S76"/>
      <c r="T76"/>
      <c r="U76"/>
    </row>
    <row r="77" spans="1:21" x14ac:dyDescent="0.2">
      <c r="O77"/>
      <c r="P77"/>
      <c r="Q77"/>
      <c r="R77"/>
      <c r="S77"/>
      <c r="T77"/>
      <c r="U77"/>
    </row>
    <row r="78" spans="1:21" x14ac:dyDescent="0.2">
      <c r="A78" s="6" t="s">
        <v>190</v>
      </c>
      <c r="C78" s="6" t="s">
        <v>191</v>
      </c>
      <c r="O78"/>
      <c r="P78"/>
      <c r="Q78"/>
      <c r="R78"/>
      <c r="S78"/>
      <c r="T78"/>
      <c r="U78"/>
    </row>
    <row r="79" spans="1:21" x14ac:dyDescent="0.2">
      <c r="O79"/>
      <c r="P79"/>
      <c r="Q79"/>
      <c r="R79"/>
      <c r="S79"/>
      <c r="T79"/>
      <c r="U79"/>
    </row>
    <row r="80" spans="1:21" x14ac:dyDescent="0.2">
      <c r="O80"/>
      <c r="P80"/>
      <c r="Q80"/>
      <c r="R80"/>
      <c r="S80"/>
      <c r="T80"/>
      <c r="U80"/>
    </row>
    <row r="81" spans="1:21" x14ac:dyDescent="0.2">
      <c r="O81"/>
      <c r="P81"/>
      <c r="Q81"/>
      <c r="R81"/>
      <c r="S81"/>
      <c r="T81"/>
      <c r="U81"/>
    </row>
    <row r="82" spans="1:21" x14ac:dyDescent="0.2">
      <c r="A82" s="1"/>
      <c r="B82" s="1"/>
      <c r="C82" s="1"/>
      <c r="D82" s="1"/>
      <c r="E82" s="1"/>
      <c r="F82" s="1"/>
      <c r="K82" s="1"/>
      <c r="L82" s="1"/>
      <c r="M82" s="1"/>
      <c r="N82" s="1"/>
      <c r="O82"/>
      <c r="P82"/>
      <c r="Q82"/>
      <c r="R82"/>
      <c r="S82"/>
      <c r="T82"/>
      <c r="U82"/>
    </row>
    <row r="83" spans="1:21" x14ac:dyDescent="0.2">
      <c r="A83" s="12" t="s">
        <v>98</v>
      </c>
      <c r="B83" s="12"/>
      <c r="K83" s="1"/>
      <c r="L83" s="1"/>
      <c r="M83" s="1"/>
      <c r="N83" s="1"/>
      <c r="O83"/>
      <c r="P83"/>
      <c r="Q83"/>
      <c r="R83"/>
      <c r="S83"/>
      <c r="T83"/>
      <c r="U83"/>
    </row>
    <row r="84" spans="1:21" x14ac:dyDescent="0.2">
      <c r="A84" s="12"/>
      <c r="B84" s="57" t="s">
        <v>50</v>
      </c>
      <c r="F84" s="135">
        <v>0</v>
      </c>
      <c r="K84" s="1"/>
      <c r="L84" s="1"/>
      <c r="M84" s="1"/>
      <c r="N84" s="1"/>
      <c r="O84"/>
      <c r="P84"/>
      <c r="Q84"/>
      <c r="R84"/>
      <c r="S84"/>
      <c r="T84"/>
      <c r="U84"/>
    </row>
    <row r="85" spans="1:21" x14ac:dyDescent="0.2">
      <c r="A85" s="1"/>
      <c r="B85" s="6" t="s">
        <v>99</v>
      </c>
      <c r="F85" s="135">
        <v>1</v>
      </c>
      <c r="K85" s="1"/>
      <c r="L85" s="1"/>
      <c r="M85" s="1"/>
      <c r="N85" s="1"/>
      <c r="O85"/>
      <c r="P85"/>
      <c r="Q85"/>
      <c r="R85"/>
      <c r="S85"/>
      <c r="T85"/>
      <c r="U85"/>
    </row>
    <row r="86" spans="1:21" x14ac:dyDescent="0.2">
      <c r="A86" s="1"/>
      <c r="B86" s="6" t="s">
        <v>100</v>
      </c>
      <c r="F86" s="135">
        <v>1</v>
      </c>
      <c r="K86" s="1"/>
      <c r="L86" s="1"/>
      <c r="M86" s="1"/>
      <c r="N86" s="1"/>
      <c r="O86"/>
      <c r="P86"/>
      <c r="Q86"/>
      <c r="R86"/>
      <c r="S86"/>
      <c r="T86"/>
      <c r="U86"/>
    </row>
    <row r="87" spans="1:21" x14ac:dyDescent="0.2">
      <c r="A87" s="1"/>
      <c r="B87" s="6" t="s">
        <v>101</v>
      </c>
      <c r="F87" s="135">
        <v>1</v>
      </c>
      <c r="K87" s="1"/>
      <c r="L87" s="1"/>
      <c r="M87" s="1"/>
      <c r="N87" s="1"/>
      <c r="O87"/>
      <c r="P87"/>
      <c r="Q87"/>
      <c r="R87"/>
      <c r="S87"/>
      <c r="T87"/>
      <c r="U87"/>
    </row>
    <row r="88" spans="1:21" x14ac:dyDescent="0.2">
      <c r="A88" s="1"/>
      <c r="B88" s="6" t="s">
        <v>102</v>
      </c>
      <c r="F88" s="135">
        <v>1</v>
      </c>
      <c r="K88" s="1"/>
      <c r="L88" s="1"/>
      <c r="M88" s="1"/>
      <c r="N88" s="1"/>
      <c r="O88"/>
      <c r="P88"/>
      <c r="Q88"/>
      <c r="R88"/>
      <c r="S88"/>
      <c r="T88"/>
      <c r="U88"/>
    </row>
    <row r="89" spans="1:21" x14ac:dyDescent="0.2">
      <c r="A89" s="1"/>
      <c r="B89" s="6" t="s">
        <v>111</v>
      </c>
      <c r="F89" s="135">
        <v>3</v>
      </c>
      <c r="K89" s="1"/>
      <c r="L89" s="1"/>
      <c r="M89" s="1"/>
      <c r="N89" s="1"/>
      <c r="O89"/>
      <c r="P89"/>
      <c r="Q89"/>
      <c r="R89"/>
      <c r="S89"/>
      <c r="T89"/>
      <c r="U89"/>
    </row>
    <row r="90" spans="1:21" x14ac:dyDescent="0.2">
      <c r="A90" s="1"/>
      <c r="B90" s="6" t="s">
        <v>103</v>
      </c>
      <c r="F90" s="135">
        <v>3</v>
      </c>
      <c r="K90" s="1"/>
      <c r="L90" s="1"/>
      <c r="M90" s="1"/>
      <c r="N90" s="1"/>
      <c r="O90" s="1"/>
    </row>
    <row r="91" spans="1:21" x14ac:dyDescent="0.2">
      <c r="A91" s="1"/>
      <c r="B91" s="6" t="s">
        <v>112</v>
      </c>
      <c r="F91" s="135">
        <v>6</v>
      </c>
      <c r="K91" s="1"/>
      <c r="L91" s="1"/>
      <c r="M91" s="1"/>
      <c r="N91" s="1"/>
      <c r="O91" s="1"/>
    </row>
    <row r="92" spans="1:21" x14ac:dyDescent="0.2">
      <c r="A92" s="1"/>
      <c r="B92" s="6" t="s">
        <v>177</v>
      </c>
      <c r="F92" s="135">
        <v>6</v>
      </c>
      <c r="K92" s="1"/>
      <c r="L92" s="1"/>
      <c r="M92" s="1"/>
      <c r="N92" s="1"/>
      <c r="O92" s="1"/>
    </row>
    <row r="93" spans="1:21" x14ac:dyDescent="0.2">
      <c r="A93" s="1"/>
      <c r="B93" s="6" t="s">
        <v>178</v>
      </c>
      <c r="F93" s="135">
        <v>10</v>
      </c>
      <c r="K93" s="1"/>
      <c r="L93" s="1"/>
      <c r="M93" s="1"/>
      <c r="N93" s="1"/>
      <c r="O93" s="1"/>
    </row>
    <row r="94" spans="1:21" x14ac:dyDescent="0.2">
      <c r="A94" s="1"/>
      <c r="B94" s="1"/>
      <c r="C94" s="1"/>
      <c r="D94" s="1"/>
      <c r="E94" s="1"/>
      <c r="F94" s="1"/>
      <c r="K94" s="1"/>
      <c r="L94" s="1"/>
      <c r="M94" s="1"/>
      <c r="N94" s="1"/>
      <c r="O94" s="1"/>
    </row>
    <row r="95" spans="1:21" x14ac:dyDescent="0.2">
      <c r="A95" s="1"/>
      <c r="B95" s="1"/>
      <c r="C95" s="1"/>
      <c r="D95" s="1"/>
      <c r="E95" s="1"/>
      <c r="F95" s="1"/>
      <c r="K95" s="1"/>
      <c r="L95" s="1"/>
      <c r="M95" s="1"/>
      <c r="N95" s="1"/>
      <c r="O95" s="1"/>
    </row>
    <row r="96" spans="1:21" x14ac:dyDescent="0.2">
      <c r="A96" s="1"/>
      <c r="B96" s="1"/>
      <c r="C96" s="1"/>
      <c r="D96" s="1"/>
      <c r="E96" s="1"/>
      <c r="F96" s="1"/>
      <c r="K96" s="1"/>
      <c r="L96" s="1"/>
      <c r="M96" s="1"/>
      <c r="N96" s="1"/>
      <c r="O96" s="1"/>
    </row>
    <row r="97" spans="1:23" x14ac:dyDescent="0.2">
      <c r="A97" s="1"/>
      <c r="B97" s="125" t="s">
        <v>158</v>
      </c>
      <c r="C97" s="1"/>
      <c r="D97" s="1"/>
      <c r="E97" s="1"/>
      <c r="F97" s="1"/>
      <c r="K97" s="1"/>
      <c r="L97" s="1"/>
      <c r="M97" s="1"/>
      <c r="N97" s="1"/>
      <c r="O97" s="1"/>
    </row>
    <row r="98" spans="1:23" x14ac:dyDescent="0.2">
      <c r="A98" s="1"/>
      <c r="B98" s="125" t="s">
        <v>124</v>
      </c>
      <c r="C98" s="1"/>
      <c r="D98" s="1"/>
      <c r="E98" s="1"/>
      <c r="F98" s="1"/>
      <c r="K98" s="1"/>
      <c r="L98" s="1"/>
      <c r="M98" s="1"/>
      <c r="N98" s="1"/>
      <c r="O98" s="1"/>
    </row>
    <row r="99" spans="1:23" x14ac:dyDescent="0.2">
      <c r="A99" s="1"/>
      <c r="B99" s="125" t="s">
        <v>125</v>
      </c>
      <c r="C99" s="1"/>
      <c r="D99" s="1"/>
      <c r="E99" s="1"/>
      <c r="F99" s="1"/>
      <c r="K99" s="1"/>
      <c r="L99" s="1"/>
      <c r="M99" s="1"/>
      <c r="N99" s="1"/>
      <c r="O99" s="1"/>
    </row>
    <row r="100" spans="1:23" x14ac:dyDescent="0.2">
      <c r="A100" s="1"/>
      <c r="B100" s="1"/>
      <c r="C100" s="1"/>
      <c r="D100" s="1"/>
      <c r="E100" s="1"/>
      <c r="F100" s="1"/>
      <c r="K100" s="1"/>
      <c r="L100" s="1"/>
      <c r="M100" s="1"/>
      <c r="N100" s="1"/>
      <c r="O100" s="1"/>
    </row>
    <row r="101" spans="1:23" x14ac:dyDescent="0.2">
      <c r="A101" s="1"/>
      <c r="B101" s="1"/>
      <c r="C101" s="1"/>
      <c r="D101" s="1"/>
      <c r="E101" s="1"/>
      <c r="F101" s="1"/>
      <c r="K101" s="1"/>
      <c r="L101" s="1"/>
      <c r="M101" s="1"/>
      <c r="N101" s="1"/>
      <c r="O101" s="1"/>
    </row>
    <row r="102" spans="1:23" x14ac:dyDescent="0.2">
      <c r="R102"/>
      <c r="S102"/>
      <c r="T102"/>
      <c r="U102"/>
    </row>
    <row r="103" spans="1:23" x14ac:dyDescent="0.2">
      <c r="R103"/>
      <c r="S103"/>
      <c r="T103"/>
      <c r="U103"/>
    </row>
    <row r="104" spans="1:23" ht="15" x14ac:dyDescent="0.25">
      <c r="A104" s="17" t="s">
        <v>86</v>
      </c>
      <c r="B104" s="17"/>
      <c r="C104" s="17"/>
      <c r="D104" s="17"/>
      <c r="E104" s="17"/>
      <c r="F104" s="18"/>
      <c r="G104" s="17"/>
      <c r="H104" s="17"/>
      <c r="I104" s="17"/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</row>
    <row r="105" spans="1:23" x14ac:dyDescent="0.2">
      <c r="S105"/>
      <c r="T105"/>
      <c r="U105"/>
      <c r="V105"/>
      <c r="W105"/>
    </row>
    <row r="106" spans="1:23" x14ac:dyDescent="0.2">
      <c r="B106" s="6" t="s">
        <v>41</v>
      </c>
      <c r="F106" s="6" t="s">
        <v>49</v>
      </c>
      <c r="H106" s="6" t="s">
        <v>52</v>
      </c>
      <c r="J106" s="6" t="s">
        <v>26</v>
      </c>
      <c r="N106" s="6" t="s">
        <v>89</v>
      </c>
      <c r="P106" s="6" t="s">
        <v>27</v>
      </c>
      <c r="R106" s="6" t="s">
        <v>220</v>
      </c>
      <c r="S106"/>
      <c r="T106" s="6" t="s">
        <v>230</v>
      </c>
      <c r="U106"/>
      <c r="W106"/>
    </row>
    <row r="107" spans="1:23" x14ac:dyDescent="0.2">
      <c r="B107" s="23" t="s">
        <v>42</v>
      </c>
      <c r="C107" s="112" t="s">
        <v>137</v>
      </c>
      <c r="D107" s="112" t="s">
        <v>226</v>
      </c>
      <c r="F107" s="57" t="s">
        <v>50</v>
      </c>
      <c r="H107" s="23" t="b">
        <v>0</v>
      </c>
      <c r="J107" s="23" t="s">
        <v>45</v>
      </c>
      <c r="K107" s="38">
        <v>6</v>
      </c>
      <c r="L107" s="38" t="s">
        <v>37</v>
      </c>
      <c r="N107" s="38" t="s">
        <v>83</v>
      </c>
      <c r="P107" s="21">
        <v>2026</v>
      </c>
      <c r="R107" s="21" t="s">
        <v>222</v>
      </c>
      <c r="S107"/>
      <c r="T107" s="21" t="s">
        <v>19</v>
      </c>
      <c r="U107"/>
    </row>
    <row r="108" spans="1:23" x14ac:dyDescent="0.2">
      <c r="B108" s="23" t="s">
        <v>3</v>
      </c>
      <c r="C108" s="112" t="s">
        <v>138</v>
      </c>
      <c r="D108" s="112" t="s">
        <v>227</v>
      </c>
      <c r="F108" s="23" t="s">
        <v>17</v>
      </c>
      <c r="H108" s="23" t="b">
        <v>1</v>
      </c>
      <c r="J108" s="23" t="s">
        <v>36</v>
      </c>
      <c r="K108" s="38">
        <v>12</v>
      </c>
      <c r="L108" s="38" t="s">
        <v>38</v>
      </c>
      <c r="P108" s="21">
        <f>P107-1</f>
        <v>2025</v>
      </c>
      <c r="R108" s="21" t="s">
        <v>221</v>
      </c>
      <c r="S108"/>
      <c r="T108" s="21" t="s">
        <v>47</v>
      </c>
      <c r="U108"/>
    </row>
    <row r="109" spans="1:23" x14ac:dyDescent="0.2">
      <c r="B109" s="23" t="s">
        <v>43</v>
      </c>
      <c r="C109" s="112" t="s">
        <v>139</v>
      </c>
      <c r="D109" s="112" t="s">
        <v>228</v>
      </c>
      <c r="F109" s="23" t="s">
        <v>2</v>
      </c>
      <c r="J109" s="19"/>
      <c r="K109" s="19"/>
      <c r="L109" s="22"/>
      <c r="P109" s="21">
        <f t="shared" ref="P109:P113" si="1">P108-1</f>
        <v>2024</v>
      </c>
      <c r="R109" s="21" t="s">
        <v>96</v>
      </c>
      <c r="S109"/>
      <c r="T109" s="21" t="s">
        <v>231</v>
      </c>
      <c r="U109"/>
      <c r="V109"/>
      <c r="W109"/>
    </row>
    <row r="110" spans="1:23" x14ac:dyDescent="0.2">
      <c r="C110" s="107"/>
      <c r="D110" s="107"/>
      <c r="F110" s="23"/>
      <c r="J110" s="19"/>
      <c r="K110" s="19"/>
      <c r="P110" s="21">
        <f t="shared" si="1"/>
        <v>2023</v>
      </c>
      <c r="S110"/>
      <c r="T110" s="21"/>
      <c r="U110"/>
      <c r="V110"/>
      <c r="W110"/>
    </row>
    <row r="111" spans="1:23" x14ac:dyDescent="0.2">
      <c r="C111" s="107"/>
      <c r="D111" s="107"/>
      <c r="J111" s="19"/>
      <c r="K111" s="19"/>
      <c r="P111" s="21">
        <f t="shared" si="1"/>
        <v>2022</v>
      </c>
      <c r="S111"/>
      <c r="U111"/>
      <c r="V111"/>
      <c r="W111"/>
    </row>
    <row r="112" spans="1:23" x14ac:dyDescent="0.2">
      <c r="J112" s="19"/>
      <c r="K112" s="19"/>
      <c r="P112" s="21">
        <f t="shared" si="1"/>
        <v>2021</v>
      </c>
      <c r="S112"/>
      <c r="U112"/>
      <c r="V112"/>
      <c r="W112"/>
    </row>
    <row r="113" spans="16:23" x14ac:dyDescent="0.2">
      <c r="P113" s="21">
        <f t="shared" si="1"/>
        <v>2020</v>
      </c>
      <c r="S113"/>
      <c r="T113" s="223"/>
      <c r="U113"/>
      <c r="V113"/>
      <c r="W113"/>
    </row>
    <row r="114" spans="16:23" x14ac:dyDescent="0.2">
      <c r="P114" s="21"/>
      <c r="S114"/>
      <c r="T114" s="223"/>
      <c r="U114"/>
      <c r="V114"/>
      <c r="W114"/>
    </row>
    <row r="115" spans="16:23" x14ac:dyDescent="0.2">
      <c r="S115"/>
      <c r="T115" s="223"/>
      <c r="U115"/>
      <c r="V115"/>
      <c r="W115"/>
    </row>
    <row r="116" spans="16:23" x14ac:dyDescent="0.2">
      <c r="S116"/>
      <c r="T116"/>
      <c r="U116"/>
      <c r="V116"/>
      <c r="W116"/>
    </row>
    <row r="117" spans="16:23" x14ac:dyDescent="0.2">
      <c r="S117"/>
      <c r="T117"/>
      <c r="U117"/>
      <c r="V117"/>
      <c r="W117"/>
    </row>
    <row r="118" spans="16:23" x14ac:dyDescent="0.2">
      <c r="S118"/>
      <c r="T118"/>
      <c r="U118"/>
      <c r="V118"/>
    </row>
    <row r="119" spans="16:23" x14ac:dyDescent="0.2">
      <c r="S119"/>
      <c r="T119"/>
      <c r="U119"/>
      <c r="V119"/>
    </row>
    <row r="120" spans="16:23" x14ac:dyDescent="0.2">
      <c r="T120"/>
      <c r="U120"/>
      <c r="V120"/>
    </row>
    <row r="121" spans="16:23" x14ac:dyDescent="0.2">
      <c r="S121"/>
      <c r="T121"/>
      <c r="U121"/>
      <c r="V121"/>
    </row>
    <row r="122" spans="16:23" x14ac:dyDescent="0.2">
      <c r="S122"/>
      <c r="T122"/>
      <c r="U122"/>
      <c r="V122"/>
    </row>
    <row r="123" spans="16:23" x14ac:dyDescent="0.2">
      <c r="S123"/>
      <c r="T123"/>
      <c r="U123"/>
      <c r="V123"/>
    </row>
    <row r="124" spans="16:23" x14ac:dyDescent="0.2">
      <c r="S124"/>
      <c r="T124"/>
      <c r="U124"/>
      <c r="V124"/>
    </row>
    <row r="125" spans="16:23" x14ac:dyDescent="0.2">
      <c r="S125"/>
      <c r="T125"/>
      <c r="U125"/>
      <c r="V125"/>
    </row>
    <row r="126" spans="16:23" x14ac:dyDescent="0.2">
      <c r="S126"/>
      <c r="T126"/>
      <c r="U126"/>
      <c r="V126"/>
    </row>
    <row r="127" spans="16:23" x14ac:dyDescent="0.2">
      <c r="R127"/>
      <c r="S127"/>
      <c r="T127"/>
      <c r="U127"/>
    </row>
    <row r="128" spans="16:23" x14ac:dyDescent="0.2">
      <c r="R128"/>
      <c r="S128"/>
      <c r="T128"/>
      <c r="U128"/>
    </row>
    <row r="129" spans="18:21" x14ac:dyDescent="0.2">
      <c r="R129"/>
      <c r="S129"/>
      <c r="T129"/>
      <c r="U129"/>
    </row>
    <row r="130" spans="18:21" x14ac:dyDescent="0.2">
      <c r="R130"/>
      <c r="S130"/>
      <c r="T130"/>
      <c r="U130"/>
    </row>
    <row r="131" spans="18:21" x14ac:dyDescent="0.2">
      <c r="R131"/>
      <c r="S131"/>
      <c r="T131"/>
      <c r="U131"/>
    </row>
    <row r="132" spans="18:21" x14ac:dyDescent="0.2">
      <c r="R132"/>
      <c r="S132"/>
      <c r="T132"/>
      <c r="U132"/>
    </row>
    <row r="133" spans="18:21" x14ac:dyDescent="0.2">
      <c r="R133"/>
      <c r="S133"/>
      <c r="T133"/>
      <c r="U133"/>
    </row>
    <row r="134" spans="18:21" x14ac:dyDescent="0.2">
      <c r="R134"/>
      <c r="S134"/>
      <c r="T134"/>
      <c r="U134"/>
    </row>
    <row r="135" spans="18:21" x14ac:dyDescent="0.2">
      <c r="R135"/>
      <c r="S135"/>
      <c r="T135"/>
      <c r="U135"/>
    </row>
    <row r="136" spans="18:21" x14ac:dyDescent="0.2">
      <c r="R136"/>
      <c r="S136"/>
      <c r="T136"/>
      <c r="U136"/>
    </row>
    <row r="137" spans="18:21" x14ac:dyDescent="0.2">
      <c r="R137"/>
      <c r="S137"/>
      <c r="T137"/>
      <c r="U137"/>
    </row>
    <row r="138" spans="18:21" x14ac:dyDescent="0.2">
      <c r="R138"/>
      <c r="S138"/>
      <c r="T138"/>
      <c r="U138"/>
    </row>
    <row r="139" spans="18:21" x14ac:dyDescent="0.2">
      <c r="R139"/>
      <c r="S139"/>
      <c r="T139"/>
      <c r="U139"/>
    </row>
    <row r="140" spans="18:21" x14ac:dyDescent="0.2">
      <c r="R140"/>
      <c r="S140"/>
      <c r="T140"/>
      <c r="U140"/>
    </row>
    <row r="141" spans="18:21" x14ac:dyDescent="0.2">
      <c r="R141"/>
      <c r="S141"/>
      <c r="T141"/>
      <c r="U141"/>
    </row>
    <row r="142" spans="18:21" x14ac:dyDescent="0.2">
      <c r="R142"/>
      <c r="S142"/>
      <c r="T142"/>
      <c r="U142"/>
    </row>
    <row r="143" spans="18:21" x14ac:dyDescent="0.2">
      <c r="R143"/>
      <c r="S143"/>
      <c r="T143"/>
      <c r="U143"/>
    </row>
    <row r="144" spans="18:21" x14ac:dyDescent="0.2">
      <c r="R144"/>
      <c r="S144"/>
      <c r="T144"/>
      <c r="U144"/>
    </row>
    <row r="145" spans="18:21" x14ac:dyDescent="0.2">
      <c r="R145"/>
      <c r="S145"/>
      <c r="T145"/>
      <c r="U145"/>
    </row>
    <row r="146" spans="18:21" x14ac:dyDescent="0.2">
      <c r="R146"/>
      <c r="S146"/>
      <c r="T146"/>
      <c r="U146"/>
    </row>
    <row r="147" spans="18:21" x14ac:dyDescent="0.2">
      <c r="R147"/>
      <c r="S147"/>
      <c r="T147"/>
      <c r="U147"/>
    </row>
    <row r="148" spans="18:21" x14ac:dyDescent="0.2">
      <c r="R148"/>
      <c r="S148"/>
      <c r="T148"/>
      <c r="U148"/>
    </row>
    <row r="149" spans="18:21" x14ac:dyDescent="0.2">
      <c r="R149"/>
      <c r="S149"/>
      <c r="T149"/>
      <c r="U149"/>
    </row>
    <row r="150" spans="18:21" x14ac:dyDescent="0.2">
      <c r="R150"/>
      <c r="S150"/>
      <c r="T150"/>
      <c r="U150"/>
    </row>
    <row r="151" spans="18:21" x14ac:dyDescent="0.2">
      <c r="R151"/>
      <c r="S151"/>
      <c r="T151"/>
      <c r="U151"/>
    </row>
    <row r="152" spans="18:21" x14ac:dyDescent="0.2">
      <c r="R152"/>
      <c r="S152"/>
      <c r="T152"/>
      <c r="U152"/>
    </row>
    <row r="153" spans="18:21" x14ac:dyDescent="0.2">
      <c r="R153"/>
      <c r="S153"/>
      <c r="T153"/>
      <c r="U153"/>
    </row>
    <row r="154" spans="18:21" x14ac:dyDescent="0.2">
      <c r="R154"/>
      <c r="S154"/>
      <c r="T154"/>
      <c r="U154"/>
    </row>
    <row r="155" spans="18:21" x14ac:dyDescent="0.2">
      <c r="R155"/>
      <c r="S155"/>
      <c r="T155"/>
      <c r="U155"/>
    </row>
    <row r="156" spans="18:21" x14ac:dyDescent="0.2">
      <c r="R156"/>
      <c r="S156"/>
      <c r="T156"/>
      <c r="U156"/>
    </row>
    <row r="157" spans="18:21" x14ac:dyDescent="0.2">
      <c r="R157"/>
      <c r="S157"/>
      <c r="T157"/>
      <c r="U157"/>
    </row>
    <row r="158" spans="18:21" x14ac:dyDescent="0.2">
      <c r="R158"/>
      <c r="S158"/>
      <c r="T158"/>
      <c r="U158"/>
    </row>
    <row r="159" spans="18:21" x14ac:dyDescent="0.2">
      <c r="R159"/>
      <c r="S159"/>
      <c r="T159"/>
      <c r="U159"/>
    </row>
    <row r="160" spans="18:21" x14ac:dyDescent="0.2">
      <c r="R160"/>
      <c r="S160"/>
      <c r="T160"/>
      <c r="U160"/>
    </row>
    <row r="161" spans="18:21" x14ac:dyDescent="0.2">
      <c r="R161"/>
      <c r="S161"/>
      <c r="T161"/>
      <c r="U161"/>
    </row>
    <row r="162" spans="18:21" x14ac:dyDescent="0.2">
      <c r="R162"/>
      <c r="S162"/>
      <c r="T162"/>
      <c r="U162"/>
    </row>
    <row r="163" spans="18:21" x14ac:dyDescent="0.2">
      <c r="R163"/>
      <c r="S163"/>
      <c r="T163"/>
      <c r="U163"/>
    </row>
    <row r="164" spans="18:21" x14ac:dyDescent="0.2">
      <c r="R164"/>
      <c r="S164"/>
      <c r="T164"/>
      <c r="U164"/>
    </row>
    <row r="165" spans="18:21" x14ac:dyDescent="0.2">
      <c r="R165"/>
      <c r="S165"/>
      <c r="T165"/>
      <c r="U165"/>
    </row>
    <row r="166" spans="18:21" x14ac:dyDescent="0.2">
      <c r="R166"/>
      <c r="S166"/>
      <c r="T166"/>
      <c r="U166"/>
    </row>
    <row r="167" spans="18:21" x14ac:dyDescent="0.2">
      <c r="R167"/>
      <c r="S167"/>
      <c r="T167"/>
      <c r="U167"/>
    </row>
    <row r="168" spans="18:21" x14ac:dyDescent="0.2">
      <c r="R168"/>
      <c r="S168"/>
      <c r="T168"/>
      <c r="U168"/>
    </row>
    <row r="169" spans="18:21" x14ac:dyDescent="0.2">
      <c r="R169"/>
      <c r="S169"/>
      <c r="T169"/>
      <c r="U169"/>
    </row>
    <row r="170" spans="18:21" x14ac:dyDescent="0.2">
      <c r="R170"/>
      <c r="S170"/>
      <c r="T170"/>
      <c r="U170"/>
    </row>
    <row r="171" spans="18:21" x14ac:dyDescent="0.2">
      <c r="R171"/>
      <c r="S171"/>
      <c r="T171"/>
      <c r="U171"/>
    </row>
    <row r="172" spans="18:21" x14ac:dyDescent="0.2">
      <c r="R172"/>
      <c r="S172"/>
      <c r="T172"/>
      <c r="U172"/>
    </row>
    <row r="173" spans="18:21" x14ac:dyDescent="0.2">
      <c r="R173"/>
      <c r="S173"/>
      <c r="T173"/>
      <c r="U173"/>
    </row>
    <row r="174" spans="18:21" x14ac:dyDescent="0.2">
      <c r="R174"/>
      <c r="S174"/>
      <c r="T174"/>
      <c r="U174"/>
    </row>
    <row r="175" spans="18:21" x14ac:dyDescent="0.2">
      <c r="R175"/>
      <c r="S175"/>
      <c r="T175"/>
      <c r="U175"/>
    </row>
    <row r="176" spans="18:21" x14ac:dyDescent="0.2">
      <c r="R176"/>
      <c r="S176"/>
      <c r="T176"/>
      <c r="U176"/>
    </row>
    <row r="177" spans="18:21" x14ac:dyDescent="0.2">
      <c r="R177"/>
      <c r="S177"/>
      <c r="T177"/>
      <c r="U177"/>
    </row>
    <row r="178" spans="18:21" x14ac:dyDescent="0.2">
      <c r="R178"/>
      <c r="S178"/>
      <c r="T178"/>
      <c r="U178"/>
    </row>
    <row r="179" spans="18:21" x14ac:dyDescent="0.2">
      <c r="R179"/>
      <c r="S179"/>
      <c r="T179"/>
      <c r="U179"/>
    </row>
    <row r="180" spans="18:21" x14ac:dyDescent="0.2">
      <c r="R180"/>
      <c r="S180"/>
      <c r="T180"/>
      <c r="U180"/>
    </row>
    <row r="181" spans="18:21" x14ac:dyDescent="0.2">
      <c r="R181"/>
      <c r="S181"/>
      <c r="T181"/>
      <c r="U181"/>
    </row>
    <row r="182" spans="18:21" x14ac:dyDescent="0.2">
      <c r="R182"/>
      <c r="S182"/>
      <c r="T182"/>
      <c r="U182"/>
    </row>
    <row r="183" spans="18:21" x14ac:dyDescent="0.2">
      <c r="R183"/>
      <c r="S183"/>
      <c r="T183"/>
      <c r="U183"/>
    </row>
    <row r="184" spans="18:21" x14ac:dyDescent="0.2">
      <c r="R184"/>
      <c r="S184"/>
      <c r="T184"/>
      <c r="U184"/>
    </row>
    <row r="185" spans="18:21" x14ac:dyDescent="0.2">
      <c r="R185"/>
      <c r="S185"/>
      <c r="T185"/>
      <c r="U185"/>
    </row>
    <row r="186" spans="18:21" x14ac:dyDescent="0.2">
      <c r="R186"/>
      <c r="S186"/>
      <c r="T186"/>
      <c r="U186"/>
    </row>
    <row r="187" spans="18:21" x14ac:dyDescent="0.2">
      <c r="R187"/>
      <c r="S187"/>
      <c r="T187"/>
      <c r="U187"/>
    </row>
    <row r="188" spans="18:21" x14ac:dyDescent="0.2">
      <c r="R188"/>
      <c r="S188"/>
      <c r="T188"/>
      <c r="U188"/>
    </row>
    <row r="189" spans="18:21" x14ac:dyDescent="0.2">
      <c r="R189"/>
      <c r="S189"/>
      <c r="T189"/>
      <c r="U189"/>
    </row>
    <row r="190" spans="18:21" x14ac:dyDescent="0.2">
      <c r="R190"/>
      <c r="S190"/>
      <c r="T190"/>
      <c r="U190"/>
    </row>
    <row r="191" spans="18:21" x14ac:dyDescent="0.2">
      <c r="R191"/>
      <c r="S191"/>
      <c r="T191"/>
      <c r="U191"/>
    </row>
    <row r="192" spans="18:21" x14ac:dyDescent="0.2">
      <c r="R192"/>
      <c r="S192"/>
      <c r="T192"/>
      <c r="U192"/>
    </row>
    <row r="193" spans="18:21" x14ac:dyDescent="0.2">
      <c r="R193"/>
      <c r="S193"/>
      <c r="T193"/>
      <c r="U193"/>
    </row>
    <row r="194" spans="18:21" x14ac:dyDescent="0.2">
      <c r="R194"/>
      <c r="S194"/>
      <c r="T194"/>
      <c r="U194"/>
    </row>
    <row r="195" spans="18:21" x14ac:dyDescent="0.2">
      <c r="R195"/>
      <c r="S195"/>
      <c r="T195"/>
      <c r="U195"/>
    </row>
    <row r="196" spans="18:21" x14ac:dyDescent="0.2">
      <c r="R196"/>
      <c r="S196"/>
      <c r="T196"/>
      <c r="U196"/>
    </row>
    <row r="197" spans="18:21" x14ac:dyDescent="0.2">
      <c r="R197"/>
      <c r="S197"/>
      <c r="T197"/>
      <c r="U197"/>
    </row>
    <row r="198" spans="18:21" x14ac:dyDescent="0.2">
      <c r="R198"/>
      <c r="S198"/>
      <c r="T198"/>
      <c r="U198"/>
    </row>
    <row r="199" spans="18:21" x14ac:dyDescent="0.2">
      <c r="R199"/>
      <c r="S199"/>
      <c r="T199"/>
      <c r="U199"/>
    </row>
    <row r="200" spans="18:21" x14ac:dyDescent="0.2">
      <c r="R200"/>
      <c r="S200"/>
      <c r="T200"/>
      <c r="U200"/>
    </row>
    <row r="201" spans="18:21" x14ac:dyDescent="0.2">
      <c r="R201"/>
      <c r="S201"/>
      <c r="T201"/>
      <c r="U201"/>
    </row>
    <row r="202" spans="18:21" x14ac:dyDescent="0.2">
      <c r="R202"/>
      <c r="S202"/>
      <c r="T202"/>
      <c r="U202"/>
    </row>
    <row r="203" spans="18:21" x14ac:dyDescent="0.2">
      <c r="R203"/>
      <c r="S203"/>
      <c r="T203"/>
      <c r="U203"/>
    </row>
    <row r="204" spans="18:21" x14ac:dyDescent="0.2">
      <c r="R204"/>
      <c r="S204"/>
      <c r="T204"/>
      <c r="U204"/>
    </row>
    <row r="205" spans="18:21" x14ac:dyDescent="0.2">
      <c r="R205"/>
      <c r="S205"/>
      <c r="T205"/>
      <c r="U205"/>
    </row>
    <row r="206" spans="18:21" x14ac:dyDescent="0.2">
      <c r="R206"/>
      <c r="S206"/>
      <c r="T206"/>
      <c r="U206"/>
    </row>
    <row r="207" spans="18:21" x14ac:dyDescent="0.2">
      <c r="R207"/>
      <c r="S207"/>
      <c r="T207"/>
      <c r="U207"/>
    </row>
    <row r="208" spans="18:21" x14ac:dyDescent="0.2">
      <c r="R208"/>
      <c r="S208"/>
      <c r="T208"/>
      <c r="U208"/>
    </row>
    <row r="209" spans="18:21" x14ac:dyDescent="0.2">
      <c r="R209"/>
      <c r="S209"/>
      <c r="T209"/>
      <c r="U209"/>
    </row>
    <row r="210" spans="18:21" x14ac:dyDescent="0.2">
      <c r="R210"/>
      <c r="S210"/>
      <c r="T210"/>
      <c r="U210"/>
    </row>
    <row r="211" spans="18:21" x14ac:dyDescent="0.2">
      <c r="R211"/>
      <c r="S211"/>
      <c r="T211"/>
      <c r="U211"/>
    </row>
    <row r="212" spans="18:21" x14ac:dyDescent="0.2">
      <c r="R212"/>
      <c r="S212"/>
      <c r="T212"/>
      <c r="U212"/>
    </row>
    <row r="213" spans="18:21" x14ac:dyDescent="0.2">
      <c r="R213"/>
      <c r="S213"/>
      <c r="T213"/>
      <c r="U213"/>
    </row>
    <row r="214" spans="18:21" x14ac:dyDescent="0.2">
      <c r="R214"/>
      <c r="S214"/>
      <c r="T214"/>
      <c r="U214"/>
    </row>
    <row r="215" spans="18:21" x14ac:dyDescent="0.2">
      <c r="R215"/>
      <c r="S215"/>
      <c r="T215"/>
      <c r="U215"/>
    </row>
    <row r="216" spans="18:21" x14ac:dyDescent="0.2">
      <c r="R216"/>
      <c r="S216"/>
      <c r="T216"/>
      <c r="U216"/>
    </row>
    <row r="217" spans="18:21" x14ac:dyDescent="0.2">
      <c r="R217"/>
      <c r="S217"/>
      <c r="T217"/>
      <c r="U217"/>
    </row>
    <row r="218" spans="18:21" x14ac:dyDescent="0.2">
      <c r="R218"/>
      <c r="S218"/>
      <c r="T218"/>
      <c r="U218"/>
    </row>
    <row r="219" spans="18:21" x14ac:dyDescent="0.2">
      <c r="R219"/>
      <c r="S219"/>
      <c r="T219"/>
      <c r="U219"/>
    </row>
    <row r="220" spans="18:21" x14ac:dyDescent="0.2">
      <c r="R220"/>
      <c r="S220"/>
      <c r="T220"/>
      <c r="U220"/>
    </row>
    <row r="221" spans="18:21" x14ac:dyDescent="0.2">
      <c r="R221"/>
      <c r="S221"/>
      <c r="T221"/>
      <c r="U221"/>
    </row>
    <row r="222" spans="18:21" x14ac:dyDescent="0.2">
      <c r="R222"/>
      <c r="S222"/>
      <c r="T222"/>
      <c r="U222"/>
    </row>
    <row r="223" spans="18:21" x14ac:dyDescent="0.2">
      <c r="R223"/>
      <c r="S223"/>
      <c r="T223"/>
      <c r="U223"/>
    </row>
    <row r="224" spans="18:21" x14ac:dyDescent="0.2">
      <c r="R224"/>
      <c r="S224"/>
      <c r="T224"/>
      <c r="U224"/>
    </row>
    <row r="225" spans="18:21" x14ac:dyDescent="0.2">
      <c r="R225"/>
      <c r="S225"/>
      <c r="T225"/>
      <c r="U225"/>
    </row>
    <row r="226" spans="18:21" x14ac:dyDescent="0.2">
      <c r="R226"/>
      <c r="S226"/>
      <c r="T226"/>
      <c r="U226"/>
    </row>
    <row r="227" spans="18:21" x14ac:dyDescent="0.2">
      <c r="R227"/>
      <c r="S227"/>
      <c r="T227"/>
      <c r="U227"/>
    </row>
    <row r="228" spans="18:21" x14ac:dyDescent="0.2">
      <c r="R228"/>
      <c r="S228"/>
      <c r="T228"/>
      <c r="U228"/>
    </row>
    <row r="229" spans="18:21" x14ac:dyDescent="0.2">
      <c r="R229"/>
      <c r="S229"/>
      <c r="T229"/>
      <c r="U229"/>
    </row>
    <row r="230" spans="18:21" x14ac:dyDescent="0.2">
      <c r="R230"/>
      <c r="S230"/>
      <c r="T230"/>
      <c r="U230"/>
    </row>
    <row r="231" spans="18:21" x14ac:dyDescent="0.2">
      <c r="R231"/>
      <c r="S231"/>
      <c r="T231"/>
      <c r="U231"/>
    </row>
    <row r="232" spans="18:21" x14ac:dyDescent="0.2">
      <c r="R232"/>
      <c r="S232"/>
      <c r="T232"/>
      <c r="U232"/>
    </row>
    <row r="233" spans="18:21" x14ac:dyDescent="0.2">
      <c r="R233"/>
      <c r="S233"/>
      <c r="T233"/>
      <c r="U233"/>
    </row>
    <row r="234" spans="18:21" x14ac:dyDescent="0.2">
      <c r="R234"/>
      <c r="S234"/>
      <c r="T234"/>
      <c r="U234"/>
    </row>
    <row r="235" spans="18:21" x14ac:dyDescent="0.2">
      <c r="R235"/>
      <c r="S235"/>
      <c r="T235"/>
      <c r="U235"/>
    </row>
    <row r="236" spans="18:21" x14ac:dyDescent="0.2">
      <c r="R236"/>
      <c r="S236"/>
      <c r="T236"/>
      <c r="U236"/>
    </row>
    <row r="237" spans="18:21" x14ac:dyDescent="0.2">
      <c r="R237"/>
      <c r="S237"/>
      <c r="T237"/>
      <c r="U237"/>
    </row>
    <row r="238" spans="18:21" x14ac:dyDescent="0.2">
      <c r="R238"/>
      <c r="S238"/>
      <c r="T238"/>
      <c r="U238"/>
    </row>
    <row r="239" spans="18:21" x14ac:dyDescent="0.2">
      <c r="R239"/>
      <c r="S239"/>
      <c r="T239"/>
      <c r="U239"/>
    </row>
    <row r="240" spans="18:21" x14ac:dyDescent="0.2">
      <c r="R240"/>
      <c r="S240"/>
      <c r="T240"/>
      <c r="U240"/>
    </row>
    <row r="241" spans="18:21" x14ac:dyDescent="0.2">
      <c r="R241"/>
      <c r="S241"/>
      <c r="T241"/>
      <c r="U241"/>
    </row>
    <row r="242" spans="18:21" x14ac:dyDescent="0.2">
      <c r="R242"/>
      <c r="S242"/>
      <c r="T242"/>
      <c r="U242"/>
    </row>
    <row r="243" spans="18:21" x14ac:dyDescent="0.2">
      <c r="R243"/>
      <c r="S243"/>
      <c r="T243"/>
      <c r="U243"/>
    </row>
    <row r="244" spans="18:21" x14ac:dyDescent="0.2">
      <c r="R244"/>
      <c r="S244"/>
      <c r="T244"/>
      <c r="U244"/>
    </row>
    <row r="245" spans="18:21" x14ac:dyDescent="0.2">
      <c r="R245"/>
      <c r="S245"/>
      <c r="T245"/>
      <c r="U245"/>
    </row>
    <row r="246" spans="18:21" x14ac:dyDescent="0.2">
      <c r="R246"/>
      <c r="S246"/>
      <c r="T246"/>
      <c r="U246"/>
    </row>
    <row r="247" spans="18:21" x14ac:dyDescent="0.2">
      <c r="R247"/>
      <c r="S247"/>
      <c r="T247"/>
      <c r="U247"/>
    </row>
    <row r="248" spans="18:21" x14ac:dyDescent="0.2">
      <c r="R248"/>
      <c r="S248"/>
      <c r="T248"/>
      <c r="U248"/>
    </row>
    <row r="249" spans="18:21" x14ac:dyDescent="0.2">
      <c r="R249"/>
      <c r="S249"/>
      <c r="T249"/>
      <c r="U249"/>
    </row>
    <row r="250" spans="18:21" x14ac:dyDescent="0.2">
      <c r="R250"/>
      <c r="S250"/>
      <c r="T250"/>
      <c r="U250"/>
    </row>
    <row r="251" spans="18:21" x14ac:dyDescent="0.2">
      <c r="R251"/>
      <c r="S251"/>
      <c r="T251"/>
      <c r="U251"/>
    </row>
    <row r="252" spans="18:21" x14ac:dyDescent="0.2">
      <c r="R252"/>
      <c r="S252"/>
      <c r="T252"/>
      <c r="U252"/>
    </row>
    <row r="253" spans="18:21" x14ac:dyDescent="0.2">
      <c r="R253"/>
      <c r="S253"/>
      <c r="T253"/>
      <c r="U253"/>
    </row>
    <row r="254" spans="18:21" x14ac:dyDescent="0.2">
      <c r="R254"/>
      <c r="S254"/>
      <c r="T254"/>
      <c r="U254"/>
    </row>
    <row r="255" spans="18:21" x14ac:dyDescent="0.2">
      <c r="R255"/>
      <c r="S255"/>
      <c r="T255"/>
      <c r="U255"/>
    </row>
    <row r="256" spans="18:21" x14ac:dyDescent="0.2">
      <c r="R256"/>
      <c r="S256"/>
      <c r="T256"/>
      <c r="U256"/>
    </row>
    <row r="257" spans="18:21" x14ac:dyDescent="0.2">
      <c r="R257"/>
      <c r="S257"/>
      <c r="T257"/>
      <c r="U257"/>
    </row>
    <row r="258" spans="18:21" x14ac:dyDescent="0.2">
      <c r="R258"/>
      <c r="S258"/>
      <c r="T258"/>
      <c r="U258"/>
    </row>
    <row r="259" spans="18:21" x14ac:dyDescent="0.2">
      <c r="R259"/>
      <c r="S259"/>
      <c r="T259"/>
      <c r="U259"/>
    </row>
    <row r="260" spans="18:21" x14ac:dyDescent="0.2">
      <c r="R260"/>
      <c r="S260"/>
      <c r="T260"/>
      <c r="U260"/>
    </row>
    <row r="261" spans="18:21" x14ac:dyDescent="0.2">
      <c r="R261"/>
      <c r="S261"/>
      <c r="T261"/>
      <c r="U261"/>
    </row>
    <row r="262" spans="18:21" x14ac:dyDescent="0.2">
      <c r="R262"/>
      <c r="S262"/>
      <c r="T262"/>
      <c r="U262"/>
    </row>
    <row r="263" spans="18:21" x14ac:dyDescent="0.2">
      <c r="R263"/>
      <c r="S263"/>
      <c r="T263"/>
    </row>
    <row r="264" spans="18:21" x14ac:dyDescent="0.2">
      <c r="R264"/>
      <c r="S264"/>
      <c r="T264"/>
    </row>
    <row r="265" spans="18:21" x14ac:dyDescent="0.2">
      <c r="R265"/>
      <c r="S265"/>
      <c r="T265"/>
    </row>
    <row r="266" spans="18:21" x14ac:dyDescent="0.2">
      <c r="R266"/>
      <c r="S266"/>
      <c r="T266"/>
    </row>
    <row r="267" spans="18:21" x14ac:dyDescent="0.2">
      <c r="R267"/>
      <c r="S267"/>
      <c r="T267"/>
    </row>
    <row r="268" spans="18:21" x14ac:dyDescent="0.2">
      <c r="R268"/>
      <c r="S268"/>
      <c r="T268"/>
    </row>
    <row r="269" spans="18:21" x14ac:dyDescent="0.2">
      <c r="R269"/>
      <c r="S269"/>
      <c r="T269"/>
    </row>
    <row r="270" spans="18:21" x14ac:dyDescent="0.2">
      <c r="R270"/>
      <c r="S270"/>
      <c r="T270"/>
    </row>
    <row r="271" spans="18:21" x14ac:dyDescent="0.2">
      <c r="R271"/>
      <c r="S271"/>
      <c r="T271"/>
    </row>
    <row r="272" spans="18:21" x14ac:dyDescent="0.2">
      <c r="R272"/>
      <c r="S272"/>
      <c r="T272"/>
    </row>
    <row r="273" spans="18:20" x14ac:dyDescent="0.2">
      <c r="R273"/>
      <c r="S273"/>
      <c r="T273"/>
    </row>
    <row r="274" spans="18:20" x14ac:dyDescent="0.2">
      <c r="R274"/>
      <c r="S274"/>
      <c r="T274"/>
    </row>
    <row r="275" spans="18:20" x14ac:dyDescent="0.2">
      <c r="R275"/>
      <c r="S275"/>
      <c r="T275"/>
    </row>
    <row r="276" spans="18:20" x14ac:dyDescent="0.2">
      <c r="R276"/>
      <c r="S276"/>
      <c r="T276"/>
    </row>
    <row r="277" spans="18:20" x14ac:dyDescent="0.2">
      <c r="R277"/>
      <c r="S277"/>
      <c r="T277"/>
    </row>
    <row r="278" spans="18:20" x14ac:dyDescent="0.2">
      <c r="R278"/>
      <c r="S278"/>
      <c r="T278"/>
    </row>
    <row r="279" spans="18:20" x14ac:dyDescent="0.2">
      <c r="R279"/>
      <c r="S279"/>
      <c r="T279"/>
    </row>
    <row r="280" spans="18:20" x14ac:dyDescent="0.2">
      <c r="R280"/>
      <c r="S280"/>
      <c r="T280"/>
    </row>
    <row r="281" spans="18:20" x14ac:dyDescent="0.2">
      <c r="R281"/>
      <c r="S281"/>
      <c r="T281"/>
    </row>
    <row r="282" spans="18:20" x14ac:dyDescent="0.2">
      <c r="R282"/>
      <c r="S282"/>
      <c r="T282"/>
    </row>
    <row r="283" spans="18:20" x14ac:dyDescent="0.2">
      <c r="R283"/>
      <c r="S283"/>
      <c r="T283"/>
    </row>
    <row r="284" spans="18:20" x14ac:dyDescent="0.2">
      <c r="R284"/>
      <c r="S284"/>
      <c r="T284"/>
    </row>
    <row r="285" spans="18:20" x14ac:dyDescent="0.2">
      <c r="R285"/>
      <c r="S285"/>
      <c r="T285"/>
    </row>
    <row r="286" spans="18:20" x14ac:dyDescent="0.2">
      <c r="R286"/>
      <c r="S286"/>
      <c r="T286"/>
    </row>
    <row r="287" spans="18:20" x14ac:dyDescent="0.2">
      <c r="R287"/>
      <c r="S287"/>
      <c r="T287"/>
    </row>
    <row r="288" spans="18:20" x14ac:dyDescent="0.2">
      <c r="R288"/>
      <c r="S288"/>
      <c r="T288"/>
    </row>
    <row r="289" spans="18:20" x14ac:dyDescent="0.2">
      <c r="R289"/>
      <c r="S289"/>
      <c r="T289"/>
    </row>
    <row r="290" spans="18:20" x14ac:dyDescent="0.2">
      <c r="R290"/>
      <c r="S290"/>
      <c r="T290"/>
    </row>
    <row r="291" spans="18:20" x14ac:dyDescent="0.2">
      <c r="R291"/>
      <c r="S291"/>
      <c r="T291"/>
    </row>
    <row r="292" spans="18:20" x14ac:dyDescent="0.2">
      <c r="R292"/>
      <c r="S292"/>
      <c r="T292"/>
    </row>
    <row r="293" spans="18:20" x14ac:dyDescent="0.2">
      <c r="R293"/>
      <c r="S293"/>
      <c r="T293"/>
    </row>
    <row r="294" spans="18:20" x14ac:dyDescent="0.2">
      <c r="R294"/>
      <c r="S294"/>
      <c r="T294"/>
    </row>
    <row r="295" spans="18:20" x14ac:dyDescent="0.2">
      <c r="R295"/>
      <c r="S295"/>
      <c r="T295"/>
    </row>
    <row r="296" spans="18:20" x14ac:dyDescent="0.2">
      <c r="R296"/>
      <c r="S296"/>
      <c r="T296"/>
    </row>
    <row r="297" spans="18:20" x14ac:dyDescent="0.2">
      <c r="R297"/>
      <c r="S297"/>
      <c r="T297"/>
    </row>
    <row r="298" spans="18:20" x14ac:dyDescent="0.2">
      <c r="R298"/>
      <c r="S298"/>
      <c r="T298"/>
    </row>
    <row r="299" spans="18:20" x14ac:dyDescent="0.2">
      <c r="R299"/>
      <c r="S299"/>
      <c r="T299"/>
    </row>
    <row r="300" spans="18:20" x14ac:dyDescent="0.2">
      <c r="R300"/>
      <c r="S300"/>
      <c r="T300"/>
    </row>
    <row r="301" spans="18:20" x14ac:dyDescent="0.2">
      <c r="R301"/>
      <c r="S301"/>
      <c r="T301"/>
    </row>
    <row r="302" spans="18:20" x14ac:dyDescent="0.2">
      <c r="R302"/>
      <c r="S302"/>
      <c r="T302"/>
    </row>
    <row r="303" spans="18:20" x14ac:dyDescent="0.2">
      <c r="R303"/>
      <c r="S303"/>
      <c r="T303"/>
    </row>
    <row r="304" spans="18:20" x14ac:dyDescent="0.2">
      <c r="R304"/>
      <c r="S304"/>
      <c r="T304"/>
    </row>
    <row r="305" spans="18:20" x14ac:dyDescent="0.2">
      <c r="R305"/>
      <c r="S305"/>
      <c r="T305"/>
    </row>
    <row r="306" spans="18:20" x14ac:dyDescent="0.2">
      <c r="R306"/>
      <c r="S306"/>
      <c r="T306"/>
    </row>
    <row r="307" spans="18:20" x14ac:dyDescent="0.2">
      <c r="R307"/>
      <c r="S307"/>
      <c r="T307"/>
    </row>
    <row r="308" spans="18:20" x14ac:dyDescent="0.2">
      <c r="R308"/>
      <c r="S308"/>
      <c r="T308"/>
    </row>
    <row r="309" spans="18:20" x14ac:dyDescent="0.2">
      <c r="R309"/>
      <c r="S309"/>
      <c r="T309"/>
    </row>
    <row r="310" spans="18:20" x14ac:dyDescent="0.2">
      <c r="R310"/>
      <c r="S310"/>
      <c r="T310"/>
    </row>
    <row r="311" spans="18:20" x14ac:dyDescent="0.2">
      <c r="R311"/>
      <c r="S311"/>
      <c r="T311"/>
    </row>
    <row r="312" spans="18:20" x14ac:dyDescent="0.2">
      <c r="R312"/>
      <c r="S312"/>
      <c r="T312"/>
    </row>
    <row r="313" spans="18:20" x14ac:dyDescent="0.2">
      <c r="R313"/>
      <c r="S313"/>
      <c r="T313"/>
    </row>
    <row r="314" spans="18:20" x14ac:dyDescent="0.2">
      <c r="R314"/>
      <c r="S314"/>
      <c r="T314"/>
    </row>
    <row r="315" spans="18:20" x14ac:dyDescent="0.2">
      <c r="R315"/>
      <c r="S315"/>
    </row>
    <row r="316" spans="18:20" x14ac:dyDescent="0.2">
      <c r="R316"/>
      <c r="S316"/>
    </row>
    <row r="317" spans="18:20" x14ac:dyDescent="0.2">
      <c r="R317"/>
      <c r="S317"/>
    </row>
    <row r="318" spans="18:20" x14ac:dyDescent="0.2">
      <c r="R318"/>
      <c r="S318"/>
    </row>
    <row r="319" spans="18:20" x14ac:dyDescent="0.2">
      <c r="R319"/>
      <c r="S319"/>
    </row>
    <row r="320" spans="18:20" x14ac:dyDescent="0.2">
      <c r="R320"/>
    </row>
    <row r="321" spans="18:18" x14ac:dyDescent="0.2">
      <c r="R321"/>
    </row>
    <row r="322" spans="18:18" x14ac:dyDescent="0.2">
      <c r="R322"/>
    </row>
    <row r="323" spans="18:18" x14ac:dyDescent="0.2">
      <c r="R323"/>
    </row>
  </sheetData>
  <phoneticPr fontId="76" type="noConversion"/>
  <pageMargins left="0.7" right="0.7" top="0.75" bottom="0.75" header="0.3" footer="0.3"/>
  <pageSetup paperSize="9" orientation="portrait" horizontalDpi="90" verticalDpi="9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">
    <tabColor rgb="FF66FFFF"/>
    <pageSetUpPr fitToPage="1"/>
  </sheetPr>
  <dimension ref="A1:N232"/>
  <sheetViews>
    <sheetView showGridLines="0" zoomScale="85" zoomScaleNormal="85" workbookViewId="0">
      <pane ySplit="2" topLeftCell="A5" activePane="bottomLeft" state="frozen"/>
      <selection activeCell="Z23" sqref="Z23"/>
      <selection pane="bottomLeft"/>
    </sheetView>
  </sheetViews>
  <sheetFormatPr defaultColWidth="0" defaultRowHeight="12" zeroHeight="1" x14ac:dyDescent="0.2"/>
  <cols>
    <col min="1" max="1" width="1.875" style="8" customWidth="1"/>
    <col min="2" max="2" width="2" style="8" customWidth="1"/>
    <col min="3" max="3" width="21.625" style="8" customWidth="1"/>
    <col min="4" max="4" width="34.625" style="8" customWidth="1"/>
    <col min="5" max="5" width="15.25" style="8" customWidth="1"/>
    <col min="6" max="9" width="13.125" style="8" customWidth="1"/>
    <col min="10" max="10" width="11.75" style="8" customWidth="1"/>
    <col min="11" max="11" width="1.75" style="8" customWidth="1"/>
    <col min="12" max="12" width="14.625" style="8" customWidth="1"/>
    <col min="13" max="13" width="2.25" style="8" customWidth="1"/>
    <col min="14" max="14" width="8.75" style="8" hidden="1" customWidth="1"/>
    <col min="15" max="16384" width="9" style="8" hidden="1"/>
  </cols>
  <sheetData>
    <row r="1" spans="1:13" s="6" customFormat="1" ht="18.75" x14ac:dyDescent="0.3">
      <c r="A1" s="13" t="str">
        <f>bus</f>
        <v>Powercor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</row>
    <row r="2" spans="1:13" s="6" customFormat="1" ht="18.75" x14ac:dyDescent="0.3">
      <c r="A2" s="50" t="str">
        <f>proj</f>
        <v>REFCL BGO zone substation works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</row>
    <row r="3" spans="1:13" s="2" customFormat="1" ht="18.75" x14ac:dyDescent="0.3">
      <c r="A3" s="179" t="s">
        <v>16</v>
      </c>
      <c r="B3" s="31"/>
      <c r="C3" s="31"/>
      <c r="D3" s="30"/>
      <c r="E3" s="30"/>
      <c r="F3" s="30"/>
      <c r="G3" s="30"/>
      <c r="H3" s="30"/>
      <c r="I3" s="30"/>
      <c r="J3" s="30"/>
      <c r="K3" s="30"/>
      <c r="L3" s="30"/>
      <c r="M3" s="6"/>
    </row>
    <row r="4" spans="1:13" s="2" customFormat="1" ht="18.75" x14ac:dyDescent="0.3">
      <c r="A4" s="31"/>
      <c r="B4" s="31"/>
      <c r="C4" s="31"/>
      <c r="D4" s="30"/>
      <c r="E4" s="30"/>
      <c r="F4" s="30"/>
      <c r="G4" s="30"/>
      <c r="H4" s="30"/>
      <c r="I4" s="30"/>
      <c r="J4" s="30"/>
      <c r="K4" s="30"/>
      <c r="L4" s="30"/>
      <c r="M4" s="6"/>
    </row>
    <row r="5" spans="1:13" s="2" customFormat="1" ht="15" x14ac:dyDescent="0.25">
      <c r="A5" s="17" t="s">
        <v>159</v>
      </c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6"/>
    </row>
    <row r="6" spans="1:13" s="2" customFormat="1" ht="12.75" x14ac:dyDescent="0.2">
      <c r="A6" s="7"/>
      <c r="B6" s="7"/>
      <c r="C6" s="7"/>
      <c r="D6" s="4"/>
      <c r="E6" s="4"/>
      <c r="F6" s="7"/>
      <c r="G6" s="7"/>
      <c r="H6" s="7"/>
      <c r="I6" s="7"/>
      <c r="J6" s="7"/>
      <c r="K6" s="7"/>
      <c r="L6" s="7"/>
    </row>
    <row r="7" spans="1:13" s="2" customFormat="1" ht="12.75" x14ac:dyDescent="0.2">
      <c r="G7" s="132" t="s">
        <v>188</v>
      </c>
      <c r="H7" s="132" t="s">
        <v>189</v>
      </c>
      <c r="I7" s="132" t="s">
        <v>119</v>
      </c>
    </row>
    <row r="8" spans="1:13" s="2" customFormat="1" ht="12.75" x14ac:dyDescent="0.2">
      <c r="C8" s="26" t="s">
        <v>1</v>
      </c>
      <c r="D8" s="26"/>
      <c r="E8" s="26"/>
      <c r="F8" s="26"/>
      <c r="G8" s="162">
        <f>output_dollars</f>
        <v>46203</v>
      </c>
      <c r="H8" s="162">
        <f>output_dollars</f>
        <v>46203</v>
      </c>
      <c r="I8" s="162">
        <f>output_dollars</f>
        <v>46203</v>
      </c>
    </row>
    <row r="9" spans="1:13" s="2" customFormat="1" ht="12.75" x14ac:dyDescent="0.2">
      <c r="C9" s="65" t="str" cm="1">
        <f t="array" ref="C9:C13">options</f>
        <v>Option 1 (base case)</v>
      </c>
      <c r="D9" s="286" t="str">
        <f>INDEX(Assumptions!$E$14:$E$18, MATCH(C9, Assumptions!$C$14:$C$18,0))</f>
        <v>No change to existing practices</v>
      </c>
      <c r="E9" s="287"/>
      <c r="F9" s="287"/>
      <c r="G9" s="91">
        <f>IF(Data!$C9, "", INDEX(Consol!$F$15:$F$82, MATCH($C9&amp;G$7, Consol!$D$15:$D$82,0))/mill_conv)</f>
        <v>0</v>
      </c>
      <c r="H9" s="91">
        <f>IF(Data!$C9, "", INDEX(Consol!$F$15:$F$82, MATCH($C9&amp;H$7, Consol!$D$15:$D$82,0))/mill_conv)</f>
        <v>0</v>
      </c>
      <c r="I9" s="91">
        <f>IF(Data!$C9, "", INDEX(Consol!$F$15:$F$82, MATCH($C9&amp;I$7, Consol!$D$15:$D$82,0))/mill_conv)</f>
        <v>0</v>
      </c>
    </row>
    <row r="10" spans="1:13" s="2" customFormat="1" ht="12.75" customHeight="1" x14ac:dyDescent="0.2">
      <c r="C10" s="65" t="str">
        <v>Option 2</v>
      </c>
      <c r="D10" s="288" t="str">
        <f>INDEX(Assumptions!$E$14:$E$18, MATCH(C10, Assumptions!$C$14:$C$18,0))</f>
        <v>REFCL mini grids</v>
      </c>
      <c r="E10" s="289"/>
      <c r="F10" s="289"/>
      <c r="G10" s="91">
        <f>IF(Data!$C10, "", INDEX(Consol!$F$15:$F$82, MATCH($C10&amp;G$7, Consol!$D$15:$D$82,0))/mill_conv)</f>
        <v>-6.9846321104999474</v>
      </c>
      <c r="H10" s="91">
        <f>IF(Data!$C10, "", INDEX(Consol!$F$15:$F$82, MATCH($C10&amp;H$7, Consol!$D$15:$D$82,0))/mill_conv)</f>
        <v>23.255413317840866</v>
      </c>
      <c r="I10" s="91">
        <f>IF(Data!$C10, "", INDEX(Consol!$F$15:$F$82, MATCH($C10&amp;I$7, Consol!$D$15:$D$82,0))/mill_conv)</f>
        <v>16.270781207340917</v>
      </c>
    </row>
    <row r="11" spans="1:13" s="2" customFormat="1" ht="12.75" x14ac:dyDescent="0.2">
      <c r="C11" s="65" t="str">
        <v>Option 3</v>
      </c>
      <c r="D11" s="288" t="str">
        <f>INDEX(Assumptions!$E$14:$E$18, MATCH(C11, Assumptions!$C$14:$C$18,0))</f>
        <v>New transformer, REFCL and feeder transfers</v>
      </c>
      <c r="E11" s="289"/>
      <c r="F11" s="289"/>
      <c r="G11" s="91">
        <f>IF(Data!$C11, "", INDEX(Consol!$F$15:$F$82, MATCH($C11&amp;G$7, Consol!$D$15:$D$82,0))/mill_conv)</f>
        <v>-6.216164997930048</v>
      </c>
      <c r="H11" s="91">
        <f>IF(Data!$C11, "", INDEX(Consol!$F$15:$F$82, MATCH($C11&amp;H$7, Consol!$D$15:$D$82,0))/mill_conv)</f>
        <v>23.255413317840866</v>
      </c>
      <c r="I11" s="91">
        <f>IF(Data!$C11, "", INDEX(Consol!$F$15:$F$82, MATCH($C11&amp;I$7, Consol!$D$15:$D$82,0))/mill_conv)</f>
        <v>17.039248319910822</v>
      </c>
    </row>
    <row r="12" spans="1:13" s="2" customFormat="1" ht="12.75" x14ac:dyDescent="0.2">
      <c r="C12" s="65" t="str">
        <v>Option 4</v>
      </c>
      <c r="D12" s="288" t="str">
        <f>INDEX(Assumptions!$E$14:$E$18, MATCH(C12, Assumptions!$C$14:$C$18,0))</f>
        <v>New zone substation</v>
      </c>
      <c r="E12" s="289"/>
      <c r="F12" s="289"/>
      <c r="G12" s="91">
        <f>IF(Data!$C12, "", INDEX(Consol!$F$15:$F$82, MATCH($C12&amp;G$7, Consol!$D$15:$D$82,0))/mill_conv)</f>
        <v>-24.018029289970908</v>
      </c>
      <c r="H12" s="91">
        <f>IF(Data!$C12, "", INDEX(Consol!$F$15:$F$82, MATCH($C12&amp;H$7, Consol!$D$15:$D$82,0))/mill_conv)</f>
        <v>23.255413317840866</v>
      </c>
      <c r="I12" s="91">
        <f>IF(Data!$C12, "", INDEX(Consol!$F$15:$F$82, MATCH($C12&amp;I$7, Consol!$D$15:$D$82,0))/mill_conv)</f>
        <v>-0.76261597213004761</v>
      </c>
    </row>
    <row r="13" spans="1:13" s="2" customFormat="1" ht="12.75" x14ac:dyDescent="0.2">
      <c r="C13" s="65" t="str">
        <v>Option 5</v>
      </c>
      <c r="D13" s="288">
        <f>INDEX(Assumptions!$E$14:$E$18, MATCH(C13, Assumptions!$C$14:$C$18,0))</f>
        <v>0</v>
      </c>
      <c r="E13" s="289"/>
      <c r="F13" s="289"/>
      <c r="G13" s="91" t="str">
        <f>IF(Data!$C13, "", INDEX(Consol!$F$15:$F$82, MATCH($C13&amp;G$7, Consol!$D$15:$D$82,0))/mill_conv)</f>
        <v/>
      </c>
      <c r="H13" s="91" t="str">
        <f>IF(Data!$C13, "", INDEX(Consol!$F$15:$F$82, MATCH($C13&amp;H$7, Consol!$D$15:$D$82,0))/mill_conv)</f>
        <v/>
      </c>
      <c r="I13" s="91" t="str">
        <f>IF(Data!$C13, "", INDEX(Consol!$F$15:$F$82, MATCH($C13&amp;I$7, Consol!$D$15:$D$82,0))/mill_conv)</f>
        <v/>
      </c>
    </row>
    <row r="14" spans="1:13" s="2" customFormat="1" ht="12.75" x14ac:dyDescent="0.2">
      <c r="C14" s="65"/>
      <c r="D14" s="65"/>
      <c r="E14" s="65"/>
      <c r="F14" s="80"/>
      <c r="H14" s="7"/>
    </row>
    <row r="15" spans="1:13" s="2" customFormat="1" ht="12.75" x14ac:dyDescent="0.2">
      <c r="C15" s="65"/>
      <c r="D15" s="65"/>
      <c r="E15" s="65"/>
      <c r="F15" s="80"/>
      <c r="G15"/>
      <c r="I15" s="7"/>
    </row>
    <row r="16" spans="1:13" s="2" customFormat="1" ht="12.75" x14ac:dyDescent="0.2">
      <c r="G16" s="132" t="s">
        <v>119</v>
      </c>
      <c r="H16"/>
      <c r="J16" s="7"/>
    </row>
    <row r="17" spans="1:13" s="2" customFormat="1" ht="12.75" x14ac:dyDescent="0.2">
      <c r="C17" s="24" t="s">
        <v>24</v>
      </c>
      <c r="D17" s="26"/>
      <c r="E17" s="26"/>
      <c r="F17" s="26"/>
      <c r="G17" s="162">
        <f>output_dollars</f>
        <v>46203</v>
      </c>
      <c r="H17"/>
      <c r="J17" s="7"/>
    </row>
    <row r="18" spans="1:13" s="2" customFormat="1" ht="12.75" x14ac:dyDescent="0.2">
      <c r="C18" s="32" t="str">
        <f>INDEX($C$9:$C$13,MATCH(G18, $I$9:$I$13,0))</f>
        <v>Option 3</v>
      </c>
      <c r="D18" s="285" t="str">
        <f>INDEX($D$9:$D$13,MATCH(G18, $I$9:$I$13,0))</f>
        <v>New transformer, REFCL and feeder transfers</v>
      </c>
      <c r="E18" s="285"/>
      <c r="F18" s="285"/>
      <c r="G18" s="92">
        <f>_xlfn.MAXIFS(I9:I13, IF(compliance, Data!$F$9:$F$13, Data!$C$9:$C$13),FALSE)</f>
        <v>17.039248319910822</v>
      </c>
      <c r="H18"/>
    </row>
    <row r="19" spans="1:13" s="2" customFormat="1" ht="12.75" x14ac:dyDescent="0.2">
      <c r="H19"/>
    </row>
    <row r="20" spans="1:13" x14ac:dyDescent="0.2"/>
    <row r="21" spans="1:13" x14ac:dyDescent="0.2"/>
    <row r="22" spans="1:13" x14ac:dyDescent="0.2"/>
    <row r="23" spans="1:13" ht="15" x14ac:dyDescent="0.25">
      <c r="A23" s="17" t="s">
        <v>88</v>
      </c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6"/>
    </row>
    <row r="24" spans="1:13" x14ac:dyDescent="0.2"/>
    <row r="25" spans="1:13" s="6" customFormat="1" ht="12.75" x14ac:dyDescent="0.2">
      <c r="C25" s="12" t="s">
        <v>28</v>
      </c>
    </row>
    <row r="26" spans="1:13" s="6" customFormat="1" ht="12.75" x14ac:dyDescent="0.2">
      <c r="C26" s="81" t="str">
        <f>C18</f>
        <v>Option 3</v>
      </c>
    </row>
    <row r="27" spans="1:13" s="6" customFormat="1" ht="12.75" x14ac:dyDescent="0.2"/>
    <row r="28" spans="1:13" s="6" customFormat="1" ht="12.75" x14ac:dyDescent="0.2"/>
    <row r="29" spans="1:13" s="6" customFormat="1" ht="12.75" x14ac:dyDescent="0.2">
      <c r="C29" s="47" t="s">
        <v>29</v>
      </c>
      <c r="D29" s="246">
        <f>output_dollars</f>
        <v>46203</v>
      </c>
      <c r="E29" s="163"/>
      <c r="F29" s="49" t="str">
        <f>Assumptions!K89</f>
        <v>2026-27</v>
      </c>
      <c r="G29" s="49" t="str">
        <f>Assumptions!L89</f>
        <v>2027-28</v>
      </c>
      <c r="H29" s="49" t="str">
        <f>Assumptions!M89</f>
        <v>2028-29</v>
      </c>
      <c r="I29" s="49" t="str">
        <f>Assumptions!N89</f>
        <v>2029-30</v>
      </c>
      <c r="J29" s="49" t="str">
        <f>Assumptions!O89</f>
        <v>2030-31</v>
      </c>
      <c r="L29" s="49" t="s">
        <v>141</v>
      </c>
    </row>
    <row r="30" spans="1:13" s="6" customFormat="1" ht="12.75" x14ac:dyDescent="0.2">
      <c r="C30" s="4" t="s">
        <v>30</v>
      </c>
      <c r="F30" s="93">
        <f>-INDEX(Consol!I$15:I$82,MATCH($C$26&amp;$C30,Consol!$D$15:$D$82,0))/mill_conv</f>
        <v>0</v>
      </c>
      <c r="G30" s="93">
        <f>-INDEX(Consol!J$15:J$82,MATCH($C$26&amp;$C30,Consol!$D$15:$D$82,0))/mill_conv</f>
        <v>0</v>
      </c>
      <c r="H30" s="93">
        <f>-INDEX(Consol!K$15:K$82,MATCH($C$26&amp;$C30,Consol!$D$15:$D$82,0))/mill_conv</f>
        <v>0</v>
      </c>
      <c r="I30" s="93">
        <f>-INDEX(Consol!L$15:L$82,MATCH($C$26&amp;$C30,Consol!$D$15:$D$82,0))/mill_conv</f>
        <v>1.4070859104815887</v>
      </c>
      <c r="J30" s="93">
        <f>-INDEX(Consol!M$15:M$82,MATCH($C$26&amp;$C30,Consol!$D$15:$D$82,0))/mill_conv</f>
        <v>5.2963325053892003</v>
      </c>
      <c r="K30" s="164"/>
      <c r="L30" s="164">
        <f>SUM(F30:J30)</f>
        <v>6.7034184158707895</v>
      </c>
    </row>
    <row r="31" spans="1:13" s="6" customFormat="1" ht="12.75" x14ac:dyDescent="0.2">
      <c r="C31" s="4" t="s">
        <v>31</v>
      </c>
      <c r="D31" s="10"/>
      <c r="E31" s="10"/>
      <c r="F31" s="93">
        <f>-INDEX(Consol!I$15:I$82,MATCH($C$26&amp;$C31,Consol!$D$15:$D$82,0))/mill_conv</f>
        <v>0</v>
      </c>
      <c r="G31" s="93">
        <f>-INDEX(Consol!J$15:J$82,MATCH($C$26&amp;$C31,Consol!$D$15:$D$82,0))/mill_conv</f>
        <v>0</v>
      </c>
      <c r="H31" s="93">
        <f>-INDEX(Consol!K$15:K$82,MATCH($C$26&amp;$C31,Consol!$D$15:$D$82,0))/mill_conv</f>
        <v>0</v>
      </c>
      <c r="I31" s="93">
        <f>-INDEX(Consol!L$15:L$82,MATCH($C$26&amp;$C31,Consol!$D$15:$D$82,0))/mill_conv</f>
        <v>0</v>
      </c>
      <c r="J31" s="93">
        <f>-INDEX(Consol!M$15:M$82,MATCH($C$26&amp;$C31,Consol!$D$15:$D$82,0))/mill_conv</f>
        <v>0</v>
      </c>
      <c r="K31" s="164"/>
      <c r="L31" s="164">
        <f>SUM(F31:J31)</f>
        <v>0</v>
      </c>
    </row>
    <row r="32" spans="1:13" s="6" customFormat="1" ht="12.75" x14ac:dyDescent="0.2"/>
    <row r="33" spans="1:13" s="6" customFormat="1" ht="12.75" x14ac:dyDescent="0.2"/>
    <row r="34" spans="1:13" s="6" customFormat="1" ht="12.75" x14ac:dyDescent="0.2"/>
    <row r="35" spans="1:13" s="6" customFormat="1" ht="15" x14ac:dyDescent="0.25">
      <c r="A35" s="17" t="s">
        <v>212</v>
      </c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</row>
    <row r="36" spans="1:13" s="6" customFormat="1" ht="12.75" x14ac:dyDescent="0.2"/>
    <row r="37" spans="1:13" s="6" customFormat="1" ht="12.75" x14ac:dyDescent="0.2"/>
    <row r="38" spans="1:13" s="6" customFormat="1" ht="12.75" x14ac:dyDescent="0.2">
      <c r="C38" s="47" t="s">
        <v>216</v>
      </c>
      <c r="D38" s="163">
        <f>output_dollars</f>
        <v>46203</v>
      </c>
      <c r="E38" s="163"/>
      <c r="F38" s="49" t="str">
        <f>Sensitivity_calcs!C89</f>
        <v>Option 1 (base case)</v>
      </c>
      <c r="G38" s="49" t="str">
        <f>Sensitivity_calcs!D89</f>
        <v>Option 2</v>
      </c>
      <c r="H38" s="49" t="str">
        <f>Sensitivity_calcs!E89</f>
        <v>Option 3</v>
      </c>
      <c r="I38" s="49" t="str">
        <f>Sensitivity_calcs!F89</f>
        <v>Option 4</v>
      </c>
      <c r="J38" s="49" t="str">
        <f>Sensitivity_calcs!G89</f>
        <v>Option 5</v>
      </c>
      <c r="K38" s="229"/>
      <c r="L38" s="137" t="s">
        <v>214</v>
      </c>
      <c r="M38" s="229"/>
    </row>
    <row r="39" spans="1:13" s="6" customFormat="1" ht="12.75" x14ac:dyDescent="0.2">
      <c r="C39" s="243" t="str">
        <f>Sensitivity_calcs!B90</f>
        <v>None</v>
      </c>
      <c r="D39" s="231"/>
      <c r="E39" s="231"/>
      <c r="F39" s="244" t="str">
        <f>Sensitivity_calcs!C90</f>
        <v/>
      </c>
      <c r="G39" s="244">
        <f>Sensitivity_calcs!D90</f>
        <v>16.270781207340917</v>
      </c>
      <c r="H39" s="244">
        <f>Sensitivity_calcs!E90</f>
        <v>17.039248319910822</v>
      </c>
      <c r="I39" s="244">
        <f>Sensitivity_calcs!F90</f>
        <v>-0.76261597213004539</v>
      </c>
      <c r="J39" s="244" t="str">
        <f>Sensitivity_calcs!G90</f>
        <v/>
      </c>
      <c r="L39" s="245" t="str">
        <f>Sensitivity_calcs!K90</f>
        <v>Option 3</v>
      </c>
    </row>
    <row r="40" spans="1:13" s="6" customFormat="1" ht="12.75" x14ac:dyDescent="0.2">
      <c r="C40" s="230" t="str">
        <f>Sensitivity_calcs!B91</f>
        <v>Capex 10% higher</v>
      </c>
      <c r="D40" s="230"/>
      <c r="E40" s="230"/>
      <c r="F40" s="239" t="str">
        <f>Sensitivity_calcs!C91</f>
        <v/>
      </c>
      <c r="G40" s="234">
        <f>Sensitivity_calcs!D91</f>
        <v>15.572317996290922</v>
      </c>
      <c r="H40" s="234">
        <f>Sensitivity_calcs!E91</f>
        <v>16.417631820117812</v>
      </c>
      <c r="I40" s="234">
        <f>Sensitivity_calcs!F91</f>
        <v>-3.1644189011271373</v>
      </c>
      <c r="J40" s="234" t="str">
        <f>Sensitivity_calcs!G91</f>
        <v/>
      </c>
      <c r="L40" s="240" t="str">
        <f>Sensitivity_calcs!K91</f>
        <v>Option 3</v>
      </c>
    </row>
    <row r="41" spans="1:13" s="6" customFormat="1" ht="12.75" x14ac:dyDescent="0.2">
      <c r="C41" s="230" t="str">
        <f>Sensitivity_calcs!B92</f>
        <v>Capex 10% lower</v>
      </c>
      <c r="D41" s="230"/>
      <c r="E41" s="230"/>
      <c r="F41" s="93" t="str">
        <f>Sensitivity_calcs!C92</f>
        <v/>
      </c>
      <c r="G41" s="235">
        <f>Sensitivity_calcs!D92</f>
        <v>16.969244418390918</v>
      </c>
      <c r="H41" s="235">
        <f>Sensitivity_calcs!E92</f>
        <v>17.660864819703821</v>
      </c>
      <c r="I41" s="235">
        <f>Sensitivity_calcs!F92</f>
        <v>1.6391869568670447</v>
      </c>
      <c r="J41" s="235" t="str">
        <f>Sensitivity_calcs!G92</f>
        <v/>
      </c>
      <c r="L41" s="240" t="str">
        <f>Sensitivity_calcs!K92</f>
        <v>Option 3</v>
      </c>
    </row>
    <row r="42" spans="1:13" s="6" customFormat="1" ht="12.75" x14ac:dyDescent="0.2">
      <c r="C42" s="230" t="str">
        <f>Sensitivity_calcs!B93</f>
        <v>Total benefits 10% higher</v>
      </c>
      <c r="D42" s="230"/>
      <c r="E42" s="230"/>
      <c r="F42" s="93" t="str">
        <f>Sensitivity_calcs!C93</f>
        <v/>
      </c>
      <c r="G42" s="235">
        <f>Sensitivity_calcs!D93</f>
        <v>18.596322539125005</v>
      </c>
      <c r="H42" s="235">
        <f>Sensitivity_calcs!E93</f>
        <v>19.364789651694903</v>
      </c>
      <c r="I42" s="235">
        <f>Sensitivity_calcs!F93</f>
        <v>1.5629253596540411</v>
      </c>
      <c r="J42" s="235" t="str">
        <f>Sensitivity_calcs!G93</f>
        <v/>
      </c>
      <c r="L42" s="240" t="str">
        <f>Sensitivity_calcs!K93</f>
        <v>Option 3</v>
      </c>
    </row>
    <row r="43" spans="1:13" s="6" customFormat="1" ht="12.75" x14ac:dyDescent="0.2">
      <c r="C43" s="230" t="str">
        <f>Sensitivity_calcs!B94</f>
        <v>Total benefits 10% lower</v>
      </c>
      <c r="D43" s="230"/>
      <c r="E43" s="230"/>
      <c r="F43" s="93" t="str">
        <f>Sensitivity_calcs!C94</f>
        <v/>
      </c>
      <c r="G43" s="235">
        <f>Sensitivity_calcs!D94</f>
        <v>13.94523987555683</v>
      </c>
      <c r="H43" s="235">
        <f>Sensitivity_calcs!E94</f>
        <v>14.713706988126729</v>
      </c>
      <c r="I43" s="235">
        <f>Sensitivity_calcs!F94</f>
        <v>-3.0881573039141328</v>
      </c>
      <c r="J43" s="235" t="str">
        <f>Sensitivity_calcs!G94</f>
        <v/>
      </c>
      <c r="L43" s="240" t="str">
        <f>Sensitivity_calcs!K94</f>
        <v>Option 3</v>
      </c>
    </row>
    <row r="44" spans="1:13" s="6" customFormat="1" ht="12.75" x14ac:dyDescent="0.2">
      <c r="C44" s="230" t="str">
        <f>Sensitivity_calcs!B95</f>
        <v>Capex 10% higher &amp; Total benefits 10% lower</v>
      </c>
      <c r="D44" s="230"/>
      <c r="E44" s="230"/>
      <c r="F44" s="93" t="str">
        <f>Sensitivity_calcs!C95</f>
        <v/>
      </c>
      <c r="G44" s="235">
        <f>Sensitivity_calcs!D95</f>
        <v>13.246776664506841</v>
      </c>
      <c r="H44" s="235">
        <f>Sensitivity_calcs!E95</f>
        <v>14.092090488333723</v>
      </c>
      <c r="I44" s="235">
        <f>Sensitivity_calcs!F95</f>
        <v>-5.4899602329112209</v>
      </c>
      <c r="J44" s="235" t="str">
        <f>Sensitivity_calcs!G95</f>
        <v/>
      </c>
      <c r="L44" s="240" t="str">
        <f>Sensitivity_calcs!K95</f>
        <v>Option 3</v>
      </c>
    </row>
    <row r="45" spans="1:13" s="6" customFormat="1" ht="12.75" x14ac:dyDescent="0.2">
      <c r="C45" s="230">
        <f>Sensitivity_calcs!B96</f>
        <v>0</v>
      </c>
      <c r="D45" s="230"/>
      <c r="E45" s="230"/>
      <c r="F45" s="93" t="str">
        <f>Sensitivity_calcs!C96</f>
        <v/>
      </c>
      <c r="G45" s="235" t="str">
        <f>Sensitivity_calcs!D96</f>
        <v/>
      </c>
      <c r="H45" s="235" t="str">
        <f>Sensitivity_calcs!E96</f>
        <v/>
      </c>
      <c r="I45" s="235" t="str">
        <f>Sensitivity_calcs!F96</f>
        <v/>
      </c>
      <c r="J45" s="235" t="str">
        <f>Sensitivity_calcs!G96</f>
        <v/>
      </c>
      <c r="L45" s="240" t="str">
        <f>Sensitivity_calcs!K96</f>
        <v/>
      </c>
    </row>
    <row r="46" spans="1:13" s="6" customFormat="1" ht="12.75" x14ac:dyDescent="0.2">
      <c r="C46" s="230">
        <f>Sensitivity_calcs!B97</f>
        <v>0</v>
      </c>
      <c r="D46" s="12"/>
      <c r="E46" s="12"/>
      <c r="F46" s="93" t="str">
        <f>Sensitivity_calcs!C97</f>
        <v/>
      </c>
      <c r="G46" s="235" t="str">
        <f>Sensitivity_calcs!D97</f>
        <v/>
      </c>
      <c r="H46" s="235" t="str">
        <f>Sensitivity_calcs!E97</f>
        <v/>
      </c>
      <c r="I46" s="235" t="str">
        <f>Sensitivity_calcs!F97</f>
        <v/>
      </c>
      <c r="J46" s="235" t="str">
        <f>Sensitivity_calcs!G97</f>
        <v/>
      </c>
      <c r="K46" s="232">
        <f>IF(C46=0,0, INDEX($F$38:$J$38, MATCH(MAX($F46:$I46),$F46:$I46,0)))</f>
        <v>0</v>
      </c>
      <c r="L46" s="240" t="str">
        <f>Sensitivity_calcs!K97</f>
        <v/>
      </c>
    </row>
    <row r="47" spans="1:13" s="6" customFormat="1" ht="12.75" x14ac:dyDescent="0.2">
      <c r="D47" s="230">
        <f>Sensitivity_calcs!B98</f>
        <v>0</v>
      </c>
      <c r="E47" s="230"/>
      <c r="F47" s="93" t="str">
        <f>Sensitivity_calcs!C98</f>
        <v/>
      </c>
      <c r="G47" s="235" t="str">
        <f>Sensitivity_calcs!D98</f>
        <v/>
      </c>
      <c r="H47" s="235" t="str">
        <f>Sensitivity_calcs!E98</f>
        <v/>
      </c>
      <c r="I47" s="235" t="str">
        <f>Sensitivity_calcs!F98</f>
        <v/>
      </c>
      <c r="J47" s="235" t="str">
        <f>Sensitivity_calcs!G98</f>
        <v/>
      </c>
      <c r="L47" s="240" t="str">
        <f>Sensitivity_calcs!K98</f>
        <v/>
      </c>
    </row>
    <row r="48" spans="1:13" s="6" customFormat="1" ht="12.75" x14ac:dyDescent="0.2">
      <c r="D48" s="230">
        <f>Sensitivity_calcs!B99</f>
        <v>0</v>
      </c>
      <c r="E48" s="230"/>
      <c r="F48" s="164"/>
      <c r="G48" s="93"/>
      <c r="H48" s="93"/>
      <c r="I48" s="93"/>
      <c r="J48" s="93"/>
    </row>
    <row r="49" spans="4:10" s="6" customFormat="1" ht="12.75" x14ac:dyDescent="0.2">
      <c r="G49" s="93"/>
      <c r="H49" s="93"/>
      <c r="I49" s="93"/>
      <c r="J49" s="93"/>
    </row>
    <row r="50" spans="4:10" s="6" customFormat="1" ht="12.75" x14ac:dyDescent="0.2"/>
    <row r="51" spans="4:10" s="6" customFormat="1" ht="12.75" x14ac:dyDescent="0.2"/>
    <row r="52" spans="4:10" s="6" customFormat="1" ht="12.75" x14ac:dyDescent="0.2"/>
    <row r="53" spans="4:10" s="6" customFormat="1" ht="12.75" x14ac:dyDescent="0.2">
      <c r="D53" s="218"/>
      <c r="E53" s="218"/>
      <c r="F53" s="218"/>
    </row>
    <row r="54" spans="4:10" s="6" customFormat="1" ht="12.75" x14ac:dyDescent="0.2">
      <c r="D54" s="218"/>
      <c r="E54" s="218"/>
      <c r="F54" s="218"/>
    </row>
    <row r="55" spans="4:10" s="6" customFormat="1" ht="12.75" hidden="1" x14ac:dyDescent="0.2">
      <c r="D55" s="218"/>
      <c r="E55" s="218"/>
      <c r="F55" s="218"/>
    </row>
    <row r="56" spans="4:10" s="6" customFormat="1" ht="12.75" hidden="1" x14ac:dyDescent="0.2"/>
    <row r="57" spans="4:10" s="6" customFormat="1" ht="12.75" hidden="1" x14ac:dyDescent="0.2"/>
    <row r="58" spans="4:10" s="6" customFormat="1" ht="12.75" hidden="1" x14ac:dyDescent="0.2"/>
    <row r="59" spans="4:10" s="6" customFormat="1" ht="12.75" hidden="1" x14ac:dyDescent="0.2"/>
    <row r="60" spans="4:10" s="6" customFormat="1" ht="12.75" hidden="1" x14ac:dyDescent="0.2"/>
    <row r="61" spans="4:10" s="6" customFormat="1" ht="12.75" hidden="1" x14ac:dyDescent="0.2"/>
    <row r="62" spans="4:10" s="6" customFormat="1" ht="12.75" hidden="1" x14ac:dyDescent="0.2"/>
    <row r="63" spans="4:10" s="6" customFormat="1" ht="12.75" hidden="1" x14ac:dyDescent="0.2"/>
    <row r="64" spans="4:10" s="6" customFormat="1" ht="12.75" hidden="1" x14ac:dyDescent="0.2"/>
    <row r="65" s="6" customFormat="1" ht="12.75" hidden="1" x14ac:dyDescent="0.2"/>
    <row r="66" s="6" customFormat="1" ht="12.75" hidden="1" x14ac:dyDescent="0.2"/>
    <row r="67" s="6" customFormat="1" ht="12.75" hidden="1" x14ac:dyDescent="0.2"/>
    <row r="68" s="6" customFormat="1" ht="12.75" hidden="1" x14ac:dyDescent="0.2"/>
    <row r="69" s="6" customFormat="1" ht="12.75" hidden="1" x14ac:dyDescent="0.2"/>
    <row r="70" s="6" customFormat="1" ht="12.75" hidden="1" x14ac:dyDescent="0.2"/>
    <row r="71" s="6" customFormat="1" ht="12.75" hidden="1" x14ac:dyDescent="0.2"/>
    <row r="72" s="6" customFormat="1" ht="12.75" hidden="1" x14ac:dyDescent="0.2"/>
    <row r="73" s="6" customFormat="1" ht="12.75" hidden="1" x14ac:dyDescent="0.2"/>
    <row r="74" s="6" customFormat="1" ht="12.75" hidden="1" x14ac:dyDescent="0.2"/>
    <row r="75" s="6" customFormat="1" ht="12.75" hidden="1" x14ac:dyDescent="0.2"/>
    <row r="76" s="6" customFormat="1" ht="12.75" hidden="1" x14ac:dyDescent="0.2"/>
    <row r="77" s="6" customFormat="1" ht="12.75" hidden="1" x14ac:dyDescent="0.2"/>
    <row r="78" s="6" customFormat="1" ht="12.75" hidden="1" x14ac:dyDescent="0.2"/>
    <row r="79" s="6" customFormat="1" ht="12.75" hidden="1" x14ac:dyDescent="0.2"/>
    <row r="80" s="6" customFormat="1" ht="12.75" hidden="1" x14ac:dyDescent="0.2"/>
    <row r="81" s="6" customFormat="1" ht="12.75" hidden="1" x14ac:dyDescent="0.2"/>
    <row r="82" s="6" customFormat="1" ht="12.75" hidden="1" x14ac:dyDescent="0.2"/>
    <row r="83" s="6" customFormat="1" ht="12.75" hidden="1" x14ac:dyDescent="0.2"/>
    <row r="84" s="6" customFormat="1" ht="12.75" hidden="1" x14ac:dyDescent="0.2"/>
    <row r="85" s="6" customFormat="1" ht="12.75" hidden="1" x14ac:dyDescent="0.2"/>
    <row r="86" s="6" customFormat="1" ht="12.75" hidden="1" x14ac:dyDescent="0.2"/>
    <row r="87" s="6" customFormat="1" ht="12.75" hidden="1" x14ac:dyDescent="0.2"/>
    <row r="88" s="6" customFormat="1" ht="12.75" hidden="1" x14ac:dyDescent="0.2"/>
    <row r="89" s="6" customFormat="1" ht="12.75" hidden="1" x14ac:dyDescent="0.2"/>
    <row r="90" s="6" customFormat="1" ht="12.75" hidden="1" x14ac:dyDescent="0.2"/>
    <row r="91" s="6" customFormat="1" ht="12.75" hidden="1" x14ac:dyDescent="0.2"/>
    <row r="92" s="6" customFormat="1" ht="12.75" hidden="1" x14ac:dyDescent="0.2"/>
    <row r="93" s="6" customFormat="1" ht="12.75" hidden="1" x14ac:dyDescent="0.2"/>
    <row r="94" s="6" customFormat="1" ht="12.75" hidden="1" x14ac:dyDescent="0.2"/>
    <row r="95" s="6" customFormat="1" ht="12.75" hidden="1" x14ac:dyDescent="0.2"/>
    <row r="96" s="6" customFormat="1" ht="12.75" hidden="1" x14ac:dyDescent="0.2"/>
    <row r="97" s="6" customFormat="1" ht="12.75" hidden="1" x14ac:dyDescent="0.2"/>
    <row r="98" s="6" customFormat="1" ht="12.75" hidden="1" x14ac:dyDescent="0.2"/>
    <row r="99" s="6" customFormat="1" ht="12.75" hidden="1" x14ac:dyDescent="0.2"/>
    <row r="100" s="6" customFormat="1" ht="12.75" hidden="1" x14ac:dyDescent="0.2"/>
    <row r="101" s="6" customFormat="1" ht="12.75" hidden="1" x14ac:dyDescent="0.2"/>
    <row r="102" s="6" customFormat="1" ht="12.75" hidden="1" x14ac:dyDescent="0.2"/>
    <row r="103" s="6" customFormat="1" ht="12.75" hidden="1" x14ac:dyDescent="0.2"/>
    <row r="104" s="6" customFormat="1" ht="12.75" hidden="1" x14ac:dyDescent="0.2"/>
    <row r="105" s="6" customFormat="1" ht="12.75" hidden="1" x14ac:dyDescent="0.2"/>
    <row r="106" s="6" customFormat="1" ht="12.75" hidden="1" x14ac:dyDescent="0.2"/>
    <row r="107" s="6" customFormat="1" ht="12.75" hidden="1" x14ac:dyDescent="0.2"/>
    <row r="108" s="6" customFormat="1" ht="12.75" hidden="1" x14ac:dyDescent="0.2"/>
    <row r="109" s="6" customFormat="1" ht="12.75" hidden="1" x14ac:dyDescent="0.2"/>
    <row r="110" s="6" customFormat="1" ht="12.75" hidden="1" x14ac:dyDescent="0.2"/>
    <row r="111" s="6" customFormat="1" ht="12.75" hidden="1" x14ac:dyDescent="0.2"/>
    <row r="112" s="6" customFormat="1" ht="12.75" hidden="1" x14ac:dyDescent="0.2"/>
    <row r="113" s="6" customFormat="1" ht="12.75" hidden="1" x14ac:dyDescent="0.2"/>
    <row r="114" s="6" customFormat="1" ht="12.75" hidden="1" x14ac:dyDescent="0.2"/>
    <row r="115" s="6" customFormat="1" ht="12.75" hidden="1" x14ac:dyDescent="0.2"/>
    <row r="116" s="6" customFormat="1" ht="12.75" hidden="1" x14ac:dyDescent="0.2"/>
    <row r="117" s="6" customFormat="1" ht="12.75" hidden="1" x14ac:dyDescent="0.2"/>
    <row r="118" s="6" customFormat="1" ht="12.75" hidden="1" x14ac:dyDescent="0.2"/>
    <row r="119" s="6" customFormat="1" ht="12.75" hidden="1" x14ac:dyDescent="0.2"/>
    <row r="120" s="6" customFormat="1" ht="12.75" hidden="1" x14ac:dyDescent="0.2"/>
    <row r="121" s="6" customFormat="1" ht="12.75" hidden="1" x14ac:dyDescent="0.2"/>
    <row r="122" s="6" customFormat="1" ht="12.75" hidden="1" x14ac:dyDescent="0.2"/>
    <row r="123" s="6" customFormat="1" ht="12.75" hidden="1" x14ac:dyDescent="0.2"/>
    <row r="124" s="6" customFormat="1" ht="12.75" hidden="1" x14ac:dyDescent="0.2"/>
    <row r="125" s="6" customFormat="1" ht="12.75" hidden="1" x14ac:dyDescent="0.2"/>
    <row r="126" s="6" customFormat="1" ht="12.75" hidden="1" x14ac:dyDescent="0.2"/>
    <row r="127" s="6" customFormat="1" ht="12.75" hidden="1" x14ac:dyDescent="0.2"/>
    <row r="128" s="6" customFormat="1" ht="12.75" hidden="1" x14ac:dyDescent="0.2"/>
    <row r="129" s="6" customFormat="1" ht="12.75" hidden="1" x14ac:dyDescent="0.2"/>
    <row r="130" s="6" customFormat="1" ht="12.75" hidden="1" x14ac:dyDescent="0.2"/>
    <row r="131" s="6" customFormat="1" ht="12.75" hidden="1" x14ac:dyDescent="0.2"/>
    <row r="132" s="6" customFormat="1" ht="12.75" hidden="1" x14ac:dyDescent="0.2"/>
    <row r="133" s="6" customFormat="1" ht="12.75" hidden="1" x14ac:dyDescent="0.2"/>
    <row r="134" s="6" customFormat="1" ht="12.75" hidden="1" x14ac:dyDescent="0.2"/>
    <row r="135" s="6" customFormat="1" ht="12.75" hidden="1" x14ac:dyDescent="0.2"/>
    <row r="136" s="6" customFormat="1" ht="12.75" hidden="1" x14ac:dyDescent="0.2"/>
    <row r="137" s="6" customFormat="1" ht="12.75" hidden="1" x14ac:dyDescent="0.2"/>
    <row r="138" s="6" customFormat="1" ht="12.75" hidden="1" x14ac:dyDescent="0.2"/>
    <row r="139" s="6" customFormat="1" ht="12.75" hidden="1" x14ac:dyDescent="0.2"/>
    <row r="140" s="6" customFormat="1" ht="12.75" hidden="1" x14ac:dyDescent="0.2"/>
    <row r="141" s="6" customFormat="1" ht="12.75" hidden="1" x14ac:dyDescent="0.2"/>
    <row r="142" s="6" customFormat="1" ht="12.75" hidden="1" x14ac:dyDescent="0.2"/>
    <row r="143" s="6" customFormat="1" ht="12.75" hidden="1" x14ac:dyDescent="0.2"/>
    <row r="144" s="6" customFormat="1" ht="12.75" hidden="1" x14ac:dyDescent="0.2"/>
    <row r="145" s="6" customFormat="1" ht="12.75" hidden="1" x14ac:dyDescent="0.2"/>
    <row r="146" s="6" customFormat="1" ht="12.75" hidden="1" x14ac:dyDescent="0.2"/>
    <row r="147" s="6" customFormat="1" ht="12.75" hidden="1" x14ac:dyDescent="0.2"/>
    <row r="148" s="6" customFormat="1" ht="12.75" hidden="1" x14ac:dyDescent="0.2"/>
    <row r="149" s="6" customFormat="1" ht="12.75" hidden="1" x14ac:dyDescent="0.2"/>
    <row r="150" s="6" customFormat="1" ht="12.75" hidden="1" x14ac:dyDescent="0.2"/>
    <row r="151" s="6" customFormat="1" ht="12.75" hidden="1" x14ac:dyDescent="0.2"/>
    <row r="152" s="6" customFormat="1" ht="12.75" hidden="1" x14ac:dyDescent="0.2"/>
    <row r="153" s="6" customFormat="1" ht="12.75" hidden="1" x14ac:dyDescent="0.2"/>
    <row r="154" s="6" customFormat="1" ht="12.75" hidden="1" x14ac:dyDescent="0.2"/>
    <row r="155" s="6" customFormat="1" ht="12.75" hidden="1" x14ac:dyDescent="0.2"/>
    <row r="156" s="6" customFormat="1" ht="12.75" hidden="1" x14ac:dyDescent="0.2"/>
    <row r="157" s="6" customFormat="1" ht="12.75" hidden="1" x14ac:dyDescent="0.2"/>
    <row r="158" s="6" customFormat="1" ht="12.75" hidden="1" x14ac:dyDescent="0.2"/>
    <row r="159" s="6" customFormat="1" ht="12.75" hidden="1" x14ac:dyDescent="0.2"/>
    <row r="160" s="6" customFormat="1" ht="12.75" hidden="1" x14ac:dyDescent="0.2"/>
    <row r="161" s="6" customFormat="1" ht="12.75" hidden="1" x14ac:dyDescent="0.2"/>
    <row r="162" s="6" customFormat="1" ht="12.75" hidden="1" x14ac:dyDescent="0.2"/>
    <row r="163" s="6" customFormat="1" ht="12.75" hidden="1" x14ac:dyDescent="0.2"/>
    <row r="164" s="6" customFormat="1" ht="12.75" hidden="1" x14ac:dyDescent="0.2"/>
    <row r="165" s="6" customFormat="1" ht="12.75" hidden="1" x14ac:dyDescent="0.2"/>
    <row r="166" s="6" customFormat="1" ht="12.75" hidden="1" x14ac:dyDescent="0.2"/>
    <row r="167" s="6" customFormat="1" ht="12.75" hidden="1" x14ac:dyDescent="0.2"/>
    <row r="168" s="6" customFormat="1" ht="12.75" hidden="1" x14ac:dyDescent="0.2"/>
    <row r="169" s="6" customFormat="1" ht="12.75" hidden="1" x14ac:dyDescent="0.2"/>
    <row r="170" s="6" customFormat="1" ht="12.75" hidden="1" x14ac:dyDescent="0.2"/>
    <row r="171" s="6" customFormat="1" ht="12.75" hidden="1" x14ac:dyDescent="0.2"/>
    <row r="172" s="6" customFormat="1" ht="12.75" hidden="1" x14ac:dyDescent="0.2"/>
    <row r="173" s="6" customFormat="1" ht="12.75" hidden="1" x14ac:dyDescent="0.2"/>
    <row r="174" s="6" customFormat="1" ht="12.75" hidden="1" x14ac:dyDescent="0.2"/>
    <row r="175" s="6" customFormat="1" ht="12.75" hidden="1" x14ac:dyDescent="0.2"/>
    <row r="176" s="6" customFormat="1" ht="12.75" hidden="1" x14ac:dyDescent="0.2"/>
    <row r="177" s="6" customFormat="1" ht="12.75" hidden="1" x14ac:dyDescent="0.2"/>
    <row r="178" s="6" customFormat="1" ht="12.75" hidden="1" x14ac:dyDescent="0.2"/>
    <row r="179" s="6" customFormat="1" ht="12.75" hidden="1" x14ac:dyDescent="0.2"/>
    <row r="180" s="6" customFormat="1" ht="12.75" hidden="1" x14ac:dyDescent="0.2"/>
    <row r="181" s="6" customFormat="1" ht="12.75" hidden="1" x14ac:dyDescent="0.2"/>
    <row r="182" x14ac:dyDescent="0.2"/>
    <row r="183" x14ac:dyDescent="0.2"/>
    <row r="184" x14ac:dyDescent="0.2"/>
    <row r="185" x14ac:dyDescent="0.2"/>
    <row r="186" x14ac:dyDescent="0.2"/>
    <row r="187" x14ac:dyDescent="0.2"/>
    <row r="188" x14ac:dyDescent="0.2"/>
    <row r="189" x14ac:dyDescent="0.2"/>
    <row r="190" x14ac:dyDescent="0.2"/>
    <row r="191" x14ac:dyDescent="0.2"/>
    <row r="192" x14ac:dyDescent="0.2"/>
    <row r="193" x14ac:dyDescent="0.2"/>
    <row r="194" x14ac:dyDescent="0.2"/>
    <row r="195" x14ac:dyDescent="0.2"/>
    <row r="196" x14ac:dyDescent="0.2"/>
    <row r="197" x14ac:dyDescent="0.2"/>
    <row r="198" x14ac:dyDescent="0.2"/>
    <row r="199" x14ac:dyDescent="0.2"/>
    <row r="200" x14ac:dyDescent="0.2"/>
    <row r="201" x14ac:dyDescent="0.2"/>
    <row r="202" x14ac:dyDescent="0.2"/>
    <row r="203" x14ac:dyDescent="0.2"/>
    <row r="204" x14ac:dyDescent="0.2"/>
    <row r="205" x14ac:dyDescent="0.2"/>
    <row r="206" x14ac:dyDescent="0.2"/>
    <row r="207" x14ac:dyDescent="0.2"/>
    <row r="208" x14ac:dyDescent="0.2"/>
    <row r="209" x14ac:dyDescent="0.2"/>
    <row r="210" x14ac:dyDescent="0.2"/>
    <row r="211" x14ac:dyDescent="0.2"/>
    <row r="212" x14ac:dyDescent="0.2"/>
    <row r="213" x14ac:dyDescent="0.2"/>
    <row r="214" x14ac:dyDescent="0.2"/>
    <row r="215" x14ac:dyDescent="0.2"/>
    <row r="216" x14ac:dyDescent="0.2"/>
    <row r="217" x14ac:dyDescent="0.2"/>
    <row r="218" x14ac:dyDescent="0.2"/>
    <row r="219" x14ac:dyDescent="0.2"/>
    <row r="220" x14ac:dyDescent="0.2"/>
    <row r="221" x14ac:dyDescent="0.2"/>
    <row r="222" x14ac:dyDescent="0.2"/>
    <row r="223" x14ac:dyDescent="0.2"/>
    <row r="224" x14ac:dyDescent="0.2"/>
    <row r="225" x14ac:dyDescent="0.2"/>
    <row r="226" x14ac:dyDescent="0.2"/>
    <row r="227" x14ac:dyDescent="0.2"/>
    <row r="228" x14ac:dyDescent="0.2"/>
    <row r="229" x14ac:dyDescent="0.2"/>
    <row r="230" x14ac:dyDescent="0.2"/>
    <row r="231" x14ac:dyDescent="0.2"/>
    <row r="232" x14ac:dyDescent="0.2"/>
  </sheetData>
  <mergeCells count="6">
    <mergeCell ref="D18:F18"/>
    <mergeCell ref="D9:F9"/>
    <mergeCell ref="D10:F10"/>
    <mergeCell ref="D11:F11"/>
    <mergeCell ref="D12:F12"/>
    <mergeCell ref="D13:F13"/>
  </mergeCells>
  <pageMargins left="0.23622047244094491" right="0.23622047244094491" top="0.74803149606299213" bottom="0.74803149606299213" header="0.31496062992125984" footer="0.31496062992125984"/>
  <pageSetup paperSize="9" scale="55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56" id="{6E0000F2-4B34-40F0-A950-26A22E7F516A}">
            <xm:f>Data!$C9</xm:f>
            <x14:dxf>
              <font>
                <color theme="0"/>
              </font>
            </x14:dxf>
          </x14:cfRule>
          <xm:sqref>C9:D13 G9:I13</xm:sqref>
        </x14:conditionalFormatting>
        <x14:conditionalFormatting xmlns:xm="http://schemas.microsoft.com/office/excel/2006/main">
          <x14:cfRule type="expression" priority="175" id="{6E0000F2-4B34-40F0-A950-26A22E7F516A}">
            <xm:f>AND(Data!$C18, NOT(#REF!))</xm:f>
            <x14:dxf>
              <font>
                <color theme="0"/>
              </font>
            </x14:dxf>
          </x14:cfRule>
          <xm:sqref>C14:E14</xm:sqref>
        </x14:conditionalFormatting>
        <x14:conditionalFormatting xmlns:xm="http://schemas.microsoft.com/office/excel/2006/main">
          <x14:cfRule type="expression" priority="217" id="{6E0000F2-4B34-40F0-A950-26A22E7F516A}">
            <xm:f>Data!$C18</xm:f>
            <x14:dxf>
              <font>
                <color theme="0"/>
              </font>
            </x14:dxf>
          </x14:cfRule>
          <xm:sqref>C15:E15</xm:sqref>
        </x14:conditionalFormatting>
        <x14:conditionalFormatting xmlns:xm="http://schemas.microsoft.com/office/excel/2006/main">
          <x14:cfRule type="expression" priority="26" id="{DCC025E7-DD10-45A4-B46F-8DAF8172BEA5}">
            <xm:f>$D$18=Data!B$25</xm:f>
            <x14:dxf>
              <font>
                <color theme="0" tint="-0.24994659260841701"/>
              </font>
            </x14:dxf>
          </x14:cfRule>
          <xm:sqref>D18:F18</xm:sqref>
        </x14:conditionalFormatting>
        <x14:conditionalFormatting xmlns:xm="http://schemas.microsoft.com/office/excel/2006/main">
          <x14:cfRule type="expression" priority="22" id="{6B3CD12B-2C7F-467C-B21A-8374D0C11F7F}">
            <xm:f>AND($C39&lt;&gt;0, F$38=$L39, Sensitivity_calcs!C$88=FALSE)</xm:f>
            <x14:dxf>
              <fill>
                <patternFill>
                  <bgColor rgb="FFCCFFFF"/>
                </patternFill>
              </fill>
            </x14:dxf>
          </x14:cfRule>
          <xm:sqref>F39 G39:J47</xm:sqref>
        </x14:conditionalFormatting>
        <x14:conditionalFormatting xmlns:xm="http://schemas.microsoft.com/office/excel/2006/main">
          <x14:cfRule type="expression" priority="25" id="{0E9BFFB2-7AAD-452D-A6DC-B193223D0B5B}">
            <xm:f>INDEX(Data!$C$9:$C$13, MATCH(F$38, Data!$B$9:$B$13,0))=TRUE</xm:f>
            <x14:dxf>
              <font>
                <b val="0"/>
                <i val="0"/>
                <color theme="1" tint="0.34998626667073579"/>
              </font>
            </x14:dxf>
          </x14:cfRule>
          <xm:sqref>F38:J38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CEEEA9-DF92-454A-AC78-2AB747F8189C}">
  <sheetPr codeName="Sheet2">
    <tabColor rgb="FFFFFFCC"/>
    <pageSetUpPr fitToPage="1"/>
  </sheetPr>
  <dimension ref="A1:T122"/>
  <sheetViews>
    <sheetView showGridLines="0" zoomScale="90" zoomScaleNormal="90" workbookViewId="0">
      <pane ySplit="2" topLeftCell="A9" activePane="bottomLeft" state="frozen"/>
      <selection activeCell="A101" sqref="A101"/>
      <selection pane="bottomLeft" activeCell="I41" sqref="I41"/>
    </sheetView>
  </sheetViews>
  <sheetFormatPr defaultColWidth="9" defaultRowHeight="12.75" x14ac:dyDescent="0.2"/>
  <cols>
    <col min="1" max="1" width="3.625" style="6" customWidth="1"/>
    <col min="2" max="2" width="2.625" style="6" customWidth="1"/>
    <col min="3" max="3" width="18.75" style="6" customWidth="1"/>
    <col min="4" max="4" width="9.25" style="6" customWidth="1"/>
    <col min="5" max="5" width="16.375" style="6" customWidth="1"/>
    <col min="6" max="6" width="1.125" style="6" customWidth="1"/>
    <col min="7" max="7" width="14.75" style="6" customWidth="1"/>
    <col min="8" max="8" width="12.875" style="6" customWidth="1"/>
    <col min="9" max="9" width="11.5" style="6" customWidth="1"/>
    <col min="10" max="10" width="6.875" style="6" customWidth="1"/>
    <col min="11" max="16" width="8.125" style="6" customWidth="1"/>
    <col min="17" max="19" width="9" style="6"/>
    <col min="20" max="20" width="17.625" style="6" customWidth="1"/>
    <col min="21" max="16384" width="9" style="6"/>
  </cols>
  <sheetData>
    <row r="1" spans="1:16" ht="18.75" x14ac:dyDescent="0.3">
      <c r="A1" s="13" t="str">
        <f>bus</f>
        <v>Powercor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</row>
    <row r="2" spans="1:16" ht="15.75" x14ac:dyDescent="0.25">
      <c r="A2" s="50" t="str">
        <f>proj</f>
        <v>REFCL BGO zone substation works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</row>
    <row r="4" spans="1:16" s="1" customFormat="1" ht="15" x14ac:dyDescent="0.2">
      <c r="A4" s="16" t="s">
        <v>44</v>
      </c>
      <c r="B4" s="16"/>
      <c r="C4" s="14"/>
      <c r="D4" s="14"/>
      <c r="E4" s="14"/>
      <c r="F4" s="14"/>
      <c r="G4" s="14"/>
      <c r="H4" s="14"/>
      <c r="I4" s="14"/>
      <c r="J4" s="14"/>
      <c r="K4" s="15"/>
      <c r="L4" s="15"/>
      <c r="M4" s="15"/>
      <c r="N4" s="15"/>
      <c r="O4" s="15"/>
      <c r="P4" s="15"/>
    </row>
    <row r="5" spans="1:16" s="1" customFormat="1" x14ac:dyDescent="0.2">
      <c r="M5" s="10"/>
      <c r="N5" s="10"/>
      <c r="O5" s="10"/>
      <c r="P5" s="10"/>
    </row>
    <row r="6" spans="1:16" ht="12.75" customHeight="1" x14ac:dyDescent="0.2">
      <c r="C6" s="12" t="s">
        <v>11</v>
      </c>
      <c r="D6" s="58"/>
      <c r="E6" s="11" t="s">
        <v>3</v>
      </c>
    </row>
    <row r="7" spans="1:16" s="1" customFormat="1" ht="12.75" customHeight="1" x14ac:dyDescent="0.2">
      <c r="M7" s="10"/>
      <c r="N7" s="10"/>
      <c r="O7" s="10"/>
      <c r="P7" s="10"/>
    </row>
    <row r="8" spans="1:16" x14ac:dyDescent="0.2">
      <c r="C8" s="12" t="s">
        <v>12</v>
      </c>
      <c r="D8" s="12"/>
      <c r="E8" s="293" t="s">
        <v>252</v>
      </c>
      <c r="F8" s="293"/>
      <c r="G8" s="293"/>
      <c r="H8" s="293"/>
      <c r="I8" s="1"/>
      <c r="J8" s="1"/>
    </row>
    <row r="9" spans="1:16" x14ac:dyDescent="0.2">
      <c r="C9" s="12"/>
      <c r="D9" s="12"/>
    </row>
    <row r="10" spans="1:16" s="1" customFormat="1" x14ac:dyDescent="0.2">
      <c r="C10" s="3" t="s">
        <v>13</v>
      </c>
      <c r="D10" s="58"/>
      <c r="E10" s="54" t="s">
        <v>36</v>
      </c>
      <c r="F10" s="6"/>
      <c r="G10" s="33">
        <v>2023</v>
      </c>
      <c r="I10" s="59"/>
      <c r="J10" s="59"/>
    </row>
    <row r="11" spans="1:16" x14ac:dyDescent="0.2">
      <c r="I11" s="59"/>
      <c r="J11" s="59"/>
    </row>
    <row r="12" spans="1:16" x14ac:dyDescent="0.2">
      <c r="H12" s="37"/>
      <c r="I12" s="37"/>
      <c r="J12" s="37"/>
    </row>
    <row r="13" spans="1:16" s="65" customFormat="1" x14ac:dyDescent="0.2">
      <c r="C13" s="66" t="s">
        <v>1</v>
      </c>
      <c r="D13" s="66"/>
      <c r="E13" s="66" t="s">
        <v>0</v>
      </c>
      <c r="F13" s="66"/>
      <c r="G13" s="66"/>
      <c r="H13" s="67"/>
      <c r="I13" s="67"/>
      <c r="J13" s="67"/>
      <c r="K13" s="67"/>
      <c r="L13"/>
    </row>
    <row r="14" spans="1:16" s="1" customFormat="1" ht="12.75" customHeight="1" x14ac:dyDescent="0.2">
      <c r="C14" s="55" t="str" cm="1">
        <f t="array" ref="C14:C18">options</f>
        <v>Option 1 (base case)</v>
      </c>
      <c r="D14" s="55"/>
      <c r="E14" s="294" t="s">
        <v>58</v>
      </c>
      <c r="F14" s="294"/>
      <c r="G14" s="294"/>
      <c r="H14" s="294"/>
      <c r="I14" s="294"/>
      <c r="J14" s="294"/>
      <c r="K14" s="294"/>
      <c r="L14"/>
    </row>
    <row r="15" spans="1:16" s="1" customFormat="1" ht="12.75" customHeight="1" x14ac:dyDescent="0.2">
      <c r="C15" s="55" t="str">
        <v>Option 2</v>
      </c>
      <c r="D15" s="55"/>
      <c r="E15" s="276" t="s">
        <v>245</v>
      </c>
      <c r="F15" s="276"/>
      <c r="G15" s="276"/>
      <c r="H15" s="276"/>
      <c r="I15" s="276"/>
      <c r="J15" s="276"/>
      <c r="K15" s="276"/>
      <c r="L15"/>
    </row>
    <row r="16" spans="1:16" s="1" customFormat="1" ht="12.75" customHeight="1" x14ac:dyDescent="0.2">
      <c r="C16" s="55" t="str">
        <v>Option 3</v>
      </c>
      <c r="D16" s="55"/>
      <c r="E16" s="276" t="s">
        <v>246</v>
      </c>
      <c r="F16" s="276"/>
      <c r="G16" s="276"/>
      <c r="H16" s="276"/>
      <c r="I16" s="276"/>
      <c r="J16" s="276"/>
      <c r="K16" s="276"/>
      <c r="L16"/>
    </row>
    <row r="17" spans="1:16" s="1" customFormat="1" ht="12.75" customHeight="1" x14ac:dyDescent="0.2">
      <c r="C17" s="55" t="str">
        <v>Option 4</v>
      </c>
      <c r="D17" s="55"/>
      <c r="E17" s="276" t="s">
        <v>247</v>
      </c>
      <c r="F17" s="276"/>
      <c r="G17" s="276"/>
      <c r="H17" s="276"/>
      <c r="I17" s="276"/>
      <c r="J17" s="276"/>
      <c r="K17" s="276"/>
      <c r="L17"/>
    </row>
    <row r="18" spans="1:16" s="1" customFormat="1" ht="12.75" customHeight="1" x14ac:dyDescent="0.2">
      <c r="C18" s="55" t="str">
        <v>Option 5</v>
      </c>
      <c r="D18" s="55"/>
      <c r="E18" s="295"/>
      <c r="F18" s="295"/>
      <c r="G18" s="295"/>
      <c r="H18" s="295"/>
      <c r="I18" s="295"/>
      <c r="J18" s="295"/>
      <c r="K18" s="295"/>
      <c r="L18"/>
    </row>
    <row r="19" spans="1:16" s="1" customFormat="1" ht="12.75" customHeight="1" x14ac:dyDescent="0.2">
      <c r="C19"/>
      <c r="D19"/>
      <c r="E19"/>
      <c r="F19"/>
      <c r="G19"/>
      <c r="H19"/>
      <c r="I19"/>
      <c r="J19"/>
      <c r="K19"/>
      <c r="L19"/>
      <c r="M19"/>
    </row>
    <row r="20" spans="1:16" s="1" customFormat="1" ht="12.75" customHeight="1" x14ac:dyDescent="0.2">
      <c r="C20" s="247" t="s">
        <v>219</v>
      </c>
      <c r="D20"/>
      <c r="E20" s="248" t="s">
        <v>221</v>
      </c>
      <c r="F20"/>
      <c r="G20"/>
      <c r="H20"/>
      <c r="I20"/>
      <c r="J20"/>
      <c r="K20"/>
      <c r="L20"/>
      <c r="M20"/>
    </row>
    <row r="21" spans="1:16" s="1" customFormat="1" ht="12.75" customHeight="1" x14ac:dyDescent="0.2">
      <c r="C21"/>
      <c r="D21"/>
      <c r="E21"/>
      <c r="F21"/>
      <c r="G21"/>
      <c r="H21"/>
      <c r="I21"/>
      <c r="J21"/>
      <c r="K21"/>
      <c r="L21"/>
      <c r="M21"/>
    </row>
    <row r="22" spans="1:16" s="1" customFormat="1" x14ac:dyDescent="0.2">
      <c r="C22" s="1" t="s">
        <v>232</v>
      </c>
      <c r="E22" s="253" t="s">
        <v>19</v>
      </c>
      <c r="F22" s="61" t="s">
        <v>65</v>
      </c>
      <c r="J22" s="61"/>
    </row>
    <row r="23" spans="1:16" s="1" customFormat="1" ht="12.75" customHeight="1" x14ac:dyDescent="0.2">
      <c r="C23"/>
      <c r="D23"/>
      <c r="E23"/>
      <c r="F23"/>
      <c r="G23"/>
      <c r="H23"/>
      <c r="I23"/>
      <c r="J23"/>
      <c r="K23"/>
      <c r="L23"/>
      <c r="M23"/>
    </row>
    <row r="24" spans="1:16" s="1" customFormat="1" ht="15.75" x14ac:dyDescent="0.25">
      <c r="E24" s="5"/>
      <c r="F24" s="5"/>
      <c r="L24" s="6"/>
    </row>
    <row r="25" spans="1:16" s="1" customFormat="1" ht="15" x14ac:dyDescent="0.2">
      <c r="A25" s="16" t="s">
        <v>181</v>
      </c>
      <c r="B25" s="16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5"/>
      <c r="N25" s="15"/>
      <c r="O25" s="15"/>
      <c r="P25" s="15"/>
    </row>
    <row r="26" spans="1:16" s="1" customFormat="1" x14ac:dyDescent="0.2"/>
    <row r="27" spans="1:16" s="1" customFormat="1" x14ac:dyDescent="0.2">
      <c r="C27" s="1" t="s">
        <v>46</v>
      </c>
      <c r="G27" s="60">
        <f>EOMONTH(DATE(Assumptions!$G$10,INDEX(Data!$K$107:$K$108, MATCH(Assumptions!$E$10, Data!$J$107:$J$108,0)), 1),0)</f>
        <v>45291</v>
      </c>
      <c r="H27" s="61" t="s">
        <v>70</v>
      </c>
    </row>
    <row r="28" spans="1:16" s="1" customFormat="1" x14ac:dyDescent="0.2">
      <c r="C28" s="1" t="s">
        <v>182</v>
      </c>
      <c r="G28" s="257">
        <v>3.5000000000000003E-2</v>
      </c>
      <c r="H28" s="61" t="s">
        <v>66</v>
      </c>
      <c r="J28" s="61"/>
    </row>
    <row r="29" spans="1:16" s="1" customFormat="1" x14ac:dyDescent="0.2">
      <c r="C29" s="1" t="s">
        <v>61</v>
      </c>
      <c r="G29" s="258">
        <v>45657</v>
      </c>
      <c r="H29" s="61" t="s">
        <v>67</v>
      </c>
      <c r="J29" s="61"/>
    </row>
    <row r="30" spans="1:16" s="1" customFormat="1" x14ac:dyDescent="0.2">
      <c r="J30" s="61"/>
    </row>
    <row r="31" spans="1:16" x14ac:dyDescent="0.2">
      <c r="C31" s="6" t="s">
        <v>195</v>
      </c>
      <c r="G31" s="259">
        <v>20</v>
      </c>
      <c r="H31" s="61" t="s">
        <v>196</v>
      </c>
    </row>
    <row r="32" spans="1:16" s="1" customFormat="1" x14ac:dyDescent="0.2"/>
    <row r="33" spans="1:20" s="1" customFormat="1" x14ac:dyDescent="0.2">
      <c r="C33" s="1" t="s">
        <v>32</v>
      </c>
      <c r="G33" s="260">
        <v>46203</v>
      </c>
      <c r="H33" s="61" t="s">
        <v>64</v>
      </c>
      <c r="J33" s="61"/>
    </row>
    <row r="34" spans="1:20" s="1" customFormat="1" x14ac:dyDescent="0.2">
      <c r="C34" s="1" t="s">
        <v>71</v>
      </c>
      <c r="G34" s="275">
        <v>45291</v>
      </c>
      <c r="H34" s="61" t="s">
        <v>72</v>
      </c>
      <c r="J34" s="61"/>
    </row>
    <row r="35" spans="1:20" s="1" customFormat="1" ht="13.5" x14ac:dyDescent="0.25">
      <c r="C35" s="1" t="s">
        <v>234</v>
      </c>
      <c r="G35" s="258">
        <v>45107</v>
      </c>
      <c r="H35" s="61"/>
      <c r="J35" s="61"/>
    </row>
    <row r="39" spans="1:20" s="1" customFormat="1" ht="15" x14ac:dyDescent="0.2">
      <c r="A39" s="16" t="s">
        <v>8</v>
      </c>
      <c r="B39" s="16"/>
      <c r="C39" s="14"/>
      <c r="D39" s="14"/>
      <c r="E39" s="14"/>
      <c r="F39" s="14"/>
      <c r="G39" s="14"/>
      <c r="H39" s="14"/>
      <c r="I39" s="14"/>
      <c r="J39" s="14"/>
      <c r="K39" s="14"/>
      <c r="L39" s="15"/>
      <c r="M39" s="15"/>
      <c r="N39" s="15"/>
      <c r="O39" s="15"/>
      <c r="P39" s="15"/>
    </row>
    <row r="40" spans="1:20" s="1" customFormat="1" x14ac:dyDescent="0.2">
      <c r="M40" s="10"/>
      <c r="N40" s="10"/>
      <c r="O40" s="10"/>
      <c r="P40" s="10"/>
    </row>
    <row r="41" spans="1:20" s="108" customFormat="1" x14ac:dyDescent="0.2">
      <c r="A41" s="107"/>
      <c r="B41" s="107"/>
      <c r="C41" s="1" t="s">
        <v>136</v>
      </c>
      <c r="D41" s="215" t="s">
        <v>142</v>
      </c>
      <c r="E41" s="143" t="s">
        <v>248</v>
      </c>
      <c r="F41" s="109"/>
      <c r="G41" s="281" t="s">
        <v>249</v>
      </c>
      <c r="H41" s="282">
        <v>36046.566040233331</v>
      </c>
      <c r="I41" s="214" t="s">
        <v>254</v>
      </c>
      <c r="J41" s="107"/>
      <c r="M41" s="107"/>
      <c r="N41" s="107"/>
      <c r="O41" s="107"/>
      <c r="P41" s="107"/>
      <c r="Q41" s="107"/>
      <c r="R41" s="107"/>
      <c r="S41" s="107"/>
      <c r="T41" s="107"/>
    </row>
    <row r="42" spans="1:20" s="108" customFormat="1" x14ac:dyDescent="0.2">
      <c r="A42"/>
      <c r="B42"/>
      <c r="C42"/>
      <c r="D42"/>
      <c r="E42"/>
      <c r="F42"/>
      <c r="G42"/>
      <c r="H42"/>
      <c r="I42"/>
      <c r="J42"/>
      <c r="K42"/>
      <c r="L42"/>
      <c r="M42" s="107"/>
      <c r="N42" s="107"/>
      <c r="O42" s="107"/>
      <c r="P42" s="107"/>
      <c r="Q42" s="107"/>
      <c r="R42" s="107"/>
      <c r="S42" s="107"/>
      <c r="T42" s="107"/>
    </row>
    <row r="43" spans="1:20" s="108" customFormat="1" x14ac:dyDescent="0.2">
      <c r="A43" s="107"/>
      <c r="B43" s="107"/>
      <c r="C43" s="107"/>
      <c r="D43" s="110"/>
      <c r="E43" s="110"/>
      <c r="F43" s="110"/>
      <c r="G43" s="110"/>
      <c r="H43" s="113"/>
      <c r="J43" s="107"/>
      <c r="K43" s="107"/>
      <c r="L43" s="107"/>
      <c r="M43" s="107"/>
      <c r="N43" s="107"/>
      <c r="O43" s="107"/>
      <c r="P43" s="107"/>
      <c r="Q43" s="107"/>
      <c r="R43" s="107"/>
      <c r="S43" s="107"/>
      <c r="T43" s="107"/>
    </row>
    <row r="45" spans="1:20" ht="15" x14ac:dyDescent="0.2">
      <c r="A45" s="16" t="s">
        <v>150</v>
      </c>
      <c r="B45" s="16"/>
      <c r="C45" s="14"/>
      <c r="D45" s="14"/>
      <c r="E45" s="14"/>
      <c r="F45" s="14"/>
      <c r="G45" s="14"/>
      <c r="H45" s="14"/>
      <c r="I45" s="14"/>
      <c r="J45" s="14"/>
      <c r="K45" s="14"/>
      <c r="L45" s="15"/>
      <c r="M45" s="15"/>
      <c r="N45" s="15"/>
      <c r="O45" s="15"/>
      <c r="P45" s="15"/>
    </row>
    <row r="48" spans="1:20" x14ac:dyDescent="0.2">
      <c r="B48" s="27" t="s">
        <v>173</v>
      </c>
      <c r="C48" s="27"/>
      <c r="D48" s="27"/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</row>
    <row r="50" spans="3:8" x14ac:dyDescent="0.2">
      <c r="C50" s="6" t="s">
        <v>149</v>
      </c>
      <c r="G50" s="261">
        <v>5400000</v>
      </c>
      <c r="H50" s="62">
        <v>45107</v>
      </c>
    </row>
    <row r="52" spans="3:8" x14ac:dyDescent="0.2">
      <c r="C52" s="6" t="s">
        <v>165</v>
      </c>
      <c r="G52" s="134">
        <v>0</v>
      </c>
      <c r="H52" s="62">
        <f>input_dollars</f>
        <v>45291</v>
      </c>
    </row>
    <row r="54" spans="3:8" x14ac:dyDescent="0.2">
      <c r="C54" s="12" t="str">
        <f>Data!A83</f>
        <v>Disproportionate factors applied to various bushfire and other risk valuations</v>
      </c>
    </row>
    <row r="55" spans="3:8" x14ac:dyDescent="0.2">
      <c r="C55" s="6" t="str">
        <f>Data!B85</f>
        <v>Harm to property from network</v>
      </c>
      <c r="G55" s="259">
        <f>Data!F85</f>
        <v>1</v>
      </c>
    </row>
    <row r="56" spans="3:8" x14ac:dyDescent="0.2">
      <c r="C56" s="6" t="str">
        <f>Data!B86</f>
        <v>Harm to property from bushfire</v>
      </c>
      <c r="G56" s="259">
        <f>Data!F86</f>
        <v>1</v>
      </c>
    </row>
    <row r="57" spans="3:8" x14ac:dyDescent="0.2">
      <c r="C57" s="6" t="str">
        <f>Data!B87</f>
        <v>Harm to environment</v>
      </c>
      <c r="G57" s="259">
        <f>Data!F87</f>
        <v>1</v>
      </c>
    </row>
    <row r="58" spans="3:8" x14ac:dyDescent="0.2">
      <c r="C58" s="6" t="str">
        <f>Data!B88</f>
        <v>Safety - Public trespass</v>
      </c>
      <c r="G58" s="259">
        <f>Data!F88</f>
        <v>1</v>
      </c>
    </row>
    <row r="59" spans="3:8" x14ac:dyDescent="0.2">
      <c r="C59" s="6" t="str">
        <f>Data!B89</f>
        <v>Safety - Single fatality or serious injury ^</v>
      </c>
      <c r="G59" s="259">
        <f>Data!F89</f>
        <v>3</v>
      </c>
    </row>
    <row r="60" spans="3:8" x14ac:dyDescent="0.2">
      <c r="C60" s="6" t="str">
        <f>Data!B90</f>
        <v>Safety from bushfire in HBRA</v>
      </c>
      <c r="G60" s="259">
        <f>Data!F90</f>
        <v>3</v>
      </c>
    </row>
    <row r="61" spans="3:8" x14ac:dyDescent="0.2">
      <c r="C61" s="6" t="str">
        <f>Data!B91</f>
        <v>Safety - Multiple fatality or serious injury ^</v>
      </c>
      <c r="G61" s="259">
        <f>Data!F91</f>
        <v>6</v>
      </c>
    </row>
    <row r="62" spans="3:8" x14ac:dyDescent="0.2">
      <c r="C62" s="6" t="str">
        <f>Data!B92</f>
        <v>Safety from bushfire (REFCL declared areas)</v>
      </c>
      <c r="G62" s="259">
        <f>Data!F92</f>
        <v>6</v>
      </c>
    </row>
    <row r="63" spans="3:8" x14ac:dyDescent="0.2">
      <c r="C63" s="6" t="str">
        <f>Data!B93</f>
        <v>Safety from bushfire (electric line construction areas)</v>
      </c>
      <c r="G63" s="259">
        <f>Data!F93</f>
        <v>10</v>
      </c>
    </row>
    <row r="64" spans="3:8" x14ac:dyDescent="0.2">
      <c r="E64"/>
      <c r="F64"/>
      <c r="G64"/>
      <c r="H64"/>
    </row>
    <row r="66" spans="2:16" x14ac:dyDescent="0.2">
      <c r="C66" s="72" t="s">
        <v>113</v>
      </c>
    </row>
    <row r="69" spans="2:16" x14ac:dyDescent="0.2">
      <c r="C69" s="47" t="s">
        <v>180</v>
      </c>
      <c r="D69" s="53"/>
      <c r="E69" s="53"/>
      <c r="F69" s="53"/>
      <c r="G69" s="137" t="s">
        <v>68</v>
      </c>
      <c r="H69" s="137" t="s">
        <v>166</v>
      </c>
      <c r="I69" s="137" t="s">
        <v>179</v>
      </c>
      <c r="J69" s="136" t="s">
        <v>183</v>
      </c>
      <c r="K69" s="137"/>
      <c r="L69" s="137"/>
      <c r="M69" s="137"/>
    </row>
    <row r="70" spans="2:16" x14ac:dyDescent="0.2">
      <c r="C70" s="6" t="s">
        <v>167</v>
      </c>
      <c r="G70" s="101">
        <f>G50*INDEX(hy_escalation, MATCH(input_dollars,hy_dates,0))/INDEX(hy_escalation, MATCH(H50,hy_dates,0))</f>
        <v>5607473.5197347086</v>
      </c>
      <c r="H70" s="142">
        <v>0</v>
      </c>
      <c r="I70" s="144">
        <v>0</v>
      </c>
      <c r="J70" s="290">
        <v>0</v>
      </c>
      <c r="K70" s="291"/>
      <c r="L70" s="291"/>
      <c r="M70" s="292"/>
    </row>
    <row r="71" spans="2:16" x14ac:dyDescent="0.2">
      <c r="C71" s="6" t="s">
        <v>168</v>
      </c>
      <c r="G71" s="101">
        <f>G52*INDEX(hy_escalation, MATCH(input_dollars,hy_dates,0))/INDEX(hy_escalation, MATCH(H52,hy_dates,0))</f>
        <v>0</v>
      </c>
      <c r="H71" s="141">
        <v>0</v>
      </c>
      <c r="I71" s="144">
        <v>0</v>
      </c>
      <c r="J71" s="290">
        <v>0</v>
      </c>
      <c r="K71" s="291"/>
      <c r="L71" s="291"/>
      <c r="M71" s="292"/>
    </row>
    <row r="72" spans="2:16" x14ac:dyDescent="0.2">
      <c r="I72" s="140"/>
      <c r="M72"/>
    </row>
    <row r="73" spans="2:16" x14ac:dyDescent="0.2">
      <c r="G73" s="145"/>
    </row>
    <row r="74" spans="2:16" x14ac:dyDescent="0.2">
      <c r="C74" s="72"/>
    </row>
    <row r="77" spans="2:16" x14ac:dyDescent="0.2">
      <c r="B77" s="27" t="s">
        <v>174</v>
      </c>
      <c r="C77" s="27"/>
      <c r="D77" s="27"/>
      <c r="E77" s="27"/>
      <c r="F77" s="27"/>
      <c r="G77" s="27"/>
      <c r="H77" s="27"/>
      <c r="I77" s="27"/>
      <c r="J77" s="27"/>
      <c r="K77" s="27"/>
      <c r="L77" s="27"/>
      <c r="M77" s="27"/>
      <c r="N77" s="27"/>
      <c r="O77" s="27"/>
      <c r="P77" s="27"/>
    </row>
    <row r="78" spans="2:16" x14ac:dyDescent="0.2">
      <c r="C78" s="6" t="s">
        <v>169</v>
      </c>
      <c r="G78" s="134">
        <v>0</v>
      </c>
      <c r="H78" s="62">
        <f>input_dollars</f>
        <v>45291</v>
      </c>
    </row>
    <row r="79" spans="2:16" x14ac:dyDescent="0.2">
      <c r="C79" s="6" t="s">
        <v>170</v>
      </c>
      <c r="G79" s="134">
        <v>0</v>
      </c>
      <c r="H79" s="62">
        <f>input_dollars</f>
        <v>45291</v>
      </c>
    </row>
    <row r="81" spans="1:16" x14ac:dyDescent="0.2">
      <c r="C81" s="6" t="s">
        <v>171</v>
      </c>
      <c r="G81" s="138">
        <v>0.2</v>
      </c>
    </row>
    <row r="86" spans="1:16" x14ac:dyDescent="0.2">
      <c r="A86" s="1"/>
      <c r="B86" s="1"/>
      <c r="C86" s="1"/>
      <c r="D86" s="1"/>
      <c r="E86" s="1"/>
      <c r="F86" s="1"/>
      <c r="K86" s="1"/>
      <c r="L86" s="1"/>
      <c r="M86" s="1"/>
      <c r="N86" s="1"/>
      <c r="O86" s="1"/>
    </row>
    <row r="87" spans="1:16" ht="15" x14ac:dyDescent="0.2">
      <c r="A87" s="16" t="s">
        <v>55</v>
      </c>
      <c r="B87" s="16"/>
      <c r="C87" s="14"/>
      <c r="D87" s="14"/>
      <c r="E87" s="14"/>
      <c r="F87" s="14"/>
      <c r="G87" s="14"/>
      <c r="H87" s="14"/>
      <c r="I87" s="14"/>
      <c r="J87" s="14"/>
      <c r="K87" s="14"/>
      <c r="L87" s="15"/>
      <c r="M87" s="15"/>
      <c r="N87" s="15"/>
      <c r="O87" s="15"/>
      <c r="P87" s="15"/>
    </row>
    <row r="88" spans="1:16" x14ac:dyDescent="0.2">
      <c r="A88" s="1"/>
      <c r="B88" s="1"/>
      <c r="C88" s="1"/>
      <c r="D88" s="1"/>
      <c r="F88" s="1"/>
      <c r="H88" s="1"/>
      <c r="L88" s="1"/>
      <c r="N88" s="1"/>
      <c r="O88" s="1"/>
    </row>
    <row r="89" spans="1:16" x14ac:dyDescent="0.2">
      <c r="A89" s="1"/>
      <c r="B89" s="27" t="s">
        <v>175</v>
      </c>
      <c r="C89" s="27"/>
      <c r="D89" s="27"/>
      <c r="E89" s="27"/>
      <c r="F89" s="27"/>
      <c r="G89" s="27"/>
      <c r="H89" s="47"/>
      <c r="I89" s="47"/>
      <c r="J89" s="47"/>
      <c r="K89" s="63" t="s">
        <v>19</v>
      </c>
      <c r="L89" s="63" t="s">
        <v>21</v>
      </c>
      <c r="M89" s="63" t="s">
        <v>20</v>
      </c>
      <c r="N89" s="63" t="s">
        <v>22</v>
      </c>
      <c r="O89" s="63" t="s">
        <v>93</v>
      </c>
      <c r="P89" s="63" t="s">
        <v>94</v>
      </c>
    </row>
    <row r="90" spans="1:16" ht="13.5" x14ac:dyDescent="0.25">
      <c r="A90" s="1"/>
      <c r="B90" s="1"/>
      <c r="C90" s="1" t="s">
        <v>73</v>
      </c>
      <c r="D90" s="1"/>
      <c r="F90" s="1"/>
      <c r="G90" s="61"/>
      <c r="H90" s="62">
        <f>G35</f>
        <v>45107</v>
      </c>
      <c r="I90" s="64" t="s">
        <v>62</v>
      </c>
      <c r="J90" s="64"/>
      <c r="K90" s="262">
        <v>2.4730486797759084E-2</v>
      </c>
      <c r="L90" s="262">
        <v>2.2340740091772258E-2</v>
      </c>
      <c r="M90" s="262">
        <v>2.0196329122153123E-2</v>
      </c>
      <c r="N90" s="262">
        <v>1.806294207659629E-2</v>
      </c>
      <c r="O90" s="262">
        <v>1.5913397615084226E-2</v>
      </c>
      <c r="P90" s="262">
        <v>1.3715069432539001E-2</v>
      </c>
    </row>
    <row r="91" spans="1:16" x14ac:dyDescent="0.2">
      <c r="A91" s="1"/>
      <c r="B91" s="1"/>
      <c r="C91" s="1"/>
      <c r="D91" s="1"/>
      <c r="E91" s="1"/>
      <c r="F91" s="1"/>
      <c r="G91" s="1"/>
      <c r="K91" s="1"/>
      <c r="L91" s="1"/>
      <c r="M91" s="1"/>
      <c r="N91" s="1"/>
      <c r="O91" s="1"/>
    </row>
    <row r="92" spans="1:16" x14ac:dyDescent="0.2">
      <c r="A92" s="1"/>
      <c r="B92" s="1"/>
      <c r="C92" s="1"/>
      <c r="D92" s="1"/>
      <c r="E92" s="1"/>
      <c r="F92" s="1"/>
      <c r="K92" s="1"/>
      <c r="L92" s="1"/>
      <c r="M92" s="1"/>
      <c r="N92" s="1"/>
      <c r="O92" s="1"/>
    </row>
    <row r="93" spans="1:16" x14ac:dyDescent="0.2">
      <c r="A93" s="1"/>
      <c r="B93" s="27" t="s">
        <v>176</v>
      </c>
      <c r="C93" s="27"/>
      <c r="D93" s="27"/>
      <c r="E93" s="27"/>
      <c r="F93" s="27"/>
      <c r="G93" s="63" t="s">
        <v>68</v>
      </c>
      <c r="H93" s="27"/>
      <c r="I93" s="27"/>
      <c r="J93" s="3"/>
      <c r="K93" s="1"/>
      <c r="L93" s="1"/>
    </row>
    <row r="94" spans="1:16" x14ac:dyDescent="0.2">
      <c r="A94" s="1"/>
      <c r="B94" s="1"/>
      <c r="C94" s="1" t="str">
        <f>Data!B60</f>
        <v>Reliability in worst-served areas</v>
      </c>
      <c r="D94" s="1"/>
      <c r="E94"/>
      <c r="F94" s="1"/>
      <c r="G94" s="261">
        <v>151432.81740793545</v>
      </c>
      <c r="H94" s="62">
        <f t="shared" ref="H94:H101" si="0">custval_date</f>
        <v>45291</v>
      </c>
      <c r="I94" s="64" t="s">
        <v>53</v>
      </c>
      <c r="J94" s="64"/>
      <c r="K94" s="1"/>
      <c r="P94" s="1"/>
    </row>
    <row r="95" spans="1:16" x14ac:dyDescent="0.2">
      <c r="A95" s="1"/>
      <c r="B95" s="1"/>
      <c r="C95" s="1" t="str">
        <f>Data!B61</f>
        <v>Network resilience</v>
      </c>
      <c r="D95" s="1"/>
      <c r="E95"/>
      <c r="F95" s="1"/>
      <c r="G95" s="261">
        <v>24590</v>
      </c>
      <c r="H95" s="62">
        <f t="shared" si="0"/>
        <v>45291</v>
      </c>
      <c r="I95" s="64" t="s">
        <v>53</v>
      </c>
      <c r="J95" s="64"/>
      <c r="P95" s="1"/>
    </row>
    <row r="96" spans="1:16" x14ac:dyDescent="0.2">
      <c r="A96" s="1"/>
      <c r="B96" s="1"/>
      <c r="C96" s="1" t="str">
        <f>Data!B62</f>
        <v>Enabling solar exports</v>
      </c>
      <c r="D96" s="1"/>
      <c r="E96"/>
      <c r="G96" s="261">
        <v>88.357719508603083</v>
      </c>
      <c r="H96" s="62">
        <f t="shared" si="0"/>
        <v>45291</v>
      </c>
      <c r="I96" s="64" t="s">
        <v>53</v>
      </c>
      <c r="J96" s="64"/>
      <c r="P96" s="1"/>
    </row>
    <row r="97" spans="1:16" x14ac:dyDescent="0.2">
      <c r="A97" s="1"/>
      <c r="B97" s="1"/>
      <c r="C97" s="1" t="str">
        <f>Data!B63</f>
        <v>Aesthetics</v>
      </c>
      <c r="D97" s="1"/>
      <c r="E97"/>
      <c r="G97" s="262">
        <v>0</v>
      </c>
      <c r="H97" s="62">
        <f t="shared" si="0"/>
        <v>45291</v>
      </c>
      <c r="I97" s="64" t="s">
        <v>78</v>
      </c>
      <c r="J97" s="64"/>
      <c r="P97" s="1"/>
    </row>
    <row r="98" spans="1:16" x14ac:dyDescent="0.2">
      <c r="A98" s="1"/>
      <c r="B98" s="1"/>
      <c r="C98" s="1" t="str">
        <f>Data!B64</f>
        <v>Customer value of time - residential</v>
      </c>
      <c r="D98" s="1"/>
      <c r="E98"/>
      <c r="G98" s="262">
        <v>0.35181336539087127</v>
      </c>
      <c r="H98" s="62">
        <f t="shared" si="0"/>
        <v>45291</v>
      </c>
      <c r="I98" s="64" t="s">
        <v>79</v>
      </c>
      <c r="J98" s="64"/>
      <c r="P98" s="1"/>
    </row>
    <row r="99" spans="1:16" x14ac:dyDescent="0.2">
      <c r="A99" s="1"/>
      <c r="B99" s="1"/>
      <c r="C99" s="1" t="str">
        <f>Data!B65</f>
        <v>Customer value of time - business</v>
      </c>
      <c r="D99" s="1"/>
      <c r="E99"/>
      <c r="G99" s="262">
        <v>0.35181336539087127</v>
      </c>
      <c r="H99" s="62">
        <f t="shared" si="0"/>
        <v>45291</v>
      </c>
      <c r="I99" s="64" t="s">
        <v>79</v>
      </c>
      <c r="J99" s="64"/>
      <c r="P99" s="1"/>
    </row>
    <row r="100" spans="1:16" x14ac:dyDescent="0.2">
      <c r="A100" s="1"/>
      <c r="B100" s="1"/>
      <c r="C100" s="1" t="str">
        <f>Data!B66</f>
        <v>Communication</v>
      </c>
      <c r="D100" s="1"/>
      <c r="E100"/>
      <c r="G100" s="262">
        <v>0</v>
      </c>
      <c r="H100" s="62">
        <f t="shared" si="0"/>
        <v>45291</v>
      </c>
      <c r="I100" s="64" t="s">
        <v>78</v>
      </c>
      <c r="J100" s="64"/>
      <c r="P100" s="1"/>
    </row>
    <row r="101" spans="1:16" x14ac:dyDescent="0.2">
      <c r="A101" s="1"/>
      <c r="B101" s="1"/>
      <c r="C101" s="1" t="str">
        <f>Data!B67</f>
        <v>Information accessibility</v>
      </c>
      <c r="D101" s="1"/>
      <c r="E101"/>
      <c r="G101" s="262">
        <v>0</v>
      </c>
      <c r="H101" s="62">
        <f t="shared" si="0"/>
        <v>45291</v>
      </c>
      <c r="I101" s="64" t="s">
        <v>78</v>
      </c>
      <c r="J101" s="64"/>
      <c r="P101" s="1"/>
    </row>
    <row r="102" spans="1:16" x14ac:dyDescent="0.2">
      <c r="A102" s="1"/>
      <c r="B102" s="1"/>
      <c r="C102" s="1"/>
      <c r="D102" s="1"/>
      <c r="E102"/>
      <c r="L102" s="1"/>
      <c r="N102" s="1"/>
      <c r="O102" s="1"/>
      <c r="P102" s="1"/>
    </row>
    <row r="103" spans="1:16" x14ac:dyDescent="0.2">
      <c r="A103" s="1"/>
      <c r="B103" s="1"/>
      <c r="C103" s="1"/>
      <c r="D103" s="1"/>
      <c r="E103"/>
      <c r="F103" s="1"/>
      <c r="L103" s="1"/>
      <c r="N103" s="1"/>
      <c r="O103" s="1"/>
    </row>
    <row r="106" spans="1:16" ht="15" x14ac:dyDescent="0.2">
      <c r="A106" s="16" t="s">
        <v>213</v>
      </c>
      <c r="B106" s="16"/>
      <c r="C106" s="14"/>
      <c r="D106" s="14"/>
      <c r="E106" s="14"/>
      <c r="F106" s="14"/>
      <c r="G106" s="14"/>
      <c r="H106" s="14"/>
      <c r="I106" s="14"/>
      <c r="J106" s="14"/>
      <c r="K106" s="14"/>
      <c r="L106" s="15"/>
      <c r="M106" s="15"/>
      <c r="N106" s="15"/>
      <c r="O106" s="15"/>
      <c r="P106" s="15"/>
    </row>
    <row r="107" spans="1:16" x14ac:dyDescent="0.2">
      <c r="A107" s="1"/>
      <c r="B107" s="1"/>
      <c r="C107" s="1"/>
      <c r="D107" s="1"/>
      <c r="E107" s="1"/>
      <c r="F107" s="1"/>
      <c r="G107" s="1"/>
      <c r="K107" s="1"/>
      <c r="L107" s="1"/>
      <c r="M107" s="1"/>
      <c r="N107" s="1"/>
      <c r="O107" s="1"/>
    </row>
    <row r="108" spans="1:16" x14ac:dyDescent="0.2">
      <c r="A108" s="1"/>
      <c r="B108" s="1"/>
      <c r="C108" s="1"/>
      <c r="D108" s="1"/>
      <c r="E108" s="1"/>
      <c r="F108" s="1"/>
      <c r="G108" s="1"/>
      <c r="K108" s="1"/>
      <c r="L108" s="1"/>
      <c r="M108" s="1"/>
      <c r="N108" s="1"/>
      <c r="O108" s="1"/>
    </row>
    <row r="109" spans="1:16" x14ac:dyDescent="0.2">
      <c r="A109" s="1"/>
      <c r="B109" s="1"/>
      <c r="C109" s="1"/>
      <c r="D109" s="1"/>
      <c r="E109" s="1"/>
      <c r="F109" s="1"/>
      <c r="G109" s="1"/>
      <c r="K109" s="1"/>
      <c r="L109" s="1"/>
      <c r="M109" s="1"/>
      <c r="N109" s="1"/>
      <c r="O109" s="1"/>
    </row>
    <row r="110" spans="1:16" x14ac:dyDescent="0.2">
      <c r="A110" s="1"/>
      <c r="B110" s="150"/>
      <c r="C110" s="150"/>
      <c r="D110" s="53"/>
      <c r="E110" s="254"/>
      <c r="F110" s="150"/>
      <c r="G110" s="150" t="s">
        <v>17</v>
      </c>
      <c r="H110" s="150" t="s">
        <v>235</v>
      </c>
      <c r="I110"/>
      <c r="J110"/>
      <c r="K110"/>
      <c r="L110"/>
      <c r="M110"/>
      <c r="N110"/>
      <c r="O110"/>
      <c r="P110"/>
    </row>
    <row r="111" spans="1:16" x14ac:dyDescent="0.2">
      <c r="B111" s="6">
        <v>1</v>
      </c>
      <c r="C111" s="6" t="str">
        <f>IF(G111=0, "", G$110&amp;" "&amp;ABS($G111)*100&amp;"%"&amp;IF($G111&gt;0, " higher", " lower"))&amp;IF(AND(G111&lt;&gt;0, H111&lt;&gt;0), " &amp; ", "")&amp;IF(H111=0, "", H$110&amp;" "&amp;ABS($H111)*100&amp;"%"&amp;IF($H111&gt;0, " higher", " lower"))</f>
        <v>Capex 10% higher</v>
      </c>
      <c r="E111" s="233"/>
      <c r="G111" s="263">
        <v>0.1</v>
      </c>
      <c r="H111" s="263">
        <v>0</v>
      </c>
      <c r="I111" s="228"/>
      <c r="J111"/>
      <c r="K111"/>
      <c r="L111"/>
      <c r="M111"/>
      <c r="N111"/>
      <c r="O111"/>
      <c r="P111"/>
    </row>
    <row r="112" spans="1:16" x14ac:dyDescent="0.2">
      <c r="B112" s="6">
        <v>2</v>
      </c>
      <c r="C112" s="6" t="str">
        <f>IF(G112=0, "", G$110&amp;" "&amp;ABS($G112)*100&amp;"%"&amp;IF($G112&gt;0, " higher", " lower"))&amp;IF(AND(G112&lt;&gt;0, H112&lt;&gt;0), " &amp; ", "")&amp;IF(H112=0, "", H$110&amp;" "&amp;ABS($H112)*100&amp;"%"&amp;IF($H112&gt;0, " higher", " lower"))</f>
        <v>Capex 10% lower</v>
      </c>
      <c r="E112" s="233"/>
      <c r="G112" s="263">
        <v>-0.1</v>
      </c>
      <c r="H112" s="263">
        <v>0</v>
      </c>
      <c r="I112" s="228"/>
      <c r="J112"/>
      <c r="K112"/>
      <c r="L112"/>
      <c r="M112"/>
      <c r="N112"/>
      <c r="O112"/>
      <c r="P112"/>
    </row>
    <row r="113" spans="2:16" x14ac:dyDescent="0.2">
      <c r="B113" s="6">
        <v>3</v>
      </c>
      <c r="C113" s="6" t="str">
        <f>IF(G113=0, "", G$110&amp;" "&amp;ABS($G113)*100&amp;"%"&amp;IF($G113&gt;0, " higher", " lower"))&amp;IF(AND(G113&lt;&gt;0, H113&lt;&gt;0), " &amp; ", "")&amp;IF(H113=0, "", H$110&amp;" "&amp;ABS($H113)*100&amp;"%"&amp;IF($H113&gt;0, " higher", " lower"))</f>
        <v>Total benefits 10% higher</v>
      </c>
      <c r="E113" s="233"/>
      <c r="G113" s="264">
        <v>0</v>
      </c>
      <c r="H113" s="263">
        <v>0.1</v>
      </c>
      <c r="I113" s="228"/>
      <c r="J113"/>
      <c r="K113"/>
      <c r="L113"/>
      <c r="M113"/>
      <c r="N113"/>
      <c r="O113"/>
      <c r="P113"/>
    </row>
    <row r="114" spans="2:16" x14ac:dyDescent="0.2">
      <c r="B114" s="6">
        <v>4</v>
      </c>
      <c r="C114" s="6" t="str">
        <f>IF(G114=0, "", G$110&amp;" "&amp;ABS($G114)*100&amp;"%"&amp;IF($G114&gt;0, " higher", " lower"))&amp;IF(AND(G114&lt;&gt;0, H114&lt;&gt;0), " &amp; ", "")&amp;IF(H114=0, "", H$110&amp;" "&amp;ABS($H114)*100&amp;"%"&amp;IF($H114&gt;0, " higher", " lower"))</f>
        <v>Total benefits 10% lower</v>
      </c>
      <c r="E114" s="233"/>
      <c r="G114" s="264">
        <v>0</v>
      </c>
      <c r="H114" s="263">
        <v>-0.1</v>
      </c>
      <c r="I114" s="228"/>
      <c r="J114"/>
      <c r="K114"/>
      <c r="L114"/>
      <c r="M114"/>
      <c r="N114"/>
      <c r="O114"/>
      <c r="P114"/>
    </row>
    <row r="115" spans="2:16" x14ac:dyDescent="0.2">
      <c r="B115" s="6">
        <v>5</v>
      </c>
      <c r="C115" s="6" t="str">
        <f>IF(G115=0, "", G$110&amp;" "&amp;ABS($G115)*100&amp;"%"&amp;IF($G115&gt;0, " higher", " lower"))&amp;IF(AND(G115&lt;&gt;0, H115&lt;&gt;0), " &amp; ", "")&amp;IF(H115=0, "", H$110&amp;" "&amp;ABS($H115)*100&amp;"%"&amp;IF($H115&gt;0, " higher", " lower"))</f>
        <v>Capex 10% higher &amp; Total benefits 10% lower</v>
      </c>
      <c r="E115" s="233"/>
      <c r="G115" s="263">
        <v>0.1</v>
      </c>
      <c r="H115" s="263">
        <v>-0.1</v>
      </c>
      <c r="I115" s="228"/>
      <c r="J115"/>
      <c r="K115"/>
      <c r="L115"/>
      <c r="M115"/>
      <c r="N115"/>
      <c r="O115"/>
      <c r="P115"/>
    </row>
    <row r="116" spans="2:16" x14ac:dyDescent="0.2">
      <c r="E116" s="233"/>
      <c r="H116"/>
      <c r="I116"/>
      <c r="J116"/>
      <c r="K116"/>
      <c r="L116"/>
      <c r="M116"/>
      <c r="N116"/>
      <c r="O116"/>
      <c r="P116"/>
    </row>
    <row r="117" spans="2:16" x14ac:dyDescent="0.2">
      <c r="E117" s="227"/>
      <c r="H117"/>
      <c r="I117"/>
      <c r="J117"/>
      <c r="K117"/>
      <c r="L117"/>
      <c r="M117"/>
      <c r="N117"/>
      <c r="O117"/>
      <c r="P117"/>
    </row>
    <row r="118" spans="2:16" x14ac:dyDescent="0.2">
      <c r="H118"/>
      <c r="I118"/>
      <c r="J118"/>
      <c r="K118"/>
      <c r="L118"/>
      <c r="M118"/>
      <c r="N118"/>
      <c r="O118"/>
      <c r="P118"/>
    </row>
    <row r="119" spans="2:16" x14ac:dyDescent="0.2">
      <c r="H119"/>
      <c r="I119"/>
      <c r="J119"/>
      <c r="K119"/>
      <c r="L119"/>
      <c r="M119"/>
      <c r="N119"/>
      <c r="O119"/>
      <c r="P119"/>
    </row>
    <row r="120" spans="2:16" x14ac:dyDescent="0.2">
      <c r="H120"/>
      <c r="I120"/>
      <c r="J120"/>
      <c r="K120"/>
      <c r="L120"/>
      <c r="M120"/>
      <c r="N120"/>
      <c r="O120"/>
      <c r="P120"/>
    </row>
    <row r="121" spans="2:16" x14ac:dyDescent="0.2">
      <c r="H121"/>
      <c r="I121"/>
      <c r="J121"/>
      <c r="K121"/>
      <c r="L121"/>
      <c r="M121"/>
      <c r="N121"/>
      <c r="O121"/>
      <c r="P121"/>
    </row>
    <row r="122" spans="2:16" x14ac:dyDescent="0.2">
      <c r="H122"/>
      <c r="I122"/>
      <c r="J122"/>
      <c r="K122"/>
      <c r="L122"/>
      <c r="M122"/>
      <c r="N122"/>
      <c r="O122"/>
      <c r="P122"/>
    </row>
  </sheetData>
  <mergeCells count="5">
    <mergeCell ref="J70:M70"/>
    <mergeCell ref="J71:M71"/>
    <mergeCell ref="E8:H8"/>
    <mergeCell ref="E14:K14"/>
    <mergeCell ref="E18:K18"/>
  </mergeCells>
  <phoneticPr fontId="76" type="noConversion"/>
  <conditionalFormatting sqref="G41">
    <cfRule type="expression" dxfId="14" priority="162">
      <formula>E41=#REF!</formula>
    </cfRule>
  </conditionalFormatting>
  <dataValidations count="1">
    <dataValidation type="list" allowBlank="1" showInputMessage="1" showErrorMessage="1" sqref="E41" xr:uid="{3C3B5659-643B-4DFF-A84D-4D674BA4C05E}">
      <formula1>list</formula1>
    </dataValidation>
  </dataValidations>
  <pageMargins left="0.25" right="0.25" top="0.75" bottom="0.75" header="0.3" footer="0.3"/>
  <pageSetup paperSize="9" scale="59" fitToHeight="0" orientation="portrait" horizontalDpi="90" verticalDpi="90" r:id="rId1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6" id="{F3F10DC4-43C8-4325-9D02-19BA52A23CAF}">
            <xm:f>E6=Data!#REF!</xm:f>
            <x14:dxf>
              <font>
                <color rgb="FFFF0000"/>
              </font>
            </x14:dxf>
          </x14:cfRule>
          <xm:sqref>D6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93A524C-E45A-4CD6-9037-0C9A8CB9BEDE}">
          <x14:formula1>
            <xm:f>Data!$J$107:$J$108</xm:f>
          </x14:formula1>
          <xm:sqref>E10</xm:sqref>
        </x14:dataValidation>
        <x14:dataValidation type="list" allowBlank="1" showInputMessage="1" showErrorMessage="1" xr:uid="{8AD3462E-BCDF-4C70-9696-A5196E905744}">
          <x14:formula1>
            <xm:f>Data!$R$107:$R$109</xm:f>
          </x14:formula1>
          <xm:sqref>E20</xm:sqref>
        </x14:dataValidation>
        <x14:dataValidation type="list" allowBlank="1" showInputMessage="1" showErrorMessage="1" xr:uid="{4146EE4B-BCAC-4E68-A5B1-65A7A34C1F3E}">
          <x14:formula1>
            <xm:f>Data!$P$107:$P$113</xm:f>
          </x14:formula1>
          <xm:sqref>G10</xm:sqref>
        </x14:dataValidation>
        <x14:dataValidation type="list" allowBlank="1" showInputMessage="1" showErrorMessage="1" xr:uid="{76E6FA8E-A026-4C8F-84A6-848CF895714B}">
          <x14:formula1>
            <xm:f>Data!$T$107:$T$110</xm:f>
          </x14:formula1>
          <xm:sqref>E22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54853D-D3A3-4079-BDBE-13E29B41B5A0}">
  <sheetPr codeName="Sheet3">
    <tabColor rgb="FFFF6600"/>
  </sheetPr>
  <dimension ref="A1:XER117"/>
  <sheetViews>
    <sheetView showGridLines="0" zoomScale="90" zoomScaleNormal="90" workbookViewId="0">
      <pane xSplit="7" ySplit="10" topLeftCell="H11" activePane="bottomRight" state="frozen"/>
      <selection activeCell="C4" sqref="C4"/>
      <selection pane="topRight" activeCell="C4" sqref="C4"/>
      <selection pane="bottomLeft" activeCell="C4" sqref="C4"/>
      <selection pane="bottomRight" activeCell="J4" sqref="J4"/>
    </sheetView>
  </sheetViews>
  <sheetFormatPr defaultColWidth="8" defaultRowHeight="12.75" outlineLevelRow="1" x14ac:dyDescent="0.2"/>
  <cols>
    <col min="1" max="1" width="5.5" style="1" customWidth="1"/>
    <col min="2" max="2" width="4.125" style="1" customWidth="1"/>
    <col min="3" max="3" width="24.375" style="1" customWidth="1"/>
    <col min="4" max="4" width="12.375" style="1" customWidth="1"/>
    <col min="5" max="5" width="12.5" style="1" customWidth="1"/>
    <col min="6" max="6" width="3.875" style="1" customWidth="1"/>
    <col min="7" max="7" width="9.875" style="1" customWidth="1"/>
    <col min="8" max="8" width="6.875" style="1" customWidth="1"/>
    <col min="9" max="33" width="12.125" style="1" customWidth="1"/>
    <col min="34" max="16384" width="8" style="1"/>
  </cols>
  <sheetData>
    <row r="1" spans="1:43" ht="18.75" x14ac:dyDescent="0.3">
      <c r="A1" s="13" t="str">
        <f>bus</f>
        <v>Powercor</v>
      </c>
      <c r="B1" s="13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</row>
    <row r="2" spans="1:43" ht="18.75" x14ac:dyDescent="0.3">
      <c r="A2" s="50" t="str">
        <f>proj</f>
        <v>REFCL BGO zone substation works</v>
      </c>
      <c r="B2" s="50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</row>
    <row r="3" spans="1:43" ht="15.75" x14ac:dyDescent="0.25">
      <c r="A3" s="179" t="s">
        <v>143</v>
      </c>
      <c r="B3" s="5"/>
      <c r="C3" s="297"/>
      <c r="D3" s="82"/>
    </row>
    <row r="4" spans="1:43" x14ac:dyDescent="0.2">
      <c r="A4" s="146"/>
      <c r="B4" s="165"/>
      <c r="C4" s="213"/>
    </row>
    <row r="5" spans="1:43" hidden="1" outlineLevel="1" x14ac:dyDescent="0.2">
      <c r="C5" s="87"/>
      <c r="D5" s="86"/>
      <c r="E5" s="88"/>
      <c r="F5" s="88"/>
      <c r="G5" s="88"/>
      <c r="J5" s="89"/>
      <c r="K5" s="89"/>
      <c r="L5" s="89"/>
      <c r="M5" s="89"/>
      <c r="N5" s="89"/>
      <c r="O5" s="89"/>
      <c r="P5" s="89"/>
      <c r="Q5" s="89"/>
      <c r="R5" s="89"/>
      <c r="S5" s="89"/>
      <c r="T5" s="89"/>
      <c r="U5" s="89"/>
      <c r="V5" s="89"/>
      <c r="W5" s="89"/>
      <c r="X5" s="89"/>
      <c r="Y5" s="89"/>
      <c r="Z5" s="89"/>
      <c r="AA5" s="89"/>
      <c r="AB5" s="89"/>
      <c r="AC5" s="89"/>
      <c r="AD5" s="89"/>
      <c r="AE5" s="89"/>
      <c r="AF5" s="89"/>
      <c r="AG5" s="89"/>
    </row>
    <row r="6" spans="1:43" hidden="1" outlineLevel="1" x14ac:dyDescent="0.2">
      <c r="A6" s="86" t="s">
        <v>92</v>
      </c>
      <c r="B6" s="86"/>
      <c r="C6" s="87"/>
      <c r="D6" s="86"/>
      <c r="E6" s="88"/>
      <c r="F6" s="88"/>
      <c r="G6" s="88"/>
      <c r="H6" s="131">
        <v>0</v>
      </c>
      <c r="I6" s="89">
        <f t="shared" ref="I6:AG6" si="0">H6+1</f>
        <v>1</v>
      </c>
      <c r="J6" s="89">
        <f t="shared" si="0"/>
        <v>2</v>
      </c>
      <c r="K6" s="89">
        <f t="shared" si="0"/>
        <v>3</v>
      </c>
      <c r="L6" s="89">
        <f t="shared" si="0"/>
        <v>4</v>
      </c>
      <c r="M6" s="89">
        <f t="shared" si="0"/>
        <v>5</v>
      </c>
      <c r="N6" s="89">
        <f t="shared" si="0"/>
        <v>6</v>
      </c>
      <c r="O6" s="89">
        <f t="shared" si="0"/>
        <v>7</v>
      </c>
      <c r="P6" s="89">
        <f t="shared" si="0"/>
        <v>8</v>
      </c>
      <c r="Q6" s="89">
        <f t="shared" si="0"/>
        <v>9</v>
      </c>
      <c r="R6" s="89">
        <f t="shared" si="0"/>
        <v>10</v>
      </c>
      <c r="S6" s="89">
        <f t="shared" si="0"/>
        <v>11</v>
      </c>
      <c r="T6" s="89">
        <f t="shared" si="0"/>
        <v>12</v>
      </c>
      <c r="U6" s="89">
        <f t="shared" si="0"/>
        <v>13</v>
      </c>
      <c r="V6" s="89">
        <f t="shared" si="0"/>
        <v>14</v>
      </c>
      <c r="W6" s="89">
        <f t="shared" si="0"/>
        <v>15</v>
      </c>
      <c r="X6" s="89">
        <f t="shared" si="0"/>
        <v>16</v>
      </c>
      <c r="Y6" s="89">
        <f t="shared" si="0"/>
        <v>17</v>
      </c>
      <c r="Z6" s="89">
        <f t="shared" si="0"/>
        <v>18</v>
      </c>
      <c r="AA6" s="89">
        <f t="shared" si="0"/>
        <v>19</v>
      </c>
      <c r="AB6" s="89">
        <f t="shared" si="0"/>
        <v>20</v>
      </c>
      <c r="AC6" s="89">
        <f t="shared" si="0"/>
        <v>21</v>
      </c>
      <c r="AD6" s="89">
        <f t="shared" si="0"/>
        <v>22</v>
      </c>
      <c r="AE6" s="89">
        <f t="shared" si="0"/>
        <v>23</v>
      </c>
      <c r="AF6" s="89">
        <f t="shared" si="0"/>
        <v>24</v>
      </c>
      <c r="AG6" s="89">
        <f t="shared" si="0"/>
        <v>25</v>
      </c>
    </row>
    <row r="7" spans="1:43" hidden="1" outlineLevel="1" x14ac:dyDescent="0.2">
      <c r="A7" s="86" t="s">
        <v>127</v>
      </c>
      <c r="B7" s="86"/>
      <c r="G7" s="139" t="s">
        <v>63</v>
      </c>
      <c r="I7" s="87">
        <f>IF(ISBLANK(Assumptions!K90), H7,Assumptions!K90*thous_conv)</f>
        <v>24.730486797759085</v>
      </c>
      <c r="J7" s="87">
        <f>IF(ISBLANK(Assumptions!L90), I7,Assumptions!L90*thous_conv)</f>
        <v>22.340740091772258</v>
      </c>
      <c r="K7" s="87">
        <f>IF(ISBLANK(Assumptions!M90), J7,Assumptions!M90*thous_conv)</f>
        <v>20.196329122153124</v>
      </c>
      <c r="L7" s="87">
        <f>IF(ISBLANK(Assumptions!N90), K7,Assumptions!N90*thous_conv)</f>
        <v>18.06294207659629</v>
      </c>
      <c r="M7" s="87">
        <f>IF(ISBLANK(Assumptions!O90), L7,Assumptions!O90*thous_conv)</f>
        <v>15.913397615084225</v>
      </c>
      <c r="N7" s="87">
        <f>IF(ISBLANK(Assumptions!P90), M7,Assumptions!P90*thous_conv)</f>
        <v>13.715069432539002</v>
      </c>
      <c r="O7" s="87">
        <f>IF(ISBLANK(Assumptions!Q90), N7,Assumptions!Q90*thous_conv)</f>
        <v>13.715069432539002</v>
      </c>
      <c r="P7" s="87">
        <f>IF(ISBLANK(Assumptions!R90), O7,Assumptions!R90*thous_conv)</f>
        <v>13.715069432539002</v>
      </c>
      <c r="Q7" s="87">
        <f>IF(ISBLANK(Assumptions!S90), P7,Assumptions!S90*thous_conv)</f>
        <v>13.715069432539002</v>
      </c>
      <c r="R7" s="87">
        <f>IF(ISBLANK(Assumptions!T90), Q7,Assumptions!T90*thous_conv)</f>
        <v>13.715069432539002</v>
      </c>
      <c r="S7" s="87">
        <f>IF(ISBLANK(Assumptions!U90), R7,Assumptions!U90*thous_conv)</f>
        <v>13.715069432539002</v>
      </c>
      <c r="T7" s="87">
        <f>IF(ISBLANK(Assumptions!V90), S7,Assumptions!V90*thous_conv)</f>
        <v>13.715069432539002</v>
      </c>
      <c r="U7" s="87">
        <f>IF(ISBLANK(Assumptions!W90), T7,Assumptions!W90*thous_conv)</f>
        <v>13.715069432539002</v>
      </c>
      <c r="V7" s="87">
        <f>IF(ISBLANK(Assumptions!X90), U7,Assumptions!X90*thous_conv)</f>
        <v>13.715069432539002</v>
      </c>
      <c r="W7" s="87">
        <f>IF(ISBLANK(Assumptions!Y90), V7,Assumptions!Y90*thous_conv)</f>
        <v>13.715069432539002</v>
      </c>
      <c r="X7" s="87">
        <f>IF(ISBLANK(Assumptions!Z90), W7,Assumptions!Z90*thous_conv)</f>
        <v>13.715069432539002</v>
      </c>
      <c r="Y7" s="87">
        <f>IF(ISBLANK(Assumptions!AA90), X7,Assumptions!AA90*thous_conv)</f>
        <v>13.715069432539002</v>
      </c>
      <c r="Z7" s="87">
        <f>IF(ISBLANK(Assumptions!AB90), Y7,Assumptions!AB90*thous_conv)</f>
        <v>13.715069432539002</v>
      </c>
      <c r="AA7" s="87">
        <f>IF(ISBLANK(Assumptions!AC90), Z7,Assumptions!AC90*thous_conv)</f>
        <v>13.715069432539002</v>
      </c>
      <c r="AB7" s="87">
        <f>IF(ISBLANK(Assumptions!AD90), AA7,Assumptions!AD90*thous_conv)</f>
        <v>13.715069432539002</v>
      </c>
      <c r="AC7" s="87">
        <f>IF(ISBLANK(Assumptions!AE90), AB7,Assumptions!AE90*thous_conv)</f>
        <v>13.715069432539002</v>
      </c>
      <c r="AD7" s="87">
        <f>IF(ISBLANK(Assumptions!AF90), AC7,Assumptions!AF90*thous_conv)</f>
        <v>13.715069432539002</v>
      </c>
      <c r="AE7" s="87">
        <f>IF(ISBLANK(Assumptions!AG90), AD7,Assumptions!AG90*thous_conv)</f>
        <v>13.715069432539002</v>
      </c>
      <c r="AF7" s="87">
        <f>IF(ISBLANK(Assumptions!AH90), AE7,Assumptions!AH90*thous_conv)</f>
        <v>13.715069432539002</v>
      </c>
      <c r="AG7" s="87">
        <f>IF(ISBLANK(Assumptions!AI90), AF7,Assumptions!AI90*thous_conv)</f>
        <v>13.715069432539002</v>
      </c>
    </row>
    <row r="8" spans="1:43" ht="6.75" customHeight="1" collapsed="1" x14ac:dyDescent="0.2">
      <c r="C8" s="87"/>
      <c r="D8" s="86"/>
      <c r="E8" s="88"/>
      <c r="F8" s="88"/>
      <c r="G8" s="86"/>
      <c r="H8" s="89"/>
      <c r="I8" s="89"/>
      <c r="J8" s="89"/>
      <c r="K8" s="89"/>
      <c r="L8" s="89"/>
      <c r="M8" s="89"/>
      <c r="N8" s="89"/>
      <c r="O8" s="89"/>
      <c r="P8" s="89"/>
      <c r="Q8" s="89"/>
      <c r="R8" s="89"/>
      <c r="S8" s="89"/>
      <c r="T8" s="89"/>
      <c r="U8" s="89"/>
      <c r="V8" s="89"/>
      <c r="W8" s="89"/>
      <c r="X8" s="89"/>
      <c r="Y8" s="89"/>
      <c r="Z8" s="89"/>
      <c r="AA8" s="89"/>
      <c r="AB8" s="89"/>
      <c r="AC8" s="89"/>
      <c r="AD8" s="89"/>
      <c r="AE8" s="89"/>
      <c r="AF8" s="89"/>
      <c r="AG8" s="89"/>
    </row>
    <row r="9" spans="1:43" ht="15" x14ac:dyDescent="0.2">
      <c r="A9" s="159"/>
      <c r="B9" s="159"/>
      <c r="C9" s="159"/>
      <c r="D9" s="159"/>
      <c r="E9" s="159"/>
      <c r="F9" s="160"/>
      <c r="G9" s="159" t="s">
        <v>25</v>
      </c>
      <c r="H9" s="274">
        <f>DATE(LEFT(I9,4), 6,30)</f>
        <v>46203</v>
      </c>
      <c r="I9" s="161" t="str">
        <f>start</f>
        <v>2026-27</v>
      </c>
      <c r="J9" s="161" t="str">
        <f t="shared" ref="J9:AG9" si="1">LEFT(I9,4)+1&amp;"-"&amp;RIGHT(I9,2)+1</f>
        <v>2027-28</v>
      </c>
      <c r="K9" s="161" t="str">
        <f t="shared" si="1"/>
        <v>2028-29</v>
      </c>
      <c r="L9" s="161" t="str">
        <f t="shared" si="1"/>
        <v>2029-30</v>
      </c>
      <c r="M9" s="161" t="str">
        <f t="shared" si="1"/>
        <v>2030-31</v>
      </c>
      <c r="N9" s="161" t="str">
        <f t="shared" si="1"/>
        <v>2031-32</v>
      </c>
      <c r="O9" s="161" t="str">
        <f t="shared" si="1"/>
        <v>2032-33</v>
      </c>
      <c r="P9" s="161" t="str">
        <f t="shared" si="1"/>
        <v>2033-34</v>
      </c>
      <c r="Q9" s="161" t="str">
        <f t="shared" si="1"/>
        <v>2034-35</v>
      </c>
      <c r="R9" s="161" t="str">
        <f t="shared" si="1"/>
        <v>2035-36</v>
      </c>
      <c r="S9" s="161" t="str">
        <f t="shared" si="1"/>
        <v>2036-37</v>
      </c>
      <c r="T9" s="161" t="str">
        <f t="shared" si="1"/>
        <v>2037-38</v>
      </c>
      <c r="U9" s="161" t="str">
        <f t="shared" si="1"/>
        <v>2038-39</v>
      </c>
      <c r="V9" s="161" t="str">
        <f t="shared" si="1"/>
        <v>2039-40</v>
      </c>
      <c r="W9" s="161" t="str">
        <f t="shared" si="1"/>
        <v>2040-41</v>
      </c>
      <c r="X9" s="161" t="str">
        <f t="shared" si="1"/>
        <v>2041-42</v>
      </c>
      <c r="Y9" s="161" t="str">
        <f t="shared" si="1"/>
        <v>2042-43</v>
      </c>
      <c r="Z9" s="161" t="str">
        <f t="shared" si="1"/>
        <v>2043-44</v>
      </c>
      <c r="AA9" s="161" t="str">
        <f t="shared" si="1"/>
        <v>2044-45</v>
      </c>
      <c r="AB9" s="161" t="str">
        <f t="shared" si="1"/>
        <v>2045-46</v>
      </c>
      <c r="AC9" s="161" t="str">
        <f t="shared" si="1"/>
        <v>2046-47</v>
      </c>
      <c r="AD9" s="161" t="str">
        <f t="shared" si="1"/>
        <v>2047-48</v>
      </c>
      <c r="AE9" s="161" t="str">
        <f t="shared" si="1"/>
        <v>2048-49</v>
      </c>
      <c r="AF9" s="161" t="str">
        <f t="shared" si="1"/>
        <v>2049-50</v>
      </c>
      <c r="AG9" s="161" t="str">
        <f t="shared" si="1"/>
        <v>2050-51</v>
      </c>
    </row>
    <row r="10" spans="1:43" ht="4.5" customHeight="1" x14ac:dyDescent="0.2">
      <c r="C10" s="3"/>
      <c r="D10" s="3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</row>
    <row r="11" spans="1:43" ht="15" x14ac:dyDescent="0.2">
      <c r="A11" s="78" t="s">
        <v>120</v>
      </c>
      <c r="B11" s="78"/>
      <c r="C11" s="79"/>
      <c r="D11" s="79"/>
      <c r="E11" s="79"/>
      <c r="F11" s="79"/>
      <c r="G11" s="180"/>
      <c r="H11" s="150"/>
      <c r="I11" s="150"/>
      <c r="J11" s="150"/>
      <c r="K11" s="150"/>
      <c r="L11" s="150"/>
      <c r="M11" s="150"/>
      <c r="N11" s="150"/>
      <c r="O11" s="150"/>
      <c r="P11" s="150"/>
      <c r="Q11" s="150"/>
      <c r="R11" s="150"/>
      <c r="S11" s="150"/>
      <c r="T11" s="150"/>
      <c r="U11" s="150"/>
      <c r="V11" s="150"/>
      <c r="W11" s="150"/>
      <c r="X11" s="150"/>
      <c r="Y11" s="150"/>
      <c r="Z11" s="150"/>
      <c r="AA11" s="150"/>
      <c r="AB11" s="150"/>
      <c r="AC11" s="150"/>
      <c r="AD11" s="150"/>
      <c r="AE11" s="150"/>
      <c r="AF11" s="150"/>
      <c r="AG11" s="150"/>
    </row>
    <row r="12" spans="1:43" x14ac:dyDescent="0.2">
      <c r="A12" s="3"/>
      <c r="B12" s="3"/>
      <c r="C12" s="3"/>
      <c r="D12" s="3"/>
      <c r="G12" s="181"/>
    </row>
    <row r="13" spans="1:43" x14ac:dyDescent="0.2">
      <c r="C13" s="3" t="s">
        <v>17</v>
      </c>
      <c r="D13"/>
      <c r="E13" s="106" t="s">
        <v>69</v>
      </c>
      <c r="G13" s="182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</row>
    <row r="14" spans="1:43" x14ac:dyDescent="0.2">
      <c r="C14" s="51" t="s">
        <v>57</v>
      </c>
      <c r="D14"/>
      <c r="E14" s="128">
        <v>0</v>
      </c>
      <c r="G14" s="183">
        <f>input_dollars</f>
        <v>45291</v>
      </c>
      <c r="H14" s="2"/>
      <c r="I14" s="29">
        <v>0</v>
      </c>
      <c r="J14" s="29">
        <v>0</v>
      </c>
      <c r="K14" s="29">
        <v>0</v>
      </c>
      <c r="L14" s="29">
        <v>0</v>
      </c>
      <c r="M14" s="29">
        <v>0</v>
      </c>
      <c r="N14" s="29">
        <v>0</v>
      </c>
      <c r="O14" s="29">
        <v>0</v>
      </c>
      <c r="P14" s="29">
        <v>0</v>
      </c>
      <c r="Q14" s="29">
        <v>0</v>
      </c>
      <c r="R14" s="29">
        <v>0</v>
      </c>
      <c r="S14" s="29">
        <v>0</v>
      </c>
      <c r="T14" s="29">
        <v>0</v>
      </c>
      <c r="U14" s="29">
        <v>0</v>
      </c>
      <c r="V14" s="29">
        <v>0</v>
      </c>
      <c r="W14" s="29">
        <v>0</v>
      </c>
      <c r="X14" s="29">
        <v>0</v>
      </c>
      <c r="Y14" s="29">
        <v>0</v>
      </c>
      <c r="Z14" s="29">
        <v>0</v>
      </c>
      <c r="AA14" s="29">
        <v>0</v>
      </c>
      <c r="AB14" s="29">
        <v>0</v>
      </c>
      <c r="AC14" s="29">
        <v>0</v>
      </c>
      <c r="AD14" s="29">
        <v>0</v>
      </c>
      <c r="AE14" s="29">
        <v>0</v>
      </c>
      <c r="AF14" s="29">
        <v>0</v>
      </c>
      <c r="AG14" s="29">
        <v>0</v>
      </c>
      <c r="AH14"/>
      <c r="AI14"/>
      <c r="AJ14"/>
      <c r="AK14"/>
      <c r="AL14"/>
      <c r="AM14"/>
      <c r="AN14"/>
      <c r="AO14"/>
      <c r="AP14"/>
      <c r="AQ14"/>
    </row>
    <row r="15" spans="1:43" x14ac:dyDescent="0.2">
      <c r="C15" s="51" t="s">
        <v>57</v>
      </c>
      <c r="D15"/>
      <c r="E15" s="128">
        <v>0</v>
      </c>
      <c r="G15" s="183">
        <f>input_dollars</f>
        <v>45291</v>
      </c>
      <c r="H15" s="2"/>
      <c r="I15" s="29">
        <v>0</v>
      </c>
      <c r="J15" s="29">
        <v>0</v>
      </c>
      <c r="K15" s="29">
        <v>0</v>
      </c>
      <c r="L15" s="29">
        <v>0</v>
      </c>
      <c r="M15" s="29">
        <v>0</v>
      </c>
      <c r="N15" s="29">
        <v>0</v>
      </c>
      <c r="O15" s="29">
        <v>0</v>
      </c>
      <c r="P15" s="29">
        <v>0</v>
      </c>
      <c r="Q15" s="29">
        <v>0</v>
      </c>
      <c r="R15" s="29">
        <v>0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0</v>
      </c>
      <c r="Z15" s="29">
        <v>0</v>
      </c>
      <c r="AA15" s="29">
        <v>0</v>
      </c>
      <c r="AB15" s="29">
        <v>0</v>
      </c>
      <c r="AC15" s="29">
        <v>0</v>
      </c>
      <c r="AD15" s="29">
        <v>0</v>
      </c>
      <c r="AE15" s="29">
        <v>0</v>
      </c>
      <c r="AF15" s="29">
        <v>0</v>
      </c>
      <c r="AG15" s="29">
        <v>0</v>
      </c>
      <c r="AH15"/>
      <c r="AI15"/>
      <c r="AJ15"/>
      <c r="AK15"/>
      <c r="AL15"/>
      <c r="AM15"/>
      <c r="AN15"/>
      <c r="AO15"/>
      <c r="AP15"/>
      <c r="AQ15"/>
    </row>
    <row r="16" spans="1:43" x14ac:dyDescent="0.2">
      <c r="C16" s="51" t="s">
        <v>57</v>
      </c>
      <c r="D16"/>
      <c r="E16" s="128">
        <v>0</v>
      </c>
      <c r="G16" s="183">
        <f>input_dollars</f>
        <v>45291</v>
      </c>
      <c r="H16" s="2"/>
      <c r="I16" s="29">
        <v>0</v>
      </c>
      <c r="J16" s="29">
        <v>0</v>
      </c>
      <c r="K16" s="29">
        <v>0</v>
      </c>
      <c r="L16" s="29">
        <v>0</v>
      </c>
      <c r="M16" s="29">
        <v>0</v>
      </c>
      <c r="N16" s="29">
        <v>0</v>
      </c>
      <c r="O16" s="29">
        <v>0</v>
      </c>
      <c r="P16" s="29">
        <v>0</v>
      </c>
      <c r="Q16" s="29">
        <v>0</v>
      </c>
      <c r="R16" s="29">
        <v>0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0</v>
      </c>
      <c r="Y16" s="29">
        <v>0</v>
      </c>
      <c r="Z16" s="29">
        <v>0</v>
      </c>
      <c r="AA16" s="29">
        <v>0</v>
      </c>
      <c r="AB16" s="29">
        <v>0</v>
      </c>
      <c r="AC16" s="29">
        <v>0</v>
      </c>
      <c r="AD16" s="29">
        <v>0</v>
      </c>
      <c r="AE16" s="29">
        <v>0</v>
      </c>
      <c r="AF16" s="29">
        <v>0</v>
      </c>
      <c r="AG16" s="29">
        <v>0</v>
      </c>
      <c r="AH16"/>
      <c r="AI16"/>
      <c r="AJ16"/>
      <c r="AK16"/>
      <c r="AL16"/>
      <c r="AM16"/>
      <c r="AN16"/>
      <c r="AO16"/>
      <c r="AP16"/>
      <c r="AQ16"/>
    </row>
    <row r="17" spans="1:43" x14ac:dyDescent="0.2">
      <c r="C17" s="1" t="s">
        <v>30</v>
      </c>
      <c r="G17" s="183">
        <f>input_dollars</f>
        <v>45291</v>
      </c>
      <c r="H17" s="95"/>
      <c r="I17" s="94">
        <f t="shared" ref="I17:AB17" si="2">SUM(I14:I16)</f>
        <v>0</v>
      </c>
      <c r="J17" s="94">
        <f t="shared" si="2"/>
        <v>0</v>
      </c>
      <c r="K17" s="94">
        <f t="shared" si="2"/>
        <v>0</v>
      </c>
      <c r="L17" s="94">
        <f t="shared" si="2"/>
        <v>0</v>
      </c>
      <c r="M17" s="94">
        <f t="shared" si="2"/>
        <v>0</v>
      </c>
      <c r="N17" s="94">
        <f t="shared" si="2"/>
        <v>0</v>
      </c>
      <c r="O17" s="94">
        <f t="shared" si="2"/>
        <v>0</v>
      </c>
      <c r="P17" s="94">
        <f t="shared" si="2"/>
        <v>0</v>
      </c>
      <c r="Q17" s="94">
        <f t="shared" si="2"/>
        <v>0</v>
      </c>
      <c r="R17" s="94">
        <f t="shared" si="2"/>
        <v>0</v>
      </c>
      <c r="S17" s="94">
        <f t="shared" si="2"/>
        <v>0</v>
      </c>
      <c r="T17" s="94">
        <f t="shared" si="2"/>
        <v>0</v>
      </c>
      <c r="U17" s="94">
        <f t="shared" si="2"/>
        <v>0</v>
      </c>
      <c r="V17" s="94">
        <f t="shared" si="2"/>
        <v>0</v>
      </c>
      <c r="W17" s="94">
        <f t="shared" si="2"/>
        <v>0</v>
      </c>
      <c r="X17" s="94">
        <f t="shared" si="2"/>
        <v>0</v>
      </c>
      <c r="Y17" s="94">
        <f t="shared" si="2"/>
        <v>0</v>
      </c>
      <c r="Z17" s="94">
        <f t="shared" si="2"/>
        <v>0</v>
      </c>
      <c r="AA17" s="94">
        <f t="shared" si="2"/>
        <v>0</v>
      </c>
      <c r="AB17" s="94">
        <f t="shared" si="2"/>
        <v>0</v>
      </c>
      <c r="AC17" s="94">
        <f>SUM(AC14:AC16)</f>
        <v>0</v>
      </c>
      <c r="AD17" s="94">
        <f>SUM(AD14:AD16)</f>
        <v>0</v>
      </c>
      <c r="AE17" s="94">
        <f>SUM(AE14:AE16)</f>
        <v>0</v>
      </c>
      <c r="AF17" s="94">
        <f>SUM(AF14:AF16)</f>
        <v>0</v>
      </c>
      <c r="AG17" s="94">
        <f>SUM(AG14:AG16)</f>
        <v>0</v>
      </c>
    </row>
    <row r="18" spans="1:43" x14ac:dyDescent="0.2">
      <c r="C18"/>
      <c r="D18"/>
      <c r="E18"/>
      <c r="G18" s="182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</row>
    <row r="19" spans="1:43" x14ac:dyDescent="0.2">
      <c r="C19" s="1" t="s">
        <v>31</v>
      </c>
      <c r="D19"/>
      <c r="E19"/>
      <c r="F19" s="95"/>
      <c r="G19" s="183">
        <f>input_dollars</f>
        <v>45291</v>
      </c>
      <c r="H19" s="95"/>
      <c r="I19" s="29">
        <v>0</v>
      </c>
      <c r="J19" s="29">
        <v>0</v>
      </c>
      <c r="K19" s="29">
        <v>0</v>
      </c>
      <c r="L19" s="29">
        <v>0</v>
      </c>
      <c r="M19" s="29">
        <v>0</v>
      </c>
      <c r="N19" s="29">
        <v>0</v>
      </c>
      <c r="O19" s="29">
        <v>0</v>
      </c>
      <c r="P19" s="29">
        <v>0</v>
      </c>
      <c r="Q19" s="29">
        <v>0</v>
      </c>
      <c r="R19" s="29">
        <v>0</v>
      </c>
      <c r="S19" s="29">
        <v>0</v>
      </c>
      <c r="T19" s="29">
        <v>0</v>
      </c>
      <c r="U19" s="29">
        <v>0</v>
      </c>
      <c r="V19" s="29">
        <v>0</v>
      </c>
      <c r="W19" s="29">
        <v>0</v>
      </c>
      <c r="X19" s="29">
        <v>0</v>
      </c>
      <c r="Y19" s="29">
        <v>0</v>
      </c>
      <c r="Z19" s="29">
        <v>0</v>
      </c>
      <c r="AA19" s="29">
        <v>0</v>
      </c>
      <c r="AB19" s="29">
        <v>0</v>
      </c>
      <c r="AC19" s="29">
        <v>0</v>
      </c>
      <c r="AD19" s="29">
        <v>0</v>
      </c>
      <c r="AE19" s="29">
        <v>0</v>
      </c>
      <c r="AF19" s="29">
        <v>0</v>
      </c>
      <c r="AG19" s="29">
        <v>0</v>
      </c>
    </row>
    <row r="20" spans="1:43" x14ac:dyDescent="0.2">
      <c r="G20" s="181"/>
    </row>
    <row r="21" spans="1:43" x14ac:dyDescent="0.2">
      <c r="C21"/>
      <c r="D21"/>
      <c r="E21"/>
      <c r="G21" s="182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</row>
    <row r="22" spans="1:43" ht="15" x14ac:dyDescent="0.2">
      <c r="A22" s="78" t="s">
        <v>151</v>
      </c>
      <c r="B22" s="78"/>
      <c r="C22" s="78"/>
      <c r="D22" s="78"/>
      <c r="E22" s="78"/>
      <c r="F22" s="78"/>
      <c r="G22" s="180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/>
      <c r="AI22"/>
      <c r="AJ22"/>
      <c r="AK22"/>
      <c r="AL22"/>
      <c r="AM22"/>
      <c r="AN22"/>
      <c r="AO22"/>
      <c r="AP22"/>
      <c r="AQ22"/>
    </row>
    <row r="23" spans="1:43" ht="12.75" customHeight="1" x14ac:dyDescent="0.2">
      <c r="A23" s="99"/>
      <c r="B23" s="99"/>
      <c r="C23" s="99"/>
      <c r="D23" s="99"/>
      <c r="E23" s="99"/>
      <c r="F23" s="99"/>
      <c r="G23" s="184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/>
      <c r="AI23"/>
      <c r="AJ23"/>
      <c r="AK23"/>
      <c r="AL23"/>
      <c r="AM23"/>
      <c r="AN23"/>
      <c r="AO23"/>
      <c r="AP23"/>
      <c r="AQ23"/>
    </row>
    <row r="24" spans="1:43" ht="12.75" customHeight="1" x14ac:dyDescent="0.2">
      <c r="A24" s="99"/>
      <c r="B24" s="99"/>
      <c r="C24" s="1" t="s">
        <v>152</v>
      </c>
      <c r="D24" s="99"/>
      <c r="E24" s="99"/>
      <c r="F24" s="99"/>
      <c r="G24" s="184"/>
      <c r="H24" s="99"/>
      <c r="I24" s="117">
        <v>0</v>
      </c>
      <c r="J24" s="117">
        <v>0</v>
      </c>
      <c r="K24" s="117">
        <v>0</v>
      </c>
      <c r="L24" s="117">
        <v>0</v>
      </c>
      <c r="M24" s="117">
        <v>0</v>
      </c>
      <c r="N24" s="117">
        <v>0</v>
      </c>
      <c r="O24" s="117">
        <v>0</v>
      </c>
      <c r="P24" s="117">
        <v>0</v>
      </c>
      <c r="Q24" s="117">
        <v>0</v>
      </c>
      <c r="R24" s="117">
        <v>0</v>
      </c>
      <c r="S24" s="117">
        <v>0</v>
      </c>
      <c r="T24" s="117">
        <v>0</v>
      </c>
      <c r="U24" s="117">
        <v>0</v>
      </c>
      <c r="V24" s="117">
        <v>0</v>
      </c>
      <c r="W24" s="117">
        <v>0</v>
      </c>
      <c r="X24" s="117">
        <v>0</v>
      </c>
      <c r="Y24" s="117">
        <v>0</v>
      </c>
      <c r="Z24" s="117">
        <v>0</v>
      </c>
      <c r="AA24" s="117">
        <v>0</v>
      </c>
      <c r="AB24" s="117">
        <v>0</v>
      </c>
      <c r="AC24" s="117">
        <v>0</v>
      </c>
      <c r="AD24" s="117">
        <v>0</v>
      </c>
      <c r="AE24" s="117">
        <v>0</v>
      </c>
      <c r="AF24" s="117">
        <v>0</v>
      </c>
      <c r="AG24" s="117">
        <v>0</v>
      </c>
      <c r="AH24"/>
      <c r="AI24"/>
      <c r="AJ24"/>
      <c r="AK24"/>
      <c r="AL24"/>
      <c r="AM24"/>
      <c r="AN24"/>
      <c r="AO24"/>
      <c r="AP24"/>
      <c r="AQ24"/>
    </row>
    <row r="25" spans="1:43" ht="12.75" customHeight="1" x14ac:dyDescent="0.2">
      <c r="A25" s="99"/>
      <c r="B25" s="99"/>
      <c r="C25" s="1" t="s">
        <v>153</v>
      </c>
      <c r="D25" s="184"/>
      <c r="E25" s="99"/>
      <c r="F25" s="99"/>
      <c r="G25" s="184"/>
      <c r="H25" s="99"/>
      <c r="I25" s="117">
        <v>0</v>
      </c>
      <c r="J25" s="117">
        <v>0</v>
      </c>
      <c r="K25" s="117">
        <v>0</v>
      </c>
      <c r="L25" s="117">
        <v>0</v>
      </c>
      <c r="M25" s="117">
        <v>0</v>
      </c>
      <c r="N25" s="117">
        <v>0</v>
      </c>
      <c r="O25" s="117">
        <v>0</v>
      </c>
      <c r="P25" s="117">
        <v>0</v>
      </c>
      <c r="Q25" s="117">
        <v>0</v>
      </c>
      <c r="R25" s="117">
        <v>0</v>
      </c>
      <c r="S25" s="117">
        <v>0</v>
      </c>
      <c r="T25" s="117">
        <v>0</v>
      </c>
      <c r="U25" s="117">
        <v>0</v>
      </c>
      <c r="V25" s="117">
        <v>0</v>
      </c>
      <c r="W25" s="117">
        <v>0</v>
      </c>
      <c r="X25" s="117">
        <v>0</v>
      </c>
      <c r="Y25" s="117">
        <v>0</v>
      </c>
      <c r="Z25" s="117">
        <v>0</v>
      </c>
      <c r="AA25" s="117">
        <v>0</v>
      </c>
      <c r="AB25" s="117">
        <v>0</v>
      </c>
      <c r="AC25" s="117">
        <v>0</v>
      </c>
      <c r="AD25" s="117">
        <v>0</v>
      </c>
      <c r="AE25" s="117">
        <v>0</v>
      </c>
      <c r="AF25" s="117">
        <v>0</v>
      </c>
      <c r="AG25" s="117">
        <v>0</v>
      </c>
      <c r="AH25"/>
      <c r="AI25"/>
      <c r="AJ25"/>
      <c r="AK25"/>
      <c r="AL25"/>
      <c r="AM25"/>
      <c r="AN25"/>
      <c r="AO25"/>
      <c r="AP25"/>
      <c r="AQ25"/>
    </row>
    <row r="26" spans="1:43" ht="12.75" customHeight="1" x14ac:dyDescent="0.2">
      <c r="A26" s="99"/>
      <c r="B26" s="99"/>
      <c r="C26" s="99"/>
      <c r="D26" s="184"/>
      <c r="E26" s="99"/>
      <c r="F26" s="99"/>
      <c r="G26" s="184"/>
      <c r="H26" s="99"/>
      <c r="I26" s="99"/>
      <c r="J26" s="99"/>
      <c r="K26" s="99"/>
      <c r="L26" s="99"/>
      <c r="M26" s="99"/>
      <c r="N26" s="99"/>
      <c r="O26" s="99"/>
      <c r="P26" s="99"/>
      <c r="Q26" s="99"/>
      <c r="R26" s="99"/>
      <c r="S26" s="99"/>
      <c r="T26" s="99"/>
      <c r="U26" s="99"/>
      <c r="V26" s="99"/>
      <c r="W26" s="99"/>
      <c r="X26" s="99"/>
      <c r="Y26" s="99"/>
      <c r="Z26" s="99"/>
      <c r="AA26" s="99"/>
      <c r="AB26" s="99"/>
      <c r="AC26" s="99"/>
      <c r="AD26" s="99"/>
      <c r="AE26" s="99"/>
      <c r="AF26" s="99"/>
      <c r="AG26" s="99"/>
      <c r="AH26"/>
      <c r="AI26"/>
      <c r="AJ26"/>
      <c r="AK26"/>
      <c r="AL26"/>
      <c r="AM26"/>
      <c r="AN26"/>
      <c r="AO26"/>
      <c r="AP26"/>
      <c r="AQ26"/>
    </row>
    <row r="27" spans="1:43" x14ac:dyDescent="0.2">
      <c r="C27" s="1" t="s">
        <v>123</v>
      </c>
      <c r="D27" s="181"/>
      <c r="E27"/>
      <c r="G27" s="183" t="s">
        <v>40</v>
      </c>
      <c r="H27"/>
      <c r="I27" s="147">
        <v>0</v>
      </c>
      <c r="J27" s="147">
        <v>0</v>
      </c>
      <c r="K27" s="147">
        <v>0</v>
      </c>
      <c r="L27" s="147">
        <v>0</v>
      </c>
      <c r="M27" s="147">
        <v>0</v>
      </c>
      <c r="N27" s="147">
        <v>0</v>
      </c>
      <c r="O27" s="147">
        <v>0</v>
      </c>
      <c r="P27" s="147">
        <v>0</v>
      </c>
      <c r="Q27" s="147">
        <v>0</v>
      </c>
      <c r="R27" s="147">
        <v>0</v>
      </c>
      <c r="S27" s="147">
        <v>0</v>
      </c>
      <c r="T27" s="147">
        <v>0</v>
      </c>
      <c r="U27" s="147">
        <v>0</v>
      </c>
      <c r="V27" s="147">
        <v>0</v>
      </c>
      <c r="W27" s="147">
        <v>0</v>
      </c>
      <c r="X27" s="147">
        <v>0</v>
      </c>
      <c r="Y27" s="147">
        <v>0</v>
      </c>
      <c r="Z27" s="147">
        <v>0</v>
      </c>
      <c r="AA27" s="147">
        <v>0</v>
      </c>
      <c r="AB27" s="147">
        <v>0</v>
      </c>
      <c r="AC27" s="147">
        <v>0</v>
      </c>
      <c r="AD27" s="147">
        <v>0</v>
      </c>
      <c r="AE27" s="147">
        <v>0</v>
      </c>
      <c r="AF27" s="147">
        <v>0</v>
      </c>
      <c r="AG27" s="147">
        <v>0</v>
      </c>
      <c r="AH27"/>
      <c r="AI27"/>
      <c r="AJ27"/>
      <c r="AK27"/>
      <c r="AL27"/>
      <c r="AM27"/>
      <c r="AN27"/>
      <c r="AO27"/>
      <c r="AP27"/>
      <c r="AQ27"/>
    </row>
    <row r="28" spans="1:43" x14ac:dyDescent="0.2">
      <c r="C28" s="1" t="s">
        <v>124</v>
      </c>
      <c r="D28" s="181" t="s">
        <v>63</v>
      </c>
      <c r="E28" s="101">
        <f>Assumptions!H41*vcr_esc</f>
        <v>34030.257552106013</v>
      </c>
      <c r="F28" s="213" t="str">
        <f>IF(AND(SUM(I27:AG27)&lt;&gt;0, E28=0), "!", "")</f>
        <v/>
      </c>
      <c r="G28" s="183">
        <f>input_dollars</f>
        <v>45291</v>
      </c>
      <c r="H28"/>
      <c r="I28" s="93">
        <f>I27*$E$28</f>
        <v>0</v>
      </c>
      <c r="J28" s="93">
        <f t="shared" ref="J28:AG28" si="3">J27*$E$28</f>
        <v>0</v>
      </c>
      <c r="K28" s="93">
        <f t="shared" si="3"/>
        <v>0</v>
      </c>
      <c r="L28" s="93">
        <f t="shared" si="3"/>
        <v>0</v>
      </c>
      <c r="M28" s="93">
        <f t="shared" si="3"/>
        <v>0</v>
      </c>
      <c r="N28" s="93">
        <f t="shared" si="3"/>
        <v>0</v>
      </c>
      <c r="O28" s="93">
        <f t="shared" si="3"/>
        <v>0</v>
      </c>
      <c r="P28" s="93">
        <f t="shared" si="3"/>
        <v>0</v>
      </c>
      <c r="Q28" s="93">
        <f t="shared" si="3"/>
        <v>0</v>
      </c>
      <c r="R28" s="93">
        <f t="shared" si="3"/>
        <v>0</v>
      </c>
      <c r="S28" s="93">
        <f t="shared" si="3"/>
        <v>0</v>
      </c>
      <c r="T28" s="93">
        <f t="shared" si="3"/>
        <v>0</v>
      </c>
      <c r="U28" s="93">
        <f t="shared" si="3"/>
        <v>0</v>
      </c>
      <c r="V28" s="93">
        <f t="shared" si="3"/>
        <v>0</v>
      </c>
      <c r="W28" s="93">
        <f t="shared" si="3"/>
        <v>0</v>
      </c>
      <c r="X28" s="93">
        <f t="shared" si="3"/>
        <v>0</v>
      </c>
      <c r="Y28" s="93">
        <f t="shared" si="3"/>
        <v>0</v>
      </c>
      <c r="Z28" s="93">
        <f t="shared" si="3"/>
        <v>0</v>
      </c>
      <c r="AA28" s="93">
        <f t="shared" si="3"/>
        <v>0</v>
      </c>
      <c r="AB28" s="93">
        <f t="shared" si="3"/>
        <v>0</v>
      </c>
      <c r="AC28" s="93">
        <f t="shared" si="3"/>
        <v>0</v>
      </c>
      <c r="AD28" s="93">
        <f t="shared" si="3"/>
        <v>0</v>
      </c>
      <c r="AE28" s="93">
        <f t="shared" si="3"/>
        <v>0</v>
      </c>
      <c r="AF28" s="93">
        <f t="shared" si="3"/>
        <v>0</v>
      </c>
      <c r="AG28" s="93">
        <f t="shared" si="3"/>
        <v>0</v>
      </c>
      <c r="AH28"/>
      <c r="AI28"/>
      <c r="AJ28"/>
      <c r="AK28"/>
      <c r="AL28"/>
      <c r="AM28"/>
      <c r="AN28"/>
      <c r="AO28"/>
      <c r="AP28"/>
      <c r="AQ28"/>
    </row>
    <row r="29" spans="1:43" x14ac:dyDescent="0.2">
      <c r="D29" s="182"/>
      <c r="E29"/>
      <c r="G29" s="183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</row>
    <row r="30" spans="1:43" x14ac:dyDescent="0.2">
      <c r="C30" s="1" t="s">
        <v>114</v>
      </c>
      <c r="D30" s="181" t="s">
        <v>207</v>
      </c>
      <c r="G30" s="183">
        <f>input_dollars</f>
        <v>45291</v>
      </c>
      <c r="H30" s="129"/>
      <c r="I30" s="29">
        <v>0</v>
      </c>
      <c r="J30" s="29">
        <v>0</v>
      </c>
      <c r="K30" s="29">
        <v>0</v>
      </c>
      <c r="L30" s="29">
        <v>0</v>
      </c>
      <c r="M30" s="29">
        <v>0</v>
      </c>
      <c r="N30" s="29">
        <v>0</v>
      </c>
      <c r="O30" s="29">
        <v>0</v>
      </c>
      <c r="P30" s="29">
        <v>0</v>
      </c>
      <c r="Q30" s="29">
        <v>0</v>
      </c>
      <c r="R30" s="29">
        <v>0</v>
      </c>
      <c r="S30" s="29">
        <v>0</v>
      </c>
      <c r="T30" s="29">
        <v>0</v>
      </c>
      <c r="U30" s="29">
        <v>0</v>
      </c>
      <c r="V30" s="29">
        <v>0</v>
      </c>
      <c r="W30" s="29">
        <v>0</v>
      </c>
      <c r="X30" s="29">
        <v>0</v>
      </c>
      <c r="Y30" s="29">
        <v>0</v>
      </c>
      <c r="Z30" s="29">
        <v>0</v>
      </c>
      <c r="AA30" s="29">
        <v>0</v>
      </c>
      <c r="AB30" s="29">
        <v>0</v>
      </c>
      <c r="AC30" s="29">
        <v>0</v>
      </c>
      <c r="AD30" s="29">
        <v>0</v>
      </c>
      <c r="AE30" s="29">
        <v>0</v>
      </c>
      <c r="AF30" s="29">
        <v>0</v>
      </c>
      <c r="AG30" s="29">
        <v>0</v>
      </c>
      <c r="AH30"/>
      <c r="AI30"/>
      <c r="AJ30"/>
      <c r="AK30"/>
      <c r="AL30"/>
      <c r="AM30"/>
      <c r="AN30"/>
      <c r="AO30"/>
      <c r="AP30"/>
      <c r="AQ30"/>
    </row>
    <row r="31" spans="1:43" x14ac:dyDescent="0.2">
      <c r="C31" s="1" t="s">
        <v>116</v>
      </c>
      <c r="D31" s="182"/>
      <c r="E31"/>
      <c r="G31" s="183">
        <f>input_dollars</f>
        <v>45291</v>
      </c>
      <c r="H31" s="129"/>
      <c r="I31" s="29">
        <v>0</v>
      </c>
      <c r="J31" s="29">
        <v>0</v>
      </c>
      <c r="K31" s="29">
        <v>0</v>
      </c>
      <c r="L31" s="29">
        <v>0</v>
      </c>
      <c r="M31" s="29">
        <v>0</v>
      </c>
      <c r="N31" s="29">
        <v>0</v>
      </c>
      <c r="O31" s="29">
        <v>0</v>
      </c>
      <c r="P31" s="29">
        <v>0</v>
      </c>
      <c r="Q31" s="29">
        <v>0</v>
      </c>
      <c r="R31" s="29">
        <v>0</v>
      </c>
      <c r="S31" s="29">
        <v>0</v>
      </c>
      <c r="T31" s="29">
        <v>0</v>
      </c>
      <c r="U31" s="29">
        <v>0</v>
      </c>
      <c r="V31" s="29">
        <v>0</v>
      </c>
      <c r="W31" s="29">
        <v>0</v>
      </c>
      <c r="X31" s="29">
        <v>0</v>
      </c>
      <c r="Y31" s="29">
        <v>0</v>
      </c>
      <c r="Z31" s="29">
        <v>0</v>
      </c>
      <c r="AA31" s="29">
        <v>0</v>
      </c>
      <c r="AB31" s="29">
        <v>0</v>
      </c>
      <c r="AC31" s="29">
        <v>0</v>
      </c>
      <c r="AD31" s="29">
        <v>0</v>
      </c>
      <c r="AE31" s="29">
        <v>0</v>
      </c>
      <c r="AF31" s="29">
        <v>0</v>
      </c>
      <c r="AG31" s="29">
        <v>0</v>
      </c>
      <c r="AH31"/>
      <c r="AI31"/>
      <c r="AJ31"/>
      <c r="AK31"/>
      <c r="AL31"/>
      <c r="AM31"/>
      <c r="AN31"/>
      <c r="AO31"/>
      <c r="AP31"/>
      <c r="AQ31"/>
    </row>
    <row r="32" spans="1:43" x14ac:dyDescent="0.2">
      <c r="C32" s="1" t="s">
        <v>115</v>
      </c>
      <c r="D32" s="181" t="s">
        <v>207</v>
      </c>
      <c r="E32"/>
      <c r="G32" s="183">
        <f>input_dollars</f>
        <v>45291</v>
      </c>
      <c r="H32"/>
      <c r="I32" s="29">
        <v>0</v>
      </c>
      <c r="J32" s="29">
        <v>0</v>
      </c>
      <c r="K32" s="29">
        <v>0</v>
      </c>
      <c r="L32" s="29">
        <v>0</v>
      </c>
      <c r="M32" s="29">
        <v>0</v>
      </c>
      <c r="N32" s="29">
        <v>0</v>
      </c>
      <c r="O32" s="29">
        <v>0</v>
      </c>
      <c r="P32" s="29">
        <v>0</v>
      </c>
      <c r="Q32" s="29">
        <v>0</v>
      </c>
      <c r="R32" s="29">
        <v>0</v>
      </c>
      <c r="S32" s="29">
        <v>0</v>
      </c>
      <c r="T32" s="29">
        <v>0</v>
      </c>
      <c r="U32" s="29">
        <v>0</v>
      </c>
      <c r="V32" s="29">
        <v>0</v>
      </c>
      <c r="W32" s="29">
        <v>0</v>
      </c>
      <c r="X32" s="29">
        <v>0</v>
      </c>
      <c r="Y32" s="29">
        <v>0</v>
      </c>
      <c r="Z32" s="29">
        <v>0</v>
      </c>
      <c r="AA32" s="29">
        <v>0</v>
      </c>
      <c r="AB32" s="29">
        <v>0</v>
      </c>
      <c r="AC32" s="29">
        <v>0</v>
      </c>
      <c r="AD32" s="29">
        <v>0</v>
      </c>
      <c r="AE32" s="29">
        <v>0</v>
      </c>
      <c r="AF32" s="29">
        <v>0</v>
      </c>
      <c r="AG32" s="29">
        <v>0</v>
      </c>
      <c r="AH32"/>
      <c r="AI32"/>
      <c r="AJ32"/>
      <c r="AK32"/>
      <c r="AL32"/>
      <c r="AM32"/>
      <c r="AN32"/>
      <c r="AO32"/>
      <c r="AP32"/>
      <c r="AQ32"/>
    </row>
    <row r="33" spans="1:16372" x14ac:dyDescent="0.2">
      <c r="C33" s="242" t="s">
        <v>244</v>
      </c>
      <c r="D33" s="194"/>
      <c r="E33"/>
      <c r="G33" s="183">
        <f>input_dollars</f>
        <v>45291</v>
      </c>
      <c r="H33"/>
      <c r="I33" s="29">
        <v>0</v>
      </c>
      <c r="J33" s="29">
        <v>0</v>
      </c>
      <c r="K33" s="29">
        <v>0</v>
      </c>
      <c r="L33" s="29">
        <v>0</v>
      </c>
      <c r="M33" s="29">
        <v>0</v>
      </c>
      <c r="N33" s="29">
        <v>0</v>
      </c>
      <c r="O33" s="29">
        <v>2000000</v>
      </c>
      <c r="P33" s="29">
        <f>Workings_risks!$I$8</f>
        <v>2007500</v>
      </c>
      <c r="Q33" s="29">
        <f>Workings_risks!$I$8</f>
        <v>2007500</v>
      </c>
      <c r="R33" s="29">
        <f>Workings_risks!$I$8</f>
        <v>2007500</v>
      </c>
      <c r="S33" s="29">
        <f>Workings_risks!$I$8</f>
        <v>2007500</v>
      </c>
      <c r="T33" s="29">
        <f>Workings_risks!$I$8</f>
        <v>2007500</v>
      </c>
      <c r="U33" s="29">
        <f>Workings_risks!$I$8</f>
        <v>2007500</v>
      </c>
      <c r="V33" s="29">
        <f>Workings_risks!$I$8</f>
        <v>2007500</v>
      </c>
      <c r="W33" s="29">
        <f>Workings_risks!$I$8</f>
        <v>2007500</v>
      </c>
      <c r="X33" s="29">
        <f>Workings_risks!$I$8</f>
        <v>2007500</v>
      </c>
      <c r="Y33" s="29">
        <f>Workings_risks!$I$8</f>
        <v>2007500</v>
      </c>
      <c r="Z33" s="29">
        <f>Workings_risks!$I$8</f>
        <v>2007500</v>
      </c>
      <c r="AA33" s="29">
        <f>Workings_risks!$I$8</f>
        <v>2007500</v>
      </c>
      <c r="AB33" s="29">
        <f>Workings_risks!$I$8</f>
        <v>2007500</v>
      </c>
      <c r="AC33" s="29">
        <f>Workings_risks!$I$8</f>
        <v>2007500</v>
      </c>
      <c r="AD33" s="29">
        <f>Workings_risks!$I$8</f>
        <v>2007500</v>
      </c>
      <c r="AE33" s="29">
        <f>Workings_risks!$I$8</f>
        <v>2007500</v>
      </c>
      <c r="AF33" s="29">
        <f>Workings_risks!$I$8</f>
        <v>2007500</v>
      </c>
      <c r="AG33" s="29">
        <f>Workings_risks!$I$8</f>
        <v>2007500</v>
      </c>
      <c r="AH33"/>
      <c r="AI33"/>
      <c r="AJ33"/>
      <c r="AK33"/>
      <c r="AL33"/>
      <c r="AM33"/>
      <c r="AN33"/>
      <c r="AO33"/>
      <c r="AP33"/>
      <c r="AQ33"/>
    </row>
    <row r="34" spans="1:16372" x14ac:dyDescent="0.2">
      <c r="C34" s="242"/>
      <c r="D34" s="182"/>
      <c r="E34"/>
      <c r="G34" s="183">
        <f>input_dollars</f>
        <v>45291</v>
      </c>
      <c r="H34"/>
      <c r="I34" s="29">
        <v>0</v>
      </c>
      <c r="J34" s="29">
        <v>0</v>
      </c>
      <c r="K34" s="29">
        <v>0</v>
      </c>
      <c r="L34" s="29">
        <v>0</v>
      </c>
      <c r="M34" s="29">
        <v>0</v>
      </c>
      <c r="N34" s="29">
        <v>0</v>
      </c>
      <c r="O34" s="29">
        <v>0</v>
      </c>
      <c r="P34" s="29">
        <v>0</v>
      </c>
      <c r="Q34" s="29">
        <v>0</v>
      </c>
      <c r="R34" s="29">
        <v>0</v>
      </c>
      <c r="S34" s="29">
        <v>0</v>
      </c>
      <c r="T34" s="29">
        <v>0</v>
      </c>
      <c r="U34" s="29">
        <v>0</v>
      </c>
      <c r="V34" s="29">
        <v>0</v>
      </c>
      <c r="W34" s="29">
        <v>0</v>
      </c>
      <c r="X34" s="29">
        <v>0</v>
      </c>
      <c r="Y34" s="29">
        <v>0</v>
      </c>
      <c r="Z34" s="29">
        <v>0</v>
      </c>
      <c r="AA34" s="29">
        <v>0</v>
      </c>
      <c r="AB34" s="29">
        <v>0</v>
      </c>
      <c r="AC34" s="29">
        <v>0</v>
      </c>
      <c r="AD34" s="29">
        <v>0</v>
      </c>
      <c r="AE34" s="29">
        <v>0</v>
      </c>
      <c r="AF34" s="29">
        <v>0</v>
      </c>
      <c r="AG34" s="29">
        <v>0</v>
      </c>
      <c r="AH34"/>
      <c r="AI34"/>
      <c r="AJ34"/>
      <c r="AK34"/>
      <c r="AL34"/>
      <c r="AM34"/>
      <c r="AN34"/>
      <c r="AO34"/>
      <c r="AP34"/>
      <c r="AQ34"/>
    </row>
    <row r="35" spans="1:16372" x14ac:dyDescent="0.2">
      <c r="D35" s="182"/>
      <c r="E35"/>
      <c r="G35" s="183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  <c r="AME35"/>
      <c r="AMF35"/>
      <c r="AMG35"/>
      <c r="AMH35"/>
      <c r="AMI35"/>
      <c r="AMJ35"/>
      <c r="AMK35"/>
      <c r="AML35"/>
      <c r="AMM35"/>
      <c r="AMN35"/>
      <c r="AMO35"/>
      <c r="AMP35"/>
      <c r="AMQ35"/>
      <c r="AMR35"/>
      <c r="AMS35"/>
      <c r="AMT35"/>
      <c r="AMU35"/>
      <c r="AMV35"/>
      <c r="AMW35"/>
      <c r="AMX35"/>
      <c r="AMY35"/>
      <c r="AMZ35"/>
      <c r="ANA35"/>
      <c r="ANB35"/>
      <c r="ANC35"/>
      <c r="AND35"/>
      <c r="ANE35"/>
      <c r="ANF35"/>
      <c r="ANG35"/>
      <c r="ANH35"/>
      <c r="ANI35"/>
      <c r="ANJ35"/>
      <c r="ANK35"/>
      <c r="ANL35"/>
      <c r="ANM35"/>
      <c r="ANN35"/>
      <c r="ANO35"/>
      <c r="ANP35"/>
      <c r="ANQ35"/>
      <c r="ANR35"/>
      <c r="ANS35"/>
      <c r="ANT35"/>
      <c r="ANU35"/>
      <c r="ANV35"/>
      <c r="ANW35"/>
      <c r="ANX35"/>
      <c r="ANY35"/>
      <c r="ANZ35"/>
      <c r="AOA35"/>
      <c r="AOB35"/>
      <c r="AOC35"/>
      <c r="AOD35"/>
      <c r="AOE35"/>
      <c r="AOF35"/>
      <c r="AOG35"/>
      <c r="AOH35"/>
      <c r="AOI35"/>
      <c r="AOJ35"/>
      <c r="AOK35"/>
      <c r="AOL35"/>
      <c r="AOM35"/>
      <c r="AON35"/>
      <c r="AOO35"/>
      <c r="AOP35"/>
      <c r="AOQ35"/>
      <c r="AOR35"/>
      <c r="AOS35"/>
      <c r="AOT35"/>
      <c r="AOU35"/>
      <c r="AOV35"/>
      <c r="AOW35"/>
      <c r="AOX35"/>
      <c r="AOY35"/>
      <c r="AOZ35"/>
      <c r="APA35"/>
      <c r="APB35"/>
      <c r="APC35"/>
      <c r="APD35"/>
      <c r="APE35"/>
      <c r="APF35"/>
      <c r="APG35"/>
      <c r="APH35"/>
      <c r="API35"/>
      <c r="APJ35"/>
      <c r="APK35"/>
      <c r="APL35"/>
      <c r="APM35"/>
      <c r="APN35"/>
      <c r="APO35"/>
      <c r="APP35"/>
      <c r="APQ35"/>
      <c r="APR35"/>
      <c r="APS35"/>
      <c r="APT35"/>
      <c r="APU35"/>
      <c r="APV35"/>
      <c r="APW35"/>
      <c r="APX35"/>
      <c r="APY35"/>
      <c r="APZ35"/>
      <c r="AQA35"/>
      <c r="AQB35"/>
      <c r="AQC35"/>
      <c r="AQD35"/>
      <c r="AQE35"/>
      <c r="AQF35"/>
      <c r="AQG35"/>
      <c r="AQH35"/>
      <c r="AQI35"/>
      <c r="AQJ35"/>
      <c r="AQK35"/>
      <c r="AQL35"/>
      <c r="AQM35"/>
      <c r="AQN35"/>
      <c r="AQO35"/>
      <c r="AQP35"/>
      <c r="AQQ35"/>
      <c r="AQR35"/>
      <c r="AQS35"/>
      <c r="AQT35"/>
      <c r="AQU35"/>
      <c r="AQV35"/>
      <c r="AQW35"/>
      <c r="AQX35"/>
      <c r="AQY35"/>
      <c r="AQZ35"/>
      <c r="ARA35"/>
      <c r="ARB35"/>
      <c r="ARC35"/>
      <c r="ARD35"/>
      <c r="ARE35"/>
      <c r="ARF35"/>
      <c r="ARG35"/>
      <c r="ARH35"/>
      <c r="ARI35"/>
      <c r="ARJ35"/>
      <c r="ARK35"/>
      <c r="ARL35"/>
      <c r="ARM35"/>
      <c r="ARN35"/>
      <c r="ARO35"/>
      <c r="ARP35"/>
      <c r="ARQ35"/>
      <c r="ARR35"/>
      <c r="ARS35"/>
      <c r="ART35"/>
      <c r="ARU35"/>
      <c r="ARV35"/>
      <c r="ARW35"/>
      <c r="ARX35"/>
      <c r="ARY35"/>
      <c r="ARZ35"/>
      <c r="ASA35"/>
      <c r="ASB35"/>
      <c r="ASC35"/>
      <c r="ASD35"/>
      <c r="ASE35"/>
      <c r="ASF35"/>
      <c r="ASG35"/>
      <c r="ASH35"/>
      <c r="ASI35"/>
      <c r="ASJ35"/>
      <c r="ASK35"/>
      <c r="ASL35"/>
      <c r="ASM35"/>
      <c r="ASN35"/>
      <c r="ASO35"/>
      <c r="ASP35"/>
      <c r="ASQ35"/>
      <c r="ASR35"/>
      <c r="ASS35"/>
      <c r="AST35"/>
      <c r="ASU35"/>
      <c r="ASV35"/>
      <c r="ASW35"/>
      <c r="ASX35"/>
      <c r="ASY35"/>
      <c r="ASZ35"/>
      <c r="ATA35"/>
      <c r="ATB35"/>
      <c r="ATC35"/>
      <c r="ATD35"/>
      <c r="ATE35"/>
      <c r="ATF35"/>
      <c r="ATG35"/>
      <c r="ATH35"/>
      <c r="ATI35"/>
      <c r="ATJ35"/>
      <c r="ATK35"/>
      <c r="ATL35"/>
      <c r="ATM35"/>
      <c r="ATN35"/>
      <c r="ATO35"/>
      <c r="ATP35"/>
      <c r="ATQ35"/>
      <c r="ATR35"/>
      <c r="ATS35"/>
      <c r="ATT35"/>
      <c r="ATU35"/>
      <c r="ATV35"/>
      <c r="ATW35"/>
      <c r="ATX35"/>
      <c r="ATY35"/>
      <c r="ATZ35"/>
      <c r="AUA35"/>
      <c r="AUB35"/>
      <c r="AUC35"/>
      <c r="AUD35"/>
      <c r="AUE35"/>
      <c r="AUF35"/>
      <c r="AUG35"/>
      <c r="AUH35"/>
      <c r="AUI35"/>
      <c r="AUJ35"/>
      <c r="AUK35"/>
      <c r="AUL35"/>
      <c r="AUM35"/>
      <c r="AUN35"/>
      <c r="AUO35"/>
      <c r="AUP35"/>
      <c r="AUQ35"/>
      <c r="AUR35"/>
      <c r="AUS35"/>
      <c r="AUT35"/>
      <c r="AUU35"/>
      <c r="AUV35"/>
      <c r="AUW35"/>
      <c r="AUX35"/>
      <c r="AUY35"/>
      <c r="AUZ35"/>
      <c r="AVA35"/>
      <c r="AVB35"/>
      <c r="AVC35"/>
      <c r="AVD35"/>
      <c r="AVE35"/>
      <c r="AVF35"/>
      <c r="AVG35"/>
      <c r="AVH35"/>
      <c r="AVI35"/>
      <c r="AVJ35"/>
      <c r="AVK35"/>
      <c r="AVL35"/>
      <c r="AVM35"/>
      <c r="AVN35"/>
      <c r="AVO35"/>
      <c r="AVP35"/>
      <c r="AVQ35"/>
      <c r="AVR35"/>
      <c r="AVS35"/>
      <c r="AVT35"/>
      <c r="AVU35"/>
      <c r="AVV35"/>
      <c r="AVW35"/>
      <c r="AVX35"/>
      <c r="AVY35"/>
      <c r="AVZ35"/>
      <c r="AWA35"/>
      <c r="AWB35"/>
      <c r="AWC35"/>
      <c r="AWD35"/>
      <c r="AWE35"/>
      <c r="AWF35"/>
      <c r="AWG35"/>
      <c r="AWH35"/>
      <c r="AWI35"/>
      <c r="AWJ35"/>
      <c r="AWK35"/>
      <c r="AWL35"/>
      <c r="AWM35"/>
      <c r="AWN35"/>
      <c r="AWO35"/>
      <c r="AWP35"/>
      <c r="AWQ35"/>
      <c r="AWR35"/>
      <c r="AWS35"/>
      <c r="AWT35"/>
      <c r="AWU35"/>
      <c r="AWV35"/>
      <c r="AWW35"/>
      <c r="AWX35"/>
      <c r="AWY35"/>
      <c r="AWZ35"/>
      <c r="AXA35"/>
      <c r="AXB35"/>
      <c r="AXC35"/>
      <c r="AXD35"/>
      <c r="AXE35"/>
      <c r="AXF35"/>
      <c r="AXG35"/>
      <c r="AXH35"/>
      <c r="AXI35"/>
      <c r="AXJ35"/>
      <c r="AXK35"/>
      <c r="AXL35"/>
      <c r="AXM35"/>
      <c r="AXN35"/>
      <c r="AXO35"/>
      <c r="AXP35"/>
      <c r="AXQ35"/>
      <c r="AXR35"/>
      <c r="AXS35"/>
      <c r="AXT35"/>
      <c r="AXU35"/>
      <c r="AXV35"/>
      <c r="AXW35"/>
      <c r="AXX35"/>
      <c r="AXY35"/>
      <c r="AXZ35"/>
      <c r="AYA35"/>
      <c r="AYB35"/>
      <c r="AYC35"/>
      <c r="AYD35"/>
      <c r="AYE35"/>
      <c r="AYF35"/>
      <c r="AYG35"/>
      <c r="AYH35"/>
      <c r="AYI35"/>
      <c r="AYJ35"/>
      <c r="AYK35"/>
      <c r="AYL35"/>
      <c r="AYM35"/>
      <c r="AYN35"/>
      <c r="AYO35"/>
      <c r="AYP35"/>
      <c r="AYQ35"/>
      <c r="AYR35"/>
      <c r="AYS35"/>
      <c r="AYT35"/>
      <c r="AYU35"/>
      <c r="AYV35"/>
      <c r="AYW35"/>
      <c r="AYX35"/>
      <c r="AYY35"/>
      <c r="AYZ35"/>
      <c r="AZA35"/>
      <c r="AZB35"/>
      <c r="AZC35"/>
      <c r="AZD35"/>
      <c r="AZE35"/>
      <c r="AZF35"/>
      <c r="AZG35"/>
      <c r="AZH35"/>
      <c r="AZI35"/>
      <c r="AZJ35"/>
      <c r="AZK35"/>
      <c r="AZL35"/>
      <c r="AZM35"/>
      <c r="AZN35"/>
      <c r="AZO35"/>
      <c r="AZP35"/>
      <c r="AZQ35"/>
      <c r="AZR35"/>
      <c r="AZS35"/>
      <c r="AZT35"/>
      <c r="AZU35"/>
      <c r="AZV35"/>
      <c r="AZW35"/>
      <c r="AZX35"/>
      <c r="AZY35"/>
      <c r="AZZ35"/>
      <c r="BAA35"/>
      <c r="BAB35"/>
      <c r="BAC35"/>
      <c r="BAD35"/>
      <c r="BAE35"/>
      <c r="BAF35"/>
      <c r="BAG35"/>
      <c r="BAH35"/>
      <c r="BAI35"/>
      <c r="BAJ35"/>
      <c r="BAK35"/>
      <c r="BAL35"/>
      <c r="BAM35"/>
      <c r="BAN35"/>
      <c r="BAO35"/>
      <c r="BAP35"/>
      <c r="BAQ35"/>
      <c r="BAR35"/>
      <c r="BAS35"/>
      <c r="BAT35"/>
      <c r="BAU35"/>
      <c r="BAV35"/>
      <c r="BAW35"/>
      <c r="BAX35"/>
      <c r="BAY35"/>
      <c r="BAZ35"/>
      <c r="BBA35"/>
      <c r="BBB35"/>
      <c r="BBC35"/>
      <c r="BBD35"/>
      <c r="BBE35"/>
      <c r="BBF35"/>
      <c r="BBG35"/>
      <c r="BBH35"/>
      <c r="BBI35"/>
      <c r="BBJ35"/>
      <c r="BBK35"/>
      <c r="BBL35"/>
      <c r="BBM35"/>
      <c r="BBN35"/>
      <c r="BBO35"/>
      <c r="BBP35"/>
      <c r="BBQ35"/>
      <c r="BBR35"/>
      <c r="BBS35"/>
      <c r="BBT35"/>
      <c r="BBU35"/>
      <c r="BBV35"/>
      <c r="BBW35"/>
      <c r="BBX35"/>
      <c r="BBY35"/>
      <c r="BBZ35"/>
      <c r="BCA35"/>
      <c r="BCB35"/>
      <c r="BCC35"/>
      <c r="BCD35"/>
      <c r="BCE35"/>
      <c r="BCF35"/>
      <c r="BCG35"/>
      <c r="BCH35"/>
      <c r="BCI35"/>
      <c r="BCJ35"/>
      <c r="BCK35"/>
      <c r="BCL35"/>
      <c r="BCM35"/>
      <c r="BCN35"/>
      <c r="BCO35"/>
      <c r="BCP35"/>
      <c r="BCQ35"/>
      <c r="BCR35"/>
      <c r="BCS35"/>
      <c r="BCT35"/>
      <c r="BCU35"/>
      <c r="BCV35"/>
      <c r="BCW35"/>
      <c r="BCX35"/>
      <c r="BCY35"/>
      <c r="BCZ35"/>
      <c r="BDA35"/>
      <c r="BDB35"/>
      <c r="BDC35"/>
      <c r="BDD35"/>
      <c r="BDE35"/>
      <c r="BDF35"/>
      <c r="BDG35"/>
      <c r="BDH35"/>
      <c r="BDI35"/>
      <c r="BDJ35"/>
      <c r="BDK35"/>
      <c r="BDL35"/>
      <c r="BDM35"/>
      <c r="BDN35"/>
      <c r="BDO35"/>
      <c r="BDP35"/>
      <c r="BDQ35"/>
      <c r="BDR35"/>
      <c r="BDS35"/>
      <c r="BDT35"/>
      <c r="BDU35"/>
      <c r="BDV35"/>
      <c r="BDW35"/>
      <c r="BDX35"/>
      <c r="BDY35"/>
      <c r="BDZ35"/>
      <c r="BEA35"/>
      <c r="BEB35"/>
      <c r="BEC35"/>
      <c r="BED35"/>
      <c r="BEE35"/>
      <c r="BEF35"/>
      <c r="BEG35"/>
      <c r="BEH35"/>
      <c r="BEI35"/>
      <c r="BEJ35"/>
      <c r="BEK35"/>
      <c r="BEL35"/>
      <c r="BEM35"/>
      <c r="BEN35"/>
      <c r="BEO35"/>
      <c r="BEP35"/>
      <c r="BEQ35"/>
      <c r="BER35"/>
      <c r="BES35"/>
      <c r="BET35"/>
      <c r="BEU35"/>
      <c r="BEV35"/>
      <c r="BEW35"/>
      <c r="BEX35"/>
      <c r="BEY35"/>
      <c r="BEZ35"/>
      <c r="BFA35"/>
      <c r="BFB35"/>
      <c r="BFC35"/>
      <c r="BFD35"/>
      <c r="BFE35"/>
      <c r="BFF35"/>
      <c r="BFG35"/>
      <c r="BFH35"/>
      <c r="BFI35"/>
      <c r="BFJ35"/>
      <c r="BFK35"/>
      <c r="BFL35"/>
      <c r="BFM35"/>
      <c r="BFN35"/>
      <c r="BFO35"/>
      <c r="BFP35"/>
      <c r="BFQ35"/>
      <c r="BFR35"/>
      <c r="BFS35"/>
      <c r="BFT35"/>
      <c r="BFU35"/>
      <c r="BFV35"/>
      <c r="BFW35"/>
      <c r="BFX35"/>
      <c r="BFY35"/>
      <c r="BFZ35"/>
      <c r="BGA35"/>
      <c r="BGB35"/>
      <c r="BGC35"/>
      <c r="BGD35"/>
      <c r="BGE35"/>
      <c r="BGF35"/>
      <c r="BGG35"/>
      <c r="BGH35"/>
      <c r="BGI35"/>
      <c r="BGJ35"/>
      <c r="BGK35"/>
      <c r="BGL35"/>
      <c r="BGM35"/>
      <c r="BGN35"/>
      <c r="BGO35"/>
      <c r="BGP35"/>
      <c r="BGQ35"/>
      <c r="BGR35"/>
      <c r="BGS35"/>
      <c r="BGT35"/>
      <c r="BGU35"/>
      <c r="BGV35"/>
      <c r="BGW35"/>
      <c r="BGX35"/>
      <c r="BGY35"/>
      <c r="BGZ35"/>
      <c r="BHA35"/>
      <c r="BHB35"/>
      <c r="BHC35"/>
      <c r="BHD35"/>
      <c r="BHE35"/>
      <c r="BHF35"/>
      <c r="BHG35"/>
      <c r="BHH35"/>
      <c r="BHI35"/>
      <c r="BHJ35"/>
      <c r="BHK35"/>
      <c r="BHL35"/>
      <c r="BHM35"/>
      <c r="BHN35"/>
      <c r="BHO35"/>
      <c r="BHP35"/>
      <c r="BHQ35"/>
      <c r="BHR35"/>
      <c r="BHS35"/>
      <c r="BHT35"/>
      <c r="BHU35"/>
      <c r="BHV35"/>
      <c r="BHW35"/>
      <c r="BHX35"/>
      <c r="BHY35"/>
      <c r="BHZ35"/>
      <c r="BIA35"/>
      <c r="BIB35"/>
      <c r="BIC35"/>
      <c r="BID35"/>
      <c r="BIE35"/>
      <c r="BIF35"/>
      <c r="BIG35"/>
      <c r="BIH35"/>
      <c r="BII35"/>
      <c r="BIJ35"/>
      <c r="BIK35"/>
      <c r="BIL35"/>
      <c r="BIM35"/>
      <c r="BIN35"/>
      <c r="BIO35"/>
      <c r="BIP35"/>
      <c r="BIQ35"/>
      <c r="BIR35"/>
      <c r="BIS35"/>
      <c r="BIT35"/>
      <c r="BIU35"/>
      <c r="BIV35"/>
      <c r="BIW35"/>
      <c r="BIX35"/>
      <c r="BIY35"/>
      <c r="BIZ35"/>
      <c r="BJA35"/>
      <c r="BJB35"/>
      <c r="BJC35"/>
      <c r="BJD35"/>
      <c r="BJE35"/>
      <c r="BJF35"/>
      <c r="BJG35"/>
      <c r="BJH35"/>
      <c r="BJI35"/>
      <c r="BJJ35"/>
      <c r="BJK35"/>
      <c r="BJL35"/>
      <c r="BJM35"/>
      <c r="BJN35"/>
      <c r="BJO35"/>
      <c r="BJP35"/>
      <c r="BJQ35"/>
      <c r="BJR35"/>
      <c r="BJS35"/>
      <c r="BJT35"/>
      <c r="BJU35"/>
      <c r="BJV35"/>
      <c r="BJW35"/>
      <c r="BJX35"/>
      <c r="BJY35"/>
      <c r="BJZ35"/>
      <c r="BKA35"/>
      <c r="BKB35"/>
      <c r="BKC35"/>
      <c r="BKD35"/>
      <c r="BKE35"/>
      <c r="BKF35"/>
      <c r="BKG35"/>
      <c r="BKH35"/>
      <c r="BKI35"/>
      <c r="BKJ35"/>
      <c r="BKK35"/>
      <c r="BKL35"/>
      <c r="BKM35"/>
      <c r="BKN35"/>
      <c r="BKO35"/>
      <c r="BKP35"/>
      <c r="BKQ35"/>
      <c r="BKR35"/>
      <c r="BKS35"/>
      <c r="BKT35"/>
      <c r="BKU35"/>
      <c r="BKV35"/>
      <c r="BKW35"/>
      <c r="BKX35"/>
      <c r="BKY35"/>
      <c r="BKZ35"/>
      <c r="BLA35"/>
      <c r="BLB35"/>
      <c r="BLC35"/>
      <c r="BLD35"/>
      <c r="BLE35"/>
      <c r="BLF35"/>
      <c r="BLG35"/>
      <c r="BLH35"/>
      <c r="BLI35"/>
      <c r="BLJ35"/>
      <c r="BLK35"/>
      <c r="BLL35"/>
      <c r="BLM35"/>
      <c r="BLN35"/>
      <c r="BLO35"/>
      <c r="BLP35"/>
      <c r="BLQ35"/>
      <c r="BLR35"/>
      <c r="BLS35"/>
      <c r="BLT35"/>
      <c r="BLU35"/>
      <c r="BLV35"/>
      <c r="BLW35"/>
      <c r="BLX35"/>
      <c r="BLY35"/>
      <c r="BLZ35"/>
      <c r="BMA35"/>
      <c r="BMB35"/>
      <c r="BMC35"/>
      <c r="BMD35"/>
      <c r="BME35"/>
      <c r="BMF35"/>
      <c r="BMG35"/>
      <c r="BMH35"/>
      <c r="BMI35"/>
      <c r="BMJ35"/>
      <c r="BMK35"/>
      <c r="BML35"/>
      <c r="BMM35"/>
      <c r="BMN35"/>
      <c r="BMO35"/>
      <c r="BMP35"/>
      <c r="BMQ35"/>
      <c r="BMR35"/>
      <c r="BMS35"/>
      <c r="BMT35"/>
      <c r="BMU35"/>
      <c r="BMV35"/>
      <c r="BMW35"/>
      <c r="BMX35"/>
      <c r="BMY35"/>
      <c r="BMZ35"/>
      <c r="BNA35"/>
      <c r="BNB35"/>
      <c r="BNC35"/>
      <c r="BND35"/>
      <c r="BNE35"/>
      <c r="BNF35"/>
      <c r="BNG35"/>
      <c r="BNH35"/>
      <c r="BNI35"/>
      <c r="BNJ35"/>
      <c r="BNK35"/>
      <c r="BNL35"/>
      <c r="BNM35"/>
      <c r="BNN35"/>
      <c r="BNO35"/>
      <c r="BNP35"/>
      <c r="BNQ35"/>
      <c r="BNR35"/>
      <c r="BNS35"/>
      <c r="BNT35"/>
      <c r="BNU35"/>
      <c r="BNV35"/>
      <c r="BNW35"/>
      <c r="BNX35"/>
      <c r="BNY35"/>
      <c r="BNZ35"/>
      <c r="BOA35"/>
      <c r="BOB35"/>
      <c r="BOC35"/>
      <c r="BOD35"/>
      <c r="BOE35"/>
      <c r="BOF35"/>
      <c r="BOG35"/>
      <c r="BOH35"/>
      <c r="BOI35"/>
      <c r="BOJ35"/>
      <c r="BOK35"/>
      <c r="BOL35"/>
      <c r="BOM35"/>
      <c r="BON35"/>
      <c r="BOO35"/>
      <c r="BOP35"/>
      <c r="BOQ35"/>
      <c r="BOR35"/>
      <c r="BOS35"/>
      <c r="BOT35"/>
      <c r="BOU35"/>
      <c r="BOV35"/>
      <c r="BOW35"/>
      <c r="BOX35"/>
      <c r="BOY35"/>
      <c r="BOZ35"/>
      <c r="BPA35"/>
      <c r="BPB35"/>
      <c r="BPC35"/>
      <c r="BPD35"/>
      <c r="BPE35"/>
      <c r="BPF35"/>
      <c r="BPG35"/>
      <c r="BPH35"/>
      <c r="BPI35"/>
      <c r="BPJ35"/>
      <c r="BPK35"/>
      <c r="BPL35"/>
      <c r="BPM35"/>
      <c r="BPN35"/>
      <c r="BPO35"/>
      <c r="BPP35"/>
      <c r="BPQ35"/>
      <c r="BPR35"/>
      <c r="BPS35"/>
      <c r="BPT35"/>
      <c r="BPU35"/>
      <c r="BPV35"/>
      <c r="BPW35"/>
      <c r="BPX35"/>
      <c r="BPY35"/>
      <c r="BPZ35"/>
      <c r="BQA35"/>
      <c r="BQB35"/>
      <c r="BQC35"/>
      <c r="BQD35"/>
      <c r="BQE35"/>
      <c r="BQF35"/>
      <c r="BQG35"/>
      <c r="BQH35"/>
      <c r="BQI35"/>
      <c r="BQJ35"/>
      <c r="BQK35"/>
      <c r="BQL35"/>
      <c r="BQM35"/>
      <c r="BQN35"/>
      <c r="BQO35"/>
      <c r="BQP35"/>
      <c r="BQQ35"/>
      <c r="BQR35"/>
      <c r="BQS35"/>
      <c r="BQT35"/>
      <c r="BQU35"/>
      <c r="BQV35"/>
      <c r="BQW35"/>
      <c r="BQX35"/>
      <c r="BQY35"/>
      <c r="BQZ35"/>
      <c r="BRA35"/>
      <c r="BRB35"/>
      <c r="BRC35"/>
      <c r="BRD35"/>
      <c r="BRE35"/>
      <c r="BRF35"/>
      <c r="BRG35"/>
      <c r="BRH35"/>
      <c r="BRI35"/>
      <c r="BRJ35"/>
      <c r="BRK35"/>
      <c r="BRL35"/>
      <c r="BRM35"/>
      <c r="BRN35"/>
      <c r="BRO35"/>
      <c r="BRP35"/>
      <c r="BRQ35"/>
      <c r="BRR35"/>
      <c r="BRS35"/>
      <c r="BRT35"/>
      <c r="BRU35"/>
      <c r="BRV35"/>
      <c r="BRW35"/>
      <c r="BRX35"/>
      <c r="BRY35"/>
      <c r="BRZ35"/>
      <c r="BSA35"/>
      <c r="BSB35"/>
      <c r="BSC35"/>
      <c r="BSD35"/>
      <c r="BSE35"/>
      <c r="BSF35"/>
      <c r="BSG35"/>
      <c r="BSH35"/>
      <c r="BSI35"/>
      <c r="BSJ35"/>
      <c r="BSK35"/>
      <c r="BSL35"/>
      <c r="BSM35"/>
      <c r="BSN35"/>
      <c r="BSO35"/>
      <c r="BSP35"/>
      <c r="BSQ35"/>
      <c r="BSR35"/>
      <c r="BSS35"/>
      <c r="BST35"/>
      <c r="BSU35"/>
      <c r="BSV35"/>
      <c r="BSW35"/>
      <c r="BSX35"/>
      <c r="BSY35"/>
      <c r="BSZ35"/>
      <c r="BTA35"/>
      <c r="BTB35"/>
      <c r="BTC35"/>
      <c r="BTD35"/>
      <c r="BTE35"/>
      <c r="BTF35"/>
      <c r="BTG35"/>
      <c r="BTH35"/>
      <c r="BTI35"/>
      <c r="BTJ35"/>
      <c r="BTK35"/>
      <c r="BTL35"/>
      <c r="BTM35"/>
      <c r="BTN35"/>
      <c r="BTO35"/>
      <c r="BTP35"/>
      <c r="BTQ35"/>
      <c r="BTR35"/>
      <c r="BTS35"/>
      <c r="BTT35"/>
      <c r="BTU35"/>
      <c r="BTV35"/>
      <c r="BTW35"/>
      <c r="BTX35"/>
      <c r="BTY35"/>
      <c r="BTZ35"/>
      <c r="BUA35"/>
      <c r="BUB35"/>
      <c r="BUC35"/>
      <c r="BUD35"/>
      <c r="BUE35"/>
      <c r="BUF35"/>
      <c r="BUG35"/>
      <c r="BUH35"/>
      <c r="BUI35"/>
      <c r="BUJ35"/>
      <c r="BUK35"/>
      <c r="BUL35"/>
      <c r="BUM35"/>
      <c r="BUN35"/>
      <c r="BUO35"/>
      <c r="BUP35"/>
      <c r="BUQ35"/>
      <c r="BUR35"/>
      <c r="BUS35"/>
      <c r="BUT35"/>
      <c r="BUU35"/>
      <c r="BUV35"/>
      <c r="BUW35"/>
      <c r="BUX35"/>
      <c r="BUY35"/>
      <c r="BUZ35"/>
      <c r="BVA35"/>
      <c r="BVB35"/>
      <c r="BVC35"/>
      <c r="BVD35"/>
      <c r="BVE35"/>
      <c r="BVF35"/>
      <c r="BVG35"/>
      <c r="BVH35"/>
      <c r="BVI35"/>
      <c r="BVJ35"/>
      <c r="BVK35"/>
      <c r="BVL35"/>
      <c r="BVM35"/>
      <c r="BVN35"/>
      <c r="BVO35"/>
      <c r="BVP35"/>
      <c r="BVQ35"/>
      <c r="BVR35"/>
      <c r="BVS35"/>
      <c r="BVT35"/>
      <c r="BVU35"/>
      <c r="BVV35"/>
      <c r="BVW35"/>
      <c r="BVX35"/>
      <c r="BVY35"/>
      <c r="BVZ35"/>
      <c r="BWA35"/>
      <c r="BWB35"/>
      <c r="BWC35"/>
      <c r="BWD35"/>
      <c r="BWE35"/>
      <c r="BWF35"/>
      <c r="BWG35"/>
      <c r="BWH35"/>
      <c r="BWI35"/>
      <c r="BWJ35"/>
      <c r="BWK35"/>
      <c r="BWL35"/>
      <c r="BWM35"/>
      <c r="BWN35"/>
      <c r="BWO35"/>
      <c r="BWP35"/>
      <c r="BWQ35"/>
      <c r="BWR35"/>
      <c r="BWS35"/>
      <c r="BWT35"/>
      <c r="BWU35"/>
      <c r="BWV35"/>
      <c r="BWW35"/>
      <c r="BWX35"/>
      <c r="BWY35"/>
      <c r="BWZ35"/>
      <c r="BXA35"/>
      <c r="BXB35"/>
      <c r="BXC35"/>
      <c r="BXD35"/>
      <c r="BXE35"/>
      <c r="BXF35"/>
      <c r="BXG35"/>
      <c r="BXH35"/>
      <c r="BXI35"/>
      <c r="BXJ35"/>
      <c r="BXK35"/>
      <c r="BXL35"/>
      <c r="BXM35"/>
      <c r="BXN35"/>
      <c r="BXO35"/>
      <c r="BXP35"/>
      <c r="BXQ35"/>
      <c r="BXR35"/>
      <c r="BXS35"/>
      <c r="BXT35"/>
      <c r="BXU35"/>
      <c r="BXV35"/>
      <c r="BXW35"/>
      <c r="BXX35"/>
      <c r="BXY35"/>
      <c r="BXZ35"/>
      <c r="BYA35"/>
      <c r="BYB35"/>
      <c r="BYC35"/>
      <c r="BYD35"/>
      <c r="BYE35"/>
      <c r="BYF35"/>
      <c r="BYG35"/>
      <c r="BYH35"/>
      <c r="BYI35"/>
      <c r="BYJ35"/>
      <c r="BYK35"/>
      <c r="BYL35"/>
      <c r="BYM35"/>
      <c r="BYN35"/>
      <c r="BYO35"/>
      <c r="BYP35"/>
      <c r="BYQ35"/>
      <c r="BYR35"/>
      <c r="BYS35"/>
      <c r="BYT35"/>
      <c r="BYU35"/>
      <c r="BYV35"/>
      <c r="BYW35"/>
      <c r="BYX35"/>
      <c r="BYY35"/>
      <c r="BYZ35"/>
      <c r="BZA35"/>
      <c r="BZB35"/>
      <c r="BZC35"/>
      <c r="BZD35"/>
      <c r="BZE35"/>
      <c r="BZF35"/>
      <c r="BZG35"/>
      <c r="BZH35"/>
      <c r="BZI35"/>
      <c r="BZJ35"/>
      <c r="BZK35"/>
      <c r="BZL35"/>
      <c r="BZM35"/>
      <c r="BZN35"/>
      <c r="BZO35"/>
      <c r="BZP35"/>
      <c r="BZQ35"/>
      <c r="BZR35"/>
      <c r="BZS35"/>
      <c r="BZT35"/>
      <c r="BZU35"/>
      <c r="BZV35"/>
      <c r="BZW35"/>
      <c r="BZX35"/>
      <c r="BZY35"/>
      <c r="BZZ35"/>
      <c r="CAA35"/>
      <c r="CAB35"/>
      <c r="CAC35"/>
      <c r="CAD35"/>
      <c r="CAE35"/>
      <c r="CAF35"/>
      <c r="CAG35"/>
      <c r="CAH35"/>
      <c r="CAI35"/>
      <c r="CAJ35"/>
      <c r="CAK35"/>
      <c r="CAL35"/>
      <c r="CAM35"/>
      <c r="CAN35"/>
      <c r="CAO35"/>
      <c r="CAP35"/>
      <c r="CAQ35"/>
      <c r="CAR35"/>
      <c r="CAS35"/>
      <c r="CAT35"/>
      <c r="CAU35"/>
      <c r="CAV35"/>
      <c r="CAW35"/>
      <c r="CAX35"/>
      <c r="CAY35"/>
      <c r="CAZ35"/>
      <c r="CBA35"/>
      <c r="CBB35"/>
      <c r="CBC35"/>
      <c r="CBD35"/>
      <c r="CBE35"/>
      <c r="CBF35"/>
      <c r="CBG35"/>
      <c r="CBH35"/>
      <c r="CBI35"/>
      <c r="CBJ35"/>
      <c r="CBK35"/>
      <c r="CBL35"/>
      <c r="CBM35"/>
      <c r="CBN35"/>
      <c r="CBO35"/>
      <c r="CBP35"/>
      <c r="CBQ35"/>
      <c r="CBR35"/>
      <c r="CBS35"/>
      <c r="CBT35"/>
      <c r="CBU35"/>
      <c r="CBV35"/>
      <c r="CBW35"/>
      <c r="CBX35"/>
      <c r="CBY35"/>
      <c r="CBZ35"/>
      <c r="CCA35"/>
      <c r="CCB35"/>
      <c r="CCC35"/>
      <c r="CCD35"/>
      <c r="CCE35"/>
      <c r="CCF35"/>
      <c r="CCG35"/>
      <c r="CCH35"/>
      <c r="CCI35"/>
      <c r="CCJ35"/>
      <c r="CCK35"/>
      <c r="CCL35"/>
      <c r="CCM35"/>
      <c r="CCN35"/>
      <c r="CCO35"/>
      <c r="CCP35"/>
      <c r="CCQ35"/>
      <c r="CCR35"/>
      <c r="CCS35"/>
      <c r="CCT35"/>
      <c r="CCU35"/>
      <c r="CCV35"/>
      <c r="CCW35"/>
      <c r="CCX35"/>
      <c r="CCY35"/>
      <c r="CCZ35"/>
      <c r="CDA35"/>
      <c r="CDB35"/>
      <c r="CDC35"/>
      <c r="CDD35"/>
      <c r="CDE35"/>
      <c r="CDF35"/>
      <c r="CDG35"/>
      <c r="CDH35"/>
      <c r="CDI35"/>
      <c r="CDJ35"/>
      <c r="CDK35"/>
      <c r="CDL35"/>
      <c r="CDM35"/>
      <c r="CDN35"/>
      <c r="CDO35"/>
      <c r="CDP35"/>
      <c r="CDQ35"/>
      <c r="CDR35"/>
      <c r="CDS35"/>
      <c r="CDT35"/>
      <c r="CDU35"/>
      <c r="CDV35"/>
      <c r="CDW35"/>
      <c r="CDX35"/>
      <c r="CDY35"/>
      <c r="CDZ35"/>
      <c r="CEA35"/>
      <c r="CEB35"/>
      <c r="CEC35"/>
      <c r="CED35"/>
      <c r="CEE35"/>
      <c r="CEF35"/>
      <c r="CEG35"/>
      <c r="CEH35"/>
      <c r="CEI35"/>
      <c r="CEJ35"/>
      <c r="CEK35"/>
      <c r="CEL35"/>
      <c r="CEM35"/>
      <c r="CEN35"/>
      <c r="CEO35"/>
      <c r="CEP35"/>
      <c r="CEQ35"/>
      <c r="CER35"/>
      <c r="CES35"/>
      <c r="CET35"/>
      <c r="CEU35"/>
      <c r="CEV35"/>
      <c r="CEW35"/>
      <c r="CEX35"/>
      <c r="CEY35"/>
      <c r="CEZ35"/>
      <c r="CFA35"/>
      <c r="CFB35"/>
      <c r="CFC35"/>
      <c r="CFD35"/>
      <c r="CFE35"/>
      <c r="CFF35"/>
      <c r="CFG35"/>
      <c r="CFH35"/>
      <c r="CFI35"/>
      <c r="CFJ35"/>
      <c r="CFK35"/>
      <c r="CFL35"/>
      <c r="CFM35"/>
      <c r="CFN35"/>
      <c r="CFO35"/>
      <c r="CFP35"/>
      <c r="CFQ35"/>
      <c r="CFR35"/>
      <c r="CFS35"/>
      <c r="CFT35"/>
      <c r="CFU35"/>
      <c r="CFV35"/>
      <c r="CFW35"/>
      <c r="CFX35"/>
      <c r="CFY35"/>
      <c r="CFZ35"/>
      <c r="CGA35"/>
      <c r="CGB35"/>
      <c r="CGC35"/>
      <c r="CGD35"/>
      <c r="CGE35"/>
      <c r="CGF35"/>
      <c r="CGG35"/>
      <c r="CGH35"/>
      <c r="CGI35"/>
      <c r="CGJ35"/>
      <c r="CGK35"/>
      <c r="CGL35"/>
      <c r="CGM35"/>
      <c r="CGN35"/>
      <c r="CGO35"/>
      <c r="CGP35"/>
      <c r="CGQ35"/>
      <c r="CGR35"/>
      <c r="CGS35"/>
      <c r="CGT35"/>
      <c r="CGU35"/>
      <c r="CGV35"/>
      <c r="CGW35"/>
      <c r="CGX35"/>
      <c r="CGY35"/>
      <c r="CGZ35"/>
      <c r="CHA35"/>
      <c r="CHB35"/>
      <c r="CHC35"/>
      <c r="CHD35"/>
      <c r="CHE35"/>
      <c r="CHF35"/>
      <c r="CHG35"/>
      <c r="CHH35"/>
      <c r="CHI35"/>
      <c r="CHJ35"/>
      <c r="CHK35"/>
      <c r="CHL35"/>
      <c r="CHM35"/>
      <c r="CHN35"/>
      <c r="CHO35"/>
      <c r="CHP35"/>
      <c r="CHQ35"/>
      <c r="CHR35"/>
      <c r="CHS35"/>
      <c r="CHT35"/>
      <c r="CHU35"/>
      <c r="CHV35"/>
      <c r="CHW35"/>
      <c r="CHX35"/>
      <c r="CHY35"/>
      <c r="CHZ35"/>
      <c r="CIA35"/>
      <c r="CIB35"/>
      <c r="CIC35"/>
      <c r="CID35"/>
      <c r="CIE35"/>
      <c r="CIF35"/>
      <c r="CIG35"/>
      <c r="CIH35"/>
      <c r="CII35"/>
      <c r="CIJ35"/>
      <c r="CIK35"/>
      <c r="CIL35"/>
      <c r="CIM35"/>
      <c r="CIN35"/>
      <c r="CIO35"/>
      <c r="CIP35"/>
      <c r="CIQ35"/>
      <c r="CIR35"/>
      <c r="CIS35"/>
      <c r="CIT35"/>
      <c r="CIU35"/>
      <c r="CIV35"/>
      <c r="CIW35"/>
      <c r="CIX35"/>
      <c r="CIY35"/>
      <c r="CIZ35"/>
      <c r="CJA35"/>
      <c r="CJB35"/>
      <c r="CJC35"/>
      <c r="CJD35"/>
      <c r="CJE35"/>
      <c r="CJF35"/>
      <c r="CJG35"/>
      <c r="CJH35"/>
      <c r="CJI35"/>
      <c r="CJJ35"/>
      <c r="CJK35"/>
      <c r="CJL35"/>
      <c r="CJM35"/>
      <c r="CJN35"/>
      <c r="CJO35"/>
      <c r="CJP35"/>
      <c r="CJQ35"/>
      <c r="CJR35"/>
      <c r="CJS35"/>
      <c r="CJT35"/>
      <c r="CJU35"/>
      <c r="CJV35"/>
      <c r="CJW35"/>
      <c r="CJX35"/>
      <c r="CJY35"/>
      <c r="CJZ35"/>
      <c r="CKA35"/>
      <c r="CKB35"/>
      <c r="CKC35"/>
      <c r="CKD35"/>
      <c r="CKE35"/>
      <c r="CKF35"/>
      <c r="CKG35"/>
      <c r="CKH35"/>
      <c r="CKI35"/>
      <c r="CKJ35"/>
      <c r="CKK35"/>
      <c r="CKL35"/>
      <c r="CKM35"/>
      <c r="CKN35"/>
      <c r="CKO35"/>
      <c r="CKP35"/>
      <c r="CKQ35"/>
      <c r="CKR35"/>
      <c r="CKS35"/>
      <c r="CKT35"/>
      <c r="CKU35"/>
      <c r="CKV35"/>
      <c r="CKW35"/>
      <c r="CKX35"/>
      <c r="CKY35"/>
      <c r="CKZ35"/>
      <c r="CLA35"/>
      <c r="CLB35"/>
      <c r="CLC35"/>
      <c r="CLD35"/>
      <c r="CLE35"/>
      <c r="CLF35"/>
      <c r="CLG35"/>
      <c r="CLH35"/>
      <c r="CLI35"/>
      <c r="CLJ35"/>
      <c r="CLK35"/>
      <c r="CLL35"/>
      <c r="CLM35"/>
      <c r="CLN35"/>
      <c r="CLO35"/>
      <c r="CLP35"/>
      <c r="CLQ35"/>
      <c r="CLR35"/>
      <c r="CLS35"/>
      <c r="CLT35"/>
      <c r="CLU35"/>
      <c r="CLV35"/>
      <c r="CLW35"/>
      <c r="CLX35"/>
      <c r="CLY35"/>
      <c r="CLZ35"/>
      <c r="CMA35"/>
      <c r="CMB35"/>
      <c r="CMC35"/>
      <c r="CMD35"/>
      <c r="CME35"/>
      <c r="CMF35"/>
      <c r="CMG35"/>
      <c r="CMH35"/>
      <c r="CMI35"/>
      <c r="CMJ35"/>
      <c r="CMK35"/>
      <c r="CML35"/>
      <c r="CMM35"/>
      <c r="CMN35"/>
      <c r="CMO35"/>
      <c r="CMP35"/>
      <c r="CMQ35"/>
      <c r="CMR35"/>
      <c r="CMS35"/>
      <c r="CMT35"/>
      <c r="CMU35"/>
      <c r="CMV35"/>
      <c r="CMW35"/>
      <c r="CMX35"/>
      <c r="CMY35"/>
      <c r="CMZ35"/>
      <c r="CNA35"/>
      <c r="CNB35"/>
      <c r="CNC35"/>
      <c r="CND35"/>
      <c r="CNE35"/>
      <c r="CNF35"/>
      <c r="CNG35"/>
      <c r="CNH35"/>
      <c r="CNI35"/>
      <c r="CNJ35"/>
      <c r="CNK35"/>
      <c r="CNL35"/>
      <c r="CNM35"/>
      <c r="CNN35"/>
      <c r="CNO35"/>
      <c r="CNP35"/>
      <c r="CNQ35"/>
      <c r="CNR35"/>
      <c r="CNS35"/>
      <c r="CNT35"/>
      <c r="CNU35"/>
      <c r="CNV35"/>
      <c r="CNW35"/>
      <c r="CNX35"/>
      <c r="CNY35"/>
      <c r="CNZ35"/>
      <c r="COA35"/>
      <c r="COB35"/>
      <c r="COC35"/>
      <c r="COD35"/>
      <c r="COE35"/>
      <c r="COF35"/>
      <c r="COG35"/>
      <c r="COH35"/>
      <c r="COI35"/>
      <c r="COJ35"/>
      <c r="COK35"/>
      <c r="COL35"/>
      <c r="COM35"/>
      <c r="CON35"/>
      <c r="COO35"/>
      <c r="COP35"/>
      <c r="COQ35"/>
      <c r="COR35"/>
      <c r="COS35"/>
      <c r="COT35"/>
      <c r="COU35"/>
      <c r="COV35"/>
      <c r="COW35"/>
      <c r="COX35"/>
      <c r="COY35"/>
      <c r="COZ35"/>
      <c r="CPA35"/>
      <c r="CPB35"/>
      <c r="CPC35"/>
      <c r="CPD35"/>
      <c r="CPE35"/>
      <c r="CPF35"/>
      <c r="CPG35"/>
      <c r="CPH35"/>
      <c r="CPI35"/>
      <c r="CPJ35"/>
      <c r="CPK35"/>
      <c r="CPL35"/>
      <c r="CPM35"/>
      <c r="CPN35"/>
      <c r="CPO35"/>
      <c r="CPP35"/>
      <c r="CPQ35"/>
      <c r="CPR35"/>
      <c r="CPS35"/>
      <c r="CPT35"/>
      <c r="CPU35"/>
      <c r="CPV35"/>
      <c r="CPW35"/>
      <c r="CPX35"/>
      <c r="CPY35"/>
      <c r="CPZ35"/>
      <c r="CQA35"/>
      <c r="CQB35"/>
      <c r="CQC35"/>
      <c r="CQD35"/>
      <c r="CQE35"/>
      <c r="CQF35"/>
      <c r="CQG35"/>
      <c r="CQH35"/>
      <c r="CQI35"/>
      <c r="CQJ35"/>
      <c r="CQK35"/>
      <c r="CQL35"/>
      <c r="CQM35"/>
      <c r="CQN35"/>
      <c r="CQO35"/>
      <c r="CQP35"/>
      <c r="CQQ35"/>
      <c r="CQR35"/>
      <c r="CQS35"/>
      <c r="CQT35"/>
      <c r="CQU35"/>
      <c r="CQV35"/>
      <c r="CQW35"/>
      <c r="CQX35"/>
      <c r="CQY35"/>
      <c r="CQZ35"/>
      <c r="CRA35"/>
      <c r="CRB35"/>
      <c r="CRC35"/>
      <c r="CRD35"/>
      <c r="CRE35"/>
      <c r="CRF35"/>
      <c r="CRG35"/>
      <c r="CRH35"/>
      <c r="CRI35"/>
      <c r="CRJ35"/>
      <c r="CRK35"/>
      <c r="CRL35"/>
      <c r="CRM35"/>
      <c r="CRN35"/>
      <c r="CRO35"/>
      <c r="CRP35"/>
      <c r="CRQ35"/>
      <c r="CRR35"/>
      <c r="CRS35"/>
      <c r="CRT35"/>
      <c r="CRU35"/>
      <c r="CRV35"/>
      <c r="CRW35"/>
      <c r="CRX35"/>
      <c r="CRY35"/>
      <c r="CRZ35"/>
      <c r="CSA35"/>
      <c r="CSB35"/>
      <c r="CSC35"/>
      <c r="CSD35"/>
      <c r="CSE35"/>
      <c r="CSF35"/>
      <c r="CSG35"/>
      <c r="CSH35"/>
      <c r="CSI35"/>
      <c r="CSJ35"/>
      <c r="CSK35"/>
      <c r="CSL35"/>
      <c r="CSM35"/>
      <c r="CSN35"/>
      <c r="CSO35"/>
      <c r="CSP35"/>
      <c r="CSQ35"/>
      <c r="CSR35"/>
      <c r="CSS35"/>
      <c r="CST35"/>
      <c r="CSU35"/>
      <c r="CSV35"/>
      <c r="CSW35"/>
      <c r="CSX35"/>
      <c r="CSY35"/>
      <c r="CSZ35"/>
      <c r="CTA35"/>
      <c r="CTB35"/>
      <c r="CTC35"/>
      <c r="CTD35"/>
      <c r="CTE35"/>
      <c r="CTF35"/>
      <c r="CTG35"/>
      <c r="CTH35"/>
      <c r="CTI35"/>
      <c r="CTJ35"/>
      <c r="CTK35"/>
      <c r="CTL35"/>
      <c r="CTM35"/>
      <c r="CTN35"/>
      <c r="CTO35"/>
      <c r="CTP35"/>
      <c r="CTQ35"/>
      <c r="CTR35"/>
      <c r="CTS35"/>
      <c r="CTT35"/>
      <c r="CTU35"/>
      <c r="CTV35"/>
      <c r="CTW35"/>
      <c r="CTX35"/>
      <c r="CTY35"/>
      <c r="CTZ35"/>
      <c r="CUA35"/>
      <c r="CUB35"/>
      <c r="CUC35"/>
      <c r="CUD35"/>
      <c r="CUE35"/>
      <c r="CUF35"/>
      <c r="CUG35"/>
      <c r="CUH35"/>
      <c r="CUI35"/>
      <c r="CUJ35"/>
      <c r="CUK35"/>
      <c r="CUL35"/>
      <c r="CUM35"/>
      <c r="CUN35"/>
      <c r="CUO35"/>
      <c r="CUP35"/>
      <c r="CUQ35"/>
      <c r="CUR35"/>
      <c r="CUS35"/>
      <c r="CUT35"/>
      <c r="CUU35"/>
      <c r="CUV35"/>
      <c r="CUW35"/>
      <c r="CUX35"/>
      <c r="CUY35"/>
      <c r="CUZ35"/>
      <c r="CVA35"/>
      <c r="CVB35"/>
      <c r="CVC35"/>
      <c r="CVD35"/>
      <c r="CVE35"/>
      <c r="CVF35"/>
      <c r="CVG35"/>
      <c r="CVH35"/>
      <c r="CVI35"/>
      <c r="CVJ35"/>
      <c r="CVK35"/>
      <c r="CVL35"/>
      <c r="CVM35"/>
      <c r="CVN35"/>
      <c r="CVO35"/>
      <c r="CVP35"/>
      <c r="CVQ35"/>
      <c r="CVR35"/>
      <c r="CVS35"/>
      <c r="CVT35"/>
      <c r="CVU35"/>
      <c r="CVV35"/>
      <c r="CVW35"/>
      <c r="CVX35"/>
      <c r="CVY35"/>
      <c r="CVZ35"/>
      <c r="CWA35"/>
      <c r="CWB35"/>
      <c r="CWC35"/>
      <c r="CWD35"/>
      <c r="CWE35"/>
      <c r="CWF35"/>
      <c r="CWG35"/>
      <c r="CWH35"/>
      <c r="CWI35"/>
      <c r="CWJ35"/>
      <c r="CWK35"/>
      <c r="CWL35"/>
      <c r="CWM35"/>
      <c r="CWN35"/>
      <c r="CWO35"/>
      <c r="CWP35"/>
      <c r="CWQ35"/>
      <c r="CWR35"/>
      <c r="CWS35"/>
      <c r="CWT35"/>
      <c r="CWU35"/>
      <c r="CWV35"/>
      <c r="CWW35"/>
      <c r="CWX35"/>
      <c r="CWY35"/>
      <c r="CWZ35"/>
      <c r="CXA35"/>
      <c r="CXB35"/>
      <c r="CXC35"/>
      <c r="CXD35"/>
      <c r="CXE35"/>
      <c r="CXF35"/>
      <c r="CXG35"/>
      <c r="CXH35"/>
      <c r="CXI35"/>
      <c r="CXJ35"/>
      <c r="CXK35"/>
      <c r="CXL35"/>
      <c r="CXM35"/>
      <c r="CXN35"/>
      <c r="CXO35"/>
      <c r="CXP35"/>
      <c r="CXQ35"/>
      <c r="CXR35"/>
      <c r="CXS35"/>
      <c r="CXT35"/>
      <c r="CXU35"/>
      <c r="CXV35"/>
      <c r="CXW35"/>
      <c r="CXX35"/>
      <c r="CXY35"/>
      <c r="CXZ35"/>
      <c r="CYA35"/>
      <c r="CYB35"/>
      <c r="CYC35"/>
      <c r="CYD35"/>
      <c r="CYE35"/>
      <c r="CYF35"/>
      <c r="CYG35"/>
      <c r="CYH35"/>
      <c r="CYI35"/>
      <c r="CYJ35"/>
      <c r="CYK35"/>
      <c r="CYL35"/>
      <c r="CYM35"/>
      <c r="CYN35"/>
      <c r="CYO35"/>
      <c r="CYP35"/>
      <c r="CYQ35"/>
      <c r="CYR35"/>
      <c r="CYS35"/>
      <c r="CYT35"/>
      <c r="CYU35"/>
      <c r="CYV35"/>
      <c r="CYW35"/>
      <c r="CYX35"/>
      <c r="CYY35"/>
      <c r="CYZ35"/>
      <c r="CZA35"/>
      <c r="CZB35"/>
      <c r="CZC35"/>
      <c r="CZD35"/>
      <c r="CZE35"/>
      <c r="CZF35"/>
      <c r="CZG35"/>
      <c r="CZH35"/>
      <c r="CZI35"/>
      <c r="CZJ35"/>
      <c r="CZK35"/>
      <c r="CZL35"/>
      <c r="CZM35"/>
      <c r="CZN35"/>
      <c r="CZO35"/>
      <c r="CZP35"/>
      <c r="CZQ35"/>
      <c r="CZR35"/>
      <c r="CZS35"/>
      <c r="CZT35"/>
      <c r="CZU35"/>
      <c r="CZV35"/>
      <c r="CZW35"/>
      <c r="CZX35"/>
      <c r="CZY35"/>
      <c r="CZZ35"/>
      <c r="DAA35"/>
      <c r="DAB35"/>
      <c r="DAC35"/>
      <c r="DAD35"/>
      <c r="DAE35"/>
      <c r="DAF35"/>
      <c r="DAG35"/>
      <c r="DAH35"/>
      <c r="DAI35"/>
      <c r="DAJ35"/>
      <c r="DAK35"/>
      <c r="DAL35"/>
      <c r="DAM35"/>
      <c r="DAN35"/>
      <c r="DAO35"/>
      <c r="DAP35"/>
      <c r="DAQ35"/>
      <c r="DAR35"/>
      <c r="DAS35"/>
      <c r="DAT35"/>
      <c r="DAU35"/>
      <c r="DAV35"/>
      <c r="DAW35"/>
      <c r="DAX35"/>
      <c r="DAY35"/>
      <c r="DAZ35"/>
      <c r="DBA35"/>
      <c r="DBB35"/>
      <c r="DBC35"/>
      <c r="DBD35"/>
      <c r="DBE35"/>
      <c r="DBF35"/>
      <c r="DBG35"/>
      <c r="DBH35"/>
      <c r="DBI35"/>
      <c r="DBJ35"/>
      <c r="DBK35"/>
      <c r="DBL35"/>
      <c r="DBM35"/>
      <c r="DBN35"/>
      <c r="DBO35"/>
      <c r="DBP35"/>
      <c r="DBQ35"/>
      <c r="DBR35"/>
      <c r="DBS35"/>
      <c r="DBT35"/>
      <c r="DBU35"/>
      <c r="DBV35"/>
      <c r="DBW35"/>
      <c r="DBX35"/>
      <c r="DBY35"/>
      <c r="DBZ35"/>
      <c r="DCA35"/>
      <c r="DCB35"/>
      <c r="DCC35"/>
      <c r="DCD35"/>
      <c r="DCE35"/>
      <c r="DCF35"/>
      <c r="DCG35"/>
      <c r="DCH35"/>
      <c r="DCI35"/>
      <c r="DCJ35"/>
      <c r="DCK35"/>
      <c r="DCL35"/>
      <c r="DCM35"/>
      <c r="DCN35"/>
      <c r="DCO35"/>
      <c r="DCP35"/>
      <c r="DCQ35"/>
      <c r="DCR35"/>
      <c r="DCS35"/>
      <c r="DCT35"/>
      <c r="DCU35"/>
      <c r="DCV35"/>
      <c r="DCW35"/>
      <c r="DCX35"/>
      <c r="DCY35"/>
      <c r="DCZ35"/>
      <c r="DDA35"/>
      <c r="DDB35"/>
      <c r="DDC35"/>
      <c r="DDD35"/>
      <c r="DDE35"/>
      <c r="DDF35"/>
      <c r="DDG35"/>
      <c r="DDH35"/>
      <c r="DDI35"/>
      <c r="DDJ35"/>
      <c r="DDK35"/>
      <c r="DDL35"/>
      <c r="DDM35"/>
      <c r="DDN35"/>
      <c r="DDO35"/>
      <c r="DDP35"/>
      <c r="DDQ35"/>
      <c r="DDR35"/>
      <c r="DDS35"/>
      <c r="DDT35"/>
      <c r="DDU35"/>
      <c r="DDV35"/>
      <c r="DDW35"/>
      <c r="DDX35"/>
      <c r="DDY35"/>
      <c r="DDZ35"/>
      <c r="DEA35"/>
      <c r="DEB35"/>
      <c r="DEC35"/>
      <c r="DED35"/>
      <c r="DEE35"/>
      <c r="DEF35"/>
      <c r="DEG35"/>
      <c r="DEH35"/>
      <c r="DEI35"/>
      <c r="DEJ35"/>
      <c r="DEK35"/>
      <c r="DEL35"/>
      <c r="DEM35"/>
      <c r="DEN35"/>
      <c r="DEO35"/>
      <c r="DEP35"/>
      <c r="DEQ35"/>
      <c r="DER35"/>
      <c r="DES35"/>
      <c r="DET35"/>
      <c r="DEU35"/>
      <c r="DEV35"/>
      <c r="DEW35"/>
      <c r="DEX35"/>
      <c r="DEY35"/>
      <c r="DEZ35"/>
      <c r="DFA35"/>
      <c r="DFB35"/>
      <c r="DFC35"/>
      <c r="DFD35"/>
      <c r="DFE35"/>
      <c r="DFF35"/>
      <c r="DFG35"/>
      <c r="DFH35"/>
      <c r="DFI35"/>
      <c r="DFJ35"/>
      <c r="DFK35"/>
      <c r="DFL35"/>
      <c r="DFM35"/>
      <c r="DFN35"/>
      <c r="DFO35"/>
      <c r="DFP35"/>
      <c r="DFQ35"/>
      <c r="DFR35"/>
      <c r="DFS35"/>
      <c r="DFT35"/>
      <c r="DFU35"/>
      <c r="DFV35"/>
      <c r="DFW35"/>
      <c r="DFX35"/>
      <c r="DFY35"/>
      <c r="DFZ35"/>
      <c r="DGA35"/>
      <c r="DGB35"/>
      <c r="DGC35"/>
      <c r="DGD35"/>
      <c r="DGE35"/>
      <c r="DGF35"/>
      <c r="DGG35"/>
      <c r="DGH35"/>
      <c r="DGI35"/>
      <c r="DGJ35"/>
      <c r="DGK35"/>
      <c r="DGL35"/>
      <c r="DGM35"/>
      <c r="DGN35"/>
      <c r="DGO35"/>
      <c r="DGP35"/>
      <c r="DGQ35"/>
      <c r="DGR35"/>
      <c r="DGS35"/>
      <c r="DGT35"/>
      <c r="DGU35"/>
      <c r="DGV35"/>
      <c r="DGW35"/>
      <c r="DGX35"/>
      <c r="DGY35"/>
      <c r="DGZ35"/>
      <c r="DHA35"/>
      <c r="DHB35"/>
      <c r="DHC35"/>
      <c r="DHD35"/>
      <c r="DHE35"/>
      <c r="DHF35"/>
      <c r="DHG35"/>
      <c r="DHH35"/>
      <c r="DHI35"/>
      <c r="DHJ35"/>
      <c r="DHK35"/>
      <c r="DHL35"/>
      <c r="DHM35"/>
      <c r="DHN35"/>
      <c r="DHO35"/>
      <c r="DHP35"/>
      <c r="DHQ35"/>
      <c r="DHR35"/>
      <c r="DHS35"/>
      <c r="DHT35"/>
      <c r="DHU35"/>
      <c r="DHV35"/>
      <c r="DHW35"/>
      <c r="DHX35"/>
      <c r="DHY35"/>
      <c r="DHZ35"/>
      <c r="DIA35"/>
      <c r="DIB35"/>
      <c r="DIC35"/>
      <c r="DID35"/>
      <c r="DIE35"/>
      <c r="DIF35"/>
      <c r="DIG35"/>
      <c r="DIH35"/>
      <c r="DII35"/>
      <c r="DIJ35"/>
      <c r="DIK35"/>
      <c r="DIL35"/>
      <c r="DIM35"/>
      <c r="DIN35"/>
      <c r="DIO35"/>
      <c r="DIP35"/>
      <c r="DIQ35"/>
      <c r="DIR35"/>
      <c r="DIS35"/>
      <c r="DIT35"/>
      <c r="DIU35"/>
      <c r="DIV35"/>
      <c r="DIW35"/>
      <c r="DIX35"/>
      <c r="DIY35"/>
      <c r="DIZ35"/>
      <c r="DJA35"/>
      <c r="DJB35"/>
      <c r="DJC35"/>
      <c r="DJD35"/>
      <c r="DJE35"/>
      <c r="DJF35"/>
      <c r="DJG35"/>
      <c r="DJH35"/>
      <c r="DJI35"/>
      <c r="DJJ35"/>
      <c r="DJK35"/>
      <c r="DJL35"/>
      <c r="DJM35"/>
      <c r="DJN35"/>
      <c r="DJO35"/>
      <c r="DJP35"/>
      <c r="DJQ35"/>
      <c r="DJR35"/>
      <c r="DJS35"/>
      <c r="DJT35"/>
      <c r="DJU35"/>
      <c r="DJV35"/>
      <c r="DJW35"/>
      <c r="DJX35"/>
      <c r="DJY35"/>
      <c r="DJZ35"/>
      <c r="DKA35"/>
      <c r="DKB35"/>
      <c r="DKC35"/>
      <c r="DKD35"/>
      <c r="DKE35"/>
      <c r="DKF35"/>
      <c r="DKG35"/>
      <c r="DKH35"/>
      <c r="DKI35"/>
      <c r="DKJ35"/>
      <c r="DKK35"/>
      <c r="DKL35"/>
      <c r="DKM35"/>
      <c r="DKN35"/>
      <c r="DKO35"/>
      <c r="DKP35"/>
      <c r="DKQ35"/>
      <c r="DKR35"/>
      <c r="DKS35"/>
      <c r="DKT35"/>
      <c r="DKU35"/>
      <c r="DKV35"/>
      <c r="DKW35"/>
      <c r="DKX35"/>
      <c r="DKY35"/>
      <c r="DKZ35"/>
      <c r="DLA35"/>
      <c r="DLB35"/>
      <c r="DLC35"/>
      <c r="DLD35"/>
      <c r="DLE35"/>
      <c r="DLF35"/>
      <c r="DLG35"/>
      <c r="DLH35"/>
      <c r="DLI35"/>
      <c r="DLJ35"/>
      <c r="DLK35"/>
      <c r="DLL35"/>
      <c r="DLM35"/>
      <c r="DLN35"/>
      <c r="DLO35"/>
      <c r="DLP35"/>
      <c r="DLQ35"/>
      <c r="DLR35"/>
      <c r="DLS35"/>
      <c r="DLT35"/>
      <c r="DLU35"/>
      <c r="DLV35"/>
      <c r="DLW35"/>
      <c r="DLX35"/>
      <c r="DLY35"/>
      <c r="DLZ35"/>
      <c r="DMA35"/>
      <c r="DMB35"/>
      <c r="DMC35"/>
      <c r="DMD35"/>
      <c r="DME35"/>
      <c r="DMF35"/>
      <c r="DMG35"/>
      <c r="DMH35"/>
      <c r="DMI35"/>
      <c r="DMJ35"/>
      <c r="DMK35"/>
      <c r="DML35"/>
      <c r="DMM35"/>
      <c r="DMN35"/>
      <c r="DMO35"/>
      <c r="DMP35"/>
      <c r="DMQ35"/>
      <c r="DMR35"/>
      <c r="DMS35"/>
      <c r="DMT35"/>
      <c r="DMU35"/>
      <c r="DMV35"/>
      <c r="DMW35"/>
      <c r="DMX35"/>
      <c r="DMY35"/>
      <c r="DMZ35"/>
      <c r="DNA35"/>
      <c r="DNB35"/>
      <c r="DNC35"/>
      <c r="DND35"/>
      <c r="DNE35"/>
      <c r="DNF35"/>
      <c r="DNG35"/>
      <c r="DNH35"/>
      <c r="DNI35"/>
      <c r="DNJ35"/>
      <c r="DNK35"/>
      <c r="DNL35"/>
      <c r="DNM35"/>
      <c r="DNN35"/>
      <c r="DNO35"/>
      <c r="DNP35"/>
      <c r="DNQ35"/>
      <c r="DNR35"/>
      <c r="DNS35"/>
      <c r="DNT35"/>
      <c r="DNU35"/>
      <c r="DNV35"/>
      <c r="DNW35"/>
      <c r="DNX35"/>
      <c r="DNY35"/>
      <c r="DNZ35"/>
      <c r="DOA35"/>
      <c r="DOB35"/>
      <c r="DOC35"/>
      <c r="DOD35"/>
      <c r="DOE35"/>
      <c r="DOF35"/>
      <c r="DOG35"/>
      <c r="DOH35"/>
      <c r="DOI35"/>
      <c r="DOJ35"/>
      <c r="DOK35"/>
      <c r="DOL35"/>
      <c r="DOM35"/>
      <c r="DON35"/>
      <c r="DOO35"/>
      <c r="DOP35"/>
      <c r="DOQ35"/>
      <c r="DOR35"/>
      <c r="DOS35"/>
      <c r="DOT35"/>
      <c r="DOU35"/>
      <c r="DOV35"/>
      <c r="DOW35"/>
      <c r="DOX35"/>
      <c r="DOY35"/>
      <c r="DOZ35"/>
      <c r="DPA35"/>
      <c r="DPB35"/>
      <c r="DPC35"/>
      <c r="DPD35"/>
      <c r="DPE35"/>
      <c r="DPF35"/>
      <c r="DPG35"/>
      <c r="DPH35"/>
      <c r="DPI35"/>
      <c r="DPJ35"/>
      <c r="DPK35"/>
      <c r="DPL35"/>
      <c r="DPM35"/>
      <c r="DPN35"/>
      <c r="DPO35"/>
      <c r="DPP35"/>
      <c r="DPQ35"/>
      <c r="DPR35"/>
      <c r="DPS35"/>
      <c r="DPT35"/>
      <c r="DPU35"/>
      <c r="DPV35"/>
      <c r="DPW35"/>
      <c r="DPX35"/>
      <c r="DPY35"/>
      <c r="DPZ35"/>
      <c r="DQA35"/>
      <c r="DQB35"/>
      <c r="DQC35"/>
      <c r="DQD35"/>
      <c r="DQE35"/>
      <c r="DQF35"/>
      <c r="DQG35"/>
      <c r="DQH35"/>
      <c r="DQI35"/>
      <c r="DQJ35"/>
      <c r="DQK35"/>
      <c r="DQL35"/>
      <c r="DQM35"/>
      <c r="DQN35"/>
      <c r="DQO35"/>
      <c r="DQP35"/>
      <c r="DQQ35"/>
      <c r="DQR35"/>
      <c r="DQS35"/>
      <c r="DQT35"/>
      <c r="DQU35"/>
      <c r="DQV35"/>
      <c r="DQW35"/>
      <c r="DQX35"/>
      <c r="DQY35"/>
      <c r="DQZ35"/>
      <c r="DRA35"/>
      <c r="DRB35"/>
      <c r="DRC35"/>
      <c r="DRD35"/>
      <c r="DRE35"/>
      <c r="DRF35"/>
      <c r="DRG35"/>
      <c r="DRH35"/>
      <c r="DRI35"/>
      <c r="DRJ35"/>
      <c r="DRK35"/>
      <c r="DRL35"/>
      <c r="DRM35"/>
      <c r="DRN35"/>
      <c r="DRO35"/>
      <c r="DRP35"/>
      <c r="DRQ35"/>
      <c r="DRR35"/>
      <c r="DRS35"/>
      <c r="DRT35"/>
      <c r="DRU35"/>
      <c r="DRV35"/>
      <c r="DRW35"/>
      <c r="DRX35"/>
      <c r="DRY35"/>
      <c r="DRZ35"/>
      <c r="DSA35"/>
      <c r="DSB35"/>
      <c r="DSC35"/>
      <c r="DSD35"/>
      <c r="DSE35"/>
      <c r="DSF35"/>
      <c r="DSG35"/>
      <c r="DSH35"/>
      <c r="DSI35"/>
      <c r="DSJ35"/>
      <c r="DSK35"/>
      <c r="DSL35"/>
      <c r="DSM35"/>
      <c r="DSN35"/>
      <c r="DSO35"/>
      <c r="DSP35"/>
      <c r="DSQ35"/>
      <c r="DSR35"/>
      <c r="DSS35"/>
      <c r="DST35"/>
      <c r="DSU35"/>
      <c r="DSV35"/>
      <c r="DSW35"/>
      <c r="DSX35"/>
      <c r="DSY35"/>
      <c r="DSZ35"/>
      <c r="DTA35"/>
      <c r="DTB35"/>
      <c r="DTC35"/>
      <c r="DTD35"/>
      <c r="DTE35"/>
      <c r="DTF35"/>
      <c r="DTG35"/>
      <c r="DTH35"/>
      <c r="DTI35"/>
      <c r="DTJ35"/>
      <c r="DTK35"/>
      <c r="DTL35"/>
      <c r="DTM35"/>
      <c r="DTN35"/>
      <c r="DTO35"/>
      <c r="DTP35"/>
      <c r="DTQ35"/>
      <c r="DTR35"/>
      <c r="DTS35"/>
      <c r="DTT35"/>
      <c r="DTU35"/>
      <c r="DTV35"/>
      <c r="DTW35"/>
      <c r="DTX35"/>
      <c r="DTY35"/>
      <c r="DTZ35"/>
      <c r="DUA35"/>
      <c r="DUB35"/>
      <c r="DUC35"/>
      <c r="DUD35"/>
      <c r="DUE35"/>
      <c r="DUF35"/>
      <c r="DUG35"/>
      <c r="DUH35"/>
      <c r="DUI35"/>
      <c r="DUJ35"/>
      <c r="DUK35"/>
      <c r="DUL35"/>
      <c r="DUM35"/>
      <c r="DUN35"/>
      <c r="DUO35"/>
      <c r="DUP35"/>
      <c r="DUQ35"/>
      <c r="DUR35"/>
      <c r="DUS35"/>
      <c r="DUT35"/>
      <c r="DUU35"/>
      <c r="DUV35"/>
      <c r="DUW35"/>
      <c r="DUX35"/>
      <c r="DUY35"/>
      <c r="DUZ35"/>
      <c r="DVA35"/>
      <c r="DVB35"/>
      <c r="DVC35"/>
      <c r="DVD35"/>
      <c r="DVE35"/>
      <c r="DVF35"/>
      <c r="DVG35"/>
      <c r="DVH35"/>
      <c r="DVI35"/>
      <c r="DVJ35"/>
      <c r="DVK35"/>
      <c r="DVL35"/>
      <c r="DVM35"/>
      <c r="DVN35"/>
      <c r="DVO35"/>
      <c r="DVP35"/>
      <c r="DVQ35"/>
      <c r="DVR35"/>
      <c r="DVS35"/>
      <c r="DVT35"/>
      <c r="DVU35"/>
      <c r="DVV35"/>
      <c r="DVW35"/>
      <c r="DVX35"/>
      <c r="DVY35"/>
      <c r="DVZ35"/>
      <c r="DWA35"/>
      <c r="DWB35"/>
      <c r="DWC35"/>
      <c r="DWD35"/>
      <c r="DWE35"/>
      <c r="DWF35"/>
      <c r="DWG35"/>
      <c r="DWH35"/>
      <c r="DWI35"/>
      <c r="DWJ35"/>
      <c r="DWK35"/>
      <c r="DWL35"/>
      <c r="DWM35"/>
      <c r="DWN35"/>
      <c r="DWO35"/>
      <c r="DWP35"/>
      <c r="DWQ35"/>
      <c r="DWR35"/>
      <c r="DWS35"/>
      <c r="DWT35"/>
      <c r="DWU35"/>
      <c r="DWV35"/>
      <c r="DWW35"/>
      <c r="DWX35"/>
      <c r="DWY35"/>
      <c r="DWZ35"/>
      <c r="DXA35"/>
      <c r="DXB35"/>
      <c r="DXC35"/>
      <c r="DXD35"/>
      <c r="DXE35"/>
      <c r="DXF35"/>
      <c r="DXG35"/>
      <c r="DXH35"/>
      <c r="DXI35"/>
      <c r="DXJ35"/>
      <c r="DXK35"/>
      <c r="DXL35"/>
      <c r="DXM35"/>
      <c r="DXN35"/>
      <c r="DXO35"/>
      <c r="DXP35"/>
      <c r="DXQ35"/>
      <c r="DXR35"/>
      <c r="DXS35"/>
      <c r="DXT35"/>
      <c r="DXU35"/>
      <c r="DXV35"/>
      <c r="DXW35"/>
      <c r="DXX35"/>
      <c r="DXY35"/>
      <c r="DXZ35"/>
      <c r="DYA35"/>
      <c r="DYB35"/>
      <c r="DYC35"/>
      <c r="DYD35"/>
      <c r="DYE35"/>
      <c r="DYF35"/>
      <c r="DYG35"/>
      <c r="DYH35"/>
      <c r="DYI35"/>
      <c r="DYJ35"/>
      <c r="DYK35"/>
      <c r="DYL35"/>
      <c r="DYM35"/>
      <c r="DYN35"/>
      <c r="DYO35"/>
      <c r="DYP35"/>
      <c r="DYQ35"/>
      <c r="DYR35"/>
      <c r="DYS35"/>
      <c r="DYT35"/>
      <c r="DYU35"/>
      <c r="DYV35"/>
      <c r="DYW35"/>
      <c r="DYX35"/>
      <c r="DYY35"/>
      <c r="DYZ35"/>
      <c r="DZA35"/>
      <c r="DZB35"/>
      <c r="DZC35"/>
      <c r="DZD35"/>
      <c r="DZE35"/>
      <c r="DZF35"/>
      <c r="DZG35"/>
      <c r="DZH35"/>
      <c r="DZI35"/>
      <c r="DZJ35"/>
      <c r="DZK35"/>
      <c r="DZL35"/>
      <c r="DZM35"/>
      <c r="DZN35"/>
      <c r="DZO35"/>
      <c r="DZP35"/>
      <c r="DZQ35"/>
      <c r="DZR35"/>
      <c r="DZS35"/>
      <c r="DZT35"/>
      <c r="DZU35"/>
      <c r="DZV35"/>
      <c r="DZW35"/>
      <c r="DZX35"/>
      <c r="DZY35"/>
      <c r="DZZ35"/>
      <c r="EAA35"/>
      <c r="EAB35"/>
      <c r="EAC35"/>
      <c r="EAD35"/>
      <c r="EAE35"/>
      <c r="EAF35"/>
      <c r="EAG35"/>
      <c r="EAH35"/>
      <c r="EAI35"/>
      <c r="EAJ35"/>
      <c r="EAK35"/>
      <c r="EAL35"/>
      <c r="EAM35"/>
      <c r="EAN35"/>
      <c r="EAO35"/>
      <c r="EAP35"/>
      <c r="EAQ35"/>
      <c r="EAR35"/>
      <c r="EAS35"/>
      <c r="EAT35"/>
      <c r="EAU35"/>
      <c r="EAV35"/>
      <c r="EAW35"/>
      <c r="EAX35"/>
      <c r="EAY35"/>
      <c r="EAZ35"/>
      <c r="EBA35"/>
      <c r="EBB35"/>
      <c r="EBC35"/>
      <c r="EBD35"/>
      <c r="EBE35"/>
      <c r="EBF35"/>
      <c r="EBG35"/>
      <c r="EBH35"/>
      <c r="EBI35"/>
      <c r="EBJ35"/>
      <c r="EBK35"/>
      <c r="EBL35"/>
      <c r="EBM35"/>
      <c r="EBN35"/>
      <c r="EBO35"/>
      <c r="EBP35"/>
      <c r="EBQ35"/>
      <c r="EBR35"/>
      <c r="EBS35"/>
      <c r="EBT35"/>
      <c r="EBU35"/>
      <c r="EBV35"/>
      <c r="EBW35"/>
      <c r="EBX35"/>
      <c r="EBY35"/>
      <c r="EBZ35"/>
      <c r="ECA35"/>
      <c r="ECB35"/>
      <c r="ECC35"/>
      <c r="ECD35"/>
      <c r="ECE35"/>
      <c r="ECF35"/>
      <c r="ECG35"/>
      <c r="ECH35"/>
      <c r="ECI35"/>
      <c r="ECJ35"/>
      <c r="ECK35"/>
      <c r="ECL35"/>
      <c r="ECM35"/>
      <c r="ECN35"/>
      <c r="ECO35"/>
      <c r="ECP35"/>
      <c r="ECQ35"/>
      <c r="ECR35"/>
      <c r="ECS35"/>
      <c r="ECT35"/>
      <c r="ECU35"/>
      <c r="ECV35"/>
      <c r="ECW35"/>
      <c r="ECX35"/>
      <c r="ECY35"/>
      <c r="ECZ35"/>
      <c r="EDA35"/>
      <c r="EDB35"/>
      <c r="EDC35"/>
      <c r="EDD35"/>
      <c r="EDE35"/>
      <c r="EDF35"/>
      <c r="EDG35"/>
      <c r="EDH35"/>
      <c r="EDI35"/>
      <c r="EDJ35"/>
      <c r="EDK35"/>
      <c r="EDL35"/>
      <c r="EDM35"/>
      <c r="EDN35"/>
      <c r="EDO35"/>
      <c r="EDP35"/>
      <c r="EDQ35"/>
      <c r="EDR35"/>
      <c r="EDS35"/>
      <c r="EDT35"/>
      <c r="EDU35"/>
      <c r="EDV35"/>
      <c r="EDW35"/>
      <c r="EDX35"/>
      <c r="EDY35"/>
      <c r="EDZ35"/>
      <c r="EEA35"/>
      <c r="EEB35"/>
      <c r="EEC35"/>
      <c r="EED35"/>
      <c r="EEE35"/>
      <c r="EEF35"/>
      <c r="EEG35"/>
      <c r="EEH35"/>
      <c r="EEI35"/>
      <c r="EEJ35"/>
      <c r="EEK35"/>
      <c r="EEL35"/>
      <c r="EEM35"/>
      <c r="EEN35"/>
      <c r="EEO35"/>
      <c r="EEP35"/>
      <c r="EEQ35"/>
      <c r="EER35"/>
      <c r="EES35"/>
      <c r="EET35"/>
      <c r="EEU35"/>
      <c r="EEV35"/>
      <c r="EEW35"/>
      <c r="EEX35"/>
      <c r="EEY35"/>
      <c r="EEZ35"/>
      <c r="EFA35"/>
      <c r="EFB35"/>
      <c r="EFC35"/>
      <c r="EFD35"/>
      <c r="EFE35"/>
      <c r="EFF35"/>
      <c r="EFG35"/>
      <c r="EFH35"/>
      <c r="EFI35"/>
      <c r="EFJ35"/>
      <c r="EFK35"/>
      <c r="EFL35"/>
      <c r="EFM35"/>
      <c r="EFN35"/>
      <c r="EFO35"/>
      <c r="EFP35"/>
      <c r="EFQ35"/>
      <c r="EFR35"/>
      <c r="EFS35"/>
      <c r="EFT35"/>
      <c r="EFU35"/>
      <c r="EFV35"/>
      <c r="EFW35"/>
      <c r="EFX35"/>
      <c r="EFY35"/>
      <c r="EFZ35"/>
      <c r="EGA35"/>
      <c r="EGB35"/>
      <c r="EGC35"/>
      <c r="EGD35"/>
      <c r="EGE35"/>
      <c r="EGF35"/>
      <c r="EGG35"/>
      <c r="EGH35"/>
      <c r="EGI35"/>
      <c r="EGJ35"/>
      <c r="EGK35"/>
      <c r="EGL35"/>
      <c r="EGM35"/>
      <c r="EGN35"/>
      <c r="EGO35"/>
      <c r="EGP35"/>
      <c r="EGQ35"/>
      <c r="EGR35"/>
      <c r="EGS35"/>
      <c r="EGT35"/>
      <c r="EGU35"/>
      <c r="EGV35"/>
      <c r="EGW35"/>
      <c r="EGX35"/>
      <c r="EGY35"/>
      <c r="EGZ35"/>
      <c r="EHA35"/>
      <c r="EHB35"/>
      <c r="EHC35"/>
      <c r="EHD35"/>
      <c r="EHE35"/>
      <c r="EHF35"/>
      <c r="EHG35"/>
      <c r="EHH35"/>
      <c r="EHI35"/>
      <c r="EHJ35"/>
      <c r="EHK35"/>
      <c r="EHL35"/>
      <c r="EHM35"/>
      <c r="EHN35"/>
      <c r="EHO35"/>
      <c r="EHP35"/>
      <c r="EHQ35"/>
      <c r="EHR35"/>
      <c r="EHS35"/>
      <c r="EHT35"/>
      <c r="EHU35"/>
      <c r="EHV35"/>
      <c r="EHW35"/>
      <c r="EHX35"/>
      <c r="EHY35"/>
      <c r="EHZ35"/>
      <c r="EIA35"/>
      <c r="EIB35"/>
      <c r="EIC35"/>
      <c r="EID35"/>
      <c r="EIE35"/>
      <c r="EIF35"/>
      <c r="EIG35"/>
      <c r="EIH35"/>
      <c r="EII35"/>
      <c r="EIJ35"/>
      <c r="EIK35"/>
      <c r="EIL35"/>
      <c r="EIM35"/>
      <c r="EIN35"/>
      <c r="EIO35"/>
      <c r="EIP35"/>
      <c r="EIQ35"/>
      <c r="EIR35"/>
      <c r="EIS35"/>
      <c r="EIT35"/>
      <c r="EIU35"/>
      <c r="EIV35"/>
      <c r="EIW35"/>
      <c r="EIX35"/>
      <c r="EIY35"/>
      <c r="EIZ35"/>
      <c r="EJA35"/>
      <c r="EJB35"/>
      <c r="EJC35"/>
      <c r="EJD35"/>
      <c r="EJE35"/>
      <c r="EJF35"/>
      <c r="EJG35"/>
      <c r="EJH35"/>
      <c r="EJI35"/>
      <c r="EJJ35"/>
      <c r="EJK35"/>
      <c r="EJL35"/>
      <c r="EJM35"/>
      <c r="EJN35"/>
      <c r="EJO35"/>
      <c r="EJP35"/>
      <c r="EJQ35"/>
      <c r="EJR35"/>
      <c r="EJS35"/>
      <c r="EJT35"/>
      <c r="EJU35"/>
      <c r="EJV35"/>
      <c r="EJW35"/>
      <c r="EJX35"/>
      <c r="EJY35"/>
      <c r="EJZ35"/>
      <c r="EKA35"/>
      <c r="EKB35"/>
      <c r="EKC35"/>
      <c r="EKD35"/>
      <c r="EKE35"/>
      <c r="EKF35"/>
      <c r="EKG35"/>
      <c r="EKH35"/>
      <c r="EKI35"/>
      <c r="EKJ35"/>
      <c r="EKK35"/>
      <c r="EKL35"/>
      <c r="EKM35"/>
      <c r="EKN35"/>
      <c r="EKO35"/>
      <c r="EKP35"/>
      <c r="EKQ35"/>
      <c r="EKR35"/>
      <c r="EKS35"/>
      <c r="EKT35"/>
      <c r="EKU35"/>
      <c r="EKV35"/>
      <c r="EKW35"/>
      <c r="EKX35"/>
      <c r="EKY35"/>
      <c r="EKZ35"/>
      <c r="ELA35"/>
      <c r="ELB35"/>
      <c r="ELC35"/>
      <c r="ELD35"/>
      <c r="ELE35"/>
      <c r="ELF35"/>
      <c r="ELG35"/>
      <c r="ELH35"/>
      <c r="ELI35"/>
      <c r="ELJ35"/>
      <c r="ELK35"/>
      <c r="ELL35"/>
      <c r="ELM35"/>
      <c r="ELN35"/>
      <c r="ELO35"/>
      <c r="ELP35"/>
      <c r="ELQ35"/>
      <c r="ELR35"/>
      <c r="ELS35"/>
      <c r="ELT35"/>
      <c r="ELU35"/>
      <c r="ELV35"/>
      <c r="ELW35"/>
      <c r="ELX35"/>
      <c r="ELY35"/>
      <c r="ELZ35"/>
      <c r="EMA35"/>
      <c r="EMB35"/>
      <c r="EMC35"/>
      <c r="EMD35"/>
      <c r="EME35"/>
      <c r="EMF35"/>
      <c r="EMG35"/>
      <c r="EMH35"/>
      <c r="EMI35"/>
      <c r="EMJ35"/>
      <c r="EMK35"/>
      <c r="EML35"/>
      <c r="EMM35"/>
      <c r="EMN35"/>
      <c r="EMO35"/>
      <c r="EMP35"/>
      <c r="EMQ35"/>
      <c r="EMR35"/>
      <c r="EMS35"/>
      <c r="EMT35"/>
      <c r="EMU35"/>
      <c r="EMV35"/>
      <c r="EMW35"/>
      <c r="EMX35"/>
      <c r="EMY35"/>
      <c r="EMZ35"/>
      <c r="ENA35"/>
      <c r="ENB35"/>
      <c r="ENC35"/>
      <c r="END35"/>
      <c r="ENE35"/>
      <c r="ENF35"/>
      <c r="ENG35"/>
      <c r="ENH35"/>
      <c r="ENI35"/>
      <c r="ENJ35"/>
      <c r="ENK35"/>
      <c r="ENL35"/>
      <c r="ENM35"/>
      <c r="ENN35"/>
      <c r="ENO35"/>
      <c r="ENP35"/>
      <c r="ENQ35"/>
      <c r="ENR35"/>
      <c r="ENS35"/>
      <c r="ENT35"/>
      <c r="ENU35"/>
      <c r="ENV35"/>
      <c r="ENW35"/>
      <c r="ENX35"/>
      <c r="ENY35"/>
      <c r="ENZ35"/>
      <c r="EOA35"/>
      <c r="EOB35"/>
      <c r="EOC35"/>
      <c r="EOD35"/>
      <c r="EOE35"/>
      <c r="EOF35"/>
      <c r="EOG35"/>
      <c r="EOH35"/>
      <c r="EOI35"/>
      <c r="EOJ35"/>
      <c r="EOK35"/>
      <c r="EOL35"/>
      <c r="EOM35"/>
      <c r="EON35"/>
      <c r="EOO35"/>
      <c r="EOP35"/>
      <c r="EOQ35"/>
      <c r="EOR35"/>
      <c r="EOS35"/>
      <c r="EOT35"/>
      <c r="EOU35"/>
      <c r="EOV35"/>
      <c r="EOW35"/>
      <c r="EOX35"/>
      <c r="EOY35"/>
      <c r="EOZ35"/>
      <c r="EPA35"/>
      <c r="EPB35"/>
      <c r="EPC35"/>
      <c r="EPD35"/>
      <c r="EPE35"/>
      <c r="EPF35"/>
      <c r="EPG35"/>
      <c r="EPH35"/>
      <c r="EPI35"/>
      <c r="EPJ35"/>
      <c r="EPK35"/>
      <c r="EPL35"/>
      <c r="EPM35"/>
      <c r="EPN35"/>
      <c r="EPO35"/>
      <c r="EPP35"/>
      <c r="EPQ35"/>
      <c r="EPR35"/>
      <c r="EPS35"/>
      <c r="EPT35"/>
      <c r="EPU35"/>
      <c r="EPV35"/>
      <c r="EPW35"/>
      <c r="EPX35"/>
      <c r="EPY35"/>
      <c r="EPZ35"/>
      <c r="EQA35"/>
      <c r="EQB35"/>
      <c r="EQC35"/>
      <c r="EQD35"/>
      <c r="EQE35"/>
      <c r="EQF35"/>
      <c r="EQG35"/>
      <c r="EQH35"/>
      <c r="EQI35"/>
      <c r="EQJ35"/>
      <c r="EQK35"/>
      <c r="EQL35"/>
      <c r="EQM35"/>
      <c r="EQN35"/>
      <c r="EQO35"/>
      <c r="EQP35"/>
      <c r="EQQ35"/>
      <c r="EQR35"/>
      <c r="EQS35"/>
      <c r="EQT35"/>
      <c r="EQU35"/>
      <c r="EQV35"/>
      <c r="EQW35"/>
      <c r="EQX35"/>
      <c r="EQY35"/>
      <c r="EQZ35"/>
      <c r="ERA35"/>
      <c r="ERB35"/>
      <c r="ERC35"/>
      <c r="ERD35"/>
      <c r="ERE35"/>
      <c r="ERF35"/>
      <c r="ERG35"/>
      <c r="ERH35"/>
      <c r="ERI35"/>
      <c r="ERJ35"/>
      <c r="ERK35"/>
      <c r="ERL35"/>
      <c r="ERM35"/>
      <c r="ERN35"/>
      <c r="ERO35"/>
      <c r="ERP35"/>
      <c r="ERQ35"/>
      <c r="ERR35"/>
      <c r="ERS35"/>
      <c r="ERT35"/>
      <c r="ERU35"/>
      <c r="ERV35"/>
      <c r="ERW35"/>
      <c r="ERX35"/>
      <c r="ERY35"/>
      <c r="ERZ35"/>
      <c r="ESA35"/>
      <c r="ESB35"/>
      <c r="ESC35"/>
      <c r="ESD35"/>
      <c r="ESE35"/>
      <c r="ESF35"/>
      <c r="ESG35"/>
      <c r="ESH35"/>
      <c r="ESI35"/>
      <c r="ESJ35"/>
      <c r="ESK35"/>
      <c r="ESL35"/>
      <c r="ESM35"/>
      <c r="ESN35"/>
      <c r="ESO35"/>
      <c r="ESP35"/>
      <c r="ESQ35"/>
      <c r="ESR35"/>
      <c r="ESS35"/>
      <c r="EST35"/>
      <c r="ESU35"/>
      <c r="ESV35"/>
      <c r="ESW35"/>
      <c r="ESX35"/>
      <c r="ESY35"/>
      <c r="ESZ35"/>
      <c r="ETA35"/>
      <c r="ETB35"/>
      <c r="ETC35"/>
      <c r="ETD35"/>
      <c r="ETE35"/>
      <c r="ETF35"/>
      <c r="ETG35"/>
      <c r="ETH35"/>
      <c r="ETI35"/>
      <c r="ETJ35"/>
      <c r="ETK35"/>
      <c r="ETL35"/>
      <c r="ETM35"/>
      <c r="ETN35"/>
      <c r="ETO35"/>
      <c r="ETP35"/>
      <c r="ETQ35"/>
      <c r="ETR35"/>
      <c r="ETS35"/>
      <c r="ETT35"/>
      <c r="ETU35"/>
      <c r="ETV35"/>
      <c r="ETW35"/>
      <c r="ETX35"/>
      <c r="ETY35"/>
      <c r="ETZ35"/>
      <c r="EUA35"/>
      <c r="EUB35"/>
      <c r="EUC35"/>
      <c r="EUD35"/>
      <c r="EUE35"/>
      <c r="EUF35"/>
      <c r="EUG35"/>
      <c r="EUH35"/>
      <c r="EUI35"/>
      <c r="EUJ35"/>
      <c r="EUK35"/>
      <c r="EUL35"/>
      <c r="EUM35"/>
      <c r="EUN35"/>
      <c r="EUO35"/>
      <c r="EUP35"/>
      <c r="EUQ35"/>
      <c r="EUR35"/>
      <c r="EUS35"/>
      <c r="EUT35"/>
      <c r="EUU35"/>
      <c r="EUV35"/>
      <c r="EUW35"/>
      <c r="EUX35"/>
      <c r="EUY35"/>
      <c r="EUZ35"/>
      <c r="EVA35"/>
      <c r="EVB35"/>
      <c r="EVC35"/>
      <c r="EVD35"/>
      <c r="EVE35"/>
      <c r="EVF35"/>
      <c r="EVG35"/>
      <c r="EVH35"/>
      <c r="EVI35"/>
      <c r="EVJ35"/>
      <c r="EVK35"/>
      <c r="EVL35"/>
      <c r="EVM35"/>
      <c r="EVN35"/>
      <c r="EVO35"/>
      <c r="EVP35"/>
      <c r="EVQ35"/>
      <c r="EVR35"/>
      <c r="EVS35"/>
      <c r="EVT35"/>
      <c r="EVU35"/>
      <c r="EVV35"/>
      <c r="EVW35"/>
      <c r="EVX35"/>
      <c r="EVY35"/>
      <c r="EVZ35"/>
      <c r="EWA35"/>
      <c r="EWB35"/>
      <c r="EWC35"/>
      <c r="EWD35"/>
      <c r="EWE35"/>
      <c r="EWF35"/>
      <c r="EWG35"/>
      <c r="EWH35"/>
      <c r="EWI35"/>
      <c r="EWJ35"/>
      <c r="EWK35"/>
      <c r="EWL35"/>
      <c r="EWM35"/>
      <c r="EWN35"/>
      <c r="EWO35"/>
      <c r="EWP35"/>
      <c r="EWQ35"/>
      <c r="EWR35"/>
      <c r="EWS35"/>
      <c r="EWT35"/>
      <c r="EWU35"/>
      <c r="EWV35"/>
      <c r="EWW35"/>
      <c r="EWX35"/>
      <c r="EWY35"/>
      <c r="EWZ35"/>
      <c r="EXA35"/>
      <c r="EXB35"/>
      <c r="EXC35"/>
      <c r="EXD35"/>
      <c r="EXE35"/>
      <c r="EXF35"/>
      <c r="EXG35"/>
      <c r="EXH35"/>
      <c r="EXI35"/>
      <c r="EXJ35"/>
      <c r="EXK35"/>
      <c r="EXL35"/>
      <c r="EXM35"/>
      <c r="EXN35"/>
      <c r="EXO35"/>
      <c r="EXP35"/>
      <c r="EXQ35"/>
      <c r="EXR35"/>
      <c r="EXS35"/>
      <c r="EXT35"/>
      <c r="EXU35"/>
      <c r="EXV35"/>
      <c r="EXW35"/>
      <c r="EXX35"/>
      <c r="EXY35"/>
      <c r="EXZ35"/>
      <c r="EYA35"/>
      <c r="EYB35"/>
      <c r="EYC35"/>
      <c r="EYD35"/>
      <c r="EYE35"/>
      <c r="EYF35"/>
      <c r="EYG35"/>
      <c r="EYH35"/>
      <c r="EYI35"/>
      <c r="EYJ35"/>
      <c r="EYK35"/>
      <c r="EYL35"/>
      <c r="EYM35"/>
      <c r="EYN35"/>
      <c r="EYO35"/>
      <c r="EYP35"/>
      <c r="EYQ35"/>
      <c r="EYR35"/>
      <c r="EYS35"/>
      <c r="EYT35"/>
      <c r="EYU35"/>
      <c r="EYV35"/>
      <c r="EYW35"/>
      <c r="EYX35"/>
      <c r="EYY35"/>
      <c r="EYZ35"/>
      <c r="EZA35"/>
      <c r="EZB35"/>
      <c r="EZC35"/>
      <c r="EZD35"/>
      <c r="EZE35"/>
      <c r="EZF35"/>
      <c r="EZG35"/>
      <c r="EZH35"/>
      <c r="EZI35"/>
      <c r="EZJ35"/>
      <c r="EZK35"/>
      <c r="EZL35"/>
      <c r="EZM35"/>
      <c r="EZN35"/>
      <c r="EZO35"/>
      <c r="EZP35"/>
      <c r="EZQ35"/>
      <c r="EZR35"/>
      <c r="EZS35"/>
      <c r="EZT35"/>
      <c r="EZU35"/>
      <c r="EZV35"/>
      <c r="EZW35"/>
      <c r="EZX35"/>
      <c r="EZY35"/>
      <c r="EZZ35"/>
      <c r="FAA35"/>
      <c r="FAB35"/>
      <c r="FAC35"/>
      <c r="FAD35"/>
      <c r="FAE35"/>
      <c r="FAF35"/>
      <c r="FAG35"/>
      <c r="FAH35"/>
      <c r="FAI35"/>
      <c r="FAJ35"/>
      <c r="FAK35"/>
      <c r="FAL35"/>
      <c r="FAM35"/>
      <c r="FAN35"/>
      <c r="FAO35"/>
      <c r="FAP35"/>
      <c r="FAQ35"/>
      <c r="FAR35"/>
      <c r="FAS35"/>
      <c r="FAT35"/>
      <c r="FAU35"/>
      <c r="FAV35"/>
      <c r="FAW35"/>
      <c r="FAX35"/>
      <c r="FAY35"/>
      <c r="FAZ35"/>
      <c r="FBA35"/>
      <c r="FBB35"/>
      <c r="FBC35"/>
      <c r="FBD35"/>
      <c r="FBE35"/>
      <c r="FBF35"/>
      <c r="FBG35"/>
      <c r="FBH35"/>
      <c r="FBI35"/>
      <c r="FBJ35"/>
      <c r="FBK35"/>
      <c r="FBL35"/>
      <c r="FBM35"/>
      <c r="FBN35"/>
      <c r="FBO35"/>
      <c r="FBP35"/>
      <c r="FBQ35"/>
      <c r="FBR35"/>
      <c r="FBS35"/>
      <c r="FBT35"/>
      <c r="FBU35"/>
      <c r="FBV35"/>
      <c r="FBW35"/>
      <c r="FBX35"/>
      <c r="FBY35"/>
      <c r="FBZ35"/>
      <c r="FCA35"/>
      <c r="FCB35"/>
      <c r="FCC35"/>
      <c r="FCD35"/>
      <c r="FCE35"/>
      <c r="FCF35"/>
      <c r="FCG35"/>
      <c r="FCH35"/>
      <c r="FCI35"/>
      <c r="FCJ35"/>
      <c r="FCK35"/>
      <c r="FCL35"/>
      <c r="FCM35"/>
      <c r="FCN35"/>
      <c r="FCO35"/>
      <c r="FCP35"/>
      <c r="FCQ35"/>
      <c r="FCR35"/>
      <c r="FCS35"/>
      <c r="FCT35"/>
      <c r="FCU35"/>
      <c r="FCV35"/>
      <c r="FCW35"/>
      <c r="FCX35"/>
      <c r="FCY35"/>
      <c r="FCZ35"/>
      <c r="FDA35"/>
      <c r="FDB35"/>
      <c r="FDC35"/>
      <c r="FDD35"/>
      <c r="FDE35"/>
      <c r="FDF35"/>
      <c r="FDG35"/>
      <c r="FDH35"/>
      <c r="FDI35"/>
      <c r="FDJ35"/>
      <c r="FDK35"/>
      <c r="FDL35"/>
      <c r="FDM35"/>
      <c r="FDN35"/>
      <c r="FDO35"/>
      <c r="FDP35"/>
      <c r="FDQ35"/>
      <c r="FDR35"/>
      <c r="FDS35"/>
      <c r="FDT35"/>
      <c r="FDU35"/>
      <c r="FDV35"/>
      <c r="FDW35"/>
      <c r="FDX35"/>
      <c r="FDY35"/>
      <c r="FDZ35"/>
      <c r="FEA35"/>
      <c r="FEB35"/>
      <c r="FEC35"/>
      <c r="FED35"/>
      <c r="FEE35"/>
      <c r="FEF35"/>
      <c r="FEG35"/>
      <c r="FEH35"/>
      <c r="FEI35"/>
      <c r="FEJ35"/>
      <c r="FEK35"/>
      <c r="FEL35"/>
      <c r="FEM35"/>
      <c r="FEN35"/>
      <c r="FEO35"/>
      <c r="FEP35"/>
      <c r="FEQ35"/>
      <c r="FER35"/>
      <c r="FES35"/>
      <c r="FET35"/>
      <c r="FEU35"/>
      <c r="FEV35"/>
      <c r="FEW35"/>
      <c r="FEX35"/>
      <c r="FEY35"/>
      <c r="FEZ35"/>
      <c r="FFA35"/>
      <c r="FFB35"/>
      <c r="FFC35"/>
      <c r="FFD35"/>
      <c r="FFE35"/>
      <c r="FFF35"/>
      <c r="FFG35"/>
      <c r="FFH35"/>
      <c r="FFI35"/>
      <c r="FFJ35"/>
      <c r="FFK35"/>
      <c r="FFL35"/>
      <c r="FFM35"/>
      <c r="FFN35"/>
      <c r="FFO35"/>
      <c r="FFP35"/>
      <c r="FFQ35"/>
      <c r="FFR35"/>
      <c r="FFS35"/>
      <c r="FFT35"/>
      <c r="FFU35"/>
      <c r="FFV35"/>
      <c r="FFW35"/>
      <c r="FFX35"/>
      <c r="FFY35"/>
      <c r="FFZ35"/>
      <c r="FGA35"/>
      <c r="FGB35"/>
      <c r="FGC35"/>
      <c r="FGD35"/>
      <c r="FGE35"/>
      <c r="FGF35"/>
      <c r="FGG35"/>
      <c r="FGH35"/>
      <c r="FGI35"/>
      <c r="FGJ35"/>
      <c r="FGK35"/>
      <c r="FGL35"/>
      <c r="FGM35"/>
      <c r="FGN35"/>
      <c r="FGO35"/>
      <c r="FGP35"/>
      <c r="FGQ35"/>
      <c r="FGR35"/>
      <c r="FGS35"/>
      <c r="FGT35"/>
      <c r="FGU35"/>
      <c r="FGV35"/>
      <c r="FGW35"/>
      <c r="FGX35"/>
      <c r="FGY35"/>
      <c r="FGZ35"/>
      <c r="FHA35"/>
      <c r="FHB35"/>
      <c r="FHC35"/>
      <c r="FHD35"/>
      <c r="FHE35"/>
      <c r="FHF35"/>
      <c r="FHG35"/>
      <c r="FHH35"/>
      <c r="FHI35"/>
      <c r="FHJ35"/>
      <c r="FHK35"/>
      <c r="FHL35"/>
      <c r="FHM35"/>
      <c r="FHN35"/>
      <c r="FHO35"/>
      <c r="FHP35"/>
      <c r="FHQ35"/>
      <c r="FHR35"/>
      <c r="FHS35"/>
      <c r="FHT35"/>
      <c r="FHU35"/>
      <c r="FHV35"/>
      <c r="FHW35"/>
      <c r="FHX35"/>
      <c r="FHY35"/>
      <c r="FHZ35"/>
      <c r="FIA35"/>
      <c r="FIB35"/>
      <c r="FIC35"/>
      <c r="FID35"/>
      <c r="FIE35"/>
      <c r="FIF35"/>
      <c r="FIG35"/>
      <c r="FIH35"/>
      <c r="FII35"/>
      <c r="FIJ35"/>
      <c r="FIK35"/>
      <c r="FIL35"/>
      <c r="FIM35"/>
      <c r="FIN35"/>
      <c r="FIO35"/>
      <c r="FIP35"/>
      <c r="FIQ35"/>
      <c r="FIR35"/>
      <c r="FIS35"/>
      <c r="FIT35"/>
      <c r="FIU35"/>
      <c r="FIV35"/>
      <c r="FIW35"/>
      <c r="FIX35"/>
      <c r="FIY35"/>
      <c r="FIZ35"/>
      <c r="FJA35"/>
      <c r="FJB35"/>
      <c r="FJC35"/>
      <c r="FJD35"/>
      <c r="FJE35"/>
      <c r="FJF35"/>
      <c r="FJG35"/>
      <c r="FJH35"/>
      <c r="FJI35"/>
      <c r="FJJ35"/>
      <c r="FJK35"/>
      <c r="FJL35"/>
      <c r="FJM35"/>
      <c r="FJN35"/>
      <c r="FJO35"/>
      <c r="FJP35"/>
      <c r="FJQ35"/>
      <c r="FJR35"/>
      <c r="FJS35"/>
      <c r="FJT35"/>
      <c r="FJU35"/>
      <c r="FJV35"/>
      <c r="FJW35"/>
      <c r="FJX35"/>
      <c r="FJY35"/>
      <c r="FJZ35"/>
      <c r="FKA35"/>
      <c r="FKB35"/>
      <c r="FKC35"/>
      <c r="FKD35"/>
      <c r="FKE35"/>
      <c r="FKF35"/>
      <c r="FKG35"/>
      <c r="FKH35"/>
      <c r="FKI35"/>
      <c r="FKJ35"/>
      <c r="FKK35"/>
      <c r="FKL35"/>
      <c r="FKM35"/>
      <c r="FKN35"/>
      <c r="FKO35"/>
      <c r="FKP35"/>
      <c r="FKQ35"/>
      <c r="FKR35"/>
      <c r="FKS35"/>
      <c r="FKT35"/>
      <c r="FKU35"/>
      <c r="FKV35"/>
      <c r="FKW35"/>
      <c r="FKX35"/>
      <c r="FKY35"/>
      <c r="FKZ35"/>
      <c r="FLA35"/>
      <c r="FLB35"/>
      <c r="FLC35"/>
      <c r="FLD35"/>
      <c r="FLE35"/>
      <c r="FLF35"/>
      <c r="FLG35"/>
      <c r="FLH35"/>
      <c r="FLI35"/>
      <c r="FLJ35"/>
      <c r="FLK35"/>
      <c r="FLL35"/>
      <c r="FLM35"/>
      <c r="FLN35"/>
      <c r="FLO35"/>
      <c r="FLP35"/>
      <c r="FLQ35"/>
      <c r="FLR35"/>
      <c r="FLS35"/>
      <c r="FLT35"/>
      <c r="FLU35"/>
      <c r="FLV35"/>
      <c r="FLW35"/>
      <c r="FLX35"/>
      <c r="FLY35"/>
      <c r="FLZ35"/>
      <c r="FMA35"/>
      <c r="FMB35"/>
      <c r="FMC35"/>
      <c r="FMD35"/>
      <c r="FME35"/>
      <c r="FMF35"/>
      <c r="FMG35"/>
      <c r="FMH35"/>
      <c r="FMI35"/>
      <c r="FMJ35"/>
      <c r="FMK35"/>
      <c r="FML35"/>
      <c r="FMM35"/>
      <c r="FMN35"/>
      <c r="FMO35"/>
      <c r="FMP35"/>
      <c r="FMQ35"/>
      <c r="FMR35"/>
      <c r="FMS35"/>
      <c r="FMT35"/>
      <c r="FMU35"/>
      <c r="FMV35"/>
      <c r="FMW35"/>
      <c r="FMX35"/>
      <c r="FMY35"/>
      <c r="FMZ35"/>
      <c r="FNA35"/>
      <c r="FNB35"/>
      <c r="FNC35"/>
      <c r="FND35"/>
      <c r="FNE35"/>
      <c r="FNF35"/>
      <c r="FNG35"/>
      <c r="FNH35"/>
      <c r="FNI35"/>
      <c r="FNJ35"/>
      <c r="FNK35"/>
      <c r="FNL35"/>
      <c r="FNM35"/>
      <c r="FNN35"/>
      <c r="FNO35"/>
      <c r="FNP35"/>
      <c r="FNQ35"/>
      <c r="FNR35"/>
      <c r="FNS35"/>
      <c r="FNT35"/>
      <c r="FNU35"/>
      <c r="FNV35"/>
      <c r="FNW35"/>
      <c r="FNX35"/>
      <c r="FNY35"/>
      <c r="FNZ35"/>
      <c r="FOA35"/>
      <c r="FOB35"/>
      <c r="FOC35"/>
      <c r="FOD35"/>
      <c r="FOE35"/>
      <c r="FOF35"/>
      <c r="FOG35"/>
      <c r="FOH35"/>
      <c r="FOI35"/>
      <c r="FOJ35"/>
      <c r="FOK35"/>
      <c r="FOL35"/>
      <c r="FOM35"/>
      <c r="FON35"/>
      <c r="FOO35"/>
      <c r="FOP35"/>
      <c r="FOQ35"/>
      <c r="FOR35"/>
      <c r="FOS35"/>
      <c r="FOT35"/>
      <c r="FOU35"/>
      <c r="FOV35"/>
      <c r="FOW35"/>
      <c r="FOX35"/>
      <c r="FOY35"/>
      <c r="FOZ35"/>
      <c r="FPA35"/>
      <c r="FPB35"/>
      <c r="FPC35"/>
      <c r="FPD35"/>
      <c r="FPE35"/>
      <c r="FPF35"/>
      <c r="FPG35"/>
      <c r="FPH35"/>
      <c r="FPI35"/>
      <c r="FPJ35"/>
      <c r="FPK35"/>
      <c r="FPL35"/>
      <c r="FPM35"/>
      <c r="FPN35"/>
      <c r="FPO35"/>
      <c r="FPP35"/>
      <c r="FPQ35"/>
      <c r="FPR35"/>
      <c r="FPS35"/>
      <c r="FPT35"/>
      <c r="FPU35"/>
      <c r="FPV35"/>
      <c r="FPW35"/>
      <c r="FPX35"/>
      <c r="FPY35"/>
      <c r="FPZ35"/>
      <c r="FQA35"/>
      <c r="FQB35"/>
      <c r="FQC35"/>
      <c r="FQD35"/>
      <c r="FQE35"/>
      <c r="FQF35"/>
      <c r="FQG35"/>
      <c r="FQH35"/>
      <c r="FQI35"/>
      <c r="FQJ35"/>
      <c r="FQK35"/>
      <c r="FQL35"/>
      <c r="FQM35"/>
      <c r="FQN35"/>
      <c r="FQO35"/>
      <c r="FQP35"/>
      <c r="FQQ35"/>
      <c r="FQR35"/>
      <c r="FQS35"/>
      <c r="FQT35"/>
      <c r="FQU35"/>
      <c r="FQV35"/>
      <c r="FQW35"/>
      <c r="FQX35"/>
      <c r="FQY35"/>
      <c r="FQZ35"/>
      <c r="FRA35"/>
      <c r="FRB35"/>
      <c r="FRC35"/>
      <c r="FRD35"/>
      <c r="FRE35"/>
      <c r="FRF35"/>
      <c r="FRG35"/>
      <c r="FRH35"/>
      <c r="FRI35"/>
      <c r="FRJ35"/>
      <c r="FRK35"/>
      <c r="FRL35"/>
      <c r="FRM35"/>
      <c r="FRN35"/>
      <c r="FRO35"/>
      <c r="FRP35"/>
      <c r="FRQ35"/>
      <c r="FRR35"/>
      <c r="FRS35"/>
      <c r="FRT35"/>
      <c r="FRU35"/>
      <c r="FRV35"/>
      <c r="FRW35"/>
      <c r="FRX35"/>
      <c r="FRY35"/>
      <c r="FRZ35"/>
      <c r="FSA35"/>
      <c r="FSB35"/>
      <c r="FSC35"/>
      <c r="FSD35"/>
      <c r="FSE35"/>
      <c r="FSF35"/>
      <c r="FSG35"/>
      <c r="FSH35"/>
      <c r="FSI35"/>
      <c r="FSJ35"/>
      <c r="FSK35"/>
      <c r="FSL35"/>
      <c r="FSM35"/>
      <c r="FSN35"/>
      <c r="FSO35"/>
      <c r="FSP35"/>
      <c r="FSQ35"/>
      <c r="FSR35"/>
      <c r="FSS35"/>
      <c r="FST35"/>
      <c r="FSU35"/>
      <c r="FSV35"/>
      <c r="FSW35"/>
      <c r="FSX35"/>
      <c r="FSY35"/>
      <c r="FSZ35"/>
      <c r="FTA35"/>
      <c r="FTB35"/>
      <c r="FTC35"/>
      <c r="FTD35"/>
      <c r="FTE35"/>
      <c r="FTF35"/>
      <c r="FTG35"/>
      <c r="FTH35"/>
      <c r="FTI35"/>
      <c r="FTJ35"/>
      <c r="FTK35"/>
      <c r="FTL35"/>
      <c r="FTM35"/>
      <c r="FTN35"/>
      <c r="FTO35"/>
      <c r="FTP35"/>
      <c r="FTQ35"/>
      <c r="FTR35"/>
      <c r="FTS35"/>
      <c r="FTT35"/>
      <c r="FTU35"/>
      <c r="FTV35"/>
      <c r="FTW35"/>
      <c r="FTX35"/>
      <c r="FTY35"/>
      <c r="FTZ35"/>
      <c r="FUA35"/>
      <c r="FUB35"/>
      <c r="FUC35"/>
      <c r="FUD35"/>
      <c r="FUE35"/>
      <c r="FUF35"/>
      <c r="FUG35"/>
      <c r="FUH35"/>
      <c r="FUI35"/>
      <c r="FUJ35"/>
      <c r="FUK35"/>
      <c r="FUL35"/>
      <c r="FUM35"/>
      <c r="FUN35"/>
      <c r="FUO35"/>
      <c r="FUP35"/>
      <c r="FUQ35"/>
      <c r="FUR35"/>
      <c r="FUS35"/>
      <c r="FUT35"/>
      <c r="FUU35"/>
      <c r="FUV35"/>
      <c r="FUW35"/>
      <c r="FUX35"/>
      <c r="FUY35"/>
      <c r="FUZ35"/>
      <c r="FVA35"/>
      <c r="FVB35"/>
      <c r="FVC35"/>
      <c r="FVD35"/>
      <c r="FVE35"/>
      <c r="FVF35"/>
      <c r="FVG35"/>
      <c r="FVH35"/>
      <c r="FVI35"/>
      <c r="FVJ35"/>
      <c r="FVK35"/>
      <c r="FVL35"/>
      <c r="FVM35"/>
      <c r="FVN35"/>
      <c r="FVO35"/>
      <c r="FVP35"/>
      <c r="FVQ35"/>
      <c r="FVR35"/>
      <c r="FVS35"/>
      <c r="FVT35"/>
      <c r="FVU35"/>
      <c r="FVV35"/>
      <c r="FVW35"/>
      <c r="FVX35"/>
      <c r="FVY35"/>
      <c r="FVZ35"/>
      <c r="FWA35"/>
      <c r="FWB35"/>
      <c r="FWC35"/>
      <c r="FWD35"/>
      <c r="FWE35"/>
      <c r="FWF35"/>
      <c r="FWG35"/>
      <c r="FWH35"/>
      <c r="FWI35"/>
      <c r="FWJ35"/>
      <c r="FWK35"/>
      <c r="FWL35"/>
      <c r="FWM35"/>
      <c r="FWN35"/>
      <c r="FWO35"/>
      <c r="FWP35"/>
      <c r="FWQ35"/>
      <c r="FWR35"/>
      <c r="FWS35"/>
      <c r="FWT35"/>
      <c r="FWU35"/>
      <c r="FWV35"/>
      <c r="FWW35"/>
      <c r="FWX35"/>
      <c r="FWY35"/>
      <c r="FWZ35"/>
      <c r="FXA35"/>
      <c r="FXB35"/>
      <c r="FXC35"/>
      <c r="FXD35"/>
      <c r="FXE35"/>
      <c r="FXF35"/>
      <c r="FXG35"/>
      <c r="FXH35"/>
      <c r="FXI35"/>
      <c r="FXJ35"/>
      <c r="FXK35"/>
      <c r="FXL35"/>
      <c r="FXM35"/>
      <c r="FXN35"/>
      <c r="FXO35"/>
      <c r="FXP35"/>
      <c r="FXQ35"/>
      <c r="FXR35"/>
      <c r="FXS35"/>
      <c r="FXT35"/>
      <c r="FXU35"/>
      <c r="FXV35"/>
      <c r="FXW35"/>
      <c r="FXX35"/>
      <c r="FXY35"/>
      <c r="FXZ35"/>
      <c r="FYA35"/>
      <c r="FYB35"/>
      <c r="FYC35"/>
      <c r="FYD35"/>
      <c r="FYE35"/>
      <c r="FYF35"/>
      <c r="FYG35"/>
      <c r="FYH35"/>
      <c r="FYI35"/>
      <c r="FYJ35"/>
      <c r="FYK35"/>
      <c r="FYL35"/>
      <c r="FYM35"/>
      <c r="FYN35"/>
      <c r="FYO35"/>
      <c r="FYP35"/>
      <c r="FYQ35"/>
      <c r="FYR35"/>
      <c r="FYS35"/>
      <c r="FYT35"/>
      <c r="FYU35"/>
      <c r="FYV35"/>
      <c r="FYW35"/>
      <c r="FYX35"/>
      <c r="FYY35"/>
      <c r="FYZ35"/>
      <c r="FZA35"/>
      <c r="FZB35"/>
      <c r="FZC35"/>
      <c r="FZD35"/>
      <c r="FZE35"/>
      <c r="FZF35"/>
      <c r="FZG35"/>
      <c r="FZH35"/>
      <c r="FZI35"/>
      <c r="FZJ35"/>
      <c r="FZK35"/>
      <c r="FZL35"/>
      <c r="FZM35"/>
      <c r="FZN35"/>
      <c r="FZO35"/>
      <c r="FZP35"/>
      <c r="FZQ35"/>
      <c r="FZR35"/>
      <c r="FZS35"/>
      <c r="FZT35"/>
      <c r="FZU35"/>
      <c r="FZV35"/>
      <c r="FZW35"/>
      <c r="FZX35"/>
      <c r="FZY35"/>
      <c r="FZZ35"/>
      <c r="GAA35"/>
      <c r="GAB35"/>
      <c r="GAC35"/>
      <c r="GAD35"/>
      <c r="GAE35"/>
      <c r="GAF35"/>
      <c r="GAG35"/>
      <c r="GAH35"/>
      <c r="GAI35"/>
      <c r="GAJ35"/>
      <c r="GAK35"/>
      <c r="GAL35"/>
      <c r="GAM35"/>
      <c r="GAN35"/>
      <c r="GAO35"/>
      <c r="GAP35"/>
      <c r="GAQ35"/>
      <c r="GAR35"/>
      <c r="GAS35"/>
      <c r="GAT35"/>
      <c r="GAU35"/>
      <c r="GAV35"/>
      <c r="GAW35"/>
      <c r="GAX35"/>
      <c r="GAY35"/>
      <c r="GAZ35"/>
      <c r="GBA35"/>
      <c r="GBB35"/>
      <c r="GBC35"/>
      <c r="GBD35"/>
      <c r="GBE35"/>
      <c r="GBF35"/>
      <c r="GBG35"/>
      <c r="GBH35"/>
      <c r="GBI35"/>
      <c r="GBJ35"/>
      <c r="GBK35"/>
      <c r="GBL35"/>
      <c r="GBM35"/>
      <c r="GBN35"/>
      <c r="GBO35"/>
      <c r="GBP35"/>
      <c r="GBQ35"/>
      <c r="GBR35"/>
      <c r="GBS35"/>
      <c r="GBT35"/>
      <c r="GBU35"/>
      <c r="GBV35"/>
      <c r="GBW35"/>
      <c r="GBX35"/>
      <c r="GBY35"/>
      <c r="GBZ35"/>
      <c r="GCA35"/>
      <c r="GCB35"/>
      <c r="GCC35"/>
      <c r="GCD35"/>
      <c r="GCE35"/>
      <c r="GCF35"/>
      <c r="GCG35"/>
      <c r="GCH35"/>
      <c r="GCI35"/>
      <c r="GCJ35"/>
      <c r="GCK35"/>
      <c r="GCL35"/>
      <c r="GCM35"/>
      <c r="GCN35"/>
      <c r="GCO35"/>
      <c r="GCP35"/>
      <c r="GCQ35"/>
      <c r="GCR35"/>
      <c r="GCS35"/>
      <c r="GCT35"/>
      <c r="GCU35"/>
      <c r="GCV35"/>
      <c r="GCW35"/>
      <c r="GCX35"/>
      <c r="GCY35"/>
      <c r="GCZ35"/>
      <c r="GDA35"/>
      <c r="GDB35"/>
      <c r="GDC35"/>
      <c r="GDD35"/>
      <c r="GDE35"/>
      <c r="GDF35"/>
      <c r="GDG35"/>
      <c r="GDH35"/>
      <c r="GDI35"/>
      <c r="GDJ35"/>
      <c r="GDK35"/>
      <c r="GDL35"/>
      <c r="GDM35"/>
      <c r="GDN35"/>
      <c r="GDO35"/>
      <c r="GDP35"/>
      <c r="GDQ35"/>
      <c r="GDR35"/>
      <c r="GDS35"/>
      <c r="GDT35"/>
      <c r="GDU35"/>
      <c r="GDV35"/>
      <c r="GDW35"/>
      <c r="GDX35"/>
      <c r="GDY35"/>
      <c r="GDZ35"/>
      <c r="GEA35"/>
      <c r="GEB35"/>
      <c r="GEC35"/>
      <c r="GED35"/>
      <c r="GEE35"/>
      <c r="GEF35"/>
      <c r="GEG35"/>
      <c r="GEH35"/>
      <c r="GEI35"/>
      <c r="GEJ35"/>
      <c r="GEK35"/>
      <c r="GEL35"/>
      <c r="GEM35"/>
      <c r="GEN35"/>
      <c r="GEO35"/>
      <c r="GEP35"/>
      <c r="GEQ35"/>
      <c r="GER35"/>
      <c r="GES35"/>
      <c r="GET35"/>
      <c r="GEU35"/>
      <c r="GEV35"/>
      <c r="GEW35"/>
      <c r="GEX35"/>
      <c r="GEY35"/>
      <c r="GEZ35"/>
      <c r="GFA35"/>
      <c r="GFB35"/>
      <c r="GFC35"/>
      <c r="GFD35"/>
      <c r="GFE35"/>
      <c r="GFF35"/>
      <c r="GFG35"/>
      <c r="GFH35"/>
      <c r="GFI35"/>
      <c r="GFJ35"/>
      <c r="GFK35"/>
      <c r="GFL35"/>
      <c r="GFM35"/>
      <c r="GFN35"/>
      <c r="GFO35"/>
      <c r="GFP35"/>
      <c r="GFQ35"/>
      <c r="GFR35"/>
      <c r="GFS35"/>
      <c r="GFT35"/>
      <c r="GFU35"/>
      <c r="GFV35"/>
      <c r="GFW35"/>
      <c r="GFX35"/>
      <c r="GFY35"/>
      <c r="GFZ35"/>
      <c r="GGA35"/>
      <c r="GGB35"/>
      <c r="GGC35"/>
      <c r="GGD35"/>
      <c r="GGE35"/>
      <c r="GGF35"/>
      <c r="GGG35"/>
      <c r="GGH35"/>
      <c r="GGI35"/>
      <c r="GGJ35"/>
      <c r="GGK35"/>
      <c r="GGL35"/>
      <c r="GGM35"/>
      <c r="GGN35"/>
      <c r="GGO35"/>
      <c r="GGP35"/>
      <c r="GGQ35"/>
      <c r="GGR35"/>
      <c r="GGS35"/>
      <c r="GGT35"/>
      <c r="GGU35"/>
      <c r="GGV35"/>
      <c r="GGW35"/>
      <c r="GGX35"/>
      <c r="GGY35"/>
      <c r="GGZ35"/>
      <c r="GHA35"/>
      <c r="GHB35"/>
      <c r="GHC35"/>
      <c r="GHD35"/>
      <c r="GHE35"/>
      <c r="GHF35"/>
      <c r="GHG35"/>
      <c r="GHH35"/>
      <c r="GHI35"/>
      <c r="GHJ35"/>
      <c r="GHK35"/>
      <c r="GHL35"/>
      <c r="GHM35"/>
      <c r="GHN35"/>
      <c r="GHO35"/>
      <c r="GHP35"/>
      <c r="GHQ35"/>
      <c r="GHR35"/>
      <c r="GHS35"/>
      <c r="GHT35"/>
      <c r="GHU35"/>
      <c r="GHV35"/>
      <c r="GHW35"/>
      <c r="GHX35"/>
      <c r="GHY35"/>
      <c r="GHZ35"/>
      <c r="GIA35"/>
      <c r="GIB35"/>
      <c r="GIC35"/>
      <c r="GID35"/>
      <c r="GIE35"/>
      <c r="GIF35"/>
      <c r="GIG35"/>
      <c r="GIH35"/>
      <c r="GII35"/>
      <c r="GIJ35"/>
      <c r="GIK35"/>
      <c r="GIL35"/>
      <c r="GIM35"/>
      <c r="GIN35"/>
      <c r="GIO35"/>
      <c r="GIP35"/>
      <c r="GIQ35"/>
      <c r="GIR35"/>
      <c r="GIS35"/>
      <c r="GIT35"/>
      <c r="GIU35"/>
      <c r="GIV35"/>
      <c r="GIW35"/>
      <c r="GIX35"/>
      <c r="GIY35"/>
      <c r="GIZ35"/>
      <c r="GJA35"/>
      <c r="GJB35"/>
      <c r="GJC35"/>
      <c r="GJD35"/>
      <c r="GJE35"/>
      <c r="GJF35"/>
      <c r="GJG35"/>
      <c r="GJH35"/>
      <c r="GJI35"/>
      <c r="GJJ35"/>
      <c r="GJK35"/>
      <c r="GJL35"/>
      <c r="GJM35"/>
      <c r="GJN35"/>
      <c r="GJO35"/>
      <c r="GJP35"/>
      <c r="GJQ35"/>
      <c r="GJR35"/>
      <c r="GJS35"/>
      <c r="GJT35"/>
      <c r="GJU35"/>
      <c r="GJV35"/>
      <c r="GJW35"/>
      <c r="GJX35"/>
      <c r="GJY35"/>
      <c r="GJZ35"/>
      <c r="GKA35"/>
      <c r="GKB35"/>
      <c r="GKC35"/>
      <c r="GKD35"/>
      <c r="GKE35"/>
      <c r="GKF35"/>
      <c r="GKG35"/>
      <c r="GKH35"/>
      <c r="GKI35"/>
      <c r="GKJ35"/>
      <c r="GKK35"/>
      <c r="GKL35"/>
      <c r="GKM35"/>
      <c r="GKN35"/>
      <c r="GKO35"/>
      <c r="GKP35"/>
      <c r="GKQ35"/>
      <c r="GKR35"/>
      <c r="GKS35"/>
      <c r="GKT35"/>
      <c r="GKU35"/>
      <c r="GKV35"/>
      <c r="GKW35"/>
      <c r="GKX35"/>
      <c r="GKY35"/>
      <c r="GKZ35"/>
      <c r="GLA35"/>
      <c r="GLB35"/>
      <c r="GLC35"/>
      <c r="GLD35"/>
      <c r="GLE35"/>
      <c r="GLF35"/>
      <c r="GLG35"/>
      <c r="GLH35"/>
      <c r="GLI35"/>
      <c r="GLJ35"/>
      <c r="GLK35"/>
      <c r="GLL35"/>
      <c r="GLM35"/>
      <c r="GLN35"/>
      <c r="GLO35"/>
      <c r="GLP35"/>
      <c r="GLQ35"/>
      <c r="GLR35"/>
      <c r="GLS35"/>
      <c r="GLT35"/>
      <c r="GLU35"/>
      <c r="GLV35"/>
      <c r="GLW35"/>
      <c r="GLX35"/>
      <c r="GLY35"/>
      <c r="GLZ35"/>
      <c r="GMA35"/>
      <c r="GMB35"/>
      <c r="GMC35"/>
      <c r="GMD35"/>
      <c r="GME35"/>
      <c r="GMF35"/>
      <c r="GMG35"/>
      <c r="GMH35"/>
      <c r="GMI35"/>
      <c r="GMJ35"/>
      <c r="GMK35"/>
      <c r="GML35"/>
      <c r="GMM35"/>
      <c r="GMN35"/>
      <c r="GMO35"/>
      <c r="GMP35"/>
      <c r="GMQ35"/>
      <c r="GMR35"/>
      <c r="GMS35"/>
      <c r="GMT35"/>
      <c r="GMU35"/>
      <c r="GMV35"/>
      <c r="GMW35"/>
      <c r="GMX35"/>
      <c r="GMY35"/>
      <c r="GMZ35"/>
      <c r="GNA35"/>
      <c r="GNB35"/>
      <c r="GNC35"/>
      <c r="GND35"/>
      <c r="GNE35"/>
      <c r="GNF35"/>
      <c r="GNG35"/>
      <c r="GNH35"/>
      <c r="GNI35"/>
      <c r="GNJ35"/>
      <c r="GNK35"/>
      <c r="GNL35"/>
      <c r="GNM35"/>
      <c r="GNN35"/>
      <c r="GNO35"/>
      <c r="GNP35"/>
      <c r="GNQ35"/>
      <c r="GNR35"/>
      <c r="GNS35"/>
      <c r="GNT35"/>
      <c r="GNU35"/>
      <c r="GNV35"/>
      <c r="GNW35"/>
      <c r="GNX35"/>
      <c r="GNY35"/>
      <c r="GNZ35"/>
      <c r="GOA35"/>
      <c r="GOB35"/>
      <c r="GOC35"/>
      <c r="GOD35"/>
      <c r="GOE35"/>
      <c r="GOF35"/>
      <c r="GOG35"/>
      <c r="GOH35"/>
      <c r="GOI35"/>
      <c r="GOJ35"/>
      <c r="GOK35"/>
      <c r="GOL35"/>
      <c r="GOM35"/>
      <c r="GON35"/>
      <c r="GOO35"/>
      <c r="GOP35"/>
      <c r="GOQ35"/>
      <c r="GOR35"/>
      <c r="GOS35"/>
      <c r="GOT35"/>
      <c r="GOU35"/>
      <c r="GOV35"/>
      <c r="GOW35"/>
      <c r="GOX35"/>
      <c r="GOY35"/>
      <c r="GOZ35"/>
      <c r="GPA35"/>
      <c r="GPB35"/>
      <c r="GPC35"/>
      <c r="GPD35"/>
      <c r="GPE35"/>
      <c r="GPF35"/>
      <c r="GPG35"/>
      <c r="GPH35"/>
      <c r="GPI35"/>
      <c r="GPJ35"/>
      <c r="GPK35"/>
      <c r="GPL35"/>
      <c r="GPM35"/>
      <c r="GPN35"/>
      <c r="GPO35"/>
      <c r="GPP35"/>
      <c r="GPQ35"/>
      <c r="GPR35"/>
      <c r="GPS35"/>
      <c r="GPT35"/>
      <c r="GPU35"/>
      <c r="GPV35"/>
      <c r="GPW35"/>
      <c r="GPX35"/>
      <c r="GPY35"/>
      <c r="GPZ35"/>
      <c r="GQA35"/>
      <c r="GQB35"/>
      <c r="GQC35"/>
      <c r="GQD35"/>
      <c r="GQE35"/>
      <c r="GQF35"/>
      <c r="GQG35"/>
      <c r="GQH35"/>
      <c r="GQI35"/>
      <c r="GQJ35"/>
      <c r="GQK35"/>
      <c r="GQL35"/>
      <c r="GQM35"/>
      <c r="GQN35"/>
      <c r="GQO35"/>
      <c r="GQP35"/>
      <c r="GQQ35"/>
      <c r="GQR35"/>
      <c r="GQS35"/>
      <c r="GQT35"/>
      <c r="GQU35"/>
      <c r="GQV35"/>
      <c r="GQW35"/>
      <c r="GQX35"/>
      <c r="GQY35"/>
      <c r="GQZ35"/>
      <c r="GRA35"/>
      <c r="GRB35"/>
      <c r="GRC35"/>
      <c r="GRD35"/>
      <c r="GRE35"/>
      <c r="GRF35"/>
      <c r="GRG35"/>
      <c r="GRH35"/>
      <c r="GRI35"/>
      <c r="GRJ35"/>
      <c r="GRK35"/>
      <c r="GRL35"/>
      <c r="GRM35"/>
      <c r="GRN35"/>
      <c r="GRO35"/>
      <c r="GRP35"/>
      <c r="GRQ35"/>
      <c r="GRR35"/>
      <c r="GRS35"/>
      <c r="GRT35"/>
      <c r="GRU35"/>
      <c r="GRV35"/>
      <c r="GRW35"/>
      <c r="GRX35"/>
      <c r="GRY35"/>
      <c r="GRZ35"/>
      <c r="GSA35"/>
      <c r="GSB35"/>
      <c r="GSC35"/>
      <c r="GSD35"/>
      <c r="GSE35"/>
      <c r="GSF35"/>
      <c r="GSG35"/>
      <c r="GSH35"/>
      <c r="GSI35"/>
      <c r="GSJ35"/>
      <c r="GSK35"/>
      <c r="GSL35"/>
      <c r="GSM35"/>
      <c r="GSN35"/>
      <c r="GSO35"/>
      <c r="GSP35"/>
      <c r="GSQ35"/>
      <c r="GSR35"/>
      <c r="GSS35"/>
      <c r="GST35"/>
      <c r="GSU35"/>
      <c r="GSV35"/>
      <c r="GSW35"/>
      <c r="GSX35"/>
      <c r="GSY35"/>
      <c r="GSZ35"/>
      <c r="GTA35"/>
      <c r="GTB35"/>
      <c r="GTC35"/>
      <c r="GTD35"/>
      <c r="GTE35"/>
      <c r="GTF35"/>
      <c r="GTG35"/>
      <c r="GTH35"/>
      <c r="GTI35"/>
      <c r="GTJ35"/>
      <c r="GTK35"/>
      <c r="GTL35"/>
      <c r="GTM35"/>
      <c r="GTN35"/>
      <c r="GTO35"/>
      <c r="GTP35"/>
      <c r="GTQ35"/>
      <c r="GTR35"/>
      <c r="GTS35"/>
      <c r="GTT35"/>
      <c r="GTU35"/>
      <c r="GTV35"/>
      <c r="GTW35"/>
      <c r="GTX35"/>
      <c r="GTY35"/>
      <c r="GTZ35"/>
      <c r="GUA35"/>
      <c r="GUB35"/>
      <c r="GUC35"/>
      <c r="GUD35"/>
      <c r="GUE35"/>
      <c r="GUF35"/>
      <c r="GUG35"/>
      <c r="GUH35"/>
      <c r="GUI35"/>
      <c r="GUJ35"/>
      <c r="GUK35"/>
      <c r="GUL35"/>
      <c r="GUM35"/>
      <c r="GUN35"/>
      <c r="GUO35"/>
      <c r="GUP35"/>
      <c r="GUQ35"/>
      <c r="GUR35"/>
      <c r="GUS35"/>
      <c r="GUT35"/>
      <c r="GUU35"/>
      <c r="GUV35"/>
      <c r="GUW35"/>
      <c r="GUX35"/>
      <c r="GUY35"/>
      <c r="GUZ35"/>
      <c r="GVA35"/>
      <c r="GVB35"/>
      <c r="GVC35"/>
      <c r="GVD35"/>
      <c r="GVE35"/>
      <c r="GVF35"/>
      <c r="GVG35"/>
      <c r="GVH35"/>
      <c r="GVI35"/>
      <c r="GVJ35"/>
      <c r="GVK35"/>
      <c r="GVL35"/>
      <c r="GVM35"/>
      <c r="GVN35"/>
      <c r="GVO35"/>
      <c r="GVP35"/>
      <c r="GVQ35"/>
      <c r="GVR35"/>
      <c r="GVS35"/>
      <c r="GVT35"/>
      <c r="GVU35"/>
      <c r="GVV35"/>
      <c r="GVW35"/>
      <c r="GVX35"/>
      <c r="GVY35"/>
      <c r="GVZ35"/>
      <c r="GWA35"/>
      <c r="GWB35"/>
      <c r="GWC35"/>
      <c r="GWD35"/>
      <c r="GWE35"/>
      <c r="GWF35"/>
      <c r="GWG35"/>
      <c r="GWH35"/>
      <c r="GWI35"/>
      <c r="GWJ35"/>
      <c r="GWK35"/>
      <c r="GWL35"/>
      <c r="GWM35"/>
      <c r="GWN35"/>
      <c r="GWO35"/>
      <c r="GWP35"/>
      <c r="GWQ35"/>
      <c r="GWR35"/>
      <c r="GWS35"/>
      <c r="GWT35"/>
      <c r="GWU35"/>
      <c r="GWV35"/>
      <c r="GWW35"/>
      <c r="GWX35"/>
      <c r="GWY35"/>
      <c r="GWZ35"/>
      <c r="GXA35"/>
      <c r="GXB35"/>
      <c r="GXC35"/>
      <c r="GXD35"/>
      <c r="GXE35"/>
      <c r="GXF35"/>
      <c r="GXG35"/>
      <c r="GXH35"/>
      <c r="GXI35"/>
      <c r="GXJ35"/>
      <c r="GXK35"/>
      <c r="GXL35"/>
      <c r="GXM35"/>
      <c r="GXN35"/>
      <c r="GXO35"/>
      <c r="GXP35"/>
      <c r="GXQ35"/>
      <c r="GXR35"/>
      <c r="GXS35"/>
      <c r="GXT35"/>
      <c r="GXU35"/>
      <c r="GXV35"/>
      <c r="GXW35"/>
      <c r="GXX35"/>
      <c r="GXY35"/>
      <c r="GXZ35"/>
      <c r="GYA35"/>
      <c r="GYB35"/>
      <c r="GYC35"/>
      <c r="GYD35"/>
      <c r="GYE35"/>
      <c r="GYF35"/>
      <c r="GYG35"/>
      <c r="GYH35"/>
      <c r="GYI35"/>
      <c r="GYJ35"/>
      <c r="GYK35"/>
      <c r="GYL35"/>
      <c r="GYM35"/>
      <c r="GYN35"/>
      <c r="GYO35"/>
      <c r="GYP35"/>
      <c r="GYQ35"/>
      <c r="GYR35"/>
      <c r="GYS35"/>
      <c r="GYT35"/>
      <c r="GYU35"/>
      <c r="GYV35"/>
      <c r="GYW35"/>
      <c r="GYX35"/>
      <c r="GYY35"/>
      <c r="GYZ35"/>
      <c r="GZA35"/>
      <c r="GZB35"/>
      <c r="GZC35"/>
      <c r="GZD35"/>
      <c r="GZE35"/>
      <c r="GZF35"/>
      <c r="GZG35"/>
      <c r="GZH35"/>
      <c r="GZI35"/>
      <c r="GZJ35"/>
      <c r="GZK35"/>
      <c r="GZL35"/>
      <c r="GZM35"/>
      <c r="GZN35"/>
      <c r="GZO35"/>
      <c r="GZP35"/>
      <c r="GZQ35"/>
      <c r="GZR35"/>
      <c r="GZS35"/>
      <c r="GZT35"/>
      <c r="GZU35"/>
      <c r="GZV35"/>
      <c r="GZW35"/>
      <c r="GZX35"/>
      <c r="GZY35"/>
      <c r="GZZ35"/>
      <c r="HAA35"/>
      <c r="HAB35"/>
      <c r="HAC35"/>
      <c r="HAD35"/>
      <c r="HAE35"/>
      <c r="HAF35"/>
      <c r="HAG35"/>
      <c r="HAH35"/>
      <c r="HAI35"/>
      <c r="HAJ35"/>
      <c r="HAK35"/>
      <c r="HAL35"/>
      <c r="HAM35"/>
      <c r="HAN35"/>
      <c r="HAO35"/>
      <c r="HAP35"/>
      <c r="HAQ35"/>
      <c r="HAR35"/>
      <c r="HAS35"/>
      <c r="HAT35"/>
      <c r="HAU35"/>
      <c r="HAV35"/>
      <c r="HAW35"/>
      <c r="HAX35"/>
      <c r="HAY35"/>
      <c r="HAZ35"/>
      <c r="HBA35"/>
      <c r="HBB35"/>
      <c r="HBC35"/>
      <c r="HBD35"/>
      <c r="HBE35"/>
      <c r="HBF35"/>
      <c r="HBG35"/>
      <c r="HBH35"/>
      <c r="HBI35"/>
      <c r="HBJ35"/>
      <c r="HBK35"/>
      <c r="HBL35"/>
      <c r="HBM35"/>
      <c r="HBN35"/>
      <c r="HBO35"/>
      <c r="HBP35"/>
      <c r="HBQ35"/>
      <c r="HBR35"/>
      <c r="HBS35"/>
      <c r="HBT35"/>
      <c r="HBU35"/>
      <c r="HBV35"/>
      <c r="HBW35"/>
      <c r="HBX35"/>
      <c r="HBY35"/>
      <c r="HBZ35"/>
      <c r="HCA35"/>
      <c r="HCB35"/>
      <c r="HCC35"/>
      <c r="HCD35"/>
      <c r="HCE35"/>
      <c r="HCF35"/>
      <c r="HCG35"/>
      <c r="HCH35"/>
      <c r="HCI35"/>
      <c r="HCJ35"/>
      <c r="HCK35"/>
      <c r="HCL35"/>
      <c r="HCM35"/>
      <c r="HCN35"/>
      <c r="HCO35"/>
      <c r="HCP35"/>
      <c r="HCQ35"/>
      <c r="HCR35"/>
      <c r="HCS35"/>
      <c r="HCT35"/>
      <c r="HCU35"/>
      <c r="HCV35"/>
      <c r="HCW35"/>
      <c r="HCX35"/>
      <c r="HCY35"/>
      <c r="HCZ35"/>
      <c r="HDA35"/>
      <c r="HDB35"/>
      <c r="HDC35"/>
      <c r="HDD35"/>
      <c r="HDE35"/>
      <c r="HDF35"/>
      <c r="HDG35"/>
      <c r="HDH35"/>
      <c r="HDI35"/>
      <c r="HDJ35"/>
      <c r="HDK35"/>
      <c r="HDL35"/>
      <c r="HDM35"/>
      <c r="HDN35"/>
      <c r="HDO35"/>
      <c r="HDP35"/>
      <c r="HDQ35"/>
      <c r="HDR35"/>
      <c r="HDS35"/>
      <c r="HDT35"/>
      <c r="HDU35"/>
      <c r="HDV35"/>
      <c r="HDW35"/>
      <c r="HDX35"/>
      <c r="HDY35"/>
      <c r="HDZ35"/>
      <c r="HEA35"/>
      <c r="HEB35"/>
      <c r="HEC35"/>
      <c r="HED35"/>
      <c r="HEE35"/>
      <c r="HEF35"/>
      <c r="HEG35"/>
      <c r="HEH35"/>
      <c r="HEI35"/>
      <c r="HEJ35"/>
      <c r="HEK35"/>
      <c r="HEL35"/>
      <c r="HEM35"/>
      <c r="HEN35"/>
      <c r="HEO35"/>
      <c r="HEP35"/>
      <c r="HEQ35"/>
      <c r="HER35"/>
      <c r="HES35"/>
      <c r="HET35"/>
      <c r="HEU35"/>
      <c r="HEV35"/>
      <c r="HEW35"/>
      <c r="HEX35"/>
      <c r="HEY35"/>
      <c r="HEZ35"/>
      <c r="HFA35"/>
      <c r="HFB35"/>
      <c r="HFC35"/>
      <c r="HFD35"/>
      <c r="HFE35"/>
      <c r="HFF35"/>
      <c r="HFG35"/>
      <c r="HFH35"/>
      <c r="HFI35"/>
      <c r="HFJ35"/>
      <c r="HFK35"/>
      <c r="HFL35"/>
      <c r="HFM35"/>
      <c r="HFN35"/>
      <c r="HFO35"/>
      <c r="HFP35"/>
      <c r="HFQ35"/>
      <c r="HFR35"/>
      <c r="HFS35"/>
      <c r="HFT35"/>
      <c r="HFU35"/>
      <c r="HFV35"/>
      <c r="HFW35"/>
      <c r="HFX35"/>
      <c r="HFY35"/>
      <c r="HFZ35"/>
      <c r="HGA35"/>
      <c r="HGB35"/>
      <c r="HGC35"/>
      <c r="HGD35"/>
      <c r="HGE35"/>
      <c r="HGF35"/>
      <c r="HGG35"/>
      <c r="HGH35"/>
      <c r="HGI35"/>
      <c r="HGJ35"/>
      <c r="HGK35"/>
      <c r="HGL35"/>
      <c r="HGM35"/>
      <c r="HGN35"/>
      <c r="HGO35"/>
      <c r="HGP35"/>
      <c r="HGQ35"/>
      <c r="HGR35"/>
      <c r="HGS35"/>
      <c r="HGT35"/>
      <c r="HGU35"/>
      <c r="HGV35"/>
      <c r="HGW35"/>
      <c r="HGX35"/>
      <c r="HGY35"/>
      <c r="HGZ35"/>
      <c r="HHA35"/>
      <c r="HHB35"/>
      <c r="HHC35"/>
      <c r="HHD35"/>
      <c r="HHE35"/>
      <c r="HHF35"/>
      <c r="HHG35"/>
      <c r="HHH35"/>
      <c r="HHI35"/>
      <c r="HHJ35"/>
      <c r="HHK35"/>
      <c r="HHL35"/>
      <c r="HHM35"/>
      <c r="HHN35"/>
      <c r="HHO35"/>
      <c r="HHP35"/>
      <c r="HHQ35"/>
      <c r="HHR35"/>
      <c r="HHS35"/>
      <c r="HHT35"/>
      <c r="HHU35"/>
      <c r="HHV35"/>
      <c r="HHW35"/>
      <c r="HHX35"/>
      <c r="HHY35"/>
      <c r="HHZ35"/>
      <c r="HIA35"/>
      <c r="HIB35"/>
      <c r="HIC35"/>
      <c r="HID35"/>
      <c r="HIE35"/>
      <c r="HIF35"/>
      <c r="HIG35"/>
      <c r="HIH35"/>
      <c r="HII35"/>
      <c r="HIJ35"/>
      <c r="HIK35"/>
      <c r="HIL35"/>
      <c r="HIM35"/>
      <c r="HIN35"/>
      <c r="HIO35"/>
      <c r="HIP35"/>
      <c r="HIQ35"/>
      <c r="HIR35"/>
      <c r="HIS35"/>
      <c r="HIT35"/>
      <c r="HIU35"/>
      <c r="HIV35"/>
      <c r="HIW35"/>
      <c r="HIX35"/>
      <c r="HIY35"/>
      <c r="HIZ35"/>
      <c r="HJA35"/>
      <c r="HJB35"/>
      <c r="HJC35"/>
      <c r="HJD35"/>
      <c r="HJE35"/>
      <c r="HJF35"/>
      <c r="HJG35"/>
      <c r="HJH35"/>
      <c r="HJI35"/>
      <c r="HJJ35"/>
      <c r="HJK35"/>
      <c r="HJL35"/>
      <c r="HJM35"/>
      <c r="HJN35"/>
      <c r="HJO35"/>
      <c r="HJP35"/>
      <c r="HJQ35"/>
      <c r="HJR35"/>
      <c r="HJS35"/>
      <c r="HJT35"/>
      <c r="HJU35"/>
      <c r="HJV35"/>
      <c r="HJW35"/>
      <c r="HJX35"/>
      <c r="HJY35"/>
      <c r="HJZ35"/>
      <c r="HKA35"/>
      <c r="HKB35"/>
      <c r="HKC35"/>
      <c r="HKD35"/>
      <c r="HKE35"/>
      <c r="HKF35"/>
      <c r="HKG35"/>
      <c r="HKH35"/>
      <c r="HKI35"/>
      <c r="HKJ35"/>
      <c r="HKK35"/>
      <c r="HKL35"/>
      <c r="HKM35"/>
      <c r="HKN35"/>
      <c r="HKO35"/>
      <c r="HKP35"/>
      <c r="HKQ35"/>
      <c r="HKR35"/>
      <c r="HKS35"/>
      <c r="HKT35"/>
      <c r="HKU35"/>
      <c r="HKV35"/>
      <c r="HKW35"/>
      <c r="HKX35"/>
      <c r="HKY35"/>
      <c r="HKZ35"/>
      <c r="HLA35"/>
      <c r="HLB35"/>
      <c r="HLC35"/>
      <c r="HLD35"/>
      <c r="HLE35"/>
      <c r="HLF35"/>
      <c r="HLG35"/>
      <c r="HLH35"/>
      <c r="HLI35"/>
      <c r="HLJ35"/>
      <c r="HLK35"/>
      <c r="HLL35"/>
      <c r="HLM35"/>
      <c r="HLN35"/>
      <c r="HLO35"/>
      <c r="HLP35"/>
      <c r="HLQ35"/>
      <c r="HLR35"/>
      <c r="HLS35"/>
      <c r="HLT35"/>
      <c r="HLU35"/>
      <c r="HLV35"/>
      <c r="HLW35"/>
      <c r="HLX35"/>
      <c r="HLY35"/>
      <c r="HLZ35"/>
      <c r="HMA35"/>
      <c r="HMB35"/>
      <c r="HMC35"/>
      <c r="HMD35"/>
      <c r="HME35"/>
      <c r="HMF35"/>
      <c r="HMG35"/>
      <c r="HMH35"/>
      <c r="HMI35"/>
      <c r="HMJ35"/>
      <c r="HMK35"/>
      <c r="HML35"/>
      <c r="HMM35"/>
      <c r="HMN35"/>
      <c r="HMO35"/>
      <c r="HMP35"/>
      <c r="HMQ35"/>
      <c r="HMR35"/>
      <c r="HMS35"/>
      <c r="HMT35"/>
      <c r="HMU35"/>
      <c r="HMV35"/>
      <c r="HMW35"/>
      <c r="HMX35"/>
      <c r="HMY35"/>
      <c r="HMZ35"/>
      <c r="HNA35"/>
      <c r="HNB35"/>
      <c r="HNC35"/>
      <c r="HND35"/>
      <c r="HNE35"/>
      <c r="HNF35"/>
      <c r="HNG35"/>
      <c r="HNH35"/>
      <c r="HNI35"/>
      <c r="HNJ35"/>
      <c r="HNK35"/>
      <c r="HNL35"/>
      <c r="HNM35"/>
      <c r="HNN35"/>
      <c r="HNO35"/>
      <c r="HNP35"/>
      <c r="HNQ35"/>
      <c r="HNR35"/>
      <c r="HNS35"/>
      <c r="HNT35"/>
      <c r="HNU35"/>
      <c r="HNV35"/>
      <c r="HNW35"/>
      <c r="HNX35"/>
      <c r="HNY35"/>
      <c r="HNZ35"/>
      <c r="HOA35"/>
      <c r="HOB35"/>
      <c r="HOC35"/>
      <c r="HOD35"/>
      <c r="HOE35"/>
      <c r="HOF35"/>
      <c r="HOG35"/>
      <c r="HOH35"/>
      <c r="HOI35"/>
      <c r="HOJ35"/>
      <c r="HOK35"/>
      <c r="HOL35"/>
      <c r="HOM35"/>
      <c r="HON35"/>
      <c r="HOO35"/>
      <c r="HOP35"/>
      <c r="HOQ35"/>
      <c r="HOR35"/>
      <c r="HOS35"/>
      <c r="HOT35"/>
      <c r="HOU35"/>
      <c r="HOV35"/>
      <c r="HOW35"/>
      <c r="HOX35"/>
      <c r="HOY35"/>
      <c r="HOZ35"/>
      <c r="HPA35"/>
      <c r="HPB35"/>
      <c r="HPC35"/>
      <c r="HPD35"/>
      <c r="HPE35"/>
      <c r="HPF35"/>
      <c r="HPG35"/>
      <c r="HPH35"/>
      <c r="HPI35"/>
      <c r="HPJ35"/>
      <c r="HPK35"/>
      <c r="HPL35"/>
      <c r="HPM35"/>
      <c r="HPN35"/>
      <c r="HPO35"/>
      <c r="HPP35"/>
      <c r="HPQ35"/>
      <c r="HPR35"/>
      <c r="HPS35"/>
      <c r="HPT35"/>
      <c r="HPU35"/>
      <c r="HPV35"/>
      <c r="HPW35"/>
      <c r="HPX35"/>
      <c r="HPY35"/>
      <c r="HPZ35"/>
      <c r="HQA35"/>
      <c r="HQB35"/>
      <c r="HQC35"/>
      <c r="HQD35"/>
      <c r="HQE35"/>
      <c r="HQF35"/>
      <c r="HQG35"/>
      <c r="HQH35"/>
      <c r="HQI35"/>
      <c r="HQJ35"/>
      <c r="HQK35"/>
      <c r="HQL35"/>
      <c r="HQM35"/>
      <c r="HQN35"/>
      <c r="HQO35"/>
      <c r="HQP35"/>
      <c r="HQQ35"/>
      <c r="HQR35"/>
      <c r="HQS35"/>
      <c r="HQT35"/>
      <c r="HQU35"/>
      <c r="HQV35"/>
      <c r="HQW35"/>
      <c r="HQX35"/>
      <c r="HQY35"/>
      <c r="HQZ35"/>
      <c r="HRA35"/>
      <c r="HRB35"/>
      <c r="HRC35"/>
      <c r="HRD35"/>
      <c r="HRE35"/>
      <c r="HRF35"/>
      <c r="HRG35"/>
      <c r="HRH35"/>
      <c r="HRI35"/>
      <c r="HRJ35"/>
      <c r="HRK35"/>
      <c r="HRL35"/>
      <c r="HRM35"/>
      <c r="HRN35"/>
      <c r="HRO35"/>
      <c r="HRP35"/>
      <c r="HRQ35"/>
      <c r="HRR35"/>
      <c r="HRS35"/>
      <c r="HRT35"/>
      <c r="HRU35"/>
      <c r="HRV35"/>
      <c r="HRW35"/>
      <c r="HRX35"/>
      <c r="HRY35"/>
      <c r="HRZ35"/>
      <c r="HSA35"/>
      <c r="HSB35"/>
      <c r="HSC35"/>
      <c r="HSD35"/>
      <c r="HSE35"/>
      <c r="HSF35"/>
      <c r="HSG35"/>
      <c r="HSH35"/>
      <c r="HSI35"/>
      <c r="HSJ35"/>
      <c r="HSK35"/>
      <c r="HSL35"/>
      <c r="HSM35"/>
      <c r="HSN35"/>
      <c r="HSO35"/>
      <c r="HSP35"/>
      <c r="HSQ35"/>
      <c r="HSR35"/>
      <c r="HSS35"/>
      <c r="HST35"/>
      <c r="HSU35"/>
      <c r="HSV35"/>
      <c r="HSW35"/>
      <c r="HSX35"/>
      <c r="HSY35"/>
      <c r="HSZ35"/>
      <c r="HTA35"/>
      <c r="HTB35"/>
      <c r="HTC35"/>
      <c r="HTD35"/>
      <c r="HTE35"/>
      <c r="HTF35"/>
      <c r="HTG35"/>
      <c r="HTH35"/>
      <c r="HTI35"/>
      <c r="HTJ35"/>
      <c r="HTK35"/>
      <c r="HTL35"/>
      <c r="HTM35"/>
      <c r="HTN35"/>
      <c r="HTO35"/>
      <c r="HTP35"/>
      <c r="HTQ35"/>
      <c r="HTR35"/>
      <c r="HTS35"/>
      <c r="HTT35"/>
      <c r="HTU35"/>
      <c r="HTV35"/>
      <c r="HTW35"/>
      <c r="HTX35"/>
      <c r="HTY35"/>
      <c r="HTZ35"/>
      <c r="HUA35"/>
      <c r="HUB35"/>
      <c r="HUC35"/>
      <c r="HUD35"/>
      <c r="HUE35"/>
      <c r="HUF35"/>
      <c r="HUG35"/>
      <c r="HUH35"/>
      <c r="HUI35"/>
      <c r="HUJ35"/>
      <c r="HUK35"/>
      <c r="HUL35"/>
      <c r="HUM35"/>
      <c r="HUN35"/>
      <c r="HUO35"/>
      <c r="HUP35"/>
      <c r="HUQ35"/>
      <c r="HUR35"/>
      <c r="HUS35"/>
      <c r="HUT35"/>
      <c r="HUU35"/>
      <c r="HUV35"/>
      <c r="HUW35"/>
      <c r="HUX35"/>
      <c r="HUY35"/>
      <c r="HUZ35"/>
      <c r="HVA35"/>
      <c r="HVB35"/>
      <c r="HVC35"/>
      <c r="HVD35"/>
      <c r="HVE35"/>
      <c r="HVF35"/>
      <c r="HVG35"/>
      <c r="HVH35"/>
      <c r="HVI35"/>
      <c r="HVJ35"/>
      <c r="HVK35"/>
      <c r="HVL35"/>
      <c r="HVM35"/>
      <c r="HVN35"/>
      <c r="HVO35"/>
      <c r="HVP35"/>
      <c r="HVQ35"/>
      <c r="HVR35"/>
      <c r="HVS35"/>
      <c r="HVT35"/>
      <c r="HVU35"/>
      <c r="HVV35"/>
      <c r="HVW35"/>
      <c r="HVX35"/>
      <c r="HVY35"/>
      <c r="HVZ35"/>
      <c r="HWA35"/>
      <c r="HWB35"/>
      <c r="HWC35"/>
      <c r="HWD35"/>
      <c r="HWE35"/>
      <c r="HWF35"/>
      <c r="HWG35"/>
      <c r="HWH35"/>
      <c r="HWI35"/>
      <c r="HWJ35"/>
      <c r="HWK35"/>
      <c r="HWL35"/>
      <c r="HWM35"/>
      <c r="HWN35"/>
      <c r="HWO35"/>
      <c r="HWP35"/>
      <c r="HWQ35"/>
      <c r="HWR35"/>
      <c r="HWS35"/>
      <c r="HWT35"/>
      <c r="HWU35"/>
      <c r="HWV35"/>
      <c r="HWW35"/>
      <c r="HWX35"/>
      <c r="HWY35"/>
      <c r="HWZ35"/>
      <c r="HXA35"/>
      <c r="HXB35"/>
      <c r="HXC35"/>
      <c r="HXD35"/>
      <c r="HXE35"/>
      <c r="HXF35"/>
      <c r="HXG35"/>
      <c r="HXH35"/>
      <c r="HXI35"/>
      <c r="HXJ35"/>
      <c r="HXK35"/>
      <c r="HXL35"/>
      <c r="HXM35"/>
      <c r="HXN35"/>
      <c r="HXO35"/>
      <c r="HXP35"/>
      <c r="HXQ35"/>
      <c r="HXR35"/>
      <c r="HXS35"/>
      <c r="HXT35"/>
      <c r="HXU35"/>
      <c r="HXV35"/>
      <c r="HXW35"/>
      <c r="HXX35"/>
      <c r="HXY35"/>
      <c r="HXZ35"/>
      <c r="HYA35"/>
      <c r="HYB35"/>
      <c r="HYC35"/>
      <c r="HYD35"/>
      <c r="HYE35"/>
      <c r="HYF35"/>
      <c r="HYG35"/>
      <c r="HYH35"/>
      <c r="HYI35"/>
      <c r="HYJ35"/>
      <c r="HYK35"/>
      <c r="HYL35"/>
      <c r="HYM35"/>
      <c r="HYN35"/>
      <c r="HYO35"/>
      <c r="HYP35"/>
      <c r="HYQ35"/>
      <c r="HYR35"/>
      <c r="HYS35"/>
      <c r="HYT35"/>
      <c r="HYU35"/>
      <c r="HYV35"/>
      <c r="HYW35"/>
      <c r="HYX35"/>
      <c r="HYY35"/>
      <c r="HYZ35"/>
      <c r="HZA35"/>
      <c r="HZB35"/>
      <c r="HZC35"/>
      <c r="HZD35"/>
      <c r="HZE35"/>
      <c r="HZF35"/>
      <c r="HZG35"/>
      <c r="HZH35"/>
      <c r="HZI35"/>
      <c r="HZJ35"/>
      <c r="HZK35"/>
      <c r="HZL35"/>
      <c r="HZM35"/>
      <c r="HZN35"/>
      <c r="HZO35"/>
      <c r="HZP35"/>
      <c r="HZQ35"/>
      <c r="HZR35"/>
      <c r="HZS35"/>
      <c r="HZT35"/>
      <c r="HZU35"/>
      <c r="HZV35"/>
      <c r="HZW35"/>
      <c r="HZX35"/>
      <c r="HZY35"/>
      <c r="HZZ35"/>
      <c r="IAA35"/>
      <c r="IAB35"/>
      <c r="IAC35"/>
      <c r="IAD35"/>
      <c r="IAE35"/>
      <c r="IAF35"/>
      <c r="IAG35"/>
      <c r="IAH35"/>
      <c r="IAI35"/>
      <c r="IAJ35"/>
      <c r="IAK35"/>
      <c r="IAL35"/>
      <c r="IAM35"/>
      <c r="IAN35"/>
      <c r="IAO35"/>
      <c r="IAP35"/>
      <c r="IAQ35"/>
      <c r="IAR35"/>
      <c r="IAS35"/>
      <c r="IAT35"/>
      <c r="IAU35"/>
      <c r="IAV35"/>
      <c r="IAW35"/>
      <c r="IAX35"/>
      <c r="IAY35"/>
      <c r="IAZ35"/>
      <c r="IBA35"/>
      <c r="IBB35"/>
      <c r="IBC35"/>
      <c r="IBD35"/>
      <c r="IBE35"/>
      <c r="IBF35"/>
      <c r="IBG35"/>
      <c r="IBH35"/>
      <c r="IBI35"/>
      <c r="IBJ35"/>
      <c r="IBK35"/>
      <c r="IBL35"/>
      <c r="IBM35"/>
      <c r="IBN35"/>
      <c r="IBO35"/>
      <c r="IBP35"/>
      <c r="IBQ35"/>
      <c r="IBR35"/>
      <c r="IBS35"/>
      <c r="IBT35"/>
      <c r="IBU35"/>
      <c r="IBV35"/>
      <c r="IBW35"/>
      <c r="IBX35"/>
      <c r="IBY35"/>
      <c r="IBZ35"/>
      <c r="ICA35"/>
      <c r="ICB35"/>
      <c r="ICC35"/>
      <c r="ICD35"/>
      <c r="ICE35"/>
      <c r="ICF35"/>
      <c r="ICG35"/>
      <c r="ICH35"/>
      <c r="ICI35"/>
      <c r="ICJ35"/>
      <c r="ICK35"/>
      <c r="ICL35"/>
      <c r="ICM35"/>
      <c r="ICN35"/>
      <c r="ICO35"/>
      <c r="ICP35"/>
      <c r="ICQ35"/>
      <c r="ICR35"/>
      <c r="ICS35"/>
      <c r="ICT35"/>
      <c r="ICU35"/>
      <c r="ICV35"/>
      <c r="ICW35"/>
      <c r="ICX35"/>
      <c r="ICY35"/>
      <c r="ICZ35"/>
      <c r="IDA35"/>
      <c r="IDB35"/>
      <c r="IDC35"/>
      <c r="IDD35"/>
      <c r="IDE35"/>
      <c r="IDF35"/>
      <c r="IDG35"/>
      <c r="IDH35"/>
      <c r="IDI35"/>
      <c r="IDJ35"/>
      <c r="IDK35"/>
      <c r="IDL35"/>
      <c r="IDM35"/>
      <c r="IDN35"/>
      <c r="IDO35"/>
      <c r="IDP35"/>
      <c r="IDQ35"/>
      <c r="IDR35"/>
      <c r="IDS35"/>
      <c r="IDT35"/>
      <c r="IDU35"/>
      <c r="IDV35"/>
      <c r="IDW35"/>
      <c r="IDX35"/>
      <c r="IDY35"/>
      <c r="IDZ35"/>
      <c r="IEA35"/>
      <c r="IEB35"/>
      <c r="IEC35"/>
      <c r="IED35"/>
      <c r="IEE35"/>
      <c r="IEF35"/>
      <c r="IEG35"/>
      <c r="IEH35"/>
      <c r="IEI35"/>
      <c r="IEJ35"/>
      <c r="IEK35"/>
      <c r="IEL35"/>
      <c r="IEM35"/>
      <c r="IEN35"/>
      <c r="IEO35"/>
      <c r="IEP35"/>
      <c r="IEQ35"/>
      <c r="IER35"/>
      <c r="IES35"/>
      <c r="IET35"/>
      <c r="IEU35"/>
      <c r="IEV35"/>
      <c r="IEW35"/>
      <c r="IEX35"/>
      <c r="IEY35"/>
      <c r="IEZ35"/>
      <c r="IFA35"/>
      <c r="IFB35"/>
      <c r="IFC35"/>
      <c r="IFD35"/>
      <c r="IFE35"/>
      <c r="IFF35"/>
      <c r="IFG35"/>
      <c r="IFH35"/>
      <c r="IFI35"/>
      <c r="IFJ35"/>
      <c r="IFK35"/>
      <c r="IFL35"/>
      <c r="IFM35"/>
      <c r="IFN35"/>
      <c r="IFO35"/>
      <c r="IFP35"/>
      <c r="IFQ35"/>
      <c r="IFR35"/>
      <c r="IFS35"/>
      <c r="IFT35"/>
      <c r="IFU35"/>
      <c r="IFV35"/>
      <c r="IFW35"/>
      <c r="IFX35"/>
      <c r="IFY35"/>
      <c r="IFZ35"/>
      <c r="IGA35"/>
      <c r="IGB35"/>
      <c r="IGC35"/>
      <c r="IGD35"/>
      <c r="IGE35"/>
      <c r="IGF35"/>
      <c r="IGG35"/>
      <c r="IGH35"/>
      <c r="IGI35"/>
      <c r="IGJ35"/>
      <c r="IGK35"/>
      <c r="IGL35"/>
      <c r="IGM35"/>
      <c r="IGN35"/>
      <c r="IGO35"/>
      <c r="IGP35"/>
      <c r="IGQ35"/>
      <c r="IGR35"/>
      <c r="IGS35"/>
      <c r="IGT35"/>
      <c r="IGU35"/>
      <c r="IGV35"/>
      <c r="IGW35"/>
      <c r="IGX35"/>
      <c r="IGY35"/>
      <c r="IGZ35"/>
      <c r="IHA35"/>
      <c r="IHB35"/>
      <c r="IHC35"/>
      <c r="IHD35"/>
      <c r="IHE35"/>
      <c r="IHF35"/>
      <c r="IHG35"/>
      <c r="IHH35"/>
      <c r="IHI35"/>
      <c r="IHJ35"/>
      <c r="IHK35"/>
      <c r="IHL35"/>
      <c r="IHM35"/>
      <c r="IHN35"/>
      <c r="IHO35"/>
      <c r="IHP35"/>
      <c r="IHQ35"/>
      <c r="IHR35"/>
      <c r="IHS35"/>
      <c r="IHT35"/>
      <c r="IHU35"/>
      <c r="IHV35"/>
      <c r="IHW35"/>
      <c r="IHX35"/>
      <c r="IHY35"/>
      <c r="IHZ35"/>
      <c r="IIA35"/>
      <c r="IIB35"/>
      <c r="IIC35"/>
      <c r="IID35"/>
      <c r="IIE35"/>
      <c r="IIF35"/>
      <c r="IIG35"/>
      <c r="IIH35"/>
      <c r="III35"/>
      <c r="IIJ35"/>
      <c r="IIK35"/>
      <c r="IIL35"/>
      <c r="IIM35"/>
      <c r="IIN35"/>
      <c r="IIO35"/>
      <c r="IIP35"/>
      <c r="IIQ35"/>
      <c r="IIR35"/>
      <c r="IIS35"/>
      <c r="IIT35"/>
      <c r="IIU35"/>
      <c r="IIV35"/>
      <c r="IIW35"/>
      <c r="IIX35"/>
      <c r="IIY35"/>
      <c r="IIZ35"/>
      <c r="IJA35"/>
      <c r="IJB35"/>
      <c r="IJC35"/>
      <c r="IJD35"/>
      <c r="IJE35"/>
      <c r="IJF35"/>
      <c r="IJG35"/>
      <c r="IJH35"/>
      <c r="IJI35"/>
      <c r="IJJ35"/>
      <c r="IJK35"/>
      <c r="IJL35"/>
      <c r="IJM35"/>
      <c r="IJN35"/>
      <c r="IJO35"/>
      <c r="IJP35"/>
      <c r="IJQ35"/>
      <c r="IJR35"/>
      <c r="IJS35"/>
      <c r="IJT35"/>
      <c r="IJU35"/>
      <c r="IJV35"/>
      <c r="IJW35"/>
      <c r="IJX35"/>
      <c r="IJY35"/>
      <c r="IJZ35"/>
      <c r="IKA35"/>
      <c r="IKB35"/>
      <c r="IKC35"/>
      <c r="IKD35"/>
      <c r="IKE35"/>
      <c r="IKF35"/>
      <c r="IKG35"/>
      <c r="IKH35"/>
      <c r="IKI35"/>
      <c r="IKJ35"/>
      <c r="IKK35"/>
      <c r="IKL35"/>
      <c r="IKM35"/>
      <c r="IKN35"/>
      <c r="IKO35"/>
      <c r="IKP35"/>
      <c r="IKQ35"/>
      <c r="IKR35"/>
      <c r="IKS35"/>
      <c r="IKT35"/>
      <c r="IKU35"/>
      <c r="IKV35"/>
      <c r="IKW35"/>
      <c r="IKX35"/>
      <c r="IKY35"/>
      <c r="IKZ35"/>
      <c r="ILA35"/>
      <c r="ILB35"/>
      <c r="ILC35"/>
      <c r="ILD35"/>
      <c r="ILE35"/>
      <c r="ILF35"/>
      <c r="ILG35"/>
      <c r="ILH35"/>
      <c r="ILI35"/>
      <c r="ILJ35"/>
      <c r="ILK35"/>
      <c r="ILL35"/>
      <c r="ILM35"/>
      <c r="ILN35"/>
      <c r="ILO35"/>
      <c r="ILP35"/>
      <c r="ILQ35"/>
      <c r="ILR35"/>
      <c r="ILS35"/>
      <c r="ILT35"/>
      <c r="ILU35"/>
      <c r="ILV35"/>
      <c r="ILW35"/>
      <c r="ILX35"/>
      <c r="ILY35"/>
      <c r="ILZ35"/>
      <c r="IMA35"/>
      <c r="IMB35"/>
      <c r="IMC35"/>
      <c r="IMD35"/>
      <c r="IME35"/>
      <c r="IMF35"/>
      <c r="IMG35"/>
      <c r="IMH35"/>
      <c r="IMI35"/>
      <c r="IMJ35"/>
      <c r="IMK35"/>
      <c r="IML35"/>
      <c r="IMM35"/>
      <c r="IMN35"/>
      <c r="IMO35"/>
      <c r="IMP35"/>
      <c r="IMQ35"/>
      <c r="IMR35"/>
      <c r="IMS35"/>
      <c r="IMT35"/>
      <c r="IMU35"/>
      <c r="IMV35"/>
      <c r="IMW35"/>
      <c r="IMX35"/>
      <c r="IMY35"/>
      <c r="IMZ35"/>
      <c r="INA35"/>
      <c r="INB35"/>
      <c r="INC35"/>
      <c r="IND35"/>
      <c r="INE35"/>
      <c r="INF35"/>
      <c r="ING35"/>
      <c r="INH35"/>
      <c r="INI35"/>
      <c r="INJ35"/>
      <c r="INK35"/>
      <c r="INL35"/>
      <c r="INM35"/>
      <c r="INN35"/>
      <c r="INO35"/>
      <c r="INP35"/>
      <c r="INQ35"/>
      <c r="INR35"/>
      <c r="INS35"/>
      <c r="INT35"/>
      <c r="INU35"/>
      <c r="INV35"/>
      <c r="INW35"/>
      <c r="INX35"/>
      <c r="INY35"/>
      <c r="INZ35"/>
      <c r="IOA35"/>
      <c r="IOB35"/>
      <c r="IOC35"/>
      <c r="IOD35"/>
      <c r="IOE35"/>
      <c r="IOF35"/>
      <c r="IOG35"/>
      <c r="IOH35"/>
      <c r="IOI35"/>
      <c r="IOJ35"/>
      <c r="IOK35"/>
      <c r="IOL35"/>
      <c r="IOM35"/>
      <c r="ION35"/>
      <c r="IOO35"/>
      <c r="IOP35"/>
      <c r="IOQ35"/>
      <c r="IOR35"/>
      <c r="IOS35"/>
      <c r="IOT35"/>
      <c r="IOU35"/>
      <c r="IOV35"/>
      <c r="IOW35"/>
      <c r="IOX35"/>
      <c r="IOY35"/>
      <c r="IOZ35"/>
      <c r="IPA35"/>
      <c r="IPB35"/>
      <c r="IPC35"/>
      <c r="IPD35"/>
      <c r="IPE35"/>
      <c r="IPF35"/>
      <c r="IPG35"/>
      <c r="IPH35"/>
      <c r="IPI35"/>
      <c r="IPJ35"/>
      <c r="IPK35"/>
      <c r="IPL35"/>
      <c r="IPM35"/>
      <c r="IPN35"/>
      <c r="IPO35"/>
      <c r="IPP35"/>
      <c r="IPQ35"/>
      <c r="IPR35"/>
      <c r="IPS35"/>
      <c r="IPT35"/>
      <c r="IPU35"/>
      <c r="IPV35"/>
      <c r="IPW35"/>
      <c r="IPX35"/>
      <c r="IPY35"/>
      <c r="IPZ35"/>
      <c r="IQA35"/>
      <c r="IQB35"/>
      <c r="IQC35"/>
      <c r="IQD35"/>
      <c r="IQE35"/>
      <c r="IQF35"/>
      <c r="IQG35"/>
      <c r="IQH35"/>
      <c r="IQI35"/>
      <c r="IQJ35"/>
      <c r="IQK35"/>
      <c r="IQL35"/>
      <c r="IQM35"/>
      <c r="IQN35"/>
      <c r="IQO35"/>
      <c r="IQP35"/>
      <c r="IQQ35"/>
      <c r="IQR35"/>
      <c r="IQS35"/>
      <c r="IQT35"/>
      <c r="IQU35"/>
      <c r="IQV35"/>
      <c r="IQW35"/>
      <c r="IQX35"/>
      <c r="IQY35"/>
      <c r="IQZ35"/>
      <c r="IRA35"/>
      <c r="IRB35"/>
      <c r="IRC35"/>
      <c r="IRD35"/>
      <c r="IRE35"/>
      <c r="IRF35"/>
      <c r="IRG35"/>
      <c r="IRH35"/>
      <c r="IRI35"/>
      <c r="IRJ35"/>
      <c r="IRK35"/>
      <c r="IRL35"/>
      <c r="IRM35"/>
      <c r="IRN35"/>
      <c r="IRO35"/>
      <c r="IRP35"/>
      <c r="IRQ35"/>
      <c r="IRR35"/>
      <c r="IRS35"/>
      <c r="IRT35"/>
      <c r="IRU35"/>
      <c r="IRV35"/>
      <c r="IRW35"/>
      <c r="IRX35"/>
      <c r="IRY35"/>
      <c r="IRZ35"/>
      <c r="ISA35"/>
      <c r="ISB35"/>
      <c r="ISC35"/>
      <c r="ISD35"/>
      <c r="ISE35"/>
      <c r="ISF35"/>
      <c r="ISG35"/>
      <c r="ISH35"/>
      <c r="ISI35"/>
      <c r="ISJ35"/>
      <c r="ISK35"/>
      <c r="ISL35"/>
      <c r="ISM35"/>
      <c r="ISN35"/>
      <c r="ISO35"/>
      <c r="ISP35"/>
      <c r="ISQ35"/>
      <c r="ISR35"/>
      <c r="ISS35"/>
      <c r="IST35"/>
      <c r="ISU35"/>
      <c r="ISV35"/>
      <c r="ISW35"/>
      <c r="ISX35"/>
      <c r="ISY35"/>
      <c r="ISZ35"/>
      <c r="ITA35"/>
      <c r="ITB35"/>
      <c r="ITC35"/>
      <c r="ITD35"/>
      <c r="ITE35"/>
      <c r="ITF35"/>
      <c r="ITG35"/>
      <c r="ITH35"/>
      <c r="ITI35"/>
      <c r="ITJ35"/>
      <c r="ITK35"/>
      <c r="ITL35"/>
      <c r="ITM35"/>
      <c r="ITN35"/>
      <c r="ITO35"/>
      <c r="ITP35"/>
      <c r="ITQ35"/>
      <c r="ITR35"/>
      <c r="ITS35"/>
      <c r="ITT35"/>
      <c r="ITU35"/>
      <c r="ITV35"/>
      <c r="ITW35"/>
      <c r="ITX35"/>
      <c r="ITY35"/>
      <c r="ITZ35"/>
      <c r="IUA35"/>
      <c r="IUB35"/>
      <c r="IUC35"/>
      <c r="IUD35"/>
      <c r="IUE35"/>
      <c r="IUF35"/>
      <c r="IUG35"/>
      <c r="IUH35"/>
      <c r="IUI35"/>
      <c r="IUJ35"/>
      <c r="IUK35"/>
      <c r="IUL35"/>
      <c r="IUM35"/>
      <c r="IUN35"/>
      <c r="IUO35"/>
      <c r="IUP35"/>
      <c r="IUQ35"/>
      <c r="IUR35"/>
      <c r="IUS35"/>
      <c r="IUT35"/>
      <c r="IUU35"/>
      <c r="IUV35"/>
      <c r="IUW35"/>
      <c r="IUX35"/>
      <c r="IUY35"/>
      <c r="IUZ35"/>
      <c r="IVA35"/>
      <c r="IVB35"/>
      <c r="IVC35"/>
      <c r="IVD35"/>
      <c r="IVE35"/>
      <c r="IVF35"/>
      <c r="IVG35"/>
      <c r="IVH35"/>
      <c r="IVI35"/>
      <c r="IVJ35"/>
      <c r="IVK35"/>
      <c r="IVL35"/>
      <c r="IVM35"/>
      <c r="IVN35"/>
      <c r="IVO35"/>
      <c r="IVP35"/>
      <c r="IVQ35"/>
      <c r="IVR35"/>
      <c r="IVS35"/>
      <c r="IVT35"/>
      <c r="IVU35"/>
      <c r="IVV35"/>
      <c r="IVW35"/>
      <c r="IVX35"/>
      <c r="IVY35"/>
      <c r="IVZ35"/>
      <c r="IWA35"/>
      <c r="IWB35"/>
      <c r="IWC35"/>
      <c r="IWD35"/>
      <c r="IWE35"/>
      <c r="IWF35"/>
      <c r="IWG35"/>
      <c r="IWH35"/>
      <c r="IWI35"/>
      <c r="IWJ35"/>
      <c r="IWK35"/>
      <c r="IWL35"/>
      <c r="IWM35"/>
      <c r="IWN35"/>
      <c r="IWO35"/>
      <c r="IWP35"/>
      <c r="IWQ35"/>
      <c r="IWR35"/>
      <c r="IWS35"/>
      <c r="IWT35"/>
      <c r="IWU35"/>
      <c r="IWV35"/>
      <c r="IWW35"/>
      <c r="IWX35"/>
      <c r="IWY35"/>
      <c r="IWZ35"/>
      <c r="IXA35"/>
      <c r="IXB35"/>
      <c r="IXC35"/>
      <c r="IXD35"/>
      <c r="IXE35"/>
      <c r="IXF35"/>
      <c r="IXG35"/>
      <c r="IXH35"/>
      <c r="IXI35"/>
      <c r="IXJ35"/>
      <c r="IXK35"/>
      <c r="IXL35"/>
      <c r="IXM35"/>
      <c r="IXN35"/>
      <c r="IXO35"/>
      <c r="IXP35"/>
      <c r="IXQ35"/>
      <c r="IXR35"/>
      <c r="IXS35"/>
      <c r="IXT35"/>
      <c r="IXU35"/>
      <c r="IXV35"/>
      <c r="IXW35"/>
      <c r="IXX35"/>
      <c r="IXY35"/>
      <c r="IXZ35"/>
      <c r="IYA35"/>
      <c r="IYB35"/>
      <c r="IYC35"/>
      <c r="IYD35"/>
      <c r="IYE35"/>
      <c r="IYF35"/>
      <c r="IYG35"/>
      <c r="IYH35"/>
      <c r="IYI35"/>
      <c r="IYJ35"/>
      <c r="IYK35"/>
      <c r="IYL35"/>
      <c r="IYM35"/>
      <c r="IYN35"/>
      <c r="IYO35"/>
      <c r="IYP35"/>
      <c r="IYQ35"/>
      <c r="IYR35"/>
      <c r="IYS35"/>
      <c r="IYT35"/>
      <c r="IYU35"/>
      <c r="IYV35"/>
      <c r="IYW35"/>
      <c r="IYX35"/>
      <c r="IYY35"/>
      <c r="IYZ35"/>
      <c r="IZA35"/>
      <c r="IZB35"/>
      <c r="IZC35"/>
      <c r="IZD35"/>
      <c r="IZE35"/>
      <c r="IZF35"/>
      <c r="IZG35"/>
      <c r="IZH35"/>
      <c r="IZI35"/>
      <c r="IZJ35"/>
      <c r="IZK35"/>
      <c r="IZL35"/>
      <c r="IZM35"/>
      <c r="IZN35"/>
      <c r="IZO35"/>
      <c r="IZP35"/>
      <c r="IZQ35"/>
      <c r="IZR35"/>
      <c r="IZS35"/>
      <c r="IZT35"/>
      <c r="IZU35"/>
      <c r="IZV35"/>
      <c r="IZW35"/>
      <c r="IZX35"/>
      <c r="IZY35"/>
      <c r="IZZ35"/>
      <c r="JAA35"/>
      <c r="JAB35"/>
      <c r="JAC35"/>
      <c r="JAD35"/>
      <c r="JAE35"/>
      <c r="JAF35"/>
      <c r="JAG35"/>
      <c r="JAH35"/>
      <c r="JAI35"/>
      <c r="JAJ35"/>
      <c r="JAK35"/>
      <c r="JAL35"/>
      <c r="JAM35"/>
      <c r="JAN35"/>
      <c r="JAO35"/>
      <c r="JAP35"/>
      <c r="JAQ35"/>
      <c r="JAR35"/>
      <c r="JAS35"/>
      <c r="JAT35"/>
      <c r="JAU35"/>
      <c r="JAV35"/>
      <c r="JAW35"/>
      <c r="JAX35"/>
      <c r="JAY35"/>
      <c r="JAZ35"/>
      <c r="JBA35"/>
      <c r="JBB35"/>
      <c r="JBC35"/>
      <c r="JBD35"/>
      <c r="JBE35"/>
      <c r="JBF35"/>
      <c r="JBG35"/>
      <c r="JBH35"/>
      <c r="JBI35"/>
      <c r="JBJ35"/>
      <c r="JBK35"/>
      <c r="JBL35"/>
      <c r="JBM35"/>
      <c r="JBN35"/>
      <c r="JBO35"/>
      <c r="JBP35"/>
      <c r="JBQ35"/>
      <c r="JBR35"/>
      <c r="JBS35"/>
      <c r="JBT35"/>
      <c r="JBU35"/>
      <c r="JBV35"/>
      <c r="JBW35"/>
      <c r="JBX35"/>
      <c r="JBY35"/>
      <c r="JBZ35"/>
      <c r="JCA35"/>
      <c r="JCB35"/>
      <c r="JCC35"/>
      <c r="JCD35"/>
      <c r="JCE35"/>
      <c r="JCF35"/>
      <c r="JCG35"/>
      <c r="JCH35"/>
      <c r="JCI35"/>
      <c r="JCJ35"/>
      <c r="JCK35"/>
      <c r="JCL35"/>
      <c r="JCM35"/>
      <c r="JCN35"/>
      <c r="JCO35"/>
      <c r="JCP35"/>
      <c r="JCQ35"/>
      <c r="JCR35"/>
      <c r="JCS35"/>
      <c r="JCT35"/>
      <c r="JCU35"/>
      <c r="JCV35"/>
      <c r="JCW35"/>
      <c r="JCX35"/>
      <c r="JCY35"/>
      <c r="JCZ35"/>
      <c r="JDA35"/>
      <c r="JDB35"/>
      <c r="JDC35"/>
      <c r="JDD35"/>
      <c r="JDE35"/>
      <c r="JDF35"/>
      <c r="JDG35"/>
      <c r="JDH35"/>
      <c r="JDI35"/>
      <c r="JDJ35"/>
      <c r="JDK35"/>
      <c r="JDL35"/>
      <c r="JDM35"/>
      <c r="JDN35"/>
      <c r="JDO35"/>
      <c r="JDP35"/>
      <c r="JDQ35"/>
      <c r="JDR35"/>
      <c r="JDS35"/>
      <c r="JDT35"/>
      <c r="JDU35"/>
      <c r="JDV35"/>
      <c r="JDW35"/>
      <c r="JDX35"/>
      <c r="JDY35"/>
      <c r="JDZ35"/>
      <c r="JEA35"/>
      <c r="JEB35"/>
      <c r="JEC35"/>
      <c r="JED35"/>
      <c r="JEE35"/>
      <c r="JEF35"/>
      <c r="JEG35"/>
      <c r="JEH35"/>
      <c r="JEI35"/>
      <c r="JEJ35"/>
      <c r="JEK35"/>
      <c r="JEL35"/>
      <c r="JEM35"/>
      <c r="JEN35"/>
      <c r="JEO35"/>
      <c r="JEP35"/>
      <c r="JEQ35"/>
      <c r="JER35"/>
      <c r="JES35"/>
      <c r="JET35"/>
      <c r="JEU35"/>
      <c r="JEV35"/>
      <c r="JEW35"/>
      <c r="JEX35"/>
      <c r="JEY35"/>
      <c r="JEZ35"/>
      <c r="JFA35"/>
      <c r="JFB35"/>
      <c r="JFC35"/>
      <c r="JFD35"/>
      <c r="JFE35"/>
      <c r="JFF35"/>
      <c r="JFG35"/>
      <c r="JFH35"/>
      <c r="JFI35"/>
      <c r="JFJ35"/>
      <c r="JFK35"/>
      <c r="JFL35"/>
      <c r="JFM35"/>
      <c r="JFN35"/>
      <c r="JFO35"/>
      <c r="JFP35"/>
      <c r="JFQ35"/>
      <c r="JFR35"/>
      <c r="JFS35"/>
      <c r="JFT35"/>
      <c r="JFU35"/>
      <c r="JFV35"/>
      <c r="JFW35"/>
      <c r="JFX35"/>
      <c r="JFY35"/>
      <c r="JFZ35"/>
      <c r="JGA35"/>
      <c r="JGB35"/>
      <c r="JGC35"/>
      <c r="JGD35"/>
      <c r="JGE35"/>
      <c r="JGF35"/>
      <c r="JGG35"/>
      <c r="JGH35"/>
      <c r="JGI35"/>
      <c r="JGJ35"/>
      <c r="JGK35"/>
      <c r="JGL35"/>
      <c r="JGM35"/>
      <c r="JGN35"/>
      <c r="JGO35"/>
      <c r="JGP35"/>
      <c r="JGQ35"/>
      <c r="JGR35"/>
      <c r="JGS35"/>
      <c r="JGT35"/>
      <c r="JGU35"/>
      <c r="JGV35"/>
      <c r="JGW35"/>
      <c r="JGX35"/>
      <c r="JGY35"/>
      <c r="JGZ35"/>
      <c r="JHA35"/>
      <c r="JHB35"/>
      <c r="JHC35"/>
      <c r="JHD35"/>
      <c r="JHE35"/>
      <c r="JHF35"/>
      <c r="JHG35"/>
      <c r="JHH35"/>
      <c r="JHI35"/>
      <c r="JHJ35"/>
      <c r="JHK35"/>
      <c r="JHL35"/>
      <c r="JHM35"/>
      <c r="JHN35"/>
      <c r="JHO35"/>
      <c r="JHP35"/>
      <c r="JHQ35"/>
      <c r="JHR35"/>
      <c r="JHS35"/>
      <c r="JHT35"/>
      <c r="JHU35"/>
      <c r="JHV35"/>
      <c r="JHW35"/>
      <c r="JHX35"/>
      <c r="JHY35"/>
      <c r="JHZ35"/>
      <c r="JIA35"/>
      <c r="JIB35"/>
      <c r="JIC35"/>
      <c r="JID35"/>
      <c r="JIE35"/>
      <c r="JIF35"/>
      <c r="JIG35"/>
      <c r="JIH35"/>
      <c r="JII35"/>
      <c r="JIJ35"/>
      <c r="JIK35"/>
      <c r="JIL35"/>
      <c r="JIM35"/>
      <c r="JIN35"/>
      <c r="JIO35"/>
      <c r="JIP35"/>
      <c r="JIQ35"/>
      <c r="JIR35"/>
      <c r="JIS35"/>
      <c r="JIT35"/>
      <c r="JIU35"/>
      <c r="JIV35"/>
      <c r="JIW35"/>
      <c r="JIX35"/>
      <c r="JIY35"/>
      <c r="JIZ35"/>
      <c r="JJA35"/>
      <c r="JJB35"/>
      <c r="JJC35"/>
      <c r="JJD35"/>
      <c r="JJE35"/>
      <c r="JJF35"/>
      <c r="JJG35"/>
      <c r="JJH35"/>
      <c r="JJI35"/>
      <c r="JJJ35"/>
      <c r="JJK35"/>
      <c r="JJL35"/>
      <c r="JJM35"/>
      <c r="JJN35"/>
      <c r="JJO35"/>
      <c r="JJP35"/>
      <c r="JJQ35"/>
      <c r="JJR35"/>
      <c r="JJS35"/>
      <c r="JJT35"/>
      <c r="JJU35"/>
      <c r="JJV35"/>
      <c r="JJW35"/>
      <c r="JJX35"/>
      <c r="JJY35"/>
      <c r="JJZ35"/>
      <c r="JKA35"/>
      <c r="JKB35"/>
      <c r="JKC35"/>
      <c r="JKD35"/>
      <c r="JKE35"/>
      <c r="JKF35"/>
      <c r="JKG35"/>
      <c r="JKH35"/>
      <c r="JKI35"/>
      <c r="JKJ35"/>
      <c r="JKK35"/>
      <c r="JKL35"/>
      <c r="JKM35"/>
      <c r="JKN35"/>
      <c r="JKO35"/>
      <c r="JKP35"/>
      <c r="JKQ35"/>
      <c r="JKR35"/>
      <c r="JKS35"/>
      <c r="JKT35"/>
      <c r="JKU35"/>
      <c r="JKV35"/>
      <c r="JKW35"/>
      <c r="JKX35"/>
      <c r="JKY35"/>
      <c r="JKZ35"/>
      <c r="JLA35"/>
      <c r="JLB35"/>
      <c r="JLC35"/>
      <c r="JLD35"/>
      <c r="JLE35"/>
      <c r="JLF35"/>
      <c r="JLG35"/>
      <c r="JLH35"/>
      <c r="JLI35"/>
      <c r="JLJ35"/>
      <c r="JLK35"/>
      <c r="JLL35"/>
      <c r="JLM35"/>
      <c r="JLN35"/>
      <c r="JLO35"/>
      <c r="JLP35"/>
      <c r="JLQ35"/>
      <c r="JLR35"/>
      <c r="JLS35"/>
      <c r="JLT35"/>
      <c r="JLU35"/>
      <c r="JLV35"/>
      <c r="JLW35"/>
      <c r="JLX35"/>
      <c r="JLY35"/>
      <c r="JLZ35"/>
      <c r="JMA35"/>
      <c r="JMB35"/>
      <c r="JMC35"/>
      <c r="JMD35"/>
      <c r="JME35"/>
      <c r="JMF35"/>
      <c r="JMG35"/>
      <c r="JMH35"/>
      <c r="JMI35"/>
      <c r="JMJ35"/>
      <c r="JMK35"/>
      <c r="JML35"/>
      <c r="JMM35"/>
      <c r="JMN35"/>
      <c r="JMO35"/>
      <c r="JMP35"/>
      <c r="JMQ35"/>
      <c r="JMR35"/>
      <c r="JMS35"/>
      <c r="JMT35"/>
      <c r="JMU35"/>
      <c r="JMV35"/>
      <c r="JMW35"/>
      <c r="JMX35"/>
      <c r="JMY35"/>
      <c r="JMZ35"/>
      <c r="JNA35"/>
      <c r="JNB35"/>
      <c r="JNC35"/>
      <c r="JND35"/>
      <c r="JNE35"/>
      <c r="JNF35"/>
      <c r="JNG35"/>
      <c r="JNH35"/>
      <c r="JNI35"/>
      <c r="JNJ35"/>
      <c r="JNK35"/>
      <c r="JNL35"/>
      <c r="JNM35"/>
      <c r="JNN35"/>
      <c r="JNO35"/>
      <c r="JNP35"/>
      <c r="JNQ35"/>
      <c r="JNR35"/>
      <c r="JNS35"/>
      <c r="JNT35"/>
      <c r="JNU35"/>
      <c r="JNV35"/>
      <c r="JNW35"/>
      <c r="JNX35"/>
      <c r="JNY35"/>
      <c r="JNZ35"/>
      <c r="JOA35"/>
      <c r="JOB35"/>
      <c r="JOC35"/>
      <c r="JOD35"/>
      <c r="JOE35"/>
      <c r="JOF35"/>
      <c r="JOG35"/>
      <c r="JOH35"/>
      <c r="JOI35"/>
      <c r="JOJ35"/>
      <c r="JOK35"/>
      <c r="JOL35"/>
      <c r="JOM35"/>
      <c r="JON35"/>
      <c r="JOO35"/>
      <c r="JOP35"/>
      <c r="JOQ35"/>
      <c r="JOR35"/>
      <c r="JOS35"/>
      <c r="JOT35"/>
      <c r="JOU35"/>
      <c r="JOV35"/>
      <c r="JOW35"/>
      <c r="JOX35"/>
      <c r="JOY35"/>
      <c r="JOZ35"/>
      <c r="JPA35"/>
      <c r="JPB35"/>
      <c r="JPC35"/>
      <c r="JPD35"/>
      <c r="JPE35"/>
      <c r="JPF35"/>
      <c r="JPG35"/>
      <c r="JPH35"/>
      <c r="JPI35"/>
      <c r="JPJ35"/>
      <c r="JPK35"/>
      <c r="JPL35"/>
      <c r="JPM35"/>
      <c r="JPN35"/>
      <c r="JPO35"/>
      <c r="JPP35"/>
      <c r="JPQ35"/>
      <c r="JPR35"/>
      <c r="JPS35"/>
      <c r="JPT35"/>
      <c r="JPU35"/>
      <c r="JPV35"/>
      <c r="JPW35"/>
      <c r="JPX35"/>
      <c r="JPY35"/>
      <c r="JPZ35"/>
      <c r="JQA35"/>
      <c r="JQB35"/>
      <c r="JQC35"/>
      <c r="JQD35"/>
      <c r="JQE35"/>
      <c r="JQF35"/>
      <c r="JQG35"/>
      <c r="JQH35"/>
      <c r="JQI35"/>
      <c r="JQJ35"/>
      <c r="JQK35"/>
      <c r="JQL35"/>
      <c r="JQM35"/>
      <c r="JQN35"/>
      <c r="JQO35"/>
      <c r="JQP35"/>
      <c r="JQQ35"/>
      <c r="JQR35"/>
      <c r="JQS35"/>
      <c r="JQT35"/>
      <c r="JQU35"/>
      <c r="JQV35"/>
      <c r="JQW35"/>
      <c r="JQX35"/>
      <c r="JQY35"/>
      <c r="JQZ35"/>
      <c r="JRA35"/>
      <c r="JRB35"/>
      <c r="JRC35"/>
      <c r="JRD35"/>
      <c r="JRE35"/>
      <c r="JRF35"/>
      <c r="JRG35"/>
      <c r="JRH35"/>
      <c r="JRI35"/>
      <c r="JRJ35"/>
      <c r="JRK35"/>
      <c r="JRL35"/>
      <c r="JRM35"/>
      <c r="JRN35"/>
      <c r="JRO35"/>
      <c r="JRP35"/>
      <c r="JRQ35"/>
      <c r="JRR35"/>
      <c r="JRS35"/>
      <c r="JRT35"/>
      <c r="JRU35"/>
      <c r="JRV35"/>
      <c r="JRW35"/>
      <c r="JRX35"/>
      <c r="JRY35"/>
      <c r="JRZ35"/>
      <c r="JSA35"/>
      <c r="JSB35"/>
      <c r="JSC35"/>
      <c r="JSD35"/>
      <c r="JSE35"/>
      <c r="JSF35"/>
      <c r="JSG35"/>
      <c r="JSH35"/>
      <c r="JSI35"/>
      <c r="JSJ35"/>
      <c r="JSK35"/>
      <c r="JSL35"/>
      <c r="JSM35"/>
      <c r="JSN35"/>
      <c r="JSO35"/>
      <c r="JSP35"/>
      <c r="JSQ35"/>
      <c r="JSR35"/>
      <c r="JSS35"/>
      <c r="JST35"/>
      <c r="JSU35"/>
      <c r="JSV35"/>
      <c r="JSW35"/>
      <c r="JSX35"/>
      <c r="JSY35"/>
      <c r="JSZ35"/>
      <c r="JTA35"/>
      <c r="JTB35"/>
      <c r="JTC35"/>
      <c r="JTD35"/>
      <c r="JTE35"/>
      <c r="JTF35"/>
      <c r="JTG35"/>
      <c r="JTH35"/>
      <c r="JTI35"/>
      <c r="JTJ35"/>
      <c r="JTK35"/>
      <c r="JTL35"/>
      <c r="JTM35"/>
      <c r="JTN35"/>
      <c r="JTO35"/>
      <c r="JTP35"/>
      <c r="JTQ35"/>
      <c r="JTR35"/>
      <c r="JTS35"/>
      <c r="JTT35"/>
      <c r="JTU35"/>
      <c r="JTV35"/>
      <c r="JTW35"/>
      <c r="JTX35"/>
      <c r="JTY35"/>
      <c r="JTZ35"/>
      <c r="JUA35"/>
      <c r="JUB35"/>
      <c r="JUC35"/>
      <c r="JUD35"/>
      <c r="JUE35"/>
      <c r="JUF35"/>
      <c r="JUG35"/>
      <c r="JUH35"/>
      <c r="JUI35"/>
      <c r="JUJ35"/>
      <c r="JUK35"/>
      <c r="JUL35"/>
      <c r="JUM35"/>
      <c r="JUN35"/>
      <c r="JUO35"/>
      <c r="JUP35"/>
      <c r="JUQ35"/>
      <c r="JUR35"/>
      <c r="JUS35"/>
      <c r="JUT35"/>
      <c r="JUU35"/>
      <c r="JUV35"/>
      <c r="JUW35"/>
      <c r="JUX35"/>
      <c r="JUY35"/>
      <c r="JUZ35"/>
      <c r="JVA35"/>
      <c r="JVB35"/>
      <c r="JVC35"/>
      <c r="JVD35"/>
      <c r="JVE35"/>
      <c r="JVF35"/>
      <c r="JVG35"/>
      <c r="JVH35"/>
      <c r="JVI35"/>
      <c r="JVJ35"/>
      <c r="JVK35"/>
      <c r="JVL35"/>
      <c r="JVM35"/>
      <c r="JVN35"/>
      <c r="JVO35"/>
      <c r="JVP35"/>
      <c r="JVQ35"/>
      <c r="JVR35"/>
      <c r="JVS35"/>
      <c r="JVT35"/>
      <c r="JVU35"/>
      <c r="JVV35"/>
      <c r="JVW35"/>
      <c r="JVX35"/>
      <c r="JVY35"/>
      <c r="JVZ35"/>
      <c r="JWA35"/>
      <c r="JWB35"/>
      <c r="JWC35"/>
      <c r="JWD35"/>
      <c r="JWE35"/>
      <c r="JWF35"/>
      <c r="JWG35"/>
      <c r="JWH35"/>
      <c r="JWI35"/>
      <c r="JWJ35"/>
      <c r="JWK35"/>
      <c r="JWL35"/>
      <c r="JWM35"/>
      <c r="JWN35"/>
      <c r="JWO35"/>
      <c r="JWP35"/>
      <c r="JWQ35"/>
      <c r="JWR35"/>
      <c r="JWS35"/>
      <c r="JWT35"/>
      <c r="JWU35"/>
      <c r="JWV35"/>
      <c r="JWW35"/>
      <c r="JWX35"/>
      <c r="JWY35"/>
      <c r="JWZ35"/>
      <c r="JXA35"/>
      <c r="JXB35"/>
      <c r="JXC35"/>
      <c r="JXD35"/>
      <c r="JXE35"/>
      <c r="JXF35"/>
      <c r="JXG35"/>
      <c r="JXH35"/>
      <c r="JXI35"/>
      <c r="JXJ35"/>
      <c r="JXK35"/>
      <c r="JXL35"/>
      <c r="JXM35"/>
      <c r="JXN35"/>
      <c r="JXO35"/>
      <c r="JXP35"/>
      <c r="JXQ35"/>
      <c r="JXR35"/>
      <c r="JXS35"/>
      <c r="JXT35"/>
      <c r="JXU35"/>
      <c r="JXV35"/>
      <c r="JXW35"/>
      <c r="JXX35"/>
      <c r="JXY35"/>
      <c r="JXZ35"/>
      <c r="JYA35"/>
      <c r="JYB35"/>
      <c r="JYC35"/>
      <c r="JYD35"/>
      <c r="JYE35"/>
      <c r="JYF35"/>
      <c r="JYG35"/>
      <c r="JYH35"/>
      <c r="JYI35"/>
      <c r="JYJ35"/>
      <c r="JYK35"/>
      <c r="JYL35"/>
      <c r="JYM35"/>
      <c r="JYN35"/>
      <c r="JYO35"/>
      <c r="JYP35"/>
      <c r="JYQ35"/>
      <c r="JYR35"/>
      <c r="JYS35"/>
      <c r="JYT35"/>
      <c r="JYU35"/>
      <c r="JYV35"/>
      <c r="JYW35"/>
      <c r="JYX35"/>
      <c r="JYY35"/>
      <c r="JYZ35"/>
      <c r="JZA35"/>
      <c r="JZB35"/>
      <c r="JZC35"/>
      <c r="JZD35"/>
      <c r="JZE35"/>
      <c r="JZF35"/>
      <c r="JZG35"/>
      <c r="JZH35"/>
      <c r="JZI35"/>
      <c r="JZJ35"/>
      <c r="JZK35"/>
      <c r="JZL35"/>
      <c r="JZM35"/>
      <c r="JZN35"/>
      <c r="JZO35"/>
      <c r="JZP35"/>
      <c r="JZQ35"/>
      <c r="JZR35"/>
      <c r="JZS35"/>
      <c r="JZT35"/>
      <c r="JZU35"/>
      <c r="JZV35"/>
      <c r="JZW35"/>
      <c r="JZX35"/>
      <c r="JZY35"/>
      <c r="JZZ35"/>
      <c r="KAA35"/>
      <c r="KAB35"/>
      <c r="KAC35"/>
      <c r="KAD35"/>
      <c r="KAE35"/>
      <c r="KAF35"/>
      <c r="KAG35"/>
      <c r="KAH35"/>
      <c r="KAI35"/>
      <c r="KAJ35"/>
      <c r="KAK35"/>
      <c r="KAL35"/>
      <c r="KAM35"/>
      <c r="KAN35"/>
      <c r="KAO35"/>
      <c r="KAP35"/>
      <c r="KAQ35"/>
      <c r="KAR35"/>
      <c r="KAS35"/>
      <c r="KAT35"/>
      <c r="KAU35"/>
      <c r="KAV35"/>
      <c r="KAW35"/>
      <c r="KAX35"/>
      <c r="KAY35"/>
      <c r="KAZ35"/>
      <c r="KBA35"/>
      <c r="KBB35"/>
      <c r="KBC35"/>
      <c r="KBD35"/>
      <c r="KBE35"/>
      <c r="KBF35"/>
      <c r="KBG35"/>
      <c r="KBH35"/>
      <c r="KBI35"/>
      <c r="KBJ35"/>
      <c r="KBK35"/>
      <c r="KBL35"/>
      <c r="KBM35"/>
      <c r="KBN35"/>
      <c r="KBO35"/>
      <c r="KBP35"/>
      <c r="KBQ35"/>
      <c r="KBR35"/>
      <c r="KBS35"/>
      <c r="KBT35"/>
      <c r="KBU35"/>
      <c r="KBV35"/>
      <c r="KBW35"/>
      <c r="KBX35"/>
      <c r="KBY35"/>
      <c r="KBZ35"/>
      <c r="KCA35"/>
      <c r="KCB35"/>
      <c r="KCC35"/>
      <c r="KCD35"/>
      <c r="KCE35"/>
      <c r="KCF35"/>
      <c r="KCG35"/>
      <c r="KCH35"/>
      <c r="KCI35"/>
      <c r="KCJ35"/>
      <c r="KCK35"/>
      <c r="KCL35"/>
      <c r="KCM35"/>
      <c r="KCN35"/>
      <c r="KCO35"/>
      <c r="KCP35"/>
      <c r="KCQ35"/>
      <c r="KCR35"/>
      <c r="KCS35"/>
      <c r="KCT35"/>
      <c r="KCU35"/>
      <c r="KCV35"/>
      <c r="KCW35"/>
      <c r="KCX35"/>
      <c r="KCY35"/>
      <c r="KCZ35"/>
      <c r="KDA35"/>
      <c r="KDB35"/>
      <c r="KDC35"/>
      <c r="KDD35"/>
      <c r="KDE35"/>
      <c r="KDF35"/>
      <c r="KDG35"/>
      <c r="KDH35"/>
      <c r="KDI35"/>
      <c r="KDJ35"/>
      <c r="KDK35"/>
      <c r="KDL35"/>
      <c r="KDM35"/>
      <c r="KDN35"/>
      <c r="KDO35"/>
      <c r="KDP35"/>
      <c r="KDQ35"/>
      <c r="KDR35"/>
      <c r="KDS35"/>
      <c r="KDT35"/>
      <c r="KDU35"/>
      <c r="KDV35"/>
      <c r="KDW35"/>
      <c r="KDX35"/>
      <c r="KDY35"/>
      <c r="KDZ35"/>
      <c r="KEA35"/>
      <c r="KEB35"/>
      <c r="KEC35"/>
      <c r="KED35"/>
      <c r="KEE35"/>
      <c r="KEF35"/>
      <c r="KEG35"/>
      <c r="KEH35"/>
      <c r="KEI35"/>
      <c r="KEJ35"/>
      <c r="KEK35"/>
      <c r="KEL35"/>
      <c r="KEM35"/>
      <c r="KEN35"/>
      <c r="KEO35"/>
      <c r="KEP35"/>
      <c r="KEQ35"/>
      <c r="KER35"/>
      <c r="KES35"/>
      <c r="KET35"/>
      <c r="KEU35"/>
      <c r="KEV35"/>
      <c r="KEW35"/>
      <c r="KEX35"/>
      <c r="KEY35"/>
      <c r="KEZ35"/>
      <c r="KFA35"/>
      <c r="KFB35"/>
      <c r="KFC35"/>
      <c r="KFD35"/>
      <c r="KFE35"/>
      <c r="KFF35"/>
      <c r="KFG35"/>
      <c r="KFH35"/>
      <c r="KFI35"/>
      <c r="KFJ35"/>
      <c r="KFK35"/>
      <c r="KFL35"/>
      <c r="KFM35"/>
      <c r="KFN35"/>
      <c r="KFO35"/>
      <c r="KFP35"/>
      <c r="KFQ35"/>
      <c r="KFR35"/>
      <c r="KFS35"/>
      <c r="KFT35"/>
      <c r="KFU35"/>
      <c r="KFV35"/>
      <c r="KFW35"/>
      <c r="KFX35"/>
      <c r="KFY35"/>
      <c r="KFZ35"/>
      <c r="KGA35"/>
      <c r="KGB35"/>
      <c r="KGC35"/>
      <c r="KGD35"/>
      <c r="KGE35"/>
      <c r="KGF35"/>
      <c r="KGG35"/>
      <c r="KGH35"/>
      <c r="KGI35"/>
      <c r="KGJ35"/>
      <c r="KGK35"/>
      <c r="KGL35"/>
      <c r="KGM35"/>
      <c r="KGN35"/>
      <c r="KGO35"/>
      <c r="KGP35"/>
      <c r="KGQ35"/>
      <c r="KGR35"/>
      <c r="KGS35"/>
      <c r="KGT35"/>
      <c r="KGU35"/>
      <c r="KGV35"/>
      <c r="KGW35"/>
      <c r="KGX35"/>
      <c r="KGY35"/>
      <c r="KGZ35"/>
      <c r="KHA35"/>
      <c r="KHB35"/>
      <c r="KHC35"/>
      <c r="KHD35"/>
      <c r="KHE35"/>
      <c r="KHF35"/>
      <c r="KHG35"/>
      <c r="KHH35"/>
      <c r="KHI35"/>
      <c r="KHJ35"/>
      <c r="KHK35"/>
      <c r="KHL35"/>
      <c r="KHM35"/>
      <c r="KHN35"/>
      <c r="KHO35"/>
      <c r="KHP35"/>
      <c r="KHQ35"/>
      <c r="KHR35"/>
      <c r="KHS35"/>
      <c r="KHT35"/>
      <c r="KHU35"/>
      <c r="KHV35"/>
      <c r="KHW35"/>
      <c r="KHX35"/>
      <c r="KHY35"/>
      <c r="KHZ35"/>
      <c r="KIA35"/>
      <c r="KIB35"/>
      <c r="KIC35"/>
      <c r="KID35"/>
      <c r="KIE35"/>
      <c r="KIF35"/>
      <c r="KIG35"/>
      <c r="KIH35"/>
      <c r="KII35"/>
      <c r="KIJ35"/>
      <c r="KIK35"/>
      <c r="KIL35"/>
      <c r="KIM35"/>
      <c r="KIN35"/>
      <c r="KIO35"/>
      <c r="KIP35"/>
      <c r="KIQ35"/>
      <c r="KIR35"/>
      <c r="KIS35"/>
      <c r="KIT35"/>
      <c r="KIU35"/>
      <c r="KIV35"/>
      <c r="KIW35"/>
      <c r="KIX35"/>
      <c r="KIY35"/>
      <c r="KIZ35"/>
      <c r="KJA35"/>
      <c r="KJB35"/>
      <c r="KJC35"/>
      <c r="KJD35"/>
      <c r="KJE35"/>
      <c r="KJF35"/>
      <c r="KJG35"/>
      <c r="KJH35"/>
      <c r="KJI35"/>
      <c r="KJJ35"/>
      <c r="KJK35"/>
      <c r="KJL35"/>
      <c r="KJM35"/>
      <c r="KJN35"/>
      <c r="KJO35"/>
      <c r="KJP35"/>
      <c r="KJQ35"/>
      <c r="KJR35"/>
      <c r="KJS35"/>
      <c r="KJT35"/>
      <c r="KJU35"/>
      <c r="KJV35"/>
      <c r="KJW35"/>
      <c r="KJX35"/>
      <c r="KJY35"/>
      <c r="KJZ35"/>
      <c r="KKA35"/>
      <c r="KKB35"/>
      <c r="KKC35"/>
      <c r="KKD35"/>
      <c r="KKE35"/>
      <c r="KKF35"/>
      <c r="KKG35"/>
      <c r="KKH35"/>
      <c r="KKI35"/>
      <c r="KKJ35"/>
      <c r="KKK35"/>
      <c r="KKL35"/>
      <c r="KKM35"/>
      <c r="KKN35"/>
      <c r="KKO35"/>
      <c r="KKP35"/>
      <c r="KKQ35"/>
      <c r="KKR35"/>
      <c r="KKS35"/>
      <c r="KKT35"/>
      <c r="KKU35"/>
      <c r="KKV35"/>
      <c r="KKW35"/>
      <c r="KKX35"/>
      <c r="KKY35"/>
      <c r="KKZ35"/>
      <c r="KLA35"/>
      <c r="KLB35"/>
      <c r="KLC35"/>
      <c r="KLD35"/>
      <c r="KLE35"/>
      <c r="KLF35"/>
      <c r="KLG35"/>
      <c r="KLH35"/>
      <c r="KLI35"/>
      <c r="KLJ35"/>
      <c r="KLK35"/>
      <c r="KLL35"/>
      <c r="KLM35"/>
      <c r="KLN35"/>
      <c r="KLO35"/>
      <c r="KLP35"/>
      <c r="KLQ35"/>
      <c r="KLR35"/>
      <c r="KLS35"/>
      <c r="KLT35"/>
      <c r="KLU35"/>
      <c r="KLV35"/>
      <c r="KLW35"/>
      <c r="KLX35"/>
      <c r="KLY35"/>
      <c r="KLZ35"/>
      <c r="KMA35"/>
      <c r="KMB35"/>
      <c r="KMC35"/>
      <c r="KMD35"/>
      <c r="KME35"/>
      <c r="KMF35"/>
      <c r="KMG35"/>
      <c r="KMH35"/>
      <c r="KMI35"/>
      <c r="KMJ35"/>
      <c r="KMK35"/>
      <c r="KML35"/>
      <c r="KMM35"/>
      <c r="KMN35"/>
      <c r="KMO35"/>
      <c r="KMP35"/>
      <c r="KMQ35"/>
      <c r="KMR35"/>
      <c r="KMS35"/>
      <c r="KMT35"/>
      <c r="KMU35"/>
      <c r="KMV35"/>
      <c r="KMW35"/>
      <c r="KMX35"/>
      <c r="KMY35"/>
      <c r="KMZ35"/>
      <c r="KNA35"/>
      <c r="KNB35"/>
      <c r="KNC35"/>
      <c r="KND35"/>
      <c r="KNE35"/>
      <c r="KNF35"/>
      <c r="KNG35"/>
      <c r="KNH35"/>
      <c r="KNI35"/>
      <c r="KNJ35"/>
      <c r="KNK35"/>
      <c r="KNL35"/>
      <c r="KNM35"/>
      <c r="KNN35"/>
      <c r="KNO35"/>
      <c r="KNP35"/>
      <c r="KNQ35"/>
      <c r="KNR35"/>
      <c r="KNS35"/>
      <c r="KNT35"/>
      <c r="KNU35"/>
      <c r="KNV35"/>
      <c r="KNW35"/>
      <c r="KNX35"/>
      <c r="KNY35"/>
      <c r="KNZ35"/>
      <c r="KOA35"/>
      <c r="KOB35"/>
      <c r="KOC35"/>
      <c r="KOD35"/>
      <c r="KOE35"/>
      <c r="KOF35"/>
      <c r="KOG35"/>
      <c r="KOH35"/>
      <c r="KOI35"/>
      <c r="KOJ35"/>
      <c r="KOK35"/>
      <c r="KOL35"/>
      <c r="KOM35"/>
      <c r="KON35"/>
      <c r="KOO35"/>
      <c r="KOP35"/>
      <c r="KOQ35"/>
      <c r="KOR35"/>
      <c r="KOS35"/>
      <c r="KOT35"/>
      <c r="KOU35"/>
      <c r="KOV35"/>
      <c r="KOW35"/>
      <c r="KOX35"/>
      <c r="KOY35"/>
      <c r="KOZ35"/>
      <c r="KPA35"/>
      <c r="KPB35"/>
      <c r="KPC35"/>
      <c r="KPD35"/>
      <c r="KPE35"/>
      <c r="KPF35"/>
      <c r="KPG35"/>
      <c r="KPH35"/>
      <c r="KPI35"/>
      <c r="KPJ35"/>
      <c r="KPK35"/>
      <c r="KPL35"/>
      <c r="KPM35"/>
      <c r="KPN35"/>
      <c r="KPO35"/>
      <c r="KPP35"/>
      <c r="KPQ35"/>
      <c r="KPR35"/>
      <c r="KPS35"/>
      <c r="KPT35"/>
      <c r="KPU35"/>
      <c r="KPV35"/>
      <c r="KPW35"/>
      <c r="KPX35"/>
      <c r="KPY35"/>
      <c r="KPZ35"/>
      <c r="KQA35"/>
      <c r="KQB35"/>
      <c r="KQC35"/>
      <c r="KQD35"/>
      <c r="KQE35"/>
      <c r="KQF35"/>
      <c r="KQG35"/>
      <c r="KQH35"/>
      <c r="KQI35"/>
      <c r="KQJ35"/>
      <c r="KQK35"/>
      <c r="KQL35"/>
      <c r="KQM35"/>
      <c r="KQN35"/>
      <c r="KQO35"/>
      <c r="KQP35"/>
      <c r="KQQ35"/>
      <c r="KQR35"/>
      <c r="KQS35"/>
      <c r="KQT35"/>
      <c r="KQU35"/>
      <c r="KQV35"/>
      <c r="KQW35"/>
      <c r="KQX35"/>
      <c r="KQY35"/>
      <c r="KQZ35"/>
      <c r="KRA35"/>
      <c r="KRB35"/>
      <c r="KRC35"/>
      <c r="KRD35"/>
      <c r="KRE35"/>
      <c r="KRF35"/>
      <c r="KRG35"/>
      <c r="KRH35"/>
      <c r="KRI35"/>
      <c r="KRJ35"/>
      <c r="KRK35"/>
      <c r="KRL35"/>
      <c r="KRM35"/>
      <c r="KRN35"/>
      <c r="KRO35"/>
      <c r="KRP35"/>
      <c r="KRQ35"/>
      <c r="KRR35"/>
      <c r="KRS35"/>
      <c r="KRT35"/>
      <c r="KRU35"/>
      <c r="KRV35"/>
      <c r="KRW35"/>
      <c r="KRX35"/>
      <c r="KRY35"/>
      <c r="KRZ35"/>
      <c r="KSA35"/>
      <c r="KSB35"/>
      <c r="KSC35"/>
      <c r="KSD35"/>
      <c r="KSE35"/>
      <c r="KSF35"/>
      <c r="KSG35"/>
      <c r="KSH35"/>
      <c r="KSI35"/>
      <c r="KSJ35"/>
      <c r="KSK35"/>
      <c r="KSL35"/>
      <c r="KSM35"/>
      <c r="KSN35"/>
      <c r="KSO35"/>
      <c r="KSP35"/>
      <c r="KSQ35"/>
      <c r="KSR35"/>
      <c r="KSS35"/>
      <c r="KST35"/>
      <c r="KSU35"/>
      <c r="KSV35"/>
      <c r="KSW35"/>
      <c r="KSX35"/>
      <c r="KSY35"/>
      <c r="KSZ35"/>
      <c r="KTA35"/>
      <c r="KTB35"/>
      <c r="KTC35"/>
      <c r="KTD35"/>
      <c r="KTE35"/>
      <c r="KTF35"/>
      <c r="KTG35"/>
      <c r="KTH35"/>
      <c r="KTI35"/>
      <c r="KTJ35"/>
      <c r="KTK35"/>
      <c r="KTL35"/>
      <c r="KTM35"/>
      <c r="KTN35"/>
      <c r="KTO35"/>
      <c r="KTP35"/>
      <c r="KTQ35"/>
      <c r="KTR35"/>
      <c r="KTS35"/>
      <c r="KTT35"/>
      <c r="KTU35"/>
      <c r="KTV35"/>
      <c r="KTW35"/>
      <c r="KTX35"/>
      <c r="KTY35"/>
      <c r="KTZ35"/>
      <c r="KUA35"/>
      <c r="KUB35"/>
      <c r="KUC35"/>
      <c r="KUD35"/>
      <c r="KUE35"/>
      <c r="KUF35"/>
      <c r="KUG35"/>
      <c r="KUH35"/>
      <c r="KUI35"/>
      <c r="KUJ35"/>
      <c r="KUK35"/>
      <c r="KUL35"/>
      <c r="KUM35"/>
      <c r="KUN35"/>
      <c r="KUO35"/>
      <c r="KUP35"/>
      <c r="KUQ35"/>
      <c r="KUR35"/>
      <c r="KUS35"/>
      <c r="KUT35"/>
      <c r="KUU35"/>
      <c r="KUV35"/>
      <c r="KUW35"/>
      <c r="KUX35"/>
      <c r="KUY35"/>
      <c r="KUZ35"/>
      <c r="KVA35"/>
      <c r="KVB35"/>
      <c r="KVC35"/>
      <c r="KVD35"/>
      <c r="KVE35"/>
      <c r="KVF35"/>
      <c r="KVG35"/>
      <c r="KVH35"/>
      <c r="KVI35"/>
      <c r="KVJ35"/>
      <c r="KVK35"/>
      <c r="KVL35"/>
      <c r="KVM35"/>
      <c r="KVN35"/>
      <c r="KVO35"/>
      <c r="KVP35"/>
      <c r="KVQ35"/>
      <c r="KVR35"/>
      <c r="KVS35"/>
      <c r="KVT35"/>
      <c r="KVU35"/>
      <c r="KVV35"/>
      <c r="KVW35"/>
      <c r="KVX35"/>
      <c r="KVY35"/>
      <c r="KVZ35"/>
      <c r="KWA35"/>
      <c r="KWB35"/>
      <c r="KWC35"/>
      <c r="KWD35"/>
      <c r="KWE35"/>
      <c r="KWF35"/>
      <c r="KWG35"/>
      <c r="KWH35"/>
      <c r="KWI35"/>
      <c r="KWJ35"/>
      <c r="KWK35"/>
      <c r="KWL35"/>
      <c r="KWM35"/>
      <c r="KWN35"/>
      <c r="KWO35"/>
      <c r="KWP35"/>
      <c r="KWQ35"/>
      <c r="KWR35"/>
      <c r="KWS35"/>
      <c r="KWT35"/>
      <c r="KWU35"/>
      <c r="KWV35"/>
      <c r="KWW35"/>
      <c r="KWX35"/>
      <c r="KWY35"/>
      <c r="KWZ35"/>
      <c r="KXA35"/>
      <c r="KXB35"/>
      <c r="KXC35"/>
      <c r="KXD35"/>
      <c r="KXE35"/>
      <c r="KXF35"/>
      <c r="KXG35"/>
      <c r="KXH35"/>
      <c r="KXI35"/>
      <c r="KXJ35"/>
      <c r="KXK35"/>
      <c r="KXL35"/>
      <c r="KXM35"/>
      <c r="KXN35"/>
      <c r="KXO35"/>
      <c r="KXP35"/>
      <c r="KXQ35"/>
      <c r="KXR35"/>
      <c r="KXS35"/>
      <c r="KXT35"/>
      <c r="KXU35"/>
      <c r="KXV35"/>
      <c r="KXW35"/>
      <c r="KXX35"/>
      <c r="KXY35"/>
      <c r="KXZ35"/>
      <c r="KYA35"/>
      <c r="KYB35"/>
      <c r="KYC35"/>
      <c r="KYD35"/>
      <c r="KYE35"/>
      <c r="KYF35"/>
      <c r="KYG35"/>
      <c r="KYH35"/>
      <c r="KYI35"/>
      <c r="KYJ35"/>
      <c r="KYK35"/>
      <c r="KYL35"/>
      <c r="KYM35"/>
      <c r="KYN35"/>
      <c r="KYO35"/>
      <c r="KYP35"/>
      <c r="KYQ35"/>
      <c r="KYR35"/>
      <c r="KYS35"/>
      <c r="KYT35"/>
      <c r="KYU35"/>
      <c r="KYV35"/>
      <c r="KYW35"/>
      <c r="KYX35"/>
      <c r="KYY35"/>
      <c r="KYZ35"/>
      <c r="KZA35"/>
      <c r="KZB35"/>
      <c r="KZC35"/>
      <c r="KZD35"/>
      <c r="KZE35"/>
      <c r="KZF35"/>
      <c r="KZG35"/>
      <c r="KZH35"/>
      <c r="KZI35"/>
      <c r="KZJ35"/>
      <c r="KZK35"/>
      <c r="KZL35"/>
      <c r="KZM35"/>
      <c r="KZN35"/>
      <c r="KZO35"/>
      <c r="KZP35"/>
      <c r="KZQ35"/>
      <c r="KZR35"/>
      <c r="KZS35"/>
      <c r="KZT35"/>
      <c r="KZU35"/>
      <c r="KZV35"/>
      <c r="KZW35"/>
      <c r="KZX35"/>
      <c r="KZY35"/>
      <c r="KZZ35"/>
      <c r="LAA35"/>
      <c r="LAB35"/>
      <c r="LAC35"/>
      <c r="LAD35"/>
      <c r="LAE35"/>
      <c r="LAF35"/>
      <c r="LAG35"/>
      <c r="LAH35"/>
      <c r="LAI35"/>
      <c r="LAJ35"/>
      <c r="LAK35"/>
      <c r="LAL35"/>
      <c r="LAM35"/>
      <c r="LAN35"/>
      <c r="LAO35"/>
      <c r="LAP35"/>
      <c r="LAQ35"/>
      <c r="LAR35"/>
      <c r="LAS35"/>
      <c r="LAT35"/>
      <c r="LAU35"/>
      <c r="LAV35"/>
      <c r="LAW35"/>
      <c r="LAX35"/>
      <c r="LAY35"/>
      <c r="LAZ35"/>
      <c r="LBA35"/>
      <c r="LBB35"/>
      <c r="LBC35"/>
      <c r="LBD35"/>
      <c r="LBE35"/>
      <c r="LBF35"/>
      <c r="LBG35"/>
      <c r="LBH35"/>
      <c r="LBI35"/>
      <c r="LBJ35"/>
      <c r="LBK35"/>
      <c r="LBL35"/>
      <c r="LBM35"/>
      <c r="LBN35"/>
      <c r="LBO35"/>
      <c r="LBP35"/>
      <c r="LBQ35"/>
      <c r="LBR35"/>
      <c r="LBS35"/>
      <c r="LBT35"/>
      <c r="LBU35"/>
      <c r="LBV35"/>
      <c r="LBW35"/>
      <c r="LBX35"/>
      <c r="LBY35"/>
      <c r="LBZ35"/>
      <c r="LCA35"/>
      <c r="LCB35"/>
      <c r="LCC35"/>
      <c r="LCD35"/>
      <c r="LCE35"/>
      <c r="LCF35"/>
      <c r="LCG35"/>
      <c r="LCH35"/>
      <c r="LCI35"/>
      <c r="LCJ35"/>
      <c r="LCK35"/>
      <c r="LCL35"/>
      <c r="LCM35"/>
      <c r="LCN35"/>
      <c r="LCO35"/>
      <c r="LCP35"/>
      <c r="LCQ35"/>
      <c r="LCR35"/>
      <c r="LCS35"/>
      <c r="LCT35"/>
      <c r="LCU35"/>
      <c r="LCV35"/>
      <c r="LCW35"/>
      <c r="LCX35"/>
      <c r="LCY35"/>
      <c r="LCZ35"/>
      <c r="LDA35"/>
      <c r="LDB35"/>
      <c r="LDC35"/>
      <c r="LDD35"/>
      <c r="LDE35"/>
      <c r="LDF35"/>
      <c r="LDG35"/>
      <c r="LDH35"/>
      <c r="LDI35"/>
      <c r="LDJ35"/>
      <c r="LDK35"/>
      <c r="LDL35"/>
      <c r="LDM35"/>
      <c r="LDN35"/>
      <c r="LDO35"/>
      <c r="LDP35"/>
      <c r="LDQ35"/>
      <c r="LDR35"/>
      <c r="LDS35"/>
      <c r="LDT35"/>
      <c r="LDU35"/>
      <c r="LDV35"/>
      <c r="LDW35"/>
      <c r="LDX35"/>
      <c r="LDY35"/>
      <c r="LDZ35"/>
      <c r="LEA35"/>
      <c r="LEB35"/>
      <c r="LEC35"/>
      <c r="LED35"/>
      <c r="LEE35"/>
      <c r="LEF35"/>
      <c r="LEG35"/>
      <c r="LEH35"/>
      <c r="LEI35"/>
      <c r="LEJ35"/>
      <c r="LEK35"/>
      <c r="LEL35"/>
      <c r="LEM35"/>
      <c r="LEN35"/>
      <c r="LEO35"/>
      <c r="LEP35"/>
      <c r="LEQ35"/>
      <c r="LER35"/>
      <c r="LES35"/>
      <c r="LET35"/>
      <c r="LEU35"/>
      <c r="LEV35"/>
      <c r="LEW35"/>
      <c r="LEX35"/>
      <c r="LEY35"/>
      <c r="LEZ35"/>
      <c r="LFA35"/>
      <c r="LFB35"/>
      <c r="LFC35"/>
      <c r="LFD35"/>
      <c r="LFE35"/>
      <c r="LFF35"/>
      <c r="LFG35"/>
      <c r="LFH35"/>
      <c r="LFI35"/>
      <c r="LFJ35"/>
      <c r="LFK35"/>
      <c r="LFL35"/>
      <c r="LFM35"/>
      <c r="LFN35"/>
      <c r="LFO35"/>
      <c r="LFP35"/>
      <c r="LFQ35"/>
      <c r="LFR35"/>
      <c r="LFS35"/>
      <c r="LFT35"/>
      <c r="LFU35"/>
      <c r="LFV35"/>
      <c r="LFW35"/>
      <c r="LFX35"/>
      <c r="LFY35"/>
      <c r="LFZ35"/>
      <c r="LGA35"/>
      <c r="LGB35"/>
      <c r="LGC35"/>
      <c r="LGD35"/>
      <c r="LGE35"/>
      <c r="LGF35"/>
      <c r="LGG35"/>
      <c r="LGH35"/>
      <c r="LGI35"/>
      <c r="LGJ35"/>
      <c r="LGK35"/>
      <c r="LGL35"/>
      <c r="LGM35"/>
      <c r="LGN35"/>
      <c r="LGO35"/>
      <c r="LGP35"/>
      <c r="LGQ35"/>
      <c r="LGR35"/>
      <c r="LGS35"/>
      <c r="LGT35"/>
      <c r="LGU35"/>
      <c r="LGV35"/>
      <c r="LGW35"/>
      <c r="LGX35"/>
      <c r="LGY35"/>
      <c r="LGZ35"/>
      <c r="LHA35"/>
      <c r="LHB35"/>
      <c r="LHC35"/>
      <c r="LHD35"/>
      <c r="LHE35"/>
      <c r="LHF35"/>
      <c r="LHG35"/>
      <c r="LHH35"/>
      <c r="LHI35"/>
      <c r="LHJ35"/>
      <c r="LHK35"/>
      <c r="LHL35"/>
      <c r="LHM35"/>
      <c r="LHN35"/>
      <c r="LHO35"/>
      <c r="LHP35"/>
      <c r="LHQ35"/>
      <c r="LHR35"/>
      <c r="LHS35"/>
      <c r="LHT35"/>
      <c r="LHU35"/>
      <c r="LHV35"/>
      <c r="LHW35"/>
      <c r="LHX35"/>
      <c r="LHY35"/>
      <c r="LHZ35"/>
      <c r="LIA35"/>
      <c r="LIB35"/>
      <c r="LIC35"/>
      <c r="LID35"/>
      <c r="LIE35"/>
      <c r="LIF35"/>
      <c r="LIG35"/>
      <c r="LIH35"/>
      <c r="LII35"/>
      <c r="LIJ35"/>
      <c r="LIK35"/>
      <c r="LIL35"/>
      <c r="LIM35"/>
      <c r="LIN35"/>
      <c r="LIO35"/>
      <c r="LIP35"/>
      <c r="LIQ35"/>
      <c r="LIR35"/>
      <c r="LIS35"/>
      <c r="LIT35"/>
      <c r="LIU35"/>
      <c r="LIV35"/>
      <c r="LIW35"/>
      <c r="LIX35"/>
      <c r="LIY35"/>
      <c r="LIZ35"/>
      <c r="LJA35"/>
      <c r="LJB35"/>
      <c r="LJC35"/>
      <c r="LJD35"/>
      <c r="LJE35"/>
      <c r="LJF35"/>
      <c r="LJG35"/>
      <c r="LJH35"/>
      <c r="LJI35"/>
      <c r="LJJ35"/>
      <c r="LJK35"/>
      <c r="LJL35"/>
      <c r="LJM35"/>
      <c r="LJN35"/>
      <c r="LJO35"/>
      <c r="LJP35"/>
      <c r="LJQ35"/>
      <c r="LJR35"/>
      <c r="LJS35"/>
      <c r="LJT35"/>
      <c r="LJU35"/>
      <c r="LJV35"/>
      <c r="LJW35"/>
      <c r="LJX35"/>
      <c r="LJY35"/>
      <c r="LJZ35"/>
      <c r="LKA35"/>
      <c r="LKB35"/>
      <c r="LKC35"/>
      <c r="LKD35"/>
      <c r="LKE35"/>
      <c r="LKF35"/>
      <c r="LKG35"/>
      <c r="LKH35"/>
      <c r="LKI35"/>
      <c r="LKJ35"/>
      <c r="LKK35"/>
      <c r="LKL35"/>
      <c r="LKM35"/>
      <c r="LKN35"/>
      <c r="LKO35"/>
      <c r="LKP35"/>
      <c r="LKQ35"/>
      <c r="LKR35"/>
      <c r="LKS35"/>
      <c r="LKT35"/>
      <c r="LKU35"/>
      <c r="LKV35"/>
      <c r="LKW35"/>
      <c r="LKX35"/>
      <c r="LKY35"/>
      <c r="LKZ35"/>
      <c r="LLA35"/>
      <c r="LLB35"/>
      <c r="LLC35"/>
      <c r="LLD35"/>
      <c r="LLE35"/>
      <c r="LLF35"/>
      <c r="LLG35"/>
      <c r="LLH35"/>
      <c r="LLI35"/>
      <c r="LLJ35"/>
      <c r="LLK35"/>
      <c r="LLL35"/>
      <c r="LLM35"/>
      <c r="LLN35"/>
      <c r="LLO35"/>
      <c r="LLP35"/>
      <c r="LLQ35"/>
      <c r="LLR35"/>
      <c r="LLS35"/>
      <c r="LLT35"/>
      <c r="LLU35"/>
      <c r="LLV35"/>
      <c r="LLW35"/>
      <c r="LLX35"/>
      <c r="LLY35"/>
      <c r="LLZ35"/>
      <c r="LMA35"/>
      <c r="LMB35"/>
      <c r="LMC35"/>
      <c r="LMD35"/>
      <c r="LME35"/>
      <c r="LMF35"/>
      <c r="LMG35"/>
      <c r="LMH35"/>
      <c r="LMI35"/>
      <c r="LMJ35"/>
      <c r="LMK35"/>
      <c r="LML35"/>
      <c r="LMM35"/>
      <c r="LMN35"/>
      <c r="LMO35"/>
      <c r="LMP35"/>
      <c r="LMQ35"/>
      <c r="LMR35"/>
      <c r="LMS35"/>
      <c r="LMT35"/>
      <c r="LMU35"/>
      <c r="LMV35"/>
      <c r="LMW35"/>
      <c r="LMX35"/>
      <c r="LMY35"/>
      <c r="LMZ35"/>
      <c r="LNA35"/>
      <c r="LNB35"/>
      <c r="LNC35"/>
      <c r="LND35"/>
      <c r="LNE35"/>
      <c r="LNF35"/>
      <c r="LNG35"/>
      <c r="LNH35"/>
      <c r="LNI35"/>
      <c r="LNJ35"/>
      <c r="LNK35"/>
      <c r="LNL35"/>
      <c r="LNM35"/>
      <c r="LNN35"/>
      <c r="LNO35"/>
      <c r="LNP35"/>
      <c r="LNQ35"/>
      <c r="LNR35"/>
      <c r="LNS35"/>
      <c r="LNT35"/>
      <c r="LNU35"/>
      <c r="LNV35"/>
      <c r="LNW35"/>
      <c r="LNX35"/>
      <c r="LNY35"/>
      <c r="LNZ35"/>
      <c r="LOA35"/>
      <c r="LOB35"/>
      <c r="LOC35"/>
      <c r="LOD35"/>
      <c r="LOE35"/>
      <c r="LOF35"/>
      <c r="LOG35"/>
      <c r="LOH35"/>
      <c r="LOI35"/>
      <c r="LOJ35"/>
      <c r="LOK35"/>
      <c r="LOL35"/>
      <c r="LOM35"/>
      <c r="LON35"/>
      <c r="LOO35"/>
      <c r="LOP35"/>
      <c r="LOQ35"/>
      <c r="LOR35"/>
      <c r="LOS35"/>
      <c r="LOT35"/>
      <c r="LOU35"/>
      <c r="LOV35"/>
      <c r="LOW35"/>
      <c r="LOX35"/>
      <c r="LOY35"/>
      <c r="LOZ35"/>
      <c r="LPA35"/>
      <c r="LPB35"/>
      <c r="LPC35"/>
      <c r="LPD35"/>
      <c r="LPE35"/>
      <c r="LPF35"/>
      <c r="LPG35"/>
      <c r="LPH35"/>
      <c r="LPI35"/>
      <c r="LPJ35"/>
      <c r="LPK35"/>
      <c r="LPL35"/>
      <c r="LPM35"/>
      <c r="LPN35"/>
      <c r="LPO35"/>
      <c r="LPP35"/>
      <c r="LPQ35"/>
      <c r="LPR35"/>
      <c r="LPS35"/>
      <c r="LPT35"/>
      <c r="LPU35"/>
      <c r="LPV35"/>
      <c r="LPW35"/>
      <c r="LPX35"/>
      <c r="LPY35"/>
      <c r="LPZ35"/>
      <c r="LQA35"/>
      <c r="LQB35"/>
      <c r="LQC35"/>
      <c r="LQD35"/>
      <c r="LQE35"/>
      <c r="LQF35"/>
      <c r="LQG35"/>
      <c r="LQH35"/>
      <c r="LQI35"/>
      <c r="LQJ35"/>
      <c r="LQK35"/>
      <c r="LQL35"/>
      <c r="LQM35"/>
      <c r="LQN35"/>
      <c r="LQO35"/>
      <c r="LQP35"/>
      <c r="LQQ35"/>
      <c r="LQR35"/>
      <c r="LQS35"/>
      <c r="LQT35"/>
      <c r="LQU35"/>
      <c r="LQV35"/>
      <c r="LQW35"/>
      <c r="LQX35"/>
      <c r="LQY35"/>
      <c r="LQZ35"/>
      <c r="LRA35"/>
      <c r="LRB35"/>
      <c r="LRC35"/>
      <c r="LRD35"/>
      <c r="LRE35"/>
      <c r="LRF35"/>
      <c r="LRG35"/>
      <c r="LRH35"/>
      <c r="LRI35"/>
      <c r="LRJ35"/>
      <c r="LRK35"/>
      <c r="LRL35"/>
      <c r="LRM35"/>
      <c r="LRN35"/>
      <c r="LRO35"/>
      <c r="LRP35"/>
      <c r="LRQ35"/>
      <c r="LRR35"/>
      <c r="LRS35"/>
      <c r="LRT35"/>
      <c r="LRU35"/>
      <c r="LRV35"/>
      <c r="LRW35"/>
      <c r="LRX35"/>
      <c r="LRY35"/>
      <c r="LRZ35"/>
      <c r="LSA35"/>
      <c r="LSB35"/>
      <c r="LSC35"/>
      <c r="LSD35"/>
      <c r="LSE35"/>
      <c r="LSF35"/>
      <c r="LSG35"/>
      <c r="LSH35"/>
      <c r="LSI35"/>
      <c r="LSJ35"/>
      <c r="LSK35"/>
      <c r="LSL35"/>
      <c r="LSM35"/>
      <c r="LSN35"/>
      <c r="LSO35"/>
      <c r="LSP35"/>
      <c r="LSQ35"/>
      <c r="LSR35"/>
      <c r="LSS35"/>
      <c r="LST35"/>
      <c r="LSU35"/>
      <c r="LSV35"/>
      <c r="LSW35"/>
      <c r="LSX35"/>
      <c r="LSY35"/>
      <c r="LSZ35"/>
      <c r="LTA35"/>
      <c r="LTB35"/>
      <c r="LTC35"/>
      <c r="LTD35"/>
      <c r="LTE35"/>
      <c r="LTF35"/>
      <c r="LTG35"/>
      <c r="LTH35"/>
      <c r="LTI35"/>
      <c r="LTJ35"/>
      <c r="LTK35"/>
      <c r="LTL35"/>
      <c r="LTM35"/>
      <c r="LTN35"/>
      <c r="LTO35"/>
      <c r="LTP35"/>
      <c r="LTQ35"/>
      <c r="LTR35"/>
      <c r="LTS35"/>
      <c r="LTT35"/>
      <c r="LTU35"/>
      <c r="LTV35"/>
      <c r="LTW35"/>
      <c r="LTX35"/>
      <c r="LTY35"/>
      <c r="LTZ35"/>
      <c r="LUA35"/>
      <c r="LUB35"/>
      <c r="LUC35"/>
      <c r="LUD35"/>
      <c r="LUE35"/>
      <c r="LUF35"/>
      <c r="LUG35"/>
      <c r="LUH35"/>
      <c r="LUI35"/>
      <c r="LUJ35"/>
      <c r="LUK35"/>
      <c r="LUL35"/>
      <c r="LUM35"/>
      <c r="LUN35"/>
      <c r="LUO35"/>
      <c r="LUP35"/>
      <c r="LUQ35"/>
      <c r="LUR35"/>
      <c r="LUS35"/>
      <c r="LUT35"/>
      <c r="LUU35"/>
      <c r="LUV35"/>
      <c r="LUW35"/>
      <c r="LUX35"/>
      <c r="LUY35"/>
      <c r="LUZ35"/>
      <c r="LVA35"/>
      <c r="LVB35"/>
      <c r="LVC35"/>
      <c r="LVD35"/>
      <c r="LVE35"/>
      <c r="LVF35"/>
      <c r="LVG35"/>
      <c r="LVH35"/>
      <c r="LVI35"/>
      <c r="LVJ35"/>
      <c r="LVK35"/>
      <c r="LVL35"/>
      <c r="LVM35"/>
      <c r="LVN35"/>
      <c r="LVO35"/>
      <c r="LVP35"/>
      <c r="LVQ35"/>
      <c r="LVR35"/>
      <c r="LVS35"/>
      <c r="LVT35"/>
      <c r="LVU35"/>
      <c r="LVV35"/>
      <c r="LVW35"/>
      <c r="LVX35"/>
      <c r="LVY35"/>
      <c r="LVZ35"/>
      <c r="LWA35"/>
      <c r="LWB35"/>
      <c r="LWC35"/>
      <c r="LWD35"/>
      <c r="LWE35"/>
      <c r="LWF35"/>
      <c r="LWG35"/>
      <c r="LWH35"/>
      <c r="LWI35"/>
      <c r="LWJ35"/>
      <c r="LWK35"/>
      <c r="LWL35"/>
      <c r="LWM35"/>
      <c r="LWN35"/>
      <c r="LWO35"/>
      <c r="LWP35"/>
      <c r="LWQ35"/>
      <c r="LWR35"/>
      <c r="LWS35"/>
      <c r="LWT35"/>
      <c r="LWU35"/>
      <c r="LWV35"/>
      <c r="LWW35"/>
      <c r="LWX35"/>
      <c r="LWY35"/>
      <c r="LWZ35"/>
      <c r="LXA35"/>
      <c r="LXB35"/>
      <c r="LXC35"/>
      <c r="LXD35"/>
      <c r="LXE35"/>
      <c r="LXF35"/>
      <c r="LXG35"/>
      <c r="LXH35"/>
      <c r="LXI35"/>
      <c r="LXJ35"/>
      <c r="LXK35"/>
      <c r="LXL35"/>
      <c r="LXM35"/>
      <c r="LXN35"/>
      <c r="LXO35"/>
      <c r="LXP35"/>
      <c r="LXQ35"/>
      <c r="LXR35"/>
      <c r="LXS35"/>
      <c r="LXT35"/>
      <c r="LXU35"/>
      <c r="LXV35"/>
      <c r="LXW35"/>
      <c r="LXX35"/>
      <c r="LXY35"/>
      <c r="LXZ35"/>
      <c r="LYA35"/>
      <c r="LYB35"/>
      <c r="LYC35"/>
      <c r="LYD35"/>
      <c r="LYE35"/>
      <c r="LYF35"/>
      <c r="LYG35"/>
      <c r="LYH35"/>
      <c r="LYI35"/>
      <c r="LYJ35"/>
      <c r="LYK35"/>
      <c r="LYL35"/>
      <c r="LYM35"/>
      <c r="LYN35"/>
      <c r="LYO35"/>
      <c r="LYP35"/>
      <c r="LYQ35"/>
      <c r="LYR35"/>
      <c r="LYS35"/>
      <c r="LYT35"/>
      <c r="LYU35"/>
      <c r="LYV35"/>
      <c r="LYW35"/>
      <c r="LYX35"/>
      <c r="LYY35"/>
      <c r="LYZ35"/>
      <c r="LZA35"/>
      <c r="LZB35"/>
      <c r="LZC35"/>
      <c r="LZD35"/>
      <c r="LZE35"/>
      <c r="LZF35"/>
      <c r="LZG35"/>
      <c r="LZH35"/>
      <c r="LZI35"/>
      <c r="LZJ35"/>
      <c r="LZK35"/>
      <c r="LZL35"/>
      <c r="LZM35"/>
      <c r="LZN35"/>
      <c r="LZO35"/>
      <c r="LZP35"/>
      <c r="LZQ35"/>
      <c r="LZR35"/>
      <c r="LZS35"/>
      <c r="LZT35"/>
      <c r="LZU35"/>
      <c r="LZV35"/>
      <c r="LZW35"/>
      <c r="LZX35"/>
      <c r="LZY35"/>
      <c r="LZZ35"/>
      <c r="MAA35"/>
      <c r="MAB35"/>
      <c r="MAC35"/>
      <c r="MAD35"/>
      <c r="MAE35"/>
      <c r="MAF35"/>
      <c r="MAG35"/>
      <c r="MAH35"/>
      <c r="MAI35"/>
      <c r="MAJ35"/>
      <c r="MAK35"/>
      <c r="MAL35"/>
      <c r="MAM35"/>
      <c r="MAN35"/>
      <c r="MAO35"/>
      <c r="MAP35"/>
      <c r="MAQ35"/>
      <c r="MAR35"/>
      <c r="MAS35"/>
      <c r="MAT35"/>
      <c r="MAU35"/>
      <c r="MAV35"/>
      <c r="MAW35"/>
      <c r="MAX35"/>
      <c r="MAY35"/>
      <c r="MAZ35"/>
      <c r="MBA35"/>
      <c r="MBB35"/>
      <c r="MBC35"/>
      <c r="MBD35"/>
      <c r="MBE35"/>
      <c r="MBF35"/>
      <c r="MBG35"/>
      <c r="MBH35"/>
      <c r="MBI35"/>
      <c r="MBJ35"/>
      <c r="MBK35"/>
      <c r="MBL35"/>
      <c r="MBM35"/>
      <c r="MBN35"/>
      <c r="MBO35"/>
      <c r="MBP35"/>
      <c r="MBQ35"/>
      <c r="MBR35"/>
      <c r="MBS35"/>
      <c r="MBT35"/>
      <c r="MBU35"/>
      <c r="MBV35"/>
      <c r="MBW35"/>
      <c r="MBX35"/>
      <c r="MBY35"/>
      <c r="MBZ35"/>
      <c r="MCA35"/>
      <c r="MCB35"/>
      <c r="MCC35"/>
      <c r="MCD35"/>
      <c r="MCE35"/>
      <c r="MCF35"/>
      <c r="MCG35"/>
      <c r="MCH35"/>
      <c r="MCI35"/>
      <c r="MCJ35"/>
      <c r="MCK35"/>
      <c r="MCL35"/>
      <c r="MCM35"/>
      <c r="MCN35"/>
      <c r="MCO35"/>
      <c r="MCP35"/>
      <c r="MCQ35"/>
      <c r="MCR35"/>
      <c r="MCS35"/>
      <c r="MCT35"/>
      <c r="MCU35"/>
      <c r="MCV35"/>
      <c r="MCW35"/>
      <c r="MCX35"/>
      <c r="MCY35"/>
      <c r="MCZ35"/>
      <c r="MDA35"/>
      <c r="MDB35"/>
      <c r="MDC35"/>
      <c r="MDD35"/>
      <c r="MDE35"/>
      <c r="MDF35"/>
      <c r="MDG35"/>
      <c r="MDH35"/>
      <c r="MDI35"/>
      <c r="MDJ35"/>
      <c r="MDK35"/>
      <c r="MDL35"/>
      <c r="MDM35"/>
      <c r="MDN35"/>
      <c r="MDO35"/>
      <c r="MDP35"/>
      <c r="MDQ35"/>
      <c r="MDR35"/>
      <c r="MDS35"/>
      <c r="MDT35"/>
      <c r="MDU35"/>
      <c r="MDV35"/>
      <c r="MDW35"/>
      <c r="MDX35"/>
      <c r="MDY35"/>
      <c r="MDZ35"/>
      <c r="MEA35"/>
      <c r="MEB35"/>
      <c r="MEC35"/>
      <c r="MED35"/>
      <c r="MEE35"/>
      <c r="MEF35"/>
      <c r="MEG35"/>
      <c r="MEH35"/>
      <c r="MEI35"/>
      <c r="MEJ35"/>
      <c r="MEK35"/>
      <c r="MEL35"/>
      <c r="MEM35"/>
      <c r="MEN35"/>
      <c r="MEO35"/>
      <c r="MEP35"/>
      <c r="MEQ35"/>
      <c r="MER35"/>
      <c r="MES35"/>
      <c r="MET35"/>
      <c r="MEU35"/>
      <c r="MEV35"/>
      <c r="MEW35"/>
      <c r="MEX35"/>
      <c r="MEY35"/>
      <c r="MEZ35"/>
      <c r="MFA35"/>
      <c r="MFB35"/>
      <c r="MFC35"/>
      <c r="MFD35"/>
      <c r="MFE35"/>
      <c r="MFF35"/>
      <c r="MFG35"/>
      <c r="MFH35"/>
      <c r="MFI35"/>
      <c r="MFJ35"/>
      <c r="MFK35"/>
      <c r="MFL35"/>
      <c r="MFM35"/>
      <c r="MFN35"/>
      <c r="MFO35"/>
      <c r="MFP35"/>
      <c r="MFQ35"/>
      <c r="MFR35"/>
      <c r="MFS35"/>
      <c r="MFT35"/>
      <c r="MFU35"/>
      <c r="MFV35"/>
      <c r="MFW35"/>
      <c r="MFX35"/>
      <c r="MFY35"/>
      <c r="MFZ35"/>
      <c r="MGA35"/>
      <c r="MGB35"/>
      <c r="MGC35"/>
      <c r="MGD35"/>
      <c r="MGE35"/>
      <c r="MGF35"/>
      <c r="MGG35"/>
      <c r="MGH35"/>
      <c r="MGI35"/>
      <c r="MGJ35"/>
      <c r="MGK35"/>
      <c r="MGL35"/>
      <c r="MGM35"/>
      <c r="MGN35"/>
      <c r="MGO35"/>
      <c r="MGP35"/>
      <c r="MGQ35"/>
      <c r="MGR35"/>
      <c r="MGS35"/>
      <c r="MGT35"/>
      <c r="MGU35"/>
      <c r="MGV35"/>
      <c r="MGW35"/>
      <c r="MGX35"/>
      <c r="MGY35"/>
      <c r="MGZ35"/>
      <c r="MHA35"/>
      <c r="MHB35"/>
      <c r="MHC35"/>
      <c r="MHD35"/>
      <c r="MHE35"/>
      <c r="MHF35"/>
      <c r="MHG35"/>
      <c r="MHH35"/>
      <c r="MHI35"/>
      <c r="MHJ35"/>
      <c r="MHK35"/>
      <c r="MHL35"/>
      <c r="MHM35"/>
      <c r="MHN35"/>
      <c r="MHO35"/>
      <c r="MHP35"/>
      <c r="MHQ35"/>
      <c r="MHR35"/>
      <c r="MHS35"/>
      <c r="MHT35"/>
      <c r="MHU35"/>
      <c r="MHV35"/>
      <c r="MHW35"/>
      <c r="MHX35"/>
      <c r="MHY35"/>
      <c r="MHZ35"/>
      <c r="MIA35"/>
      <c r="MIB35"/>
      <c r="MIC35"/>
      <c r="MID35"/>
      <c r="MIE35"/>
      <c r="MIF35"/>
      <c r="MIG35"/>
      <c r="MIH35"/>
      <c r="MII35"/>
      <c r="MIJ35"/>
      <c r="MIK35"/>
      <c r="MIL35"/>
      <c r="MIM35"/>
      <c r="MIN35"/>
      <c r="MIO35"/>
      <c r="MIP35"/>
      <c r="MIQ35"/>
      <c r="MIR35"/>
      <c r="MIS35"/>
      <c r="MIT35"/>
      <c r="MIU35"/>
      <c r="MIV35"/>
      <c r="MIW35"/>
      <c r="MIX35"/>
      <c r="MIY35"/>
      <c r="MIZ35"/>
      <c r="MJA35"/>
      <c r="MJB35"/>
      <c r="MJC35"/>
      <c r="MJD35"/>
      <c r="MJE35"/>
      <c r="MJF35"/>
      <c r="MJG35"/>
      <c r="MJH35"/>
      <c r="MJI35"/>
      <c r="MJJ35"/>
      <c r="MJK35"/>
      <c r="MJL35"/>
      <c r="MJM35"/>
      <c r="MJN35"/>
      <c r="MJO35"/>
      <c r="MJP35"/>
      <c r="MJQ35"/>
      <c r="MJR35"/>
      <c r="MJS35"/>
      <c r="MJT35"/>
      <c r="MJU35"/>
      <c r="MJV35"/>
      <c r="MJW35"/>
      <c r="MJX35"/>
      <c r="MJY35"/>
      <c r="MJZ35"/>
      <c r="MKA35"/>
      <c r="MKB35"/>
      <c r="MKC35"/>
      <c r="MKD35"/>
      <c r="MKE35"/>
      <c r="MKF35"/>
      <c r="MKG35"/>
      <c r="MKH35"/>
      <c r="MKI35"/>
      <c r="MKJ35"/>
      <c r="MKK35"/>
      <c r="MKL35"/>
      <c r="MKM35"/>
      <c r="MKN35"/>
      <c r="MKO35"/>
      <c r="MKP35"/>
      <c r="MKQ35"/>
      <c r="MKR35"/>
      <c r="MKS35"/>
      <c r="MKT35"/>
      <c r="MKU35"/>
      <c r="MKV35"/>
      <c r="MKW35"/>
      <c r="MKX35"/>
      <c r="MKY35"/>
      <c r="MKZ35"/>
      <c r="MLA35"/>
      <c r="MLB35"/>
      <c r="MLC35"/>
      <c r="MLD35"/>
      <c r="MLE35"/>
      <c r="MLF35"/>
      <c r="MLG35"/>
      <c r="MLH35"/>
      <c r="MLI35"/>
      <c r="MLJ35"/>
      <c r="MLK35"/>
      <c r="MLL35"/>
      <c r="MLM35"/>
      <c r="MLN35"/>
      <c r="MLO35"/>
      <c r="MLP35"/>
      <c r="MLQ35"/>
      <c r="MLR35"/>
      <c r="MLS35"/>
      <c r="MLT35"/>
      <c r="MLU35"/>
      <c r="MLV35"/>
      <c r="MLW35"/>
      <c r="MLX35"/>
      <c r="MLY35"/>
      <c r="MLZ35"/>
      <c r="MMA35"/>
      <c r="MMB35"/>
      <c r="MMC35"/>
      <c r="MMD35"/>
      <c r="MME35"/>
      <c r="MMF35"/>
      <c r="MMG35"/>
      <c r="MMH35"/>
      <c r="MMI35"/>
      <c r="MMJ35"/>
      <c r="MMK35"/>
      <c r="MML35"/>
      <c r="MMM35"/>
      <c r="MMN35"/>
      <c r="MMO35"/>
      <c r="MMP35"/>
      <c r="MMQ35"/>
      <c r="MMR35"/>
      <c r="MMS35"/>
      <c r="MMT35"/>
      <c r="MMU35"/>
      <c r="MMV35"/>
      <c r="MMW35"/>
      <c r="MMX35"/>
      <c r="MMY35"/>
      <c r="MMZ35"/>
      <c r="MNA35"/>
      <c r="MNB35"/>
      <c r="MNC35"/>
      <c r="MND35"/>
      <c r="MNE35"/>
      <c r="MNF35"/>
      <c r="MNG35"/>
      <c r="MNH35"/>
      <c r="MNI35"/>
      <c r="MNJ35"/>
      <c r="MNK35"/>
      <c r="MNL35"/>
      <c r="MNM35"/>
      <c r="MNN35"/>
      <c r="MNO35"/>
      <c r="MNP35"/>
      <c r="MNQ35"/>
      <c r="MNR35"/>
      <c r="MNS35"/>
      <c r="MNT35"/>
      <c r="MNU35"/>
      <c r="MNV35"/>
      <c r="MNW35"/>
      <c r="MNX35"/>
      <c r="MNY35"/>
      <c r="MNZ35"/>
      <c r="MOA35"/>
      <c r="MOB35"/>
      <c r="MOC35"/>
      <c r="MOD35"/>
      <c r="MOE35"/>
      <c r="MOF35"/>
      <c r="MOG35"/>
      <c r="MOH35"/>
      <c r="MOI35"/>
      <c r="MOJ35"/>
      <c r="MOK35"/>
      <c r="MOL35"/>
      <c r="MOM35"/>
      <c r="MON35"/>
      <c r="MOO35"/>
      <c r="MOP35"/>
      <c r="MOQ35"/>
      <c r="MOR35"/>
      <c r="MOS35"/>
      <c r="MOT35"/>
      <c r="MOU35"/>
      <c r="MOV35"/>
      <c r="MOW35"/>
      <c r="MOX35"/>
      <c r="MOY35"/>
      <c r="MOZ35"/>
      <c r="MPA35"/>
      <c r="MPB35"/>
      <c r="MPC35"/>
      <c r="MPD35"/>
      <c r="MPE35"/>
      <c r="MPF35"/>
      <c r="MPG35"/>
      <c r="MPH35"/>
      <c r="MPI35"/>
      <c r="MPJ35"/>
      <c r="MPK35"/>
      <c r="MPL35"/>
      <c r="MPM35"/>
      <c r="MPN35"/>
      <c r="MPO35"/>
      <c r="MPP35"/>
      <c r="MPQ35"/>
      <c r="MPR35"/>
      <c r="MPS35"/>
      <c r="MPT35"/>
      <c r="MPU35"/>
      <c r="MPV35"/>
      <c r="MPW35"/>
      <c r="MPX35"/>
      <c r="MPY35"/>
      <c r="MPZ35"/>
      <c r="MQA35"/>
      <c r="MQB35"/>
      <c r="MQC35"/>
      <c r="MQD35"/>
      <c r="MQE35"/>
      <c r="MQF35"/>
      <c r="MQG35"/>
      <c r="MQH35"/>
      <c r="MQI35"/>
      <c r="MQJ35"/>
      <c r="MQK35"/>
      <c r="MQL35"/>
      <c r="MQM35"/>
      <c r="MQN35"/>
      <c r="MQO35"/>
      <c r="MQP35"/>
      <c r="MQQ35"/>
      <c r="MQR35"/>
      <c r="MQS35"/>
      <c r="MQT35"/>
      <c r="MQU35"/>
      <c r="MQV35"/>
      <c r="MQW35"/>
      <c r="MQX35"/>
      <c r="MQY35"/>
      <c r="MQZ35"/>
      <c r="MRA35"/>
      <c r="MRB35"/>
      <c r="MRC35"/>
      <c r="MRD35"/>
      <c r="MRE35"/>
      <c r="MRF35"/>
      <c r="MRG35"/>
      <c r="MRH35"/>
      <c r="MRI35"/>
      <c r="MRJ35"/>
      <c r="MRK35"/>
      <c r="MRL35"/>
      <c r="MRM35"/>
      <c r="MRN35"/>
      <c r="MRO35"/>
      <c r="MRP35"/>
      <c r="MRQ35"/>
      <c r="MRR35"/>
      <c r="MRS35"/>
      <c r="MRT35"/>
      <c r="MRU35"/>
      <c r="MRV35"/>
      <c r="MRW35"/>
      <c r="MRX35"/>
      <c r="MRY35"/>
      <c r="MRZ35"/>
      <c r="MSA35"/>
      <c r="MSB35"/>
      <c r="MSC35"/>
      <c r="MSD35"/>
      <c r="MSE35"/>
      <c r="MSF35"/>
      <c r="MSG35"/>
      <c r="MSH35"/>
      <c r="MSI35"/>
      <c r="MSJ35"/>
      <c r="MSK35"/>
      <c r="MSL35"/>
      <c r="MSM35"/>
      <c r="MSN35"/>
      <c r="MSO35"/>
      <c r="MSP35"/>
      <c r="MSQ35"/>
      <c r="MSR35"/>
      <c r="MSS35"/>
      <c r="MST35"/>
      <c r="MSU35"/>
      <c r="MSV35"/>
      <c r="MSW35"/>
      <c r="MSX35"/>
      <c r="MSY35"/>
      <c r="MSZ35"/>
      <c r="MTA35"/>
      <c r="MTB35"/>
      <c r="MTC35"/>
      <c r="MTD35"/>
      <c r="MTE35"/>
      <c r="MTF35"/>
      <c r="MTG35"/>
      <c r="MTH35"/>
      <c r="MTI35"/>
      <c r="MTJ35"/>
      <c r="MTK35"/>
      <c r="MTL35"/>
      <c r="MTM35"/>
      <c r="MTN35"/>
      <c r="MTO35"/>
      <c r="MTP35"/>
      <c r="MTQ35"/>
      <c r="MTR35"/>
      <c r="MTS35"/>
      <c r="MTT35"/>
      <c r="MTU35"/>
      <c r="MTV35"/>
      <c r="MTW35"/>
      <c r="MTX35"/>
      <c r="MTY35"/>
      <c r="MTZ35"/>
      <c r="MUA35"/>
      <c r="MUB35"/>
      <c r="MUC35"/>
      <c r="MUD35"/>
      <c r="MUE35"/>
      <c r="MUF35"/>
      <c r="MUG35"/>
      <c r="MUH35"/>
      <c r="MUI35"/>
      <c r="MUJ35"/>
      <c r="MUK35"/>
      <c r="MUL35"/>
      <c r="MUM35"/>
      <c r="MUN35"/>
      <c r="MUO35"/>
      <c r="MUP35"/>
      <c r="MUQ35"/>
      <c r="MUR35"/>
      <c r="MUS35"/>
      <c r="MUT35"/>
      <c r="MUU35"/>
      <c r="MUV35"/>
      <c r="MUW35"/>
      <c r="MUX35"/>
      <c r="MUY35"/>
      <c r="MUZ35"/>
      <c r="MVA35"/>
      <c r="MVB35"/>
      <c r="MVC35"/>
      <c r="MVD35"/>
      <c r="MVE35"/>
      <c r="MVF35"/>
      <c r="MVG35"/>
      <c r="MVH35"/>
      <c r="MVI35"/>
      <c r="MVJ35"/>
      <c r="MVK35"/>
      <c r="MVL35"/>
      <c r="MVM35"/>
      <c r="MVN35"/>
      <c r="MVO35"/>
      <c r="MVP35"/>
      <c r="MVQ35"/>
      <c r="MVR35"/>
      <c r="MVS35"/>
      <c r="MVT35"/>
      <c r="MVU35"/>
      <c r="MVV35"/>
      <c r="MVW35"/>
      <c r="MVX35"/>
      <c r="MVY35"/>
      <c r="MVZ35"/>
      <c r="MWA35"/>
      <c r="MWB35"/>
      <c r="MWC35"/>
      <c r="MWD35"/>
      <c r="MWE35"/>
      <c r="MWF35"/>
      <c r="MWG35"/>
      <c r="MWH35"/>
      <c r="MWI35"/>
      <c r="MWJ35"/>
      <c r="MWK35"/>
      <c r="MWL35"/>
      <c r="MWM35"/>
      <c r="MWN35"/>
      <c r="MWO35"/>
      <c r="MWP35"/>
      <c r="MWQ35"/>
      <c r="MWR35"/>
      <c r="MWS35"/>
      <c r="MWT35"/>
      <c r="MWU35"/>
      <c r="MWV35"/>
      <c r="MWW35"/>
      <c r="MWX35"/>
      <c r="MWY35"/>
      <c r="MWZ35"/>
      <c r="MXA35"/>
      <c r="MXB35"/>
      <c r="MXC35"/>
      <c r="MXD35"/>
      <c r="MXE35"/>
      <c r="MXF35"/>
      <c r="MXG35"/>
      <c r="MXH35"/>
      <c r="MXI35"/>
      <c r="MXJ35"/>
      <c r="MXK35"/>
      <c r="MXL35"/>
      <c r="MXM35"/>
      <c r="MXN35"/>
      <c r="MXO35"/>
      <c r="MXP35"/>
      <c r="MXQ35"/>
      <c r="MXR35"/>
      <c r="MXS35"/>
      <c r="MXT35"/>
      <c r="MXU35"/>
      <c r="MXV35"/>
      <c r="MXW35"/>
      <c r="MXX35"/>
      <c r="MXY35"/>
      <c r="MXZ35"/>
      <c r="MYA35"/>
      <c r="MYB35"/>
      <c r="MYC35"/>
      <c r="MYD35"/>
      <c r="MYE35"/>
      <c r="MYF35"/>
      <c r="MYG35"/>
      <c r="MYH35"/>
      <c r="MYI35"/>
      <c r="MYJ35"/>
      <c r="MYK35"/>
      <c r="MYL35"/>
      <c r="MYM35"/>
      <c r="MYN35"/>
      <c r="MYO35"/>
      <c r="MYP35"/>
      <c r="MYQ35"/>
      <c r="MYR35"/>
      <c r="MYS35"/>
      <c r="MYT35"/>
      <c r="MYU35"/>
      <c r="MYV35"/>
      <c r="MYW35"/>
      <c r="MYX35"/>
      <c r="MYY35"/>
      <c r="MYZ35"/>
      <c r="MZA35"/>
      <c r="MZB35"/>
      <c r="MZC35"/>
      <c r="MZD35"/>
      <c r="MZE35"/>
      <c r="MZF35"/>
      <c r="MZG35"/>
      <c r="MZH35"/>
      <c r="MZI35"/>
      <c r="MZJ35"/>
      <c r="MZK35"/>
      <c r="MZL35"/>
      <c r="MZM35"/>
      <c r="MZN35"/>
      <c r="MZO35"/>
      <c r="MZP35"/>
      <c r="MZQ35"/>
      <c r="MZR35"/>
      <c r="MZS35"/>
      <c r="MZT35"/>
      <c r="MZU35"/>
      <c r="MZV35"/>
      <c r="MZW35"/>
      <c r="MZX35"/>
      <c r="MZY35"/>
      <c r="MZZ35"/>
      <c r="NAA35"/>
      <c r="NAB35"/>
      <c r="NAC35"/>
      <c r="NAD35"/>
      <c r="NAE35"/>
      <c r="NAF35"/>
      <c r="NAG35"/>
      <c r="NAH35"/>
      <c r="NAI35"/>
      <c r="NAJ35"/>
      <c r="NAK35"/>
      <c r="NAL35"/>
      <c r="NAM35"/>
      <c r="NAN35"/>
      <c r="NAO35"/>
      <c r="NAP35"/>
      <c r="NAQ35"/>
      <c r="NAR35"/>
      <c r="NAS35"/>
      <c r="NAT35"/>
      <c r="NAU35"/>
      <c r="NAV35"/>
      <c r="NAW35"/>
      <c r="NAX35"/>
      <c r="NAY35"/>
      <c r="NAZ35"/>
      <c r="NBA35"/>
      <c r="NBB35"/>
      <c r="NBC35"/>
      <c r="NBD35"/>
      <c r="NBE35"/>
      <c r="NBF35"/>
      <c r="NBG35"/>
      <c r="NBH35"/>
      <c r="NBI35"/>
      <c r="NBJ35"/>
      <c r="NBK35"/>
      <c r="NBL35"/>
      <c r="NBM35"/>
      <c r="NBN35"/>
      <c r="NBO35"/>
      <c r="NBP35"/>
      <c r="NBQ35"/>
      <c r="NBR35"/>
      <c r="NBS35"/>
      <c r="NBT35"/>
      <c r="NBU35"/>
      <c r="NBV35"/>
      <c r="NBW35"/>
      <c r="NBX35"/>
      <c r="NBY35"/>
      <c r="NBZ35"/>
      <c r="NCA35"/>
      <c r="NCB35"/>
      <c r="NCC35"/>
      <c r="NCD35"/>
      <c r="NCE35"/>
      <c r="NCF35"/>
      <c r="NCG35"/>
      <c r="NCH35"/>
      <c r="NCI35"/>
      <c r="NCJ35"/>
      <c r="NCK35"/>
      <c r="NCL35"/>
      <c r="NCM35"/>
      <c r="NCN35"/>
      <c r="NCO35"/>
      <c r="NCP35"/>
      <c r="NCQ35"/>
      <c r="NCR35"/>
      <c r="NCS35"/>
      <c r="NCT35"/>
      <c r="NCU35"/>
      <c r="NCV35"/>
      <c r="NCW35"/>
      <c r="NCX35"/>
      <c r="NCY35"/>
      <c r="NCZ35"/>
      <c r="NDA35"/>
      <c r="NDB35"/>
      <c r="NDC35"/>
      <c r="NDD35"/>
      <c r="NDE35"/>
      <c r="NDF35"/>
      <c r="NDG35"/>
      <c r="NDH35"/>
      <c r="NDI35"/>
      <c r="NDJ35"/>
      <c r="NDK35"/>
      <c r="NDL35"/>
      <c r="NDM35"/>
      <c r="NDN35"/>
      <c r="NDO35"/>
      <c r="NDP35"/>
      <c r="NDQ35"/>
      <c r="NDR35"/>
      <c r="NDS35"/>
      <c r="NDT35"/>
      <c r="NDU35"/>
      <c r="NDV35"/>
      <c r="NDW35"/>
      <c r="NDX35"/>
      <c r="NDY35"/>
      <c r="NDZ35"/>
      <c r="NEA35"/>
      <c r="NEB35"/>
      <c r="NEC35"/>
      <c r="NED35"/>
      <c r="NEE35"/>
      <c r="NEF35"/>
      <c r="NEG35"/>
      <c r="NEH35"/>
      <c r="NEI35"/>
      <c r="NEJ35"/>
      <c r="NEK35"/>
      <c r="NEL35"/>
      <c r="NEM35"/>
      <c r="NEN35"/>
      <c r="NEO35"/>
      <c r="NEP35"/>
      <c r="NEQ35"/>
      <c r="NER35"/>
      <c r="NES35"/>
      <c r="NET35"/>
      <c r="NEU35"/>
      <c r="NEV35"/>
      <c r="NEW35"/>
      <c r="NEX35"/>
      <c r="NEY35"/>
      <c r="NEZ35"/>
      <c r="NFA35"/>
      <c r="NFB35"/>
      <c r="NFC35"/>
      <c r="NFD35"/>
      <c r="NFE35"/>
      <c r="NFF35"/>
      <c r="NFG35"/>
      <c r="NFH35"/>
      <c r="NFI35"/>
      <c r="NFJ35"/>
      <c r="NFK35"/>
      <c r="NFL35"/>
      <c r="NFM35"/>
      <c r="NFN35"/>
      <c r="NFO35"/>
      <c r="NFP35"/>
      <c r="NFQ35"/>
      <c r="NFR35"/>
      <c r="NFS35"/>
      <c r="NFT35"/>
      <c r="NFU35"/>
      <c r="NFV35"/>
      <c r="NFW35"/>
      <c r="NFX35"/>
      <c r="NFY35"/>
      <c r="NFZ35"/>
      <c r="NGA35"/>
      <c r="NGB35"/>
      <c r="NGC35"/>
      <c r="NGD35"/>
      <c r="NGE35"/>
      <c r="NGF35"/>
      <c r="NGG35"/>
      <c r="NGH35"/>
      <c r="NGI35"/>
      <c r="NGJ35"/>
      <c r="NGK35"/>
      <c r="NGL35"/>
      <c r="NGM35"/>
      <c r="NGN35"/>
      <c r="NGO35"/>
      <c r="NGP35"/>
      <c r="NGQ35"/>
      <c r="NGR35"/>
      <c r="NGS35"/>
      <c r="NGT35"/>
      <c r="NGU35"/>
      <c r="NGV35"/>
      <c r="NGW35"/>
      <c r="NGX35"/>
      <c r="NGY35"/>
      <c r="NGZ35"/>
      <c r="NHA35"/>
      <c r="NHB35"/>
      <c r="NHC35"/>
      <c r="NHD35"/>
      <c r="NHE35"/>
      <c r="NHF35"/>
      <c r="NHG35"/>
      <c r="NHH35"/>
      <c r="NHI35"/>
      <c r="NHJ35"/>
      <c r="NHK35"/>
      <c r="NHL35"/>
      <c r="NHM35"/>
      <c r="NHN35"/>
      <c r="NHO35"/>
      <c r="NHP35"/>
      <c r="NHQ35"/>
      <c r="NHR35"/>
      <c r="NHS35"/>
      <c r="NHT35"/>
      <c r="NHU35"/>
      <c r="NHV35"/>
      <c r="NHW35"/>
      <c r="NHX35"/>
      <c r="NHY35"/>
      <c r="NHZ35"/>
      <c r="NIA35"/>
      <c r="NIB35"/>
      <c r="NIC35"/>
      <c r="NID35"/>
      <c r="NIE35"/>
      <c r="NIF35"/>
      <c r="NIG35"/>
      <c r="NIH35"/>
      <c r="NII35"/>
      <c r="NIJ35"/>
      <c r="NIK35"/>
      <c r="NIL35"/>
      <c r="NIM35"/>
      <c r="NIN35"/>
      <c r="NIO35"/>
      <c r="NIP35"/>
      <c r="NIQ35"/>
      <c r="NIR35"/>
      <c r="NIS35"/>
      <c r="NIT35"/>
      <c r="NIU35"/>
      <c r="NIV35"/>
      <c r="NIW35"/>
      <c r="NIX35"/>
      <c r="NIY35"/>
      <c r="NIZ35"/>
      <c r="NJA35"/>
      <c r="NJB35"/>
      <c r="NJC35"/>
      <c r="NJD35"/>
      <c r="NJE35"/>
      <c r="NJF35"/>
      <c r="NJG35"/>
      <c r="NJH35"/>
      <c r="NJI35"/>
      <c r="NJJ35"/>
      <c r="NJK35"/>
      <c r="NJL35"/>
      <c r="NJM35"/>
      <c r="NJN35"/>
      <c r="NJO35"/>
      <c r="NJP35"/>
      <c r="NJQ35"/>
      <c r="NJR35"/>
      <c r="NJS35"/>
      <c r="NJT35"/>
      <c r="NJU35"/>
      <c r="NJV35"/>
      <c r="NJW35"/>
      <c r="NJX35"/>
      <c r="NJY35"/>
      <c r="NJZ35"/>
      <c r="NKA35"/>
      <c r="NKB35"/>
      <c r="NKC35"/>
      <c r="NKD35"/>
      <c r="NKE35"/>
      <c r="NKF35"/>
      <c r="NKG35"/>
      <c r="NKH35"/>
      <c r="NKI35"/>
      <c r="NKJ35"/>
      <c r="NKK35"/>
      <c r="NKL35"/>
      <c r="NKM35"/>
      <c r="NKN35"/>
      <c r="NKO35"/>
      <c r="NKP35"/>
      <c r="NKQ35"/>
      <c r="NKR35"/>
      <c r="NKS35"/>
      <c r="NKT35"/>
      <c r="NKU35"/>
      <c r="NKV35"/>
      <c r="NKW35"/>
      <c r="NKX35"/>
      <c r="NKY35"/>
      <c r="NKZ35"/>
      <c r="NLA35"/>
      <c r="NLB35"/>
      <c r="NLC35"/>
      <c r="NLD35"/>
      <c r="NLE35"/>
      <c r="NLF35"/>
      <c r="NLG35"/>
      <c r="NLH35"/>
      <c r="NLI35"/>
      <c r="NLJ35"/>
      <c r="NLK35"/>
      <c r="NLL35"/>
      <c r="NLM35"/>
      <c r="NLN35"/>
      <c r="NLO35"/>
      <c r="NLP35"/>
      <c r="NLQ35"/>
      <c r="NLR35"/>
      <c r="NLS35"/>
      <c r="NLT35"/>
      <c r="NLU35"/>
      <c r="NLV35"/>
      <c r="NLW35"/>
      <c r="NLX35"/>
      <c r="NLY35"/>
      <c r="NLZ35"/>
      <c r="NMA35"/>
      <c r="NMB35"/>
      <c r="NMC35"/>
      <c r="NMD35"/>
      <c r="NME35"/>
      <c r="NMF35"/>
      <c r="NMG35"/>
      <c r="NMH35"/>
      <c r="NMI35"/>
      <c r="NMJ35"/>
      <c r="NMK35"/>
      <c r="NML35"/>
      <c r="NMM35"/>
      <c r="NMN35"/>
      <c r="NMO35"/>
      <c r="NMP35"/>
      <c r="NMQ35"/>
      <c r="NMR35"/>
      <c r="NMS35"/>
      <c r="NMT35"/>
      <c r="NMU35"/>
      <c r="NMV35"/>
      <c r="NMW35"/>
      <c r="NMX35"/>
      <c r="NMY35"/>
      <c r="NMZ35"/>
      <c r="NNA35"/>
      <c r="NNB35"/>
      <c r="NNC35"/>
      <c r="NND35"/>
      <c r="NNE35"/>
      <c r="NNF35"/>
      <c r="NNG35"/>
      <c r="NNH35"/>
      <c r="NNI35"/>
      <c r="NNJ35"/>
      <c r="NNK35"/>
      <c r="NNL35"/>
      <c r="NNM35"/>
      <c r="NNN35"/>
      <c r="NNO35"/>
      <c r="NNP35"/>
      <c r="NNQ35"/>
      <c r="NNR35"/>
      <c r="NNS35"/>
      <c r="NNT35"/>
      <c r="NNU35"/>
      <c r="NNV35"/>
      <c r="NNW35"/>
      <c r="NNX35"/>
      <c r="NNY35"/>
      <c r="NNZ35"/>
      <c r="NOA35"/>
      <c r="NOB35"/>
      <c r="NOC35"/>
      <c r="NOD35"/>
      <c r="NOE35"/>
      <c r="NOF35"/>
      <c r="NOG35"/>
      <c r="NOH35"/>
      <c r="NOI35"/>
      <c r="NOJ35"/>
      <c r="NOK35"/>
      <c r="NOL35"/>
      <c r="NOM35"/>
      <c r="NON35"/>
      <c r="NOO35"/>
      <c r="NOP35"/>
      <c r="NOQ35"/>
      <c r="NOR35"/>
      <c r="NOS35"/>
      <c r="NOT35"/>
      <c r="NOU35"/>
      <c r="NOV35"/>
      <c r="NOW35"/>
      <c r="NOX35"/>
      <c r="NOY35"/>
      <c r="NOZ35"/>
      <c r="NPA35"/>
      <c r="NPB35"/>
      <c r="NPC35"/>
      <c r="NPD35"/>
      <c r="NPE35"/>
      <c r="NPF35"/>
      <c r="NPG35"/>
      <c r="NPH35"/>
      <c r="NPI35"/>
      <c r="NPJ35"/>
      <c r="NPK35"/>
      <c r="NPL35"/>
      <c r="NPM35"/>
      <c r="NPN35"/>
      <c r="NPO35"/>
      <c r="NPP35"/>
      <c r="NPQ35"/>
      <c r="NPR35"/>
      <c r="NPS35"/>
      <c r="NPT35"/>
      <c r="NPU35"/>
      <c r="NPV35"/>
      <c r="NPW35"/>
      <c r="NPX35"/>
      <c r="NPY35"/>
      <c r="NPZ35"/>
      <c r="NQA35"/>
      <c r="NQB35"/>
      <c r="NQC35"/>
      <c r="NQD35"/>
      <c r="NQE35"/>
      <c r="NQF35"/>
      <c r="NQG35"/>
      <c r="NQH35"/>
      <c r="NQI35"/>
      <c r="NQJ35"/>
      <c r="NQK35"/>
      <c r="NQL35"/>
      <c r="NQM35"/>
      <c r="NQN35"/>
      <c r="NQO35"/>
      <c r="NQP35"/>
      <c r="NQQ35"/>
      <c r="NQR35"/>
      <c r="NQS35"/>
      <c r="NQT35"/>
      <c r="NQU35"/>
      <c r="NQV35"/>
      <c r="NQW35"/>
      <c r="NQX35"/>
      <c r="NQY35"/>
      <c r="NQZ35"/>
      <c r="NRA35"/>
      <c r="NRB35"/>
      <c r="NRC35"/>
      <c r="NRD35"/>
      <c r="NRE35"/>
      <c r="NRF35"/>
      <c r="NRG35"/>
      <c r="NRH35"/>
      <c r="NRI35"/>
      <c r="NRJ35"/>
      <c r="NRK35"/>
      <c r="NRL35"/>
      <c r="NRM35"/>
      <c r="NRN35"/>
      <c r="NRO35"/>
      <c r="NRP35"/>
      <c r="NRQ35"/>
      <c r="NRR35"/>
      <c r="NRS35"/>
      <c r="NRT35"/>
      <c r="NRU35"/>
      <c r="NRV35"/>
      <c r="NRW35"/>
      <c r="NRX35"/>
      <c r="NRY35"/>
      <c r="NRZ35"/>
      <c r="NSA35"/>
      <c r="NSB35"/>
      <c r="NSC35"/>
      <c r="NSD35"/>
      <c r="NSE35"/>
      <c r="NSF35"/>
      <c r="NSG35"/>
      <c r="NSH35"/>
      <c r="NSI35"/>
      <c r="NSJ35"/>
      <c r="NSK35"/>
      <c r="NSL35"/>
      <c r="NSM35"/>
      <c r="NSN35"/>
      <c r="NSO35"/>
      <c r="NSP35"/>
      <c r="NSQ35"/>
      <c r="NSR35"/>
      <c r="NSS35"/>
      <c r="NST35"/>
      <c r="NSU35"/>
      <c r="NSV35"/>
      <c r="NSW35"/>
      <c r="NSX35"/>
      <c r="NSY35"/>
      <c r="NSZ35"/>
      <c r="NTA35"/>
      <c r="NTB35"/>
      <c r="NTC35"/>
      <c r="NTD35"/>
      <c r="NTE35"/>
      <c r="NTF35"/>
      <c r="NTG35"/>
      <c r="NTH35"/>
      <c r="NTI35"/>
      <c r="NTJ35"/>
      <c r="NTK35"/>
      <c r="NTL35"/>
      <c r="NTM35"/>
      <c r="NTN35"/>
      <c r="NTO35"/>
      <c r="NTP35"/>
      <c r="NTQ35"/>
      <c r="NTR35"/>
      <c r="NTS35"/>
      <c r="NTT35"/>
      <c r="NTU35"/>
      <c r="NTV35"/>
      <c r="NTW35"/>
      <c r="NTX35"/>
      <c r="NTY35"/>
      <c r="NTZ35"/>
      <c r="NUA35"/>
      <c r="NUB35"/>
      <c r="NUC35"/>
      <c r="NUD35"/>
      <c r="NUE35"/>
      <c r="NUF35"/>
      <c r="NUG35"/>
      <c r="NUH35"/>
      <c r="NUI35"/>
      <c r="NUJ35"/>
      <c r="NUK35"/>
      <c r="NUL35"/>
      <c r="NUM35"/>
      <c r="NUN35"/>
      <c r="NUO35"/>
      <c r="NUP35"/>
      <c r="NUQ35"/>
      <c r="NUR35"/>
      <c r="NUS35"/>
      <c r="NUT35"/>
      <c r="NUU35"/>
      <c r="NUV35"/>
      <c r="NUW35"/>
      <c r="NUX35"/>
      <c r="NUY35"/>
      <c r="NUZ35"/>
      <c r="NVA35"/>
      <c r="NVB35"/>
      <c r="NVC35"/>
      <c r="NVD35"/>
      <c r="NVE35"/>
      <c r="NVF35"/>
      <c r="NVG35"/>
      <c r="NVH35"/>
      <c r="NVI35"/>
      <c r="NVJ35"/>
      <c r="NVK35"/>
      <c r="NVL35"/>
      <c r="NVM35"/>
      <c r="NVN35"/>
      <c r="NVO35"/>
      <c r="NVP35"/>
      <c r="NVQ35"/>
      <c r="NVR35"/>
      <c r="NVS35"/>
      <c r="NVT35"/>
      <c r="NVU35"/>
      <c r="NVV35"/>
      <c r="NVW35"/>
      <c r="NVX35"/>
      <c r="NVY35"/>
      <c r="NVZ35"/>
      <c r="NWA35"/>
      <c r="NWB35"/>
      <c r="NWC35"/>
      <c r="NWD35"/>
      <c r="NWE35"/>
      <c r="NWF35"/>
      <c r="NWG35"/>
      <c r="NWH35"/>
      <c r="NWI35"/>
      <c r="NWJ35"/>
      <c r="NWK35"/>
      <c r="NWL35"/>
      <c r="NWM35"/>
      <c r="NWN35"/>
      <c r="NWO35"/>
      <c r="NWP35"/>
      <c r="NWQ35"/>
      <c r="NWR35"/>
      <c r="NWS35"/>
      <c r="NWT35"/>
      <c r="NWU35"/>
      <c r="NWV35"/>
      <c r="NWW35"/>
      <c r="NWX35"/>
      <c r="NWY35"/>
      <c r="NWZ35"/>
      <c r="NXA35"/>
      <c r="NXB35"/>
      <c r="NXC35"/>
      <c r="NXD35"/>
      <c r="NXE35"/>
      <c r="NXF35"/>
      <c r="NXG35"/>
      <c r="NXH35"/>
      <c r="NXI35"/>
      <c r="NXJ35"/>
      <c r="NXK35"/>
      <c r="NXL35"/>
      <c r="NXM35"/>
      <c r="NXN35"/>
      <c r="NXO35"/>
      <c r="NXP35"/>
      <c r="NXQ35"/>
      <c r="NXR35"/>
      <c r="NXS35"/>
      <c r="NXT35"/>
      <c r="NXU35"/>
      <c r="NXV35"/>
      <c r="NXW35"/>
      <c r="NXX35"/>
      <c r="NXY35"/>
      <c r="NXZ35"/>
      <c r="NYA35"/>
      <c r="NYB35"/>
      <c r="NYC35"/>
      <c r="NYD35"/>
      <c r="NYE35"/>
      <c r="NYF35"/>
      <c r="NYG35"/>
      <c r="NYH35"/>
      <c r="NYI35"/>
      <c r="NYJ35"/>
      <c r="NYK35"/>
      <c r="NYL35"/>
      <c r="NYM35"/>
      <c r="NYN35"/>
      <c r="NYO35"/>
      <c r="NYP35"/>
      <c r="NYQ35"/>
      <c r="NYR35"/>
      <c r="NYS35"/>
      <c r="NYT35"/>
      <c r="NYU35"/>
      <c r="NYV35"/>
      <c r="NYW35"/>
      <c r="NYX35"/>
      <c r="NYY35"/>
      <c r="NYZ35"/>
      <c r="NZA35"/>
      <c r="NZB35"/>
      <c r="NZC35"/>
      <c r="NZD35"/>
      <c r="NZE35"/>
      <c r="NZF35"/>
      <c r="NZG35"/>
      <c r="NZH35"/>
      <c r="NZI35"/>
      <c r="NZJ35"/>
      <c r="NZK35"/>
      <c r="NZL35"/>
      <c r="NZM35"/>
      <c r="NZN35"/>
      <c r="NZO35"/>
      <c r="NZP35"/>
      <c r="NZQ35"/>
      <c r="NZR35"/>
      <c r="NZS35"/>
      <c r="NZT35"/>
      <c r="NZU35"/>
      <c r="NZV35"/>
      <c r="NZW35"/>
      <c r="NZX35"/>
      <c r="NZY35"/>
      <c r="NZZ35"/>
      <c r="OAA35"/>
      <c r="OAB35"/>
      <c r="OAC35"/>
      <c r="OAD35"/>
      <c r="OAE35"/>
      <c r="OAF35"/>
      <c r="OAG35"/>
      <c r="OAH35"/>
      <c r="OAI35"/>
      <c r="OAJ35"/>
      <c r="OAK35"/>
      <c r="OAL35"/>
      <c r="OAM35"/>
      <c r="OAN35"/>
      <c r="OAO35"/>
      <c r="OAP35"/>
      <c r="OAQ35"/>
      <c r="OAR35"/>
      <c r="OAS35"/>
      <c r="OAT35"/>
      <c r="OAU35"/>
      <c r="OAV35"/>
      <c r="OAW35"/>
      <c r="OAX35"/>
      <c r="OAY35"/>
      <c r="OAZ35"/>
      <c r="OBA35"/>
      <c r="OBB35"/>
      <c r="OBC35"/>
      <c r="OBD35"/>
      <c r="OBE35"/>
      <c r="OBF35"/>
      <c r="OBG35"/>
      <c r="OBH35"/>
      <c r="OBI35"/>
      <c r="OBJ35"/>
      <c r="OBK35"/>
      <c r="OBL35"/>
      <c r="OBM35"/>
      <c r="OBN35"/>
      <c r="OBO35"/>
      <c r="OBP35"/>
      <c r="OBQ35"/>
      <c r="OBR35"/>
      <c r="OBS35"/>
      <c r="OBT35"/>
      <c r="OBU35"/>
      <c r="OBV35"/>
      <c r="OBW35"/>
      <c r="OBX35"/>
      <c r="OBY35"/>
      <c r="OBZ35"/>
      <c r="OCA35"/>
      <c r="OCB35"/>
      <c r="OCC35"/>
      <c r="OCD35"/>
      <c r="OCE35"/>
      <c r="OCF35"/>
      <c r="OCG35"/>
      <c r="OCH35"/>
      <c r="OCI35"/>
      <c r="OCJ35"/>
      <c r="OCK35"/>
      <c r="OCL35"/>
      <c r="OCM35"/>
      <c r="OCN35"/>
      <c r="OCO35"/>
      <c r="OCP35"/>
      <c r="OCQ35"/>
      <c r="OCR35"/>
      <c r="OCS35"/>
      <c r="OCT35"/>
      <c r="OCU35"/>
      <c r="OCV35"/>
      <c r="OCW35"/>
      <c r="OCX35"/>
      <c r="OCY35"/>
      <c r="OCZ35"/>
      <c r="ODA35"/>
      <c r="ODB35"/>
      <c r="ODC35"/>
      <c r="ODD35"/>
      <c r="ODE35"/>
      <c r="ODF35"/>
      <c r="ODG35"/>
      <c r="ODH35"/>
      <c r="ODI35"/>
      <c r="ODJ35"/>
      <c r="ODK35"/>
      <c r="ODL35"/>
      <c r="ODM35"/>
      <c r="ODN35"/>
      <c r="ODO35"/>
      <c r="ODP35"/>
      <c r="ODQ35"/>
      <c r="ODR35"/>
      <c r="ODS35"/>
      <c r="ODT35"/>
      <c r="ODU35"/>
      <c r="ODV35"/>
      <c r="ODW35"/>
      <c r="ODX35"/>
      <c r="ODY35"/>
      <c r="ODZ35"/>
      <c r="OEA35"/>
      <c r="OEB35"/>
      <c r="OEC35"/>
      <c r="OED35"/>
      <c r="OEE35"/>
      <c r="OEF35"/>
      <c r="OEG35"/>
      <c r="OEH35"/>
      <c r="OEI35"/>
      <c r="OEJ35"/>
      <c r="OEK35"/>
      <c r="OEL35"/>
      <c r="OEM35"/>
      <c r="OEN35"/>
      <c r="OEO35"/>
      <c r="OEP35"/>
      <c r="OEQ35"/>
      <c r="OER35"/>
      <c r="OES35"/>
      <c r="OET35"/>
      <c r="OEU35"/>
      <c r="OEV35"/>
      <c r="OEW35"/>
      <c r="OEX35"/>
      <c r="OEY35"/>
      <c r="OEZ35"/>
      <c r="OFA35"/>
      <c r="OFB35"/>
      <c r="OFC35"/>
      <c r="OFD35"/>
      <c r="OFE35"/>
      <c r="OFF35"/>
      <c r="OFG35"/>
      <c r="OFH35"/>
      <c r="OFI35"/>
      <c r="OFJ35"/>
      <c r="OFK35"/>
      <c r="OFL35"/>
      <c r="OFM35"/>
      <c r="OFN35"/>
      <c r="OFO35"/>
      <c r="OFP35"/>
      <c r="OFQ35"/>
      <c r="OFR35"/>
      <c r="OFS35"/>
      <c r="OFT35"/>
      <c r="OFU35"/>
      <c r="OFV35"/>
      <c r="OFW35"/>
      <c r="OFX35"/>
      <c r="OFY35"/>
      <c r="OFZ35"/>
      <c r="OGA35"/>
      <c r="OGB35"/>
      <c r="OGC35"/>
      <c r="OGD35"/>
      <c r="OGE35"/>
      <c r="OGF35"/>
      <c r="OGG35"/>
      <c r="OGH35"/>
      <c r="OGI35"/>
      <c r="OGJ35"/>
      <c r="OGK35"/>
      <c r="OGL35"/>
      <c r="OGM35"/>
      <c r="OGN35"/>
      <c r="OGO35"/>
      <c r="OGP35"/>
      <c r="OGQ35"/>
      <c r="OGR35"/>
      <c r="OGS35"/>
      <c r="OGT35"/>
      <c r="OGU35"/>
      <c r="OGV35"/>
      <c r="OGW35"/>
      <c r="OGX35"/>
      <c r="OGY35"/>
      <c r="OGZ35"/>
      <c r="OHA35"/>
      <c r="OHB35"/>
      <c r="OHC35"/>
      <c r="OHD35"/>
      <c r="OHE35"/>
      <c r="OHF35"/>
      <c r="OHG35"/>
      <c r="OHH35"/>
      <c r="OHI35"/>
      <c r="OHJ35"/>
      <c r="OHK35"/>
      <c r="OHL35"/>
      <c r="OHM35"/>
      <c r="OHN35"/>
      <c r="OHO35"/>
      <c r="OHP35"/>
      <c r="OHQ35"/>
      <c r="OHR35"/>
      <c r="OHS35"/>
      <c r="OHT35"/>
      <c r="OHU35"/>
      <c r="OHV35"/>
      <c r="OHW35"/>
      <c r="OHX35"/>
      <c r="OHY35"/>
      <c r="OHZ35"/>
      <c r="OIA35"/>
      <c r="OIB35"/>
      <c r="OIC35"/>
      <c r="OID35"/>
      <c r="OIE35"/>
      <c r="OIF35"/>
      <c r="OIG35"/>
      <c r="OIH35"/>
      <c r="OII35"/>
      <c r="OIJ35"/>
      <c r="OIK35"/>
      <c r="OIL35"/>
      <c r="OIM35"/>
      <c r="OIN35"/>
      <c r="OIO35"/>
      <c r="OIP35"/>
      <c r="OIQ35"/>
      <c r="OIR35"/>
      <c r="OIS35"/>
      <c r="OIT35"/>
      <c r="OIU35"/>
      <c r="OIV35"/>
      <c r="OIW35"/>
      <c r="OIX35"/>
      <c r="OIY35"/>
      <c r="OIZ35"/>
      <c r="OJA35"/>
      <c r="OJB35"/>
      <c r="OJC35"/>
      <c r="OJD35"/>
      <c r="OJE35"/>
      <c r="OJF35"/>
      <c r="OJG35"/>
      <c r="OJH35"/>
      <c r="OJI35"/>
      <c r="OJJ35"/>
      <c r="OJK35"/>
      <c r="OJL35"/>
      <c r="OJM35"/>
      <c r="OJN35"/>
      <c r="OJO35"/>
      <c r="OJP35"/>
      <c r="OJQ35"/>
      <c r="OJR35"/>
      <c r="OJS35"/>
      <c r="OJT35"/>
      <c r="OJU35"/>
      <c r="OJV35"/>
      <c r="OJW35"/>
      <c r="OJX35"/>
      <c r="OJY35"/>
      <c r="OJZ35"/>
      <c r="OKA35"/>
      <c r="OKB35"/>
      <c r="OKC35"/>
      <c r="OKD35"/>
      <c r="OKE35"/>
      <c r="OKF35"/>
      <c r="OKG35"/>
      <c r="OKH35"/>
      <c r="OKI35"/>
      <c r="OKJ35"/>
      <c r="OKK35"/>
      <c r="OKL35"/>
      <c r="OKM35"/>
      <c r="OKN35"/>
      <c r="OKO35"/>
      <c r="OKP35"/>
      <c r="OKQ35"/>
      <c r="OKR35"/>
      <c r="OKS35"/>
      <c r="OKT35"/>
      <c r="OKU35"/>
      <c r="OKV35"/>
      <c r="OKW35"/>
      <c r="OKX35"/>
      <c r="OKY35"/>
      <c r="OKZ35"/>
      <c r="OLA35"/>
      <c r="OLB35"/>
      <c r="OLC35"/>
      <c r="OLD35"/>
      <c r="OLE35"/>
      <c r="OLF35"/>
      <c r="OLG35"/>
      <c r="OLH35"/>
      <c r="OLI35"/>
      <c r="OLJ35"/>
      <c r="OLK35"/>
      <c r="OLL35"/>
      <c r="OLM35"/>
      <c r="OLN35"/>
      <c r="OLO35"/>
      <c r="OLP35"/>
      <c r="OLQ35"/>
      <c r="OLR35"/>
      <c r="OLS35"/>
      <c r="OLT35"/>
      <c r="OLU35"/>
      <c r="OLV35"/>
      <c r="OLW35"/>
      <c r="OLX35"/>
      <c r="OLY35"/>
      <c r="OLZ35"/>
      <c r="OMA35"/>
      <c r="OMB35"/>
      <c r="OMC35"/>
      <c r="OMD35"/>
      <c r="OME35"/>
      <c r="OMF35"/>
      <c r="OMG35"/>
      <c r="OMH35"/>
      <c r="OMI35"/>
      <c r="OMJ35"/>
      <c r="OMK35"/>
      <c r="OML35"/>
      <c r="OMM35"/>
      <c r="OMN35"/>
      <c r="OMO35"/>
      <c r="OMP35"/>
      <c r="OMQ35"/>
      <c r="OMR35"/>
      <c r="OMS35"/>
      <c r="OMT35"/>
      <c r="OMU35"/>
      <c r="OMV35"/>
      <c r="OMW35"/>
      <c r="OMX35"/>
      <c r="OMY35"/>
      <c r="OMZ35"/>
      <c r="ONA35"/>
      <c r="ONB35"/>
      <c r="ONC35"/>
      <c r="OND35"/>
      <c r="ONE35"/>
      <c r="ONF35"/>
      <c r="ONG35"/>
      <c r="ONH35"/>
      <c r="ONI35"/>
      <c r="ONJ35"/>
      <c r="ONK35"/>
      <c r="ONL35"/>
      <c r="ONM35"/>
      <c r="ONN35"/>
      <c r="ONO35"/>
      <c r="ONP35"/>
      <c r="ONQ35"/>
      <c r="ONR35"/>
      <c r="ONS35"/>
      <c r="ONT35"/>
      <c r="ONU35"/>
      <c r="ONV35"/>
      <c r="ONW35"/>
      <c r="ONX35"/>
      <c r="ONY35"/>
      <c r="ONZ35"/>
      <c r="OOA35"/>
      <c r="OOB35"/>
      <c r="OOC35"/>
      <c r="OOD35"/>
      <c r="OOE35"/>
      <c r="OOF35"/>
      <c r="OOG35"/>
      <c r="OOH35"/>
      <c r="OOI35"/>
      <c r="OOJ35"/>
      <c r="OOK35"/>
      <c r="OOL35"/>
      <c r="OOM35"/>
      <c r="OON35"/>
      <c r="OOO35"/>
      <c r="OOP35"/>
      <c r="OOQ35"/>
      <c r="OOR35"/>
      <c r="OOS35"/>
      <c r="OOT35"/>
      <c r="OOU35"/>
      <c r="OOV35"/>
      <c r="OOW35"/>
      <c r="OOX35"/>
      <c r="OOY35"/>
      <c r="OOZ35"/>
      <c r="OPA35"/>
      <c r="OPB35"/>
      <c r="OPC35"/>
      <c r="OPD35"/>
      <c r="OPE35"/>
      <c r="OPF35"/>
      <c r="OPG35"/>
      <c r="OPH35"/>
      <c r="OPI35"/>
      <c r="OPJ35"/>
      <c r="OPK35"/>
      <c r="OPL35"/>
      <c r="OPM35"/>
      <c r="OPN35"/>
      <c r="OPO35"/>
      <c r="OPP35"/>
      <c r="OPQ35"/>
      <c r="OPR35"/>
      <c r="OPS35"/>
      <c r="OPT35"/>
      <c r="OPU35"/>
      <c r="OPV35"/>
      <c r="OPW35"/>
      <c r="OPX35"/>
      <c r="OPY35"/>
      <c r="OPZ35"/>
      <c r="OQA35"/>
      <c r="OQB35"/>
      <c r="OQC35"/>
      <c r="OQD35"/>
      <c r="OQE35"/>
      <c r="OQF35"/>
      <c r="OQG35"/>
      <c r="OQH35"/>
      <c r="OQI35"/>
      <c r="OQJ35"/>
      <c r="OQK35"/>
      <c r="OQL35"/>
      <c r="OQM35"/>
      <c r="OQN35"/>
      <c r="OQO35"/>
      <c r="OQP35"/>
      <c r="OQQ35"/>
      <c r="OQR35"/>
      <c r="OQS35"/>
      <c r="OQT35"/>
      <c r="OQU35"/>
      <c r="OQV35"/>
      <c r="OQW35"/>
      <c r="OQX35"/>
      <c r="OQY35"/>
      <c r="OQZ35"/>
      <c r="ORA35"/>
      <c r="ORB35"/>
      <c r="ORC35"/>
      <c r="ORD35"/>
      <c r="ORE35"/>
      <c r="ORF35"/>
      <c r="ORG35"/>
      <c r="ORH35"/>
      <c r="ORI35"/>
      <c r="ORJ35"/>
      <c r="ORK35"/>
      <c r="ORL35"/>
      <c r="ORM35"/>
      <c r="ORN35"/>
      <c r="ORO35"/>
      <c r="ORP35"/>
      <c r="ORQ35"/>
      <c r="ORR35"/>
      <c r="ORS35"/>
      <c r="ORT35"/>
      <c r="ORU35"/>
      <c r="ORV35"/>
      <c r="ORW35"/>
      <c r="ORX35"/>
      <c r="ORY35"/>
      <c r="ORZ35"/>
      <c r="OSA35"/>
      <c r="OSB35"/>
      <c r="OSC35"/>
      <c r="OSD35"/>
      <c r="OSE35"/>
      <c r="OSF35"/>
      <c r="OSG35"/>
      <c r="OSH35"/>
      <c r="OSI35"/>
      <c r="OSJ35"/>
      <c r="OSK35"/>
      <c r="OSL35"/>
      <c r="OSM35"/>
      <c r="OSN35"/>
      <c r="OSO35"/>
      <c r="OSP35"/>
      <c r="OSQ35"/>
      <c r="OSR35"/>
      <c r="OSS35"/>
      <c r="OST35"/>
      <c r="OSU35"/>
      <c r="OSV35"/>
      <c r="OSW35"/>
      <c r="OSX35"/>
      <c r="OSY35"/>
      <c r="OSZ35"/>
      <c r="OTA35"/>
      <c r="OTB35"/>
      <c r="OTC35"/>
      <c r="OTD35"/>
      <c r="OTE35"/>
      <c r="OTF35"/>
      <c r="OTG35"/>
      <c r="OTH35"/>
      <c r="OTI35"/>
      <c r="OTJ35"/>
      <c r="OTK35"/>
      <c r="OTL35"/>
      <c r="OTM35"/>
      <c r="OTN35"/>
      <c r="OTO35"/>
      <c r="OTP35"/>
      <c r="OTQ35"/>
      <c r="OTR35"/>
      <c r="OTS35"/>
      <c r="OTT35"/>
      <c r="OTU35"/>
      <c r="OTV35"/>
      <c r="OTW35"/>
      <c r="OTX35"/>
      <c r="OTY35"/>
      <c r="OTZ35"/>
      <c r="OUA35"/>
      <c r="OUB35"/>
      <c r="OUC35"/>
      <c r="OUD35"/>
      <c r="OUE35"/>
      <c r="OUF35"/>
      <c r="OUG35"/>
      <c r="OUH35"/>
      <c r="OUI35"/>
      <c r="OUJ35"/>
      <c r="OUK35"/>
      <c r="OUL35"/>
      <c r="OUM35"/>
      <c r="OUN35"/>
      <c r="OUO35"/>
      <c r="OUP35"/>
      <c r="OUQ35"/>
      <c r="OUR35"/>
      <c r="OUS35"/>
      <c r="OUT35"/>
      <c r="OUU35"/>
      <c r="OUV35"/>
      <c r="OUW35"/>
      <c r="OUX35"/>
      <c r="OUY35"/>
      <c r="OUZ35"/>
      <c r="OVA35"/>
      <c r="OVB35"/>
      <c r="OVC35"/>
      <c r="OVD35"/>
      <c r="OVE35"/>
      <c r="OVF35"/>
      <c r="OVG35"/>
      <c r="OVH35"/>
      <c r="OVI35"/>
      <c r="OVJ35"/>
      <c r="OVK35"/>
      <c r="OVL35"/>
      <c r="OVM35"/>
      <c r="OVN35"/>
      <c r="OVO35"/>
      <c r="OVP35"/>
      <c r="OVQ35"/>
      <c r="OVR35"/>
      <c r="OVS35"/>
      <c r="OVT35"/>
      <c r="OVU35"/>
      <c r="OVV35"/>
      <c r="OVW35"/>
      <c r="OVX35"/>
      <c r="OVY35"/>
      <c r="OVZ35"/>
      <c r="OWA35"/>
      <c r="OWB35"/>
      <c r="OWC35"/>
      <c r="OWD35"/>
      <c r="OWE35"/>
      <c r="OWF35"/>
      <c r="OWG35"/>
      <c r="OWH35"/>
      <c r="OWI35"/>
      <c r="OWJ35"/>
      <c r="OWK35"/>
      <c r="OWL35"/>
      <c r="OWM35"/>
      <c r="OWN35"/>
      <c r="OWO35"/>
      <c r="OWP35"/>
      <c r="OWQ35"/>
      <c r="OWR35"/>
      <c r="OWS35"/>
      <c r="OWT35"/>
      <c r="OWU35"/>
      <c r="OWV35"/>
      <c r="OWW35"/>
      <c r="OWX35"/>
      <c r="OWY35"/>
      <c r="OWZ35"/>
      <c r="OXA35"/>
      <c r="OXB35"/>
      <c r="OXC35"/>
      <c r="OXD35"/>
      <c r="OXE35"/>
      <c r="OXF35"/>
      <c r="OXG35"/>
      <c r="OXH35"/>
      <c r="OXI35"/>
      <c r="OXJ35"/>
      <c r="OXK35"/>
      <c r="OXL35"/>
      <c r="OXM35"/>
      <c r="OXN35"/>
      <c r="OXO35"/>
      <c r="OXP35"/>
      <c r="OXQ35"/>
      <c r="OXR35"/>
      <c r="OXS35"/>
      <c r="OXT35"/>
      <c r="OXU35"/>
      <c r="OXV35"/>
      <c r="OXW35"/>
      <c r="OXX35"/>
      <c r="OXY35"/>
      <c r="OXZ35"/>
      <c r="OYA35"/>
      <c r="OYB35"/>
      <c r="OYC35"/>
      <c r="OYD35"/>
      <c r="OYE35"/>
      <c r="OYF35"/>
      <c r="OYG35"/>
      <c r="OYH35"/>
      <c r="OYI35"/>
      <c r="OYJ35"/>
      <c r="OYK35"/>
      <c r="OYL35"/>
      <c r="OYM35"/>
      <c r="OYN35"/>
      <c r="OYO35"/>
      <c r="OYP35"/>
      <c r="OYQ35"/>
      <c r="OYR35"/>
      <c r="OYS35"/>
      <c r="OYT35"/>
      <c r="OYU35"/>
      <c r="OYV35"/>
      <c r="OYW35"/>
      <c r="OYX35"/>
      <c r="OYY35"/>
      <c r="OYZ35"/>
      <c r="OZA35"/>
      <c r="OZB35"/>
      <c r="OZC35"/>
      <c r="OZD35"/>
      <c r="OZE35"/>
      <c r="OZF35"/>
      <c r="OZG35"/>
      <c r="OZH35"/>
      <c r="OZI35"/>
      <c r="OZJ35"/>
      <c r="OZK35"/>
      <c r="OZL35"/>
      <c r="OZM35"/>
      <c r="OZN35"/>
      <c r="OZO35"/>
      <c r="OZP35"/>
      <c r="OZQ35"/>
      <c r="OZR35"/>
      <c r="OZS35"/>
      <c r="OZT35"/>
      <c r="OZU35"/>
      <c r="OZV35"/>
      <c r="OZW35"/>
      <c r="OZX35"/>
      <c r="OZY35"/>
      <c r="OZZ35"/>
      <c r="PAA35"/>
      <c r="PAB35"/>
      <c r="PAC35"/>
      <c r="PAD35"/>
      <c r="PAE35"/>
      <c r="PAF35"/>
      <c r="PAG35"/>
      <c r="PAH35"/>
      <c r="PAI35"/>
      <c r="PAJ35"/>
      <c r="PAK35"/>
      <c r="PAL35"/>
      <c r="PAM35"/>
      <c r="PAN35"/>
      <c r="PAO35"/>
      <c r="PAP35"/>
      <c r="PAQ35"/>
      <c r="PAR35"/>
      <c r="PAS35"/>
      <c r="PAT35"/>
      <c r="PAU35"/>
      <c r="PAV35"/>
      <c r="PAW35"/>
      <c r="PAX35"/>
      <c r="PAY35"/>
      <c r="PAZ35"/>
      <c r="PBA35"/>
      <c r="PBB35"/>
      <c r="PBC35"/>
      <c r="PBD35"/>
      <c r="PBE35"/>
      <c r="PBF35"/>
      <c r="PBG35"/>
      <c r="PBH35"/>
      <c r="PBI35"/>
      <c r="PBJ35"/>
      <c r="PBK35"/>
      <c r="PBL35"/>
      <c r="PBM35"/>
      <c r="PBN35"/>
      <c r="PBO35"/>
      <c r="PBP35"/>
      <c r="PBQ35"/>
      <c r="PBR35"/>
      <c r="PBS35"/>
      <c r="PBT35"/>
      <c r="PBU35"/>
      <c r="PBV35"/>
      <c r="PBW35"/>
      <c r="PBX35"/>
      <c r="PBY35"/>
      <c r="PBZ35"/>
      <c r="PCA35"/>
      <c r="PCB35"/>
      <c r="PCC35"/>
      <c r="PCD35"/>
      <c r="PCE35"/>
      <c r="PCF35"/>
      <c r="PCG35"/>
      <c r="PCH35"/>
      <c r="PCI35"/>
      <c r="PCJ35"/>
      <c r="PCK35"/>
      <c r="PCL35"/>
      <c r="PCM35"/>
      <c r="PCN35"/>
      <c r="PCO35"/>
      <c r="PCP35"/>
      <c r="PCQ35"/>
      <c r="PCR35"/>
      <c r="PCS35"/>
      <c r="PCT35"/>
      <c r="PCU35"/>
      <c r="PCV35"/>
      <c r="PCW35"/>
      <c r="PCX35"/>
      <c r="PCY35"/>
      <c r="PCZ35"/>
      <c r="PDA35"/>
      <c r="PDB35"/>
      <c r="PDC35"/>
      <c r="PDD35"/>
      <c r="PDE35"/>
      <c r="PDF35"/>
      <c r="PDG35"/>
      <c r="PDH35"/>
      <c r="PDI35"/>
      <c r="PDJ35"/>
      <c r="PDK35"/>
      <c r="PDL35"/>
      <c r="PDM35"/>
      <c r="PDN35"/>
      <c r="PDO35"/>
      <c r="PDP35"/>
      <c r="PDQ35"/>
      <c r="PDR35"/>
      <c r="PDS35"/>
      <c r="PDT35"/>
      <c r="PDU35"/>
      <c r="PDV35"/>
      <c r="PDW35"/>
      <c r="PDX35"/>
      <c r="PDY35"/>
      <c r="PDZ35"/>
      <c r="PEA35"/>
      <c r="PEB35"/>
      <c r="PEC35"/>
      <c r="PED35"/>
      <c r="PEE35"/>
      <c r="PEF35"/>
      <c r="PEG35"/>
      <c r="PEH35"/>
      <c r="PEI35"/>
      <c r="PEJ35"/>
      <c r="PEK35"/>
      <c r="PEL35"/>
      <c r="PEM35"/>
      <c r="PEN35"/>
      <c r="PEO35"/>
      <c r="PEP35"/>
      <c r="PEQ35"/>
      <c r="PER35"/>
      <c r="PES35"/>
      <c r="PET35"/>
      <c r="PEU35"/>
      <c r="PEV35"/>
      <c r="PEW35"/>
      <c r="PEX35"/>
      <c r="PEY35"/>
      <c r="PEZ35"/>
      <c r="PFA35"/>
      <c r="PFB35"/>
      <c r="PFC35"/>
      <c r="PFD35"/>
      <c r="PFE35"/>
      <c r="PFF35"/>
      <c r="PFG35"/>
      <c r="PFH35"/>
      <c r="PFI35"/>
      <c r="PFJ35"/>
      <c r="PFK35"/>
      <c r="PFL35"/>
      <c r="PFM35"/>
      <c r="PFN35"/>
      <c r="PFO35"/>
      <c r="PFP35"/>
      <c r="PFQ35"/>
      <c r="PFR35"/>
      <c r="PFS35"/>
      <c r="PFT35"/>
      <c r="PFU35"/>
      <c r="PFV35"/>
      <c r="PFW35"/>
      <c r="PFX35"/>
      <c r="PFY35"/>
      <c r="PFZ35"/>
      <c r="PGA35"/>
      <c r="PGB35"/>
      <c r="PGC35"/>
      <c r="PGD35"/>
      <c r="PGE35"/>
      <c r="PGF35"/>
      <c r="PGG35"/>
      <c r="PGH35"/>
      <c r="PGI35"/>
      <c r="PGJ35"/>
      <c r="PGK35"/>
      <c r="PGL35"/>
      <c r="PGM35"/>
      <c r="PGN35"/>
      <c r="PGO35"/>
      <c r="PGP35"/>
      <c r="PGQ35"/>
      <c r="PGR35"/>
      <c r="PGS35"/>
      <c r="PGT35"/>
      <c r="PGU35"/>
      <c r="PGV35"/>
      <c r="PGW35"/>
      <c r="PGX35"/>
      <c r="PGY35"/>
      <c r="PGZ35"/>
      <c r="PHA35"/>
      <c r="PHB35"/>
      <c r="PHC35"/>
      <c r="PHD35"/>
      <c r="PHE35"/>
      <c r="PHF35"/>
      <c r="PHG35"/>
      <c r="PHH35"/>
      <c r="PHI35"/>
      <c r="PHJ35"/>
      <c r="PHK35"/>
      <c r="PHL35"/>
      <c r="PHM35"/>
      <c r="PHN35"/>
      <c r="PHO35"/>
      <c r="PHP35"/>
      <c r="PHQ35"/>
      <c r="PHR35"/>
      <c r="PHS35"/>
      <c r="PHT35"/>
      <c r="PHU35"/>
      <c r="PHV35"/>
      <c r="PHW35"/>
      <c r="PHX35"/>
      <c r="PHY35"/>
      <c r="PHZ35"/>
      <c r="PIA35"/>
      <c r="PIB35"/>
      <c r="PIC35"/>
      <c r="PID35"/>
      <c r="PIE35"/>
      <c r="PIF35"/>
      <c r="PIG35"/>
      <c r="PIH35"/>
      <c r="PII35"/>
      <c r="PIJ35"/>
      <c r="PIK35"/>
      <c r="PIL35"/>
      <c r="PIM35"/>
      <c r="PIN35"/>
      <c r="PIO35"/>
      <c r="PIP35"/>
      <c r="PIQ35"/>
      <c r="PIR35"/>
      <c r="PIS35"/>
      <c r="PIT35"/>
      <c r="PIU35"/>
      <c r="PIV35"/>
      <c r="PIW35"/>
      <c r="PIX35"/>
      <c r="PIY35"/>
      <c r="PIZ35"/>
      <c r="PJA35"/>
      <c r="PJB35"/>
      <c r="PJC35"/>
      <c r="PJD35"/>
      <c r="PJE35"/>
      <c r="PJF35"/>
      <c r="PJG35"/>
      <c r="PJH35"/>
      <c r="PJI35"/>
      <c r="PJJ35"/>
      <c r="PJK35"/>
      <c r="PJL35"/>
      <c r="PJM35"/>
      <c r="PJN35"/>
      <c r="PJO35"/>
      <c r="PJP35"/>
      <c r="PJQ35"/>
      <c r="PJR35"/>
      <c r="PJS35"/>
      <c r="PJT35"/>
      <c r="PJU35"/>
      <c r="PJV35"/>
      <c r="PJW35"/>
      <c r="PJX35"/>
      <c r="PJY35"/>
      <c r="PJZ35"/>
      <c r="PKA35"/>
      <c r="PKB35"/>
      <c r="PKC35"/>
      <c r="PKD35"/>
      <c r="PKE35"/>
      <c r="PKF35"/>
      <c r="PKG35"/>
      <c r="PKH35"/>
      <c r="PKI35"/>
      <c r="PKJ35"/>
      <c r="PKK35"/>
      <c r="PKL35"/>
      <c r="PKM35"/>
      <c r="PKN35"/>
      <c r="PKO35"/>
      <c r="PKP35"/>
      <c r="PKQ35"/>
      <c r="PKR35"/>
      <c r="PKS35"/>
      <c r="PKT35"/>
      <c r="PKU35"/>
      <c r="PKV35"/>
      <c r="PKW35"/>
      <c r="PKX35"/>
      <c r="PKY35"/>
      <c r="PKZ35"/>
      <c r="PLA35"/>
      <c r="PLB35"/>
      <c r="PLC35"/>
      <c r="PLD35"/>
      <c r="PLE35"/>
      <c r="PLF35"/>
      <c r="PLG35"/>
      <c r="PLH35"/>
      <c r="PLI35"/>
      <c r="PLJ35"/>
      <c r="PLK35"/>
      <c r="PLL35"/>
      <c r="PLM35"/>
      <c r="PLN35"/>
      <c r="PLO35"/>
      <c r="PLP35"/>
      <c r="PLQ35"/>
      <c r="PLR35"/>
      <c r="PLS35"/>
      <c r="PLT35"/>
      <c r="PLU35"/>
      <c r="PLV35"/>
      <c r="PLW35"/>
      <c r="PLX35"/>
      <c r="PLY35"/>
      <c r="PLZ35"/>
      <c r="PMA35"/>
      <c r="PMB35"/>
      <c r="PMC35"/>
      <c r="PMD35"/>
      <c r="PME35"/>
      <c r="PMF35"/>
      <c r="PMG35"/>
      <c r="PMH35"/>
      <c r="PMI35"/>
      <c r="PMJ35"/>
      <c r="PMK35"/>
      <c r="PML35"/>
      <c r="PMM35"/>
      <c r="PMN35"/>
      <c r="PMO35"/>
      <c r="PMP35"/>
      <c r="PMQ35"/>
      <c r="PMR35"/>
      <c r="PMS35"/>
      <c r="PMT35"/>
      <c r="PMU35"/>
      <c r="PMV35"/>
      <c r="PMW35"/>
      <c r="PMX35"/>
      <c r="PMY35"/>
      <c r="PMZ35"/>
      <c r="PNA35"/>
      <c r="PNB35"/>
      <c r="PNC35"/>
      <c r="PND35"/>
      <c r="PNE35"/>
      <c r="PNF35"/>
      <c r="PNG35"/>
      <c r="PNH35"/>
      <c r="PNI35"/>
      <c r="PNJ35"/>
      <c r="PNK35"/>
      <c r="PNL35"/>
      <c r="PNM35"/>
      <c r="PNN35"/>
      <c r="PNO35"/>
      <c r="PNP35"/>
      <c r="PNQ35"/>
      <c r="PNR35"/>
      <c r="PNS35"/>
      <c r="PNT35"/>
      <c r="PNU35"/>
      <c r="PNV35"/>
      <c r="PNW35"/>
      <c r="PNX35"/>
      <c r="PNY35"/>
      <c r="PNZ35"/>
      <c r="POA35"/>
      <c r="POB35"/>
      <c r="POC35"/>
      <c r="POD35"/>
      <c r="POE35"/>
      <c r="POF35"/>
      <c r="POG35"/>
      <c r="POH35"/>
      <c r="POI35"/>
      <c r="POJ35"/>
      <c r="POK35"/>
      <c r="POL35"/>
      <c r="POM35"/>
      <c r="PON35"/>
      <c r="POO35"/>
      <c r="POP35"/>
      <c r="POQ35"/>
      <c r="POR35"/>
      <c r="POS35"/>
      <c r="POT35"/>
      <c r="POU35"/>
      <c r="POV35"/>
      <c r="POW35"/>
      <c r="POX35"/>
      <c r="POY35"/>
      <c r="POZ35"/>
      <c r="PPA35"/>
      <c r="PPB35"/>
      <c r="PPC35"/>
      <c r="PPD35"/>
      <c r="PPE35"/>
      <c r="PPF35"/>
      <c r="PPG35"/>
      <c r="PPH35"/>
      <c r="PPI35"/>
      <c r="PPJ35"/>
      <c r="PPK35"/>
      <c r="PPL35"/>
      <c r="PPM35"/>
      <c r="PPN35"/>
      <c r="PPO35"/>
      <c r="PPP35"/>
      <c r="PPQ35"/>
      <c r="PPR35"/>
      <c r="PPS35"/>
      <c r="PPT35"/>
      <c r="PPU35"/>
      <c r="PPV35"/>
      <c r="PPW35"/>
      <c r="PPX35"/>
      <c r="PPY35"/>
      <c r="PPZ35"/>
      <c r="PQA35"/>
      <c r="PQB35"/>
      <c r="PQC35"/>
      <c r="PQD35"/>
      <c r="PQE35"/>
      <c r="PQF35"/>
      <c r="PQG35"/>
      <c r="PQH35"/>
      <c r="PQI35"/>
      <c r="PQJ35"/>
      <c r="PQK35"/>
      <c r="PQL35"/>
      <c r="PQM35"/>
      <c r="PQN35"/>
      <c r="PQO35"/>
      <c r="PQP35"/>
      <c r="PQQ35"/>
      <c r="PQR35"/>
      <c r="PQS35"/>
      <c r="PQT35"/>
      <c r="PQU35"/>
      <c r="PQV35"/>
      <c r="PQW35"/>
      <c r="PQX35"/>
      <c r="PQY35"/>
      <c r="PQZ35"/>
      <c r="PRA35"/>
      <c r="PRB35"/>
      <c r="PRC35"/>
      <c r="PRD35"/>
      <c r="PRE35"/>
      <c r="PRF35"/>
      <c r="PRG35"/>
      <c r="PRH35"/>
      <c r="PRI35"/>
      <c r="PRJ35"/>
      <c r="PRK35"/>
      <c r="PRL35"/>
      <c r="PRM35"/>
      <c r="PRN35"/>
      <c r="PRO35"/>
      <c r="PRP35"/>
      <c r="PRQ35"/>
      <c r="PRR35"/>
      <c r="PRS35"/>
      <c r="PRT35"/>
      <c r="PRU35"/>
      <c r="PRV35"/>
      <c r="PRW35"/>
      <c r="PRX35"/>
      <c r="PRY35"/>
      <c r="PRZ35"/>
      <c r="PSA35"/>
      <c r="PSB35"/>
      <c r="PSC35"/>
      <c r="PSD35"/>
      <c r="PSE35"/>
      <c r="PSF35"/>
      <c r="PSG35"/>
      <c r="PSH35"/>
      <c r="PSI35"/>
      <c r="PSJ35"/>
      <c r="PSK35"/>
      <c r="PSL35"/>
      <c r="PSM35"/>
      <c r="PSN35"/>
      <c r="PSO35"/>
      <c r="PSP35"/>
      <c r="PSQ35"/>
      <c r="PSR35"/>
      <c r="PSS35"/>
      <c r="PST35"/>
      <c r="PSU35"/>
      <c r="PSV35"/>
      <c r="PSW35"/>
      <c r="PSX35"/>
      <c r="PSY35"/>
      <c r="PSZ35"/>
      <c r="PTA35"/>
      <c r="PTB35"/>
      <c r="PTC35"/>
      <c r="PTD35"/>
      <c r="PTE35"/>
      <c r="PTF35"/>
      <c r="PTG35"/>
      <c r="PTH35"/>
      <c r="PTI35"/>
      <c r="PTJ35"/>
      <c r="PTK35"/>
      <c r="PTL35"/>
      <c r="PTM35"/>
      <c r="PTN35"/>
      <c r="PTO35"/>
      <c r="PTP35"/>
      <c r="PTQ35"/>
      <c r="PTR35"/>
      <c r="PTS35"/>
      <c r="PTT35"/>
      <c r="PTU35"/>
      <c r="PTV35"/>
      <c r="PTW35"/>
      <c r="PTX35"/>
      <c r="PTY35"/>
      <c r="PTZ35"/>
      <c r="PUA35"/>
      <c r="PUB35"/>
      <c r="PUC35"/>
      <c r="PUD35"/>
      <c r="PUE35"/>
      <c r="PUF35"/>
      <c r="PUG35"/>
      <c r="PUH35"/>
      <c r="PUI35"/>
      <c r="PUJ35"/>
      <c r="PUK35"/>
      <c r="PUL35"/>
      <c r="PUM35"/>
      <c r="PUN35"/>
      <c r="PUO35"/>
      <c r="PUP35"/>
      <c r="PUQ35"/>
      <c r="PUR35"/>
      <c r="PUS35"/>
      <c r="PUT35"/>
      <c r="PUU35"/>
      <c r="PUV35"/>
      <c r="PUW35"/>
      <c r="PUX35"/>
      <c r="PUY35"/>
      <c r="PUZ35"/>
      <c r="PVA35"/>
      <c r="PVB35"/>
      <c r="PVC35"/>
      <c r="PVD35"/>
      <c r="PVE35"/>
      <c r="PVF35"/>
      <c r="PVG35"/>
      <c r="PVH35"/>
      <c r="PVI35"/>
      <c r="PVJ35"/>
      <c r="PVK35"/>
      <c r="PVL35"/>
      <c r="PVM35"/>
      <c r="PVN35"/>
      <c r="PVO35"/>
      <c r="PVP35"/>
      <c r="PVQ35"/>
      <c r="PVR35"/>
      <c r="PVS35"/>
      <c r="PVT35"/>
      <c r="PVU35"/>
      <c r="PVV35"/>
      <c r="PVW35"/>
      <c r="PVX35"/>
      <c r="PVY35"/>
      <c r="PVZ35"/>
      <c r="PWA35"/>
      <c r="PWB35"/>
      <c r="PWC35"/>
      <c r="PWD35"/>
      <c r="PWE35"/>
      <c r="PWF35"/>
      <c r="PWG35"/>
      <c r="PWH35"/>
      <c r="PWI35"/>
      <c r="PWJ35"/>
      <c r="PWK35"/>
      <c r="PWL35"/>
      <c r="PWM35"/>
      <c r="PWN35"/>
      <c r="PWO35"/>
      <c r="PWP35"/>
      <c r="PWQ35"/>
      <c r="PWR35"/>
      <c r="PWS35"/>
      <c r="PWT35"/>
      <c r="PWU35"/>
      <c r="PWV35"/>
      <c r="PWW35"/>
      <c r="PWX35"/>
      <c r="PWY35"/>
      <c r="PWZ35"/>
      <c r="PXA35"/>
      <c r="PXB35"/>
      <c r="PXC35"/>
      <c r="PXD35"/>
      <c r="PXE35"/>
      <c r="PXF35"/>
      <c r="PXG35"/>
      <c r="PXH35"/>
      <c r="PXI35"/>
      <c r="PXJ35"/>
      <c r="PXK35"/>
      <c r="PXL35"/>
      <c r="PXM35"/>
      <c r="PXN35"/>
      <c r="PXO35"/>
      <c r="PXP35"/>
      <c r="PXQ35"/>
      <c r="PXR35"/>
      <c r="PXS35"/>
      <c r="PXT35"/>
      <c r="PXU35"/>
      <c r="PXV35"/>
      <c r="PXW35"/>
      <c r="PXX35"/>
      <c r="PXY35"/>
      <c r="PXZ35"/>
      <c r="PYA35"/>
      <c r="PYB35"/>
      <c r="PYC35"/>
      <c r="PYD35"/>
      <c r="PYE35"/>
      <c r="PYF35"/>
      <c r="PYG35"/>
      <c r="PYH35"/>
      <c r="PYI35"/>
      <c r="PYJ35"/>
      <c r="PYK35"/>
      <c r="PYL35"/>
      <c r="PYM35"/>
      <c r="PYN35"/>
      <c r="PYO35"/>
      <c r="PYP35"/>
      <c r="PYQ35"/>
      <c r="PYR35"/>
      <c r="PYS35"/>
      <c r="PYT35"/>
      <c r="PYU35"/>
      <c r="PYV35"/>
      <c r="PYW35"/>
      <c r="PYX35"/>
      <c r="PYY35"/>
      <c r="PYZ35"/>
      <c r="PZA35"/>
      <c r="PZB35"/>
      <c r="PZC35"/>
      <c r="PZD35"/>
      <c r="PZE35"/>
      <c r="PZF35"/>
      <c r="PZG35"/>
      <c r="PZH35"/>
      <c r="PZI35"/>
      <c r="PZJ35"/>
      <c r="PZK35"/>
      <c r="PZL35"/>
      <c r="PZM35"/>
      <c r="PZN35"/>
      <c r="PZO35"/>
      <c r="PZP35"/>
      <c r="PZQ35"/>
      <c r="PZR35"/>
      <c r="PZS35"/>
      <c r="PZT35"/>
      <c r="PZU35"/>
      <c r="PZV35"/>
      <c r="PZW35"/>
      <c r="PZX35"/>
      <c r="PZY35"/>
      <c r="PZZ35"/>
      <c r="QAA35"/>
      <c r="QAB35"/>
      <c r="QAC35"/>
      <c r="QAD35"/>
      <c r="QAE35"/>
      <c r="QAF35"/>
      <c r="QAG35"/>
      <c r="QAH35"/>
      <c r="QAI35"/>
      <c r="QAJ35"/>
      <c r="QAK35"/>
      <c r="QAL35"/>
      <c r="QAM35"/>
      <c r="QAN35"/>
      <c r="QAO35"/>
      <c r="QAP35"/>
      <c r="QAQ35"/>
      <c r="QAR35"/>
      <c r="QAS35"/>
      <c r="QAT35"/>
      <c r="QAU35"/>
      <c r="QAV35"/>
      <c r="QAW35"/>
      <c r="QAX35"/>
      <c r="QAY35"/>
      <c r="QAZ35"/>
      <c r="QBA35"/>
      <c r="QBB35"/>
      <c r="QBC35"/>
      <c r="QBD35"/>
      <c r="QBE35"/>
      <c r="QBF35"/>
      <c r="QBG35"/>
      <c r="QBH35"/>
      <c r="QBI35"/>
      <c r="QBJ35"/>
      <c r="QBK35"/>
      <c r="QBL35"/>
      <c r="QBM35"/>
      <c r="QBN35"/>
      <c r="QBO35"/>
      <c r="QBP35"/>
      <c r="QBQ35"/>
      <c r="QBR35"/>
      <c r="QBS35"/>
      <c r="QBT35"/>
      <c r="QBU35"/>
      <c r="QBV35"/>
      <c r="QBW35"/>
      <c r="QBX35"/>
      <c r="QBY35"/>
      <c r="QBZ35"/>
      <c r="QCA35"/>
      <c r="QCB35"/>
      <c r="QCC35"/>
      <c r="QCD35"/>
      <c r="QCE35"/>
      <c r="QCF35"/>
      <c r="QCG35"/>
      <c r="QCH35"/>
      <c r="QCI35"/>
      <c r="QCJ35"/>
      <c r="QCK35"/>
      <c r="QCL35"/>
      <c r="QCM35"/>
      <c r="QCN35"/>
      <c r="QCO35"/>
      <c r="QCP35"/>
      <c r="QCQ35"/>
      <c r="QCR35"/>
      <c r="QCS35"/>
      <c r="QCT35"/>
      <c r="QCU35"/>
      <c r="QCV35"/>
      <c r="QCW35"/>
      <c r="QCX35"/>
      <c r="QCY35"/>
      <c r="QCZ35"/>
      <c r="QDA35"/>
      <c r="QDB35"/>
      <c r="QDC35"/>
      <c r="QDD35"/>
      <c r="QDE35"/>
      <c r="QDF35"/>
      <c r="QDG35"/>
      <c r="QDH35"/>
      <c r="QDI35"/>
      <c r="QDJ35"/>
      <c r="QDK35"/>
      <c r="QDL35"/>
      <c r="QDM35"/>
      <c r="QDN35"/>
      <c r="QDO35"/>
      <c r="QDP35"/>
      <c r="QDQ35"/>
      <c r="QDR35"/>
      <c r="QDS35"/>
      <c r="QDT35"/>
      <c r="QDU35"/>
      <c r="QDV35"/>
      <c r="QDW35"/>
      <c r="QDX35"/>
      <c r="QDY35"/>
      <c r="QDZ35"/>
      <c r="QEA35"/>
      <c r="QEB35"/>
      <c r="QEC35"/>
      <c r="QED35"/>
      <c r="QEE35"/>
      <c r="QEF35"/>
      <c r="QEG35"/>
      <c r="QEH35"/>
      <c r="QEI35"/>
      <c r="QEJ35"/>
      <c r="QEK35"/>
      <c r="QEL35"/>
      <c r="QEM35"/>
      <c r="QEN35"/>
      <c r="QEO35"/>
      <c r="QEP35"/>
      <c r="QEQ35"/>
      <c r="QER35"/>
      <c r="QES35"/>
      <c r="QET35"/>
      <c r="QEU35"/>
      <c r="QEV35"/>
      <c r="QEW35"/>
      <c r="QEX35"/>
      <c r="QEY35"/>
      <c r="QEZ35"/>
      <c r="QFA35"/>
      <c r="QFB35"/>
      <c r="QFC35"/>
      <c r="QFD35"/>
      <c r="QFE35"/>
      <c r="QFF35"/>
      <c r="QFG35"/>
      <c r="QFH35"/>
      <c r="QFI35"/>
      <c r="QFJ35"/>
      <c r="QFK35"/>
      <c r="QFL35"/>
      <c r="QFM35"/>
      <c r="QFN35"/>
      <c r="QFO35"/>
      <c r="QFP35"/>
      <c r="QFQ35"/>
      <c r="QFR35"/>
      <c r="QFS35"/>
      <c r="QFT35"/>
      <c r="QFU35"/>
      <c r="QFV35"/>
      <c r="QFW35"/>
      <c r="QFX35"/>
      <c r="QFY35"/>
      <c r="QFZ35"/>
      <c r="QGA35"/>
      <c r="QGB35"/>
      <c r="QGC35"/>
      <c r="QGD35"/>
      <c r="QGE35"/>
      <c r="QGF35"/>
      <c r="QGG35"/>
      <c r="QGH35"/>
      <c r="QGI35"/>
      <c r="QGJ35"/>
      <c r="QGK35"/>
      <c r="QGL35"/>
      <c r="QGM35"/>
      <c r="QGN35"/>
      <c r="QGO35"/>
      <c r="QGP35"/>
      <c r="QGQ35"/>
      <c r="QGR35"/>
      <c r="QGS35"/>
      <c r="QGT35"/>
      <c r="QGU35"/>
      <c r="QGV35"/>
      <c r="QGW35"/>
      <c r="QGX35"/>
      <c r="QGY35"/>
      <c r="QGZ35"/>
      <c r="QHA35"/>
      <c r="QHB35"/>
      <c r="QHC35"/>
      <c r="QHD35"/>
      <c r="QHE35"/>
      <c r="QHF35"/>
      <c r="QHG35"/>
      <c r="QHH35"/>
      <c r="QHI35"/>
      <c r="QHJ35"/>
      <c r="QHK35"/>
      <c r="QHL35"/>
      <c r="QHM35"/>
      <c r="QHN35"/>
      <c r="QHO35"/>
      <c r="QHP35"/>
      <c r="QHQ35"/>
      <c r="QHR35"/>
      <c r="QHS35"/>
      <c r="QHT35"/>
      <c r="QHU35"/>
      <c r="QHV35"/>
      <c r="QHW35"/>
      <c r="QHX35"/>
      <c r="QHY35"/>
      <c r="QHZ35"/>
      <c r="QIA35"/>
      <c r="QIB35"/>
      <c r="QIC35"/>
      <c r="QID35"/>
      <c r="QIE35"/>
      <c r="QIF35"/>
      <c r="QIG35"/>
      <c r="QIH35"/>
      <c r="QII35"/>
      <c r="QIJ35"/>
      <c r="QIK35"/>
      <c r="QIL35"/>
      <c r="QIM35"/>
      <c r="QIN35"/>
      <c r="QIO35"/>
      <c r="QIP35"/>
      <c r="QIQ35"/>
      <c r="QIR35"/>
      <c r="QIS35"/>
      <c r="QIT35"/>
      <c r="QIU35"/>
      <c r="QIV35"/>
      <c r="QIW35"/>
      <c r="QIX35"/>
      <c r="QIY35"/>
      <c r="QIZ35"/>
      <c r="QJA35"/>
      <c r="QJB35"/>
      <c r="QJC35"/>
      <c r="QJD35"/>
      <c r="QJE35"/>
      <c r="QJF35"/>
      <c r="QJG35"/>
      <c r="QJH35"/>
      <c r="QJI35"/>
      <c r="QJJ35"/>
      <c r="QJK35"/>
      <c r="QJL35"/>
      <c r="QJM35"/>
      <c r="QJN35"/>
      <c r="QJO35"/>
      <c r="QJP35"/>
      <c r="QJQ35"/>
      <c r="QJR35"/>
      <c r="QJS35"/>
      <c r="QJT35"/>
      <c r="QJU35"/>
      <c r="QJV35"/>
      <c r="QJW35"/>
      <c r="QJX35"/>
      <c r="QJY35"/>
      <c r="QJZ35"/>
      <c r="QKA35"/>
      <c r="QKB35"/>
      <c r="QKC35"/>
      <c r="QKD35"/>
      <c r="QKE35"/>
      <c r="QKF35"/>
      <c r="QKG35"/>
      <c r="QKH35"/>
      <c r="QKI35"/>
      <c r="QKJ35"/>
      <c r="QKK35"/>
      <c r="QKL35"/>
      <c r="QKM35"/>
      <c r="QKN35"/>
      <c r="QKO35"/>
      <c r="QKP35"/>
      <c r="QKQ35"/>
      <c r="QKR35"/>
      <c r="QKS35"/>
      <c r="QKT35"/>
      <c r="QKU35"/>
      <c r="QKV35"/>
      <c r="QKW35"/>
      <c r="QKX35"/>
      <c r="QKY35"/>
      <c r="QKZ35"/>
      <c r="QLA35"/>
      <c r="QLB35"/>
      <c r="QLC35"/>
      <c r="QLD35"/>
      <c r="QLE35"/>
      <c r="QLF35"/>
      <c r="QLG35"/>
      <c r="QLH35"/>
      <c r="QLI35"/>
      <c r="QLJ35"/>
      <c r="QLK35"/>
      <c r="QLL35"/>
      <c r="QLM35"/>
      <c r="QLN35"/>
      <c r="QLO35"/>
      <c r="QLP35"/>
      <c r="QLQ35"/>
      <c r="QLR35"/>
      <c r="QLS35"/>
      <c r="QLT35"/>
      <c r="QLU35"/>
      <c r="QLV35"/>
      <c r="QLW35"/>
      <c r="QLX35"/>
      <c r="QLY35"/>
      <c r="QLZ35"/>
      <c r="QMA35"/>
      <c r="QMB35"/>
      <c r="QMC35"/>
      <c r="QMD35"/>
      <c r="QME35"/>
      <c r="QMF35"/>
      <c r="QMG35"/>
      <c r="QMH35"/>
      <c r="QMI35"/>
      <c r="QMJ35"/>
      <c r="QMK35"/>
      <c r="QML35"/>
      <c r="QMM35"/>
      <c r="QMN35"/>
      <c r="QMO35"/>
      <c r="QMP35"/>
      <c r="QMQ35"/>
      <c r="QMR35"/>
      <c r="QMS35"/>
      <c r="QMT35"/>
      <c r="QMU35"/>
      <c r="QMV35"/>
      <c r="QMW35"/>
      <c r="QMX35"/>
      <c r="QMY35"/>
      <c r="QMZ35"/>
      <c r="QNA35"/>
      <c r="QNB35"/>
      <c r="QNC35"/>
      <c r="QND35"/>
      <c r="QNE35"/>
      <c r="QNF35"/>
      <c r="QNG35"/>
      <c r="QNH35"/>
      <c r="QNI35"/>
      <c r="QNJ35"/>
      <c r="QNK35"/>
      <c r="QNL35"/>
      <c r="QNM35"/>
      <c r="QNN35"/>
      <c r="QNO35"/>
      <c r="QNP35"/>
      <c r="QNQ35"/>
      <c r="QNR35"/>
      <c r="QNS35"/>
      <c r="QNT35"/>
      <c r="QNU35"/>
      <c r="QNV35"/>
      <c r="QNW35"/>
      <c r="QNX35"/>
      <c r="QNY35"/>
      <c r="QNZ35"/>
      <c r="QOA35"/>
      <c r="QOB35"/>
      <c r="QOC35"/>
      <c r="QOD35"/>
      <c r="QOE35"/>
      <c r="QOF35"/>
      <c r="QOG35"/>
      <c r="QOH35"/>
      <c r="QOI35"/>
      <c r="QOJ35"/>
      <c r="QOK35"/>
      <c r="QOL35"/>
      <c r="QOM35"/>
      <c r="QON35"/>
      <c r="QOO35"/>
      <c r="QOP35"/>
      <c r="QOQ35"/>
      <c r="QOR35"/>
      <c r="QOS35"/>
      <c r="QOT35"/>
      <c r="QOU35"/>
      <c r="QOV35"/>
      <c r="QOW35"/>
      <c r="QOX35"/>
      <c r="QOY35"/>
      <c r="QOZ35"/>
      <c r="QPA35"/>
      <c r="QPB35"/>
      <c r="QPC35"/>
      <c r="QPD35"/>
      <c r="QPE35"/>
      <c r="QPF35"/>
      <c r="QPG35"/>
      <c r="QPH35"/>
      <c r="QPI35"/>
      <c r="QPJ35"/>
      <c r="QPK35"/>
      <c r="QPL35"/>
      <c r="QPM35"/>
      <c r="QPN35"/>
      <c r="QPO35"/>
      <c r="QPP35"/>
      <c r="QPQ35"/>
      <c r="QPR35"/>
      <c r="QPS35"/>
      <c r="QPT35"/>
      <c r="QPU35"/>
      <c r="QPV35"/>
      <c r="QPW35"/>
      <c r="QPX35"/>
      <c r="QPY35"/>
      <c r="QPZ35"/>
      <c r="QQA35"/>
      <c r="QQB35"/>
      <c r="QQC35"/>
      <c r="QQD35"/>
      <c r="QQE35"/>
      <c r="QQF35"/>
      <c r="QQG35"/>
      <c r="QQH35"/>
      <c r="QQI35"/>
      <c r="QQJ35"/>
      <c r="QQK35"/>
      <c r="QQL35"/>
      <c r="QQM35"/>
      <c r="QQN35"/>
      <c r="QQO35"/>
      <c r="QQP35"/>
      <c r="QQQ35"/>
      <c r="QQR35"/>
      <c r="QQS35"/>
      <c r="QQT35"/>
      <c r="QQU35"/>
      <c r="QQV35"/>
      <c r="QQW35"/>
      <c r="QQX35"/>
      <c r="QQY35"/>
      <c r="QQZ35"/>
      <c r="QRA35"/>
      <c r="QRB35"/>
      <c r="QRC35"/>
      <c r="QRD35"/>
      <c r="QRE35"/>
      <c r="QRF35"/>
      <c r="QRG35"/>
      <c r="QRH35"/>
      <c r="QRI35"/>
      <c r="QRJ35"/>
      <c r="QRK35"/>
      <c r="QRL35"/>
      <c r="QRM35"/>
      <c r="QRN35"/>
      <c r="QRO35"/>
      <c r="QRP35"/>
      <c r="QRQ35"/>
      <c r="QRR35"/>
      <c r="QRS35"/>
      <c r="QRT35"/>
      <c r="QRU35"/>
      <c r="QRV35"/>
      <c r="QRW35"/>
      <c r="QRX35"/>
      <c r="QRY35"/>
      <c r="QRZ35"/>
      <c r="QSA35"/>
      <c r="QSB35"/>
      <c r="QSC35"/>
      <c r="QSD35"/>
      <c r="QSE35"/>
      <c r="QSF35"/>
      <c r="QSG35"/>
      <c r="QSH35"/>
      <c r="QSI35"/>
      <c r="QSJ35"/>
      <c r="QSK35"/>
      <c r="QSL35"/>
      <c r="QSM35"/>
      <c r="QSN35"/>
      <c r="QSO35"/>
      <c r="QSP35"/>
      <c r="QSQ35"/>
      <c r="QSR35"/>
      <c r="QSS35"/>
      <c r="QST35"/>
      <c r="QSU35"/>
      <c r="QSV35"/>
      <c r="QSW35"/>
      <c r="QSX35"/>
      <c r="QSY35"/>
      <c r="QSZ35"/>
      <c r="QTA35"/>
      <c r="QTB35"/>
      <c r="QTC35"/>
      <c r="QTD35"/>
      <c r="QTE35"/>
      <c r="QTF35"/>
      <c r="QTG35"/>
      <c r="QTH35"/>
      <c r="QTI35"/>
      <c r="QTJ35"/>
      <c r="QTK35"/>
      <c r="QTL35"/>
      <c r="QTM35"/>
      <c r="QTN35"/>
      <c r="QTO35"/>
      <c r="QTP35"/>
      <c r="QTQ35"/>
      <c r="QTR35"/>
      <c r="QTS35"/>
      <c r="QTT35"/>
      <c r="QTU35"/>
      <c r="QTV35"/>
      <c r="QTW35"/>
      <c r="QTX35"/>
      <c r="QTY35"/>
      <c r="QTZ35"/>
      <c r="QUA35"/>
      <c r="QUB35"/>
      <c r="QUC35"/>
      <c r="QUD35"/>
      <c r="QUE35"/>
      <c r="QUF35"/>
      <c r="QUG35"/>
      <c r="QUH35"/>
      <c r="QUI35"/>
      <c r="QUJ35"/>
      <c r="QUK35"/>
      <c r="QUL35"/>
      <c r="QUM35"/>
      <c r="QUN35"/>
      <c r="QUO35"/>
      <c r="QUP35"/>
      <c r="QUQ35"/>
      <c r="QUR35"/>
      <c r="QUS35"/>
      <c r="QUT35"/>
      <c r="QUU35"/>
      <c r="QUV35"/>
      <c r="QUW35"/>
      <c r="QUX35"/>
      <c r="QUY35"/>
      <c r="QUZ35"/>
      <c r="QVA35"/>
      <c r="QVB35"/>
      <c r="QVC35"/>
      <c r="QVD35"/>
      <c r="QVE35"/>
      <c r="QVF35"/>
      <c r="QVG35"/>
      <c r="QVH35"/>
      <c r="QVI35"/>
      <c r="QVJ35"/>
      <c r="QVK35"/>
      <c r="QVL35"/>
      <c r="QVM35"/>
      <c r="QVN35"/>
      <c r="QVO35"/>
      <c r="QVP35"/>
      <c r="QVQ35"/>
      <c r="QVR35"/>
      <c r="QVS35"/>
      <c r="QVT35"/>
      <c r="QVU35"/>
      <c r="QVV35"/>
      <c r="QVW35"/>
      <c r="QVX35"/>
      <c r="QVY35"/>
      <c r="QVZ35"/>
      <c r="QWA35"/>
      <c r="QWB35"/>
      <c r="QWC35"/>
      <c r="QWD35"/>
      <c r="QWE35"/>
      <c r="QWF35"/>
      <c r="QWG35"/>
      <c r="QWH35"/>
      <c r="QWI35"/>
      <c r="QWJ35"/>
      <c r="QWK35"/>
      <c r="QWL35"/>
      <c r="QWM35"/>
      <c r="QWN35"/>
      <c r="QWO35"/>
      <c r="QWP35"/>
      <c r="QWQ35"/>
      <c r="QWR35"/>
      <c r="QWS35"/>
      <c r="QWT35"/>
      <c r="QWU35"/>
      <c r="QWV35"/>
      <c r="QWW35"/>
      <c r="QWX35"/>
      <c r="QWY35"/>
      <c r="QWZ35"/>
      <c r="QXA35"/>
      <c r="QXB35"/>
      <c r="QXC35"/>
      <c r="QXD35"/>
      <c r="QXE35"/>
      <c r="QXF35"/>
      <c r="QXG35"/>
      <c r="QXH35"/>
      <c r="QXI35"/>
      <c r="QXJ35"/>
      <c r="QXK35"/>
      <c r="QXL35"/>
      <c r="QXM35"/>
      <c r="QXN35"/>
      <c r="QXO35"/>
      <c r="QXP35"/>
      <c r="QXQ35"/>
      <c r="QXR35"/>
      <c r="QXS35"/>
      <c r="QXT35"/>
      <c r="QXU35"/>
      <c r="QXV35"/>
      <c r="QXW35"/>
      <c r="QXX35"/>
      <c r="QXY35"/>
      <c r="QXZ35"/>
      <c r="QYA35"/>
      <c r="QYB35"/>
      <c r="QYC35"/>
      <c r="QYD35"/>
      <c r="QYE35"/>
      <c r="QYF35"/>
      <c r="QYG35"/>
      <c r="QYH35"/>
      <c r="QYI35"/>
      <c r="QYJ35"/>
      <c r="QYK35"/>
      <c r="QYL35"/>
      <c r="QYM35"/>
      <c r="QYN35"/>
      <c r="QYO35"/>
      <c r="QYP35"/>
      <c r="QYQ35"/>
      <c r="QYR35"/>
      <c r="QYS35"/>
      <c r="QYT35"/>
      <c r="QYU35"/>
      <c r="QYV35"/>
      <c r="QYW35"/>
      <c r="QYX35"/>
      <c r="QYY35"/>
      <c r="QYZ35"/>
      <c r="QZA35"/>
      <c r="QZB35"/>
      <c r="QZC35"/>
      <c r="QZD35"/>
      <c r="QZE35"/>
      <c r="QZF35"/>
      <c r="QZG35"/>
      <c r="QZH35"/>
      <c r="QZI35"/>
      <c r="QZJ35"/>
      <c r="QZK35"/>
      <c r="QZL35"/>
      <c r="QZM35"/>
      <c r="QZN35"/>
      <c r="QZO35"/>
      <c r="QZP35"/>
      <c r="QZQ35"/>
      <c r="QZR35"/>
      <c r="QZS35"/>
      <c r="QZT35"/>
      <c r="QZU35"/>
      <c r="QZV35"/>
      <c r="QZW35"/>
      <c r="QZX35"/>
      <c r="QZY35"/>
      <c r="QZZ35"/>
      <c r="RAA35"/>
      <c r="RAB35"/>
      <c r="RAC35"/>
      <c r="RAD35"/>
      <c r="RAE35"/>
      <c r="RAF35"/>
      <c r="RAG35"/>
      <c r="RAH35"/>
      <c r="RAI35"/>
      <c r="RAJ35"/>
      <c r="RAK35"/>
      <c r="RAL35"/>
      <c r="RAM35"/>
      <c r="RAN35"/>
      <c r="RAO35"/>
      <c r="RAP35"/>
      <c r="RAQ35"/>
      <c r="RAR35"/>
      <c r="RAS35"/>
      <c r="RAT35"/>
      <c r="RAU35"/>
      <c r="RAV35"/>
      <c r="RAW35"/>
      <c r="RAX35"/>
      <c r="RAY35"/>
      <c r="RAZ35"/>
      <c r="RBA35"/>
      <c r="RBB35"/>
      <c r="RBC35"/>
      <c r="RBD35"/>
      <c r="RBE35"/>
      <c r="RBF35"/>
      <c r="RBG35"/>
      <c r="RBH35"/>
      <c r="RBI35"/>
      <c r="RBJ35"/>
      <c r="RBK35"/>
      <c r="RBL35"/>
      <c r="RBM35"/>
      <c r="RBN35"/>
      <c r="RBO35"/>
      <c r="RBP35"/>
      <c r="RBQ35"/>
      <c r="RBR35"/>
      <c r="RBS35"/>
      <c r="RBT35"/>
      <c r="RBU35"/>
      <c r="RBV35"/>
      <c r="RBW35"/>
      <c r="RBX35"/>
      <c r="RBY35"/>
      <c r="RBZ35"/>
      <c r="RCA35"/>
      <c r="RCB35"/>
      <c r="RCC35"/>
      <c r="RCD35"/>
      <c r="RCE35"/>
      <c r="RCF35"/>
      <c r="RCG35"/>
      <c r="RCH35"/>
      <c r="RCI35"/>
      <c r="RCJ35"/>
      <c r="RCK35"/>
      <c r="RCL35"/>
      <c r="RCM35"/>
      <c r="RCN35"/>
      <c r="RCO35"/>
      <c r="RCP35"/>
      <c r="RCQ35"/>
      <c r="RCR35"/>
      <c r="RCS35"/>
      <c r="RCT35"/>
      <c r="RCU35"/>
      <c r="RCV35"/>
      <c r="RCW35"/>
      <c r="RCX35"/>
      <c r="RCY35"/>
      <c r="RCZ35"/>
      <c r="RDA35"/>
      <c r="RDB35"/>
      <c r="RDC35"/>
      <c r="RDD35"/>
      <c r="RDE35"/>
      <c r="RDF35"/>
      <c r="RDG35"/>
      <c r="RDH35"/>
      <c r="RDI35"/>
      <c r="RDJ35"/>
      <c r="RDK35"/>
      <c r="RDL35"/>
      <c r="RDM35"/>
      <c r="RDN35"/>
      <c r="RDO35"/>
      <c r="RDP35"/>
      <c r="RDQ35"/>
      <c r="RDR35"/>
      <c r="RDS35"/>
      <c r="RDT35"/>
      <c r="RDU35"/>
      <c r="RDV35"/>
      <c r="RDW35"/>
      <c r="RDX35"/>
      <c r="RDY35"/>
      <c r="RDZ35"/>
      <c r="REA35"/>
      <c r="REB35"/>
      <c r="REC35"/>
      <c r="RED35"/>
      <c r="REE35"/>
      <c r="REF35"/>
      <c r="REG35"/>
      <c r="REH35"/>
      <c r="REI35"/>
      <c r="REJ35"/>
      <c r="REK35"/>
      <c r="REL35"/>
      <c r="REM35"/>
      <c r="REN35"/>
      <c r="REO35"/>
      <c r="REP35"/>
      <c r="REQ35"/>
      <c r="RER35"/>
      <c r="RES35"/>
      <c r="RET35"/>
      <c r="REU35"/>
      <c r="REV35"/>
      <c r="REW35"/>
      <c r="REX35"/>
      <c r="REY35"/>
      <c r="REZ35"/>
      <c r="RFA35"/>
      <c r="RFB35"/>
      <c r="RFC35"/>
      <c r="RFD35"/>
      <c r="RFE35"/>
      <c r="RFF35"/>
      <c r="RFG35"/>
      <c r="RFH35"/>
      <c r="RFI35"/>
      <c r="RFJ35"/>
      <c r="RFK35"/>
      <c r="RFL35"/>
      <c r="RFM35"/>
      <c r="RFN35"/>
      <c r="RFO35"/>
      <c r="RFP35"/>
      <c r="RFQ35"/>
      <c r="RFR35"/>
      <c r="RFS35"/>
      <c r="RFT35"/>
      <c r="RFU35"/>
      <c r="RFV35"/>
      <c r="RFW35"/>
      <c r="RFX35"/>
      <c r="RFY35"/>
      <c r="RFZ35"/>
      <c r="RGA35"/>
      <c r="RGB35"/>
      <c r="RGC35"/>
      <c r="RGD35"/>
      <c r="RGE35"/>
      <c r="RGF35"/>
      <c r="RGG35"/>
      <c r="RGH35"/>
      <c r="RGI35"/>
      <c r="RGJ35"/>
      <c r="RGK35"/>
      <c r="RGL35"/>
      <c r="RGM35"/>
      <c r="RGN35"/>
      <c r="RGO35"/>
      <c r="RGP35"/>
      <c r="RGQ35"/>
      <c r="RGR35"/>
      <c r="RGS35"/>
      <c r="RGT35"/>
      <c r="RGU35"/>
      <c r="RGV35"/>
      <c r="RGW35"/>
      <c r="RGX35"/>
      <c r="RGY35"/>
      <c r="RGZ35"/>
      <c r="RHA35"/>
      <c r="RHB35"/>
      <c r="RHC35"/>
      <c r="RHD35"/>
      <c r="RHE35"/>
      <c r="RHF35"/>
      <c r="RHG35"/>
      <c r="RHH35"/>
      <c r="RHI35"/>
      <c r="RHJ35"/>
      <c r="RHK35"/>
      <c r="RHL35"/>
      <c r="RHM35"/>
      <c r="RHN35"/>
      <c r="RHO35"/>
      <c r="RHP35"/>
      <c r="RHQ35"/>
      <c r="RHR35"/>
      <c r="RHS35"/>
      <c r="RHT35"/>
      <c r="RHU35"/>
      <c r="RHV35"/>
      <c r="RHW35"/>
      <c r="RHX35"/>
      <c r="RHY35"/>
      <c r="RHZ35"/>
      <c r="RIA35"/>
      <c r="RIB35"/>
      <c r="RIC35"/>
      <c r="RID35"/>
      <c r="RIE35"/>
      <c r="RIF35"/>
      <c r="RIG35"/>
      <c r="RIH35"/>
      <c r="RII35"/>
      <c r="RIJ35"/>
      <c r="RIK35"/>
      <c r="RIL35"/>
      <c r="RIM35"/>
      <c r="RIN35"/>
      <c r="RIO35"/>
      <c r="RIP35"/>
      <c r="RIQ35"/>
      <c r="RIR35"/>
      <c r="RIS35"/>
      <c r="RIT35"/>
      <c r="RIU35"/>
      <c r="RIV35"/>
      <c r="RIW35"/>
      <c r="RIX35"/>
      <c r="RIY35"/>
      <c r="RIZ35"/>
      <c r="RJA35"/>
      <c r="RJB35"/>
      <c r="RJC35"/>
      <c r="RJD35"/>
      <c r="RJE35"/>
      <c r="RJF35"/>
      <c r="RJG35"/>
      <c r="RJH35"/>
      <c r="RJI35"/>
      <c r="RJJ35"/>
      <c r="RJK35"/>
      <c r="RJL35"/>
      <c r="RJM35"/>
      <c r="RJN35"/>
      <c r="RJO35"/>
      <c r="RJP35"/>
      <c r="RJQ35"/>
      <c r="RJR35"/>
      <c r="RJS35"/>
      <c r="RJT35"/>
      <c r="RJU35"/>
      <c r="RJV35"/>
      <c r="RJW35"/>
      <c r="RJX35"/>
      <c r="RJY35"/>
      <c r="RJZ35"/>
      <c r="RKA35"/>
      <c r="RKB35"/>
      <c r="RKC35"/>
      <c r="RKD35"/>
      <c r="RKE35"/>
      <c r="RKF35"/>
      <c r="RKG35"/>
      <c r="RKH35"/>
      <c r="RKI35"/>
      <c r="RKJ35"/>
      <c r="RKK35"/>
      <c r="RKL35"/>
      <c r="RKM35"/>
      <c r="RKN35"/>
      <c r="RKO35"/>
      <c r="RKP35"/>
      <c r="RKQ35"/>
      <c r="RKR35"/>
      <c r="RKS35"/>
      <c r="RKT35"/>
      <c r="RKU35"/>
      <c r="RKV35"/>
      <c r="RKW35"/>
      <c r="RKX35"/>
      <c r="RKY35"/>
      <c r="RKZ35"/>
      <c r="RLA35"/>
      <c r="RLB35"/>
      <c r="RLC35"/>
      <c r="RLD35"/>
      <c r="RLE35"/>
      <c r="RLF35"/>
      <c r="RLG35"/>
      <c r="RLH35"/>
      <c r="RLI35"/>
      <c r="RLJ35"/>
      <c r="RLK35"/>
      <c r="RLL35"/>
      <c r="RLM35"/>
      <c r="RLN35"/>
      <c r="RLO35"/>
      <c r="RLP35"/>
      <c r="RLQ35"/>
      <c r="RLR35"/>
      <c r="RLS35"/>
      <c r="RLT35"/>
      <c r="RLU35"/>
      <c r="RLV35"/>
      <c r="RLW35"/>
      <c r="RLX35"/>
      <c r="RLY35"/>
      <c r="RLZ35"/>
      <c r="RMA35"/>
      <c r="RMB35"/>
      <c r="RMC35"/>
      <c r="RMD35"/>
      <c r="RME35"/>
      <c r="RMF35"/>
      <c r="RMG35"/>
      <c r="RMH35"/>
      <c r="RMI35"/>
      <c r="RMJ35"/>
      <c r="RMK35"/>
      <c r="RML35"/>
      <c r="RMM35"/>
      <c r="RMN35"/>
      <c r="RMO35"/>
      <c r="RMP35"/>
      <c r="RMQ35"/>
      <c r="RMR35"/>
      <c r="RMS35"/>
      <c r="RMT35"/>
      <c r="RMU35"/>
      <c r="RMV35"/>
      <c r="RMW35"/>
      <c r="RMX35"/>
      <c r="RMY35"/>
      <c r="RMZ35"/>
      <c r="RNA35"/>
      <c r="RNB35"/>
      <c r="RNC35"/>
      <c r="RND35"/>
      <c r="RNE35"/>
      <c r="RNF35"/>
      <c r="RNG35"/>
      <c r="RNH35"/>
      <c r="RNI35"/>
      <c r="RNJ35"/>
      <c r="RNK35"/>
      <c r="RNL35"/>
      <c r="RNM35"/>
      <c r="RNN35"/>
      <c r="RNO35"/>
      <c r="RNP35"/>
      <c r="RNQ35"/>
      <c r="RNR35"/>
      <c r="RNS35"/>
      <c r="RNT35"/>
      <c r="RNU35"/>
      <c r="RNV35"/>
      <c r="RNW35"/>
      <c r="RNX35"/>
      <c r="RNY35"/>
      <c r="RNZ35"/>
      <c r="ROA35"/>
      <c r="ROB35"/>
      <c r="ROC35"/>
      <c r="ROD35"/>
      <c r="ROE35"/>
      <c r="ROF35"/>
      <c r="ROG35"/>
      <c r="ROH35"/>
      <c r="ROI35"/>
      <c r="ROJ35"/>
      <c r="ROK35"/>
      <c r="ROL35"/>
      <c r="ROM35"/>
      <c r="RON35"/>
      <c r="ROO35"/>
      <c r="ROP35"/>
      <c r="ROQ35"/>
      <c r="ROR35"/>
      <c r="ROS35"/>
      <c r="ROT35"/>
      <c r="ROU35"/>
      <c r="ROV35"/>
      <c r="ROW35"/>
      <c r="ROX35"/>
      <c r="ROY35"/>
      <c r="ROZ35"/>
      <c r="RPA35"/>
      <c r="RPB35"/>
      <c r="RPC35"/>
      <c r="RPD35"/>
      <c r="RPE35"/>
      <c r="RPF35"/>
      <c r="RPG35"/>
      <c r="RPH35"/>
      <c r="RPI35"/>
      <c r="RPJ35"/>
      <c r="RPK35"/>
      <c r="RPL35"/>
      <c r="RPM35"/>
      <c r="RPN35"/>
      <c r="RPO35"/>
      <c r="RPP35"/>
      <c r="RPQ35"/>
      <c r="RPR35"/>
      <c r="RPS35"/>
      <c r="RPT35"/>
      <c r="RPU35"/>
      <c r="RPV35"/>
      <c r="RPW35"/>
      <c r="RPX35"/>
      <c r="RPY35"/>
      <c r="RPZ35"/>
      <c r="RQA35"/>
      <c r="RQB35"/>
      <c r="RQC35"/>
      <c r="RQD35"/>
      <c r="RQE35"/>
      <c r="RQF35"/>
      <c r="RQG35"/>
      <c r="RQH35"/>
      <c r="RQI35"/>
      <c r="RQJ35"/>
      <c r="RQK35"/>
      <c r="RQL35"/>
      <c r="RQM35"/>
      <c r="RQN35"/>
      <c r="RQO35"/>
      <c r="RQP35"/>
      <c r="RQQ35"/>
      <c r="RQR35"/>
      <c r="RQS35"/>
      <c r="RQT35"/>
      <c r="RQU35"/>
      <c r="RQV35"/>
      <c r="RQW35"/>
      <c r="RQX35"/>
      <c r="RQY35"/>
      <c r="RQZ35"/>
      <c r="RRA35"/>
      <c r="RRB35"/>
      <c r="RRC35"/>
      <c r="RRD35"/>
      <c r="RRE35"/>
      <c r="RRF35"/>
      <c r="RRG35"/>
      <c r="RRH35"/>
      <c r="RRI35"/>
      <c r="RRJ35"/>
      <c r="RRK35"/>
      <c r="RRL35"/>
      <c r="RRM35"/>
      <c r="RRN35"/>
      <c r="RRO35"/>
      <c r="RRP35"/>
      <c r="RRQ35"/>
      <c r="RRR35"/>
      <c r="RRS35"/>
      <c r="RRT35"/>
      <c r="RRU35"/>
      <c r="RRV35"/>
      <c r="RRW35"/>
      <c r="RRX35"/>
      <c r="RRY35"/>
      <c r="RRZ35"/>
      <c r="RSA35"/>
      <c r="RSB35"/>
      <c r="RSC35"/>
      <c r="RSD35"/>
      <c r="RSE35"/>
      <c r="RSF35"/>
      <c r="RSG35"/>
      <c r="RSH35"/>
      <c r="RSI35"/>
      <c r="RSJ35"/>
      <c r="RSK35"/>
      <c r="RSL35"/>
      <c r="RSM35"/>
      <c r="RSN35"/>
      <c r="RSO35"/>
      <c r="RSP35"/>
      <c r="RSQ35"/>
      <c r="RSR35"/>
      <c r="RSS35"/>
      <c r="RST35"/>
      <c r="RSU35"/>
      <c r="RSV35"/>
      <c r="RSW35"/>
      <c r="RSX35"/>
      <c r="RSY35"/>
      <c r="RSZ35"/>
      <c r="RTA35"/>
      <c r="RTB35"/>
      <c r="RTC35"/>
      <c r="RTD35"/>
      <c r="RTE35"/>
      <c r="RTF35"/>
      <c r="RTG35"/>
      <c r="RTH35"/>
      <c r="RTI35"/>
      <c r="RTJ35"/>
      <c r="RTK35"/>
      <c r="RTL35"/>
      <c r="RTM35"/>
      <c r="RTN35"/>
      <c r="RTO35"/>
      <c r="RTP35"/>
      <c r="RTQ35"/>
      <c r="RTR35"/>
      <c r="RTS35"/>
      <c r="RTT35"/>
      <c r="RTU35"/>
      <c r="RTV35"/>
      <c r="RTW35"/>
      <c r="RTX35"/>
      <c r="RTY35"/>
      <c r="RTZ35"/>
      <c r="RUA35"/>
      <c r="RUB35"/>
      <c r="RUC35"/>
      <c r="RUD35"/>
      <c r="RUE35"/>
      <c r="RUF35"/>
      <c r="RUG35"/>
      <c r="RUH35"/>
      <c r="RUI35"/>
      <c r="RUJ35"/>
      <c r="RUK35"/>
      <c r="RUL35"/>
      <c r="RUM35"/>
      <c r="RUN35"/>
      <c r="RUO35"/>
      <c r="RUP35"/>
      <c r="RUQ35"/>
      <c r="RUR35"/>
      <c r="RUS35"/>
      <c r="RUT35"/>
      <c r="RUU35"/>
      <c r="RUV35"/>
      <c r="RUW35"/>
      <c r="RUX35"/>
      <c r="RUY35"/>
      <c r="RUZ35"/>
      <c r="RVA35"/>
      <c r="RVB35"/>
      <c r="RVC35"/>
      <c r="RVD35"/>
      <c r="RVE35"/>
      <c r="RVF35"/>
      <c r="RVG35"/>
      <c r="RVH35"/>
      <c r="RVI35"/>
      <c r="RVJ35"/>
      <c r="RVK35"/>
      <c r="RVL35"/>
      <c r="RVM35"/>
      <c r="RVN35"/>
      <c r="RVO35"/>
      <c r="RVP35"/>
      <c r="RVQ35"/>
      <c r="RVR35"/>
      <c r="RVS35"/>
      <c r="RVT35"/>
      <c r="RVU35"/>
      <c r="RVV35"/>
      <c r="RVW35"/>
      <c r="RVX35"/>
      <c r="RVY35"/>
      <c r="RVZ35"/>
      <c r="RWA35"/>
      <c r="RWB35"/>
      <c r="RWC35"/>
      <c r="RWD35"/>
      <c r="RWE35"/>
      <c r="RWF35"/>
      <c r="RWG35"/>
      <c r="RWH35"/>
      <c r="RWI35"/>
      <c r="RWJ35"/>
      <c r="RWK35"/>
      <c r="RWL35"/>
      <c r="RWM35"/>
      <c r="RWN35"/>
      <c r="RWO35"/>
      <c r="RWP35"/>
      <c r="RWQ35"/>
      <c r="RWR35"/>
      <c r="RWS35"/>
      <c r="RWT35"/>
      <c r="RWU35"/>
      <c r="RWV35"/>
      <c r="RWW35"/>
      <c r="RWX35"/>
      <c r="RWY35"/>
      <c r="RWZ35"/>
      <c r="RXA35"/>
      <c r="RXB35"/>
      <c r="RXC35"/>
      <c r="RXD35"/>
      <c r="RXE35"/>
      <c r="RXF35"/>
      <c r="RXG35"/>
      <c r="RXH35"/>
      <c r="RXI35"/>
      <c r="RXJ35"/>
      <c r="RXK35"/>
      <c r="RXL35"/>
      <c r="RXM35"/>
      <c r="RXN35"/>
      <c r="RXO35"/>
      <c r="RXP35"/>
      <c r="RXQ35"/>
      <c r="RXR35"/>
      <c r="RXS35"/>
      <c r="RXT35"/>
      <c r="RXU35"/>
      <c r="RXV35"/>
      <c r="RXW35"/>
      <c r="RXX35"/>
      <c r="RXY35"/>
      <c r="RXZ35"/>
      <c r="RYA35"/>
      <c r="RYB35"/>
      <c r="RYC35"/>
      <c r="RYD35"/>
      <c r="RYE35"/>
      <c r="RYF35"/>
      <c r="RYG35"/>
      <c r="RYH35"/>
      <c r="RYI35"/>
      <c r="RYJ35"/>
      <c r="RYK35"/>
      <c r="RYL35"/>
      <c r="RYM35"/>
      <c r="RYN35"/>
      <c r="RYO35"/>
      <c r="RYP35"/>
      <c r="RYQ35"/>
      <c r="RYR35"/>
      <c r="RYS35"/>
      <c r="RYT35"/>
      <c r="RYU35"/>
      <c r="RYV35"/>
      <c r="RYW35"/>
      <c r="RYX35"/>
      <c r="RYY35"/>
      <c r="RYZ35"/>
      <c r="RZA35"/>
      <c r="RZB35"/>
      <c r="RZC35"/>
      <c r="RZD35"/>
      <c r="RZE35"/>
      <c r="RZF35"/>
      <c r="RZG35"/>
      <c r="RZH35"/>
      <c r="RZI35"/>
      <c r="RZJ35"/>
      <c r="RZK35"/>
      <c r="RZL35"/>
      <c r="RZM35"/>
      <c r="RZN35"/>
      <c r="RZO35"/>
      <c r="RZP35"/>
      <c r="RZQ35"/>
      <c r="RZR35"/>
      <c r="RZS35"/>
      <c r="RZT35"/>
      <c r="RZU35"/>
      <c r="RZV35"/>
      <c r="RZW35"/>
      <c r="RZX35"/>
      <c r="RZY35"/>
      <c r="RZZ35"/>
      <c r="SAA35"/>
      <c r="SAB35"/>
      <c r="SAC35"/>
      <c r="SAD35"/>
      <c r="SAE35"/>
      <c r="SAF35"/>
      <c r="SAG35"/>
      <c r="SAH35"/>
      <c r="SAI35"/>
      <c r="SAJ35"/>
      <c r="SAK35"/>
      <c r="SAL35"/>
      <c r="SAM35"/>
      <c r="SAN35"/>
      <c r="SAO35"/>
      <c r="SAP35"/>
      <c r="SAQ35"/>
      <c r="SAR35"/>
      <c r="SAS35"/>
      <c r="SAT35"/>
      <c r="SAU35"/>
      <c r="SAV35"/>
      <c r="SAW35"/>
      <c r="SAX35"/>
      <c r="SAY35"/>
      <c r="SAZ35"/>
      <c r="SBA35"/>
      <c r="SBB35"/>
      <c r="SBC35"/>
      <c r="SBD35"/>
      <c r="SBE35"/>
      <c r="SBF35"/>
      <c r="SBG35"/>
      <c r="SBH35"/>
      <c r="SBI35"/>
      <c r="SBJ35"/>
      <c r="SBK35"/>
      <c r="SBL35"/>
      <c r="SBM35"/>
      <c r="SBN35"/>
      <c r="SBO35"/>
      <c r="SBP35"/>
      <c r="SBQ35"/>
      <c r="SBR35"/>
      <c r="SBS35"/>
      <c r="SBT35"/>
      <c r="SBU35"/>
      <c r="SBV35"/>
      <c r="SBW35"/>
      <c r="SBX35"/>
      <c r="SBY35"/>
      <c r="SBZ35"/>
      <c r="SCA35"/>
      <c r="SCB35"/>
      <c r="SCC35"/>
      <c r="SCD35"/>
      <c r="SCE35"/>
      <c r="SCF35"/>
      <c r="SCG35"/>
      <c r="SCH35"/>
      <c r="SCI35"/>
      <c r="SCJ35"/>
      <c r="SCK35"/>
      <c r="SCL35"/>
      <c r="SCM35"/>
      <c r="SCN35"/>
      <c r="SCO35"/>
      <c r="SCP35"/>
      <c r="SCQ35"/>
      <c r="SCR35"/>
      <c r="SCS35"/>
      <c r="SCT35"/>
      <c r="SCU35"/>
      <c r="SCV35"/>
      <c r="SCW35"/>
      <c r="SCX35"/>
      <c r="SCY35"/>
      <c r="SCZ35"/>
      <c r="SDA35"/>
      <c r="SDB35"/>
      <c r="SDC35"/>
      <c r="SDD35"/>
      <c r="SDE35"/>
      <c r="SDF35"/>
      <c r="SDG35"/>
      <c r="SDH35"/>
      <c r="SDI35"/>
      <c r="SDJ35"/>
      <c r="SDK35"/>
      <c r="SDL35"/>
      <c r="SDM35"/>
      <c r="SDN35"/>
      <c r="SDO35"/>
      <c r="SDP35"/>
      <c r="SDQ35"/>
      <c r="SDR35"/>
      <c r="SDS35"/>
      <c r="SDT35"/>
      <c r="SDU35"/>
      <c r="SDV35"/>
      <c r="SDW35"/>
      <c r="SDX35"/>
      <c r="SDY35"/>
      <c r="SDZ35"/>
      <c r="SEA35"/>
      <c r="SEB35"/>
      <c r="SEC35"/>
      <c r="SED35"/>
      <c r="SEE35"/>
      <c r="SEF35"/>
      <c r="SEG35"/>
      <c r="SEH35"/>
      <c r="SEI35"/>
      <c r="SEJ35"/>
      <c r="SEK35"/>
      <c r="SEL35"/>
      <c r="SEM35"/>
      <c r="SEN35"/>
      <c r="SEO35"/>
      <c r="SEP35"/>
      <c r="SEQ35"/>
      <c r="SER35"/>
      <c r="SES35"/>
      <c r="SET35"/>
      <c r="SEU35"/>
      <c r="SEV35"/>
      <c r="SEW35"/>
      <c r="SEX35"/>
      <c r="SEY35"/>
      <c r="SEZ35"/>
      <c r="SFA35"/>
      <c r="SFB35"/>
      <c r="SFC35"/>
      <c r="SFD35"/>
      <c r="SFE35"/>
      <c r="SFF35"/>
      <c r="SFG35"/>
      <c r="SFH35"/>
      <c r="SFI35"/>
      <c r="SFJ35"/>
      <c r="SFK35"/>
      <c r="SFL35"/>
      <c r="SFM35"/>
      <c r="SFN35"/>
      <c r="SFO35"/>
      <c r="SFP35"/>
      <c r="SFQ35"/>
      <c r="SFR35"/>
      <c r="SFS35"/>
      <c r="SFT35"/>
      <c r="SFU35"/>
      <c r="SFV35"/>
      <c r="SFW35"/>
      <c r="SFX35"/>
      <c r="SFY35"/>
      <c r="SFZ35"/>
      <c r="SGA35"/>
      <c r="SGB35"/>
      <c r="SGC35"/>
      <c r="SGD35"/>
      <c r="SGE35"/>
      <c r="SGF35"/>
      <c r="SGG35"/>
      <c r="SGH35"/>
      <c r="SGI35"/>
      <c r="SGJ35"/>
      <c r="SGK35"/>
      <c r="SGL35"/>
      <c r="SGM35"/>
      <c r="SGN35"/>
      <c r="SGO35"/>
      <c r="SGP35"/>
      <c r="SGQ35"/>
      <c r="SGR35"/>
      <c r="SGS35"/>
      <c r="SGT35"/>
      <c r="SGU35"/>
      <c r="SGV35"/>
      <c r="SGW35"/>
      <c r="SGX35"/>
      <c r="SGY35"/>
      <c r="SGZ35"/>
      <c r="SHA35"/>
      <c r="SHB35"/>
      <c r="SHC35"/>
      <c r="SHD35"/>
      <c r="SHE35"/>
      <c r="SHF35"/>
      <c r="SHG35"/>
      <c r="SHH35"/>
      <c r="SHI35"/>
      <c r="SHJ35"/>
      <c r="SHK35"/>
      <c r="SHL35"/>
      <c r="SHM35"/>
      <c r="SHN35"/>
      <c r="SHO35"/>
      <c r="SHP35"/>
      <c r="SHQ35"/>
      <c r="SHR35"/>
      <c r="SHS35"/>
      <c r="SHT35"/>
      <c r="SHU35"/>
      <c r="SHV35"/>
      <c r="SHW35"/>
      <c r="SHX35"/>
      <c r="SHY35"/>
      <c r="SHZ35"/>
      <c r="SIA35"/>
      <c r="SIB35"/>
      <c r="SIC35"/>
      <c r="SID35"/>
      <c r="SIE35"/>
      <c r="SIF35"/>
      <c r="SIG35"/>
      <c r="SIH35"/>
      <c r="SII35"/>
      <c r="SIJ35"/>
      <c r="SIK35"/>
      <c r="SIL35"/>
      <c r="SIM35"/>
      <c r="SIN35"/>
      <c r="SIO35"/>
      <c r="SIP35"/>
      <c r="SIQ35"/>
      <c r="SIR35"/>
      <c r="SIS35"/>
      <c r="SIT35"/>
      <c r="SIU35"/>
      <c r="SIV35"/>
      <c r="SIW35"/>
      <c r="SIX35"/>
      <c r="SIY35"/>
      <c r="SIZ35"/>
      <c r="SJA35"/>
      <c r="SJB35"/>
      <c r="SJC35"/>
      <c r="SJD35"/>
      <c r="SJE35"/>
      <c r="SJF35"/>
      <c r="SJG35"/>
      <c r="SJH35"/>
      <c r="SJI35"/>
      <c r="SJJ35"/>
      <c r="SJK35"/>
      <c r="SJL35"/>
      <c r="SJM35"/>
      <c r="SJN35"/>
      <c r="SJO35"/>
      <c r="SJP35"/>
      <c r="SJQ35"/>
      <c r="SJR35"/>
      <c r="SJS35"/>
      <c r="SJT35"/>
      <c r="SJU35"/>
      <c r="SJV35"/>
      <c r="SJW35"/>
      <c r="SJX35"/>
      <c r="SJY35"/>
      <c r="SJZ35"/>
      <c r="SKA35"/>
      <c r="SKB35"/>
      <c r="SKC35"/>
      <c r="SKD35"/>
      <c r="SKE35"/>
      <c r="SKF35"/>
      <c r="SKG35"/>
      <c r="SKH35"/>
      <c r="SKI35"/>
      <c r="SKJ35"/>
      <c r="SKK35"/>
      <c r="SKL35"/>
      <c r="SKM35"/>
      <c r="SKN35"/>
      <c r="SKO35"/>
      <c r="SKP35"/>
      <c r="SKQ35"/>
      <c r="SKR35"/>
      <c r="SKS35"/>
      <c r="SKT35"/>
      <c r="SKU35"/>
      <c r="SKV35"/>
      <c r="SKW35"/>
      <c r="SKX35"/>
      <c r="SKY35"/>
      <c r="SKZ35"/>
      <c r="SLA35"/>
      <c r="SLB35"/>
      <c r="SLC35"/>
      <c r="SLD35"/>
      <c r="SLE35"/>
      <c r="SLF35"/>
      <c r="SLG35"/>
      <c r="SLH35"/>
      <c r="SLI35"/>
      <c r="SLJ35"/>
      <c r="SLK35"/>
      <c r="SLL35"/>
      <c r="SLM35"/>
      <c r="SLN35"/>
      <c r="SLO35"/>
      <c r="SLP35"/>
      <c r="SLQ35"/>
      <c r="SLR35"/>
      <c r="SLS35"/>
      <c r="SLT35"/>
      <c r="SLU35"/>
      <c r="SLV35"/>
      <c r="SLW35"/>
      <c r="SLX35"/>
      <c r="SLY35"/>
      <c r="SLZ35"/>
      <c r="SMA35"/>
      <c r="SMB35"/>
      <c r="SMC35"/>
      <c r="SMD35"/>
      <c r="SME35"/>
      <c r="SMF35"/>
      <c r="SMG35"/>
      <c r="SMH35"/>
      <c r="SMI35"/>
      <c r="SMJ35"/>
      <c r="SMK35"/>
      <c r="SML35"/>
      <c r="SMM35"/>
      <c r="SMN35"/>
      <c r="SMO35"/>
      <c r="SMP35"/>
      <c r="SMQ35"/>
      <c r="SMR35"/>
      <c r="SMS35"/>
      <c r="SMT35"/>
      <c r="SMU35"/>
      <c r="SMV35"/>
      <c r="SMW35"/>
      <c r="SMX35"/>
      <c r="SMY35"/>
      <c r="SMZ35"/>
      <c r="SNA35"/>
      <c r="SNB35"/>
      <c r="SNC35"/>
      <c r="SND35"/>
      <c r="SNE35"/>
      <c r="SNF35"/>
      <c r="SNG35"/>
      <c r="SNH35"/>
      <c r="SNI35"/>
      <c r="SNJ35"/>
      <c r="SNK35"/>
      <c r="SNL35"/>
      <c r="SNM35"/>
      <c r="SNN35"/>
      <c r="SNO35"/>
      <c r="SNP35"/>
      <c r="SNQ35"/>
      <c r="SNR35"/>
      <c r="SNS35"/>
      <c r="SNT35"/>
      <c r="SNU35"/>
      <c r="SNV35"/>
      <c r="SNW35"/>
      <c r="SNX35"/>
      <c r="SNY35"/>
      <c r="SNZ35"/>
      <c r="SOA35"/>
      <c r="SOB35"/>
      <c r="SOC35"/>
      <c r="SOD35"/>
      <c r="SOE35"/>
      <c r="SOF35"/>
      <c r="SOG35"/>
      <c r="SOH35"/>
      <c r="SOI35"/>
      <c r="SOJ35"/>
      <c r="SOK35"/>
      <c r="SOL35"/>
      <c r="SOM35"/>
      <c r="SON35"/>
      <c r="SOO35"/>
      <c r="SOP35"/>
      <c r="SOQ35"/>
      <c r="SOR35"/>
      <c r="SOS35"/>
      <c r="SOT35"/>
      <c r="SOU35"/>
      <c r="SOV35"/>
      <c r="SOW35"/>
      <c r="SOX35"/>
      <c r="SOY35"/>
      <c r="SOZ35"/>
      <c r="SPA35"/>
      <c r="SPB35"/>
      <c r="SPC35"/>
      <c r="SPD35"/>
      <c r="SPE35"/>
      <c r="SPF35"/>
      <c r="SPG35"/>
      <c r="SPH35"/>
      <c r="SPI35"/>
      <c r="SPJ35"/>
      <c r="SPK35"/>
      <c r="SPL35"/>
      <c r="SPM35"/>
      <c r="SPN35"/>
      <c r="SPO35"/>
      <c r="SPP35"/>
      <c r="SPQ35"/>
      <c r="SPR35"/>
      <c r="SPS35"/>
      <c r="SPT35"/>
      <c r="SPU35"/>
      <c r="SPV35"/>
      <c r="SPW35"/>
      <c r="SPX35"/>
      <c r="SPY35"/>
      <c r="SPZ35"/>
      <c r="SQA35"/>
      <c r="SQB35"/>
      <c r="SQC35"/>
      <c r="SQD35"/>
      <c r="SQE35"/>
      <c r="SQF35"/>
      <c r="SQG35"/>
      <c r="SQH35"/>
      <c r="SQI35"/>
      <c r="SQJ35"/>
      <c r="SQK35"/>
      <c r="SQL35"/>
      <c r="SQM35"/>
      <c r="SQN35"/>
      <c r="SQO35"/>
      <c r="SQP35"/>
      <c r="SQQ35"/>
      <c r="SQR35"/>
      <c r="SQS35"/>
      <c r="SQT35"/>
      <c r="SQU35"/>
      <c r="SQV35"/>
      <c r="SQW35"/>
      <c r="SQX35"/>
      <c r="SQY35"/>
      <c r="SQZ35"/>
      <c r="SRA35"/>
      <c r="SRB35"/>
      <c r="SRC35"/>
      <c r="SRD35"/>
      <c r="SRE35"/>
      <c r="SRF35"/>
      <c r="SRG35"/>
      <c r="SRH35"/>
      <c r="SRI35"/>
      <c r="SRJ35"/>
      <c r="SRK35"/>
      <c r="SRL35"/>
      <c r="SRM35"/>
      <c r="SRN35"/>
      <c r="SRO35"/>
      <c r="SRP35"/>
      <c r="SRQ35"/>
      <c r="SRR35"/>
      <c r="SRS35"/>
      <c r="SRT35"/>
      <c r="SRU35"/>
      <c r="SRV35"/>
      <c r="SRW35"/>
      <c r="SRX35"/>
      <c r="SRY35"/>
      <c r="SRZ35"/>
      <c r="SSA35"/>
      <c r="SSB35"/>
      <c r="SSC35"/>
      <c r="SSD35"/>
      <c r="SSE35"/>
      <c r="SSF35"/>
      <c r="SSG35"/>
      <c r="SSH35"/>
      <c r="SSI35"/>
      <c r="SSJ35"/>
      <c r="SSK35"/>
      <c r="SSL35"/>
      <c r="SSM35"/>
      <c r="SSN35"/>
      <c r="SSO35"/>
      <c r="SSP35"/>
      <c r="SSQ35"/>
      <c r="SSR35"/>
      <c r="SSS35"/>
      <c r="SST35"/>
      <c r="SSU35"/>
      <c r="SSV35"/>
      <c r="SSW35"/>
      <c r="SSX35"/>
      <c r="SSY35"/>
      <c r="SSZ35"/>
      <c r="STA35"/>
      <c r="STB35"/>
      <c r="STC35"/>
      <c r="STD35"/>
      <c r="STE35"/>
      <c r="STF35"/>
      <c r="STG35"/>
      <c r="STH35"/>
      <c r="STI35"/>
      <c r="STJ35"/>
      <c r="STK35"/>
      <c r="STL35"/>
      <c r="STM35"/>
      <c r="STN35"/>
      <c r="STO35"/>
      <c r="STP35"/>
      <c r="STQ35"/>
      <c r="STR35"/>
      <c r="STS35"/>
      <c r="STT35"/>
      <c r="STU35"/>
      <c r="STV35"/>
      <c r="STW35"/>
      <c r="STX35"/>
      <c r="STY35"/>
      <c r="STZ35"/>
      <c r="SUA35"/>
      <c r="SUB35"/>
      <c r="SUC35"/>
      <c r="SUD35"/>
      <c r="SUE35"/>
      <c r="SUF35"/>
      <c r="SUG35"/>
      <c r="SUH35"/>
      <c r="SUI35"/>
      <c r="SUJ35"/>
      <c r="SUK35"/>
      <c r="SUL35"/>
      <c r="SUM35"/>
      <c r="SUN35"/>
      <c r="SUO35"/>
      <c r="SUP35"/>
      <c r="SUQ35"/>
      <c r="SUR35"/>
      <c r="SUS35"/>
      <c r="SUT35"/>
      <c r="SUU35"/>
      <c r="SUV35"/>
      <c r="SUW35"/>
      <c r="SUX35"/>
      <c r="SUY35"/>
      <c r="SUZ35"/>
      <c r="SVA35"/>
      <c r="SVB35"/>
      <c r="SVC35"/>
      <c r="SVD35"/>
      <c r="SVE35"/>
      <c r="SVF35"/>
      <c r="SVG35"/>
      <c r="SVH35"/>
      <c r="SVI35"/>
      <c r="SVJ35"/>
      <c r="SVK35"/>
      <c r="SVL35"/>
      <c r="SVM35"/>
      <c r="SVN35"/>
      <c r="SVO35"/>
      <c r="SVP35"/>
      <c r="SVQ35"/>
      <c r="SVR35"/>
      <c r="SVS35"/>
      <c r="SVT35"/>
      <c r="SVU35"/>
      <c r="SVV35"/>
      <c r="SVW35"/>
      <c r="SVX35"/>
      <c r="SVY35"/>
      <c r="SVZ35"/>
      <c r="SWA35"/>
      <c r="SWB35"/>
      <c r="SWC35"/>
      <c r="SWD35"/>
      <c r="SWE35"/>
      <c r="SWF35"/>
      <c r="SWG35"/>
      <c r="SWH35"/>
      <c r="SWI35"/>
      <c r="SWJ35"/>
      <c r="SWK35"/>
      <c r="SWL35"/>
      <c r="SWM35"/>
      <c r="SWN35"/>
      <c r="SWO35"/>
      <c r="SWP35"/>
      <c r="SWQ35"/>
      <c r="SWR35"/>
      <c r="SWS35"/>
      <c r="SWT35"/>
      <c r="SWU35"/>
      <c r="SWV35"/>
      <c r="SWW35"/>
      <c r="SWX35"/>
      <c r="SWY35"/>
      <c r="SWZ35"/>
      <c r="SXA35"/>
      <c r="SXB35"/>
      <c r="SXC35"/>
      <c r="SXD35"/>
      <c r="SXE35"/>
      <c r="SXF35"/>
      <c r="SXG35"/>
      <c r="SXH35"/>
      <c r="SXI35"/>
      <c r="SXJ35"/>
      <c r="SXK35"/>
      <c r="SXL35"/>
      <c r="SXM35"/>
      <c r="SXN35"/>
      <c r="SXO35"/>
      <c r="SXP35"/>
      <c r="SXQ35"/>
      <c r="SXR35"/>
      <c r="SXS35"/>
      <c r="SXT35"/>
      <c r="SXU35"/>
      <c r="SXV35"/>
      <c r="SXW35"/>
      <c r="SXX35"/>
      <c r="SXY35"/>
      <c r="SXZ35"/>
      <c r="SYA35"/>
      <c r="SYB35"/>
      <c r="SYC35"/>
      <c r="SYD35"/>
      <c r="SYE35"/>
      <c r="SYF35"/>
      <c r="SYG35"/>
      <c r="SYH35"/>
      <c r="SYI35"/>
      <c r="SYJ35"/>
      <c r="SYK35"/>
      <c r="SYL35"/>
      <c r="SYM35"/>
      <c r="SYN35"/>
      <c r="SYO35"/>
      <c r="SYP35"/>
      <c r="SYQ35"/>
      <c r="SYR35"/>
      <c r="SYS35"/>
      <c r="SYT35"/>
      <c r="SYU35"/>
      <c r="SYV35"/>
      <c r="SYW35"/>
      <c r="SYX35"/>
      <c r="SYY35"/>
      <c r="SYZ35"/>
      <c r="SZA35"/>
      <c r="SZB35"/>
      <c r="SZC35"/>
      <c r="SZD35"/>
      <c r="SZE35"/>
      <c r="SZF35"/>
      <c r="SZG35"/>
      <c r="SZH35"/>
      <c r="SZI35"/>
      <c r="SZJ35"/>
      <c r="SZK35"/>
      <c r="SZL35"/>
      <c r="SZM35"/>
      <c r="SZN35"/>
      <c r="SZO35"/>
      <c r="SZP35"/>
      <c r="SZQ35"/>
      <c r="SZR35"/>
      <c r="SZS35"/>
      <c r="SZT35"/>
      <c r="SZU35"/>
      <c r="SZV35"/>
      <c r="SZW35"/>
      <c r="SZX35"/>
      <c r="SZY35"/>
      <c r="SZZ35"/>
      <c r="TAA35"/>
      <c r="TAB35"/>
      <c r="TAC35"/>
      <c r="TAD35"/>
      <c r="TAE35"/>
      <c r="TAF35"/>
      <c r="TAG35"/>
      <c r="TAH35"/>
      <c r="TAI35"/>
      <c r="TAJ35"/>
      <c r="TAK35"/>
      <c r="TAL35"/>
      <c r="TAM35"/>
      <c r="TAN35"/>
      <c r="TAO35"/>
      <c r="TAP35"/>
      <c r="TAQ35"/>
      <c r="TAR35"/>
      <c r="TAS35"/>
      <c r="TAT35"/>
      <c r="TAU35"/>
      <c r="TAV35"/>
      <c r="TAW35"/>
      <c r="TAX35"/>
      <c r="TAY35"/>
      <c r="TAZ35"/>
      <c r="TBA35"/>
      <c r="TBB35"/>
      <c r="TBC35"/>
      <c r="TBD35"/>
      <c r="TBE35"/>
      <c r="TBF35"/>
      <c r="TBG35"/>
      <c r="TBH35"/>
      <c r="TBI35"/>
      <c r="TBJ35"/>
      <c r="TBK35"/>
      <c r="TBL35"/>
      <c r="TBM35"/>
      <c r="TBN35"/>
      <c r="TBO35"/>
      <c r="TBP35"/>
      <c r="TBQ35"/>
      <c r="TBR35"/>
      <c r="TBS35"/>
      <c r="TBT35"/>
      <c r="TBU35"/>
      <c r="TBV35"/>
      <c r="TBW35"/>
      <c r="TBX35"/>
      <c r="TBY35"/>
      <c r="TBZ35"/>
      <c r="TCA35"/>
      <c r="TCB35"/>
      <c r="TCC35"/>
      <c r="TCD35"/>
      <c r="TCE35"/>
      <c r="TCF35"/>
      <c r="TCG35"/>
      <c r="TCH35"/>
      <c r="TCI35"/>
      <c r="TCJ35"/>
      <c r="TCK35"/>
      <c r="TCL35"/>
      <c r="TCM35"/>
      <c r="TCN35"/>
      <c r="TCO35"/>
      <c r="TCP35"/>
      <c r="TCQ35"/>
      <c r="TCR35"/>
      <c r="TCS35"/>
      <c r="TCT35"/>
      <c r="TCU35"/>
      <c r="TCV35"/>
      <c r="TCW35"/>
      <c r="TCX35"/>
      <c r="TCY35"/>
      <c r="TCZ35"/>
      <c r="TDA35"/>
      <c r="TDB35"/>
      <c r="TDC35"/>
      <c r="TDD35"/>
      <c r="TDE35"/>
      <c r="TDF35"/>
      <c r="TDG35"/>
      <c r="TDH35"/>
      <c r="TDI35"/>
      <c r="TDJ35"/>
      <c r="TDK35"/>
      <c r="TDL35"/>
      <c r="TDM35"/>
      <c r="TDN35"/>
      <c r="TDO35"/>
      <c r="TDP35"/>
      <c r="TDQ35"/>
      <c r="TDR35"/>
      <c r="TDS35"/>
      <c r="TDT35"/>
      <c r="TDU35"/>
      <c r="TDV35"/>
      <c r="TDW35"/>
      <c r="TDX35"/>
      <c r="TDY35"/>
      <c r="TDZ35"/>
      <c r="TEA35"/>
      <c r="TEB35"/>
      <c r="TEC35"/>
      <c r="TED35"/>
      <c r="TEE35"/>
      <c r="TEF35"/>
      <c r="TEG35"/>
      <c r="TEH35"/>
      <c r="TEI35"/>
      <c r="TEJ35"/>
      <c r="TEK35"/>
      <c r="TEL35"/>
      <c r="TEM35"/>
      <c r="TEN35"/>
      <c r="TEO35"/>
      <c r="TEP35"/>
      <c r="TEQ35"/>
      <c r="TER35"/>
      <c r="TES35"/>
      <c r="TET35"/>
      <c r="TEU35"/>
      <c r="TEV35"/>
      <c r="TEW35"/>
      <c r="TEX35"/>
      <c r="TEY35"/>
      <c r="TEZ35"/>
      <c r="TFA35"/>
      <c r="TFB35"/>
      <c r="TFC35"/>
      <c r="TFD35"/>
      <c r="TFE35"/>
      <c r="TFF35"/>
      <c r="TFG35"/>
      <c r="TFH35"/>
      <c r="TFI35"/>
      <c r="TFJ35"/>
      <c r="TFK35"/>
      <c r="TFL35"/>
      <c r="TFM35"/>
      <c r="TFN35"/>
      <c r="TFO35"/>
      <c r="TFP35"/>
      <c r="TFQ35"/>
      <c r="TFR35"/>
      <c r="TFS35"/>
      <c r="TFT35"/>
      <c r="TFU35"/>
      <c r="TFV35"/>
      <c r="TFW35"/>
      <c r="TFX35"/>
      <c r="TFY35"/>
      <c r="TFZ35"/>
      <c r="TGA35"/>
      <c r="TGB35"/>
      <c r="TGC35"/>
      <c r="TGD35"/>
      <c r="TGE35"/>
      <c r="TGF35"/>
      <c r="TGG35"/>
      <c r="TGH35"/>
      <c r="TGI35"/>
      <c r="TGJ35"/>
      <c r="TGK35"/>
      <c r="TGL35"/>
      <c r="TGM35"/>
      <c r="TGN35"/>
      <c r="TGO35"/>
      <c r="TGP35"/>
      <c r="TGQ35"/>
      <c r="TGR35"/>
      <c r="TGS35"/>
      <c r="TGT35"/>
      <c r="TGU35"/>
      <c r="TGV35"/>
      <c r="TGW35"/>
      <c r="TGX35"/>
      <c r="TGY35"/>
      <c r="TGZ35"/>
      <c r="THA35"/>
      <c r="THB35"/>
      <c r="THC35"/>
      <c r="THD35"/>
      <c r="THE35"/>
      <c r="THF35"/>
      <c r="THG35"/>
      <c r="THH35"/>
      <c r="THI35"/>
      <c r="THJ35"/>
      <c r="THK35"/>
      <c r="THL35"/>
      <c r="THM35"/>
      <c r="THN35"/>
      <c r="THO35"/>
      <c r="THP35"/>
      <c r="THQ35"/>
      <c r="THR35"/>
      <c r="THS35"/>
      <c r="THT35"/>
      <c r="THU35"/>
      <c r="THV35"/>
      <c r="THW35"/>
      <c r="THX35"/>
      <c r="THY35"/>
      <c r="THZ35"/>
      <c r="TIA35"/>
      <c r="TIB35"/>
      <c r="TIC35"/>
      <c r="TID35"/>
      <c r="TIE35"/>
      <c r="TIF35"/>
      <c r="TIG35"/>
      <c r="TIH35"/>
      <c r="TII35"/>
      <c r="TIJ35"/>
      <c r="TIK35"/>
      <c r="TIL35"/>
      <c r="TIM35"/>
      <c r="TIN35"/>
      <c r="TIO35"/>
      <c r="TIP35"/>
      <c r="TIQ35"/>
      <c r="TIR35"/>
      <c r="TIS35"/>
      <c r="TIT35"/>
      <c r="TIU35"/>
      <c r="TIV35"/>
      <c r="TIW35"/>
      <c r="TIX35"/>
      <c r="TIY35"/>
      <c r="TIZ35"/>
      <c r="TJA35"/>
      <c r="TJB35"/>
      <c r="TJC35"/>
      <c r="TJD35"/>
      <c r="TJE35"/>
      <c r="TJF35"/>
      <c r="TJG35"/>
      <c r="TJH35"/>
      <c r="TJI35"/>
      <c r="TJJ35"/>
      <c r="TJK35"/>
      <c r="TJL35"/>
      <c r="TJM35"/>
      <c r="TJN35"/>
      <c r="TJO35"/>
      <c r="TJP35"/>
      <c r="TJQ35"/>
      <c r="TJR35"/>
      <c r="TJS35"/>
      <c r="TJT35"/>
      <c r="TJU35"/>
      <c r="TJV35"/>
      <c r="TJW35"/>
      <c r="TJX35"/>
      <c r="TJY35"/>
      <c r="TJZ35"/>
      <c r="TKA35"/>
      <c r="TKB35"/>
      <c r="TKC35"/>
      <c r="TKD35"/>
      <c r="TKE35"/>
      <c r="TKF35"/>
      <c r="TKG35"/>
      <c r="TKH35"/>
      <c r="TKI35"/>
      <c r="TKJ35"/>
      <c r="TKK35"/>
      <c r="TKL35"/>
      <c r="TKM35"/>
      <c r="TKN35"/>
      <c r="TKO35"/>
      <c r="TKP35"/>
      <c r="TKQ35"/>
      <c r="TKR35"/>
      <c r="TKS35"/>
      <c r="TKT35"/>
      <c r="TKU35"/>
      <c r="TKV35"/>
      <c r="TKW35"/>
      <c r="TKX35"/>
      <c r="TKY35"/>
      <c r="TKZ35"/>
      <c r="TLA35"/>
      <c r="TLB35"/>
      <c r="TLC35"/>
      <c r="TLD35"/>
      <c r="TLE35"/>
      <c r="TLF35"/>
      <c r="TLG35"/>
      <c r="TLH35"/>
      <c r="TLI35"/>
      <c r="TLJ35"/>
      <c r="TLK35"/>
      <c r="TLL35"/>
      <c r="TLM35"/>
      <c r="TLN35"/>
      <c r="TLO35"/>
      <c r="TLP35"/>
      <c r="TLQ35"/>
      <c r="TLR35"/>
      <c r="TLS35"/>
      <c r="TLT35"/>
      <c r="TLU35"/>
      <c r="TLV35"/>
      <c r="TLW35"/>
      <c r="TLX35"/>
      <c r="TLY35"/>
      <c r="TLZ35"/>
      <c r="TMA35"/>
      <c r="TMB35"/>
      <c r="TMC35"/>
      <c r="TMD35"/>
      <c r="TME35"/>
      <c r="TMF35"/>
      <c r="TMG35"/>
      <c r="TMH35"/>
      <c r="TMI35"/>
      <c r="TMJ35"/>
      <c r="TMK35"/>
      <c r="TML35"/>
      <c r="TMM35"/>
      <c r="TMN35"/>
      <c r="TMO35"/>
      <c r="TMP35"/>
      <c r="TMQ35"/>
      <c r="TMR35"/>
      <c r="TMS35"/>
      <c r="TMT35"/>
      <c r="TMU35"/>
      <c r="TMV35"/>
      <c r="TMW35"/>
      <c r="TMX35"/>
      <c r="TMY35"/>
      <c r="TMZ35"/>
      <c r="TNA35"/>
      <c r="TNB35"/>
      <c r="TNC35"/>
      <c r="TND35"/>
      <c r="TNE35"/>
      <c r="TNF35"/>
      <c r="TNG35"/>
      <c r="TNH35"/>
      <c r="TNI35"/>
      <c r="TNJ35"/>
      <c r="TNK35"/>
      <c r="TNL35"/>
      <c r="TNM35"/>
      <c r="TNN35"/>
      <c r="TNO35"/>
      <c r="TNP35"/>
      <c r="TNQ35"/>
      <c r="TNR35"/>
      <c r="TNS35"/>
      <c r="TNT35"/>
      <c r="TNU35"/>
      <c r="TNV35"/>
      <c r="TNW35"/>
      <c r="TNX35"/>
      <c r="TNY35"/>
      <c r="TNZ35"/>
      <c r="TOA35"/>
      <c r="TOB35"/>
      <c r="TOC35"/>
      <c r="TOD35"/>
      <c r="TOE35"/>
      <c r="TOF35"/>
      <c r="TOG35"/>
      <c r="TOH35"/>
      <c r="TOI35"/>
      <c r="TOJ35"/>
      <c r="TOK35"/>
      <c r="TOL35"/>
      <c r="TOM35"/>
      <c r="TON35"/>
      <c r="TOO35"/>
      <c r="TOP35"/>
      <c r="TOQ35"/>
      <c r="TOR35"/>
      <c r="TOS35"/>
      <c r="TOT35"/>
      <c r="TOU35"/>
      <c r="TOV35"/>
      <c r="TOW35"/>
      <c r="TOX35"/>
      <c r="TOY35"/>
      <c r="TOZ35"/>
      <c r="TPA35"/>
      <c r="TPB35"/>
      <c r="TPC35"/>
      <c r="TPD35"/>
      <c r="TPE35"/>
      <c r="TPF35"/>
      <c r="TPG35"/>
      <c r="TPH35"/>
      <c r="TPI35"/>
      <c r="TPJ35"/>
      <c r="TPK35"/>
      <c r="TPL35"/>
      <c r="TPM35"/>
      <c r="TPN35"/>
      <c r="TPO35"/>
      <c r="TPP35"/>
      <c r="TPQ35"/>
      <c r="TPR35"/>
      <c r="TPS35"/>
      <c r="TPT35"/>
      <c r="TPU35"/>
      <c r="TPV35"/>
      <c r="TPW35"/>
      <c r="TPX35"/>
      <c r="TPY35"/>
      <c r="TPZ35"/>
      <c r="TQA35"/>
      <c r="TQB35"/>
      <c r="TQC35"/>
      <c r="TQD35"/>
      <c r="TQE35"/>
      <c r="TQF35"/>
      <c r="TQG35"/>
      <c r="TQH35"/>
      <c r="TQI35"/>
      <c r="TQJ35"/>
      <c r="TQK35"/>
      <c r="TQL35"/>
      <c r="TQM35"/>
      <c r="TQN35"/>
      <c r="TQO35"/>
      <c r="TQP35"/>
      <c r="TQQ35"/>
      <c r="TQR35"/>
      <c r="TQS35"/>
      <c r="TQT35"/>
      <c r="TQU35"/>
      <c r="TQV35"/>
      <c r="TQW35"/>
      <c r="TQX35"/>
      <c r="TQY35"/>
      <c r="TQZ35"/>
      <c r="TRA35"/>
      <c r="TRB35"/>
      <c r="TRC35"/>
      <c r="TRD35"/>
      <c r="TRE35"/>
      <c r="TRF35"/>
      <c r="TRG35"/>
      <c r="TRH35"/>
      <c r="TRI35"/>
      <c r="TRJ35"/>
      <c r="TRK35"/>
      <c r="TRL35"/>
      <c r="TRM35"/>
      <c r="TRN35"/>
      <c r="TRO35"/>
      <c r="TRP35"/>
      <c r="TRQ35"/>
      <c r="TRR35"/>
      <c r="TRS35"/>
      <c r="TRT35"/>
      <c r="TRU35"/>
      <c r="TRV35"/>
      <c r="TRW35"/>
      <c r="TRX35"/>
      <c r="TRY35"/>
      <c r="TRZ35"/>
      <c r="TSA35"/>
      <c r="TSB35"/>
      <c r="TSC35"/>
      <c r="TSD35"/>
      <c r="TSE35"/>
      <c r="TSF35"/>
      <c r="TSG35"/>
      <c r="TSH35"/>
      <c r="TSI35"/>
      <c r="TSJ35"/>
      <c r="TSK35"/>
      <c r="TSL35"/>
      <c r="TSM35"/>
      <c r="TSN35"/>
      <c r="TSO35"/>
      <c r="TSP35"/>
      <c r="TSQ35"/>
      <c r="TSR35"/>
      <c r="TSS35"/>
      <c r="TST35"/>
      <c r="TSU35"/>
      <c r="TSV35"/>
      <c r="TSW35"/>
      <c r="TSX35"/>
      <c r="TSY35"/>
      <c r="TSZ35"/>
      <c r="TTA35"/>
      <c r="TTB35"/>
      <c r="TTC35"/>
      <c r="TTD35"/>
      <c r="TTE35"/>
      <c r="TTF35"/>
      <c r="TTG35"/>
      <c r="TTH35"/>
      <c r="TTI35"/>
      <c r="TTJ35"/>
      <c r="TTK35"/>
      <c r="TTL35"/>
      <c r="TTM35"/>
      <c r="TTN35"/>
      <c r="TTO35"/>
      <c r="TTP35"/>
      <c r="TTQ35"/>
      <c r="TTR35"/>
      <c r="TTS35"/>
      <c r="TTT35"/>
      <c r="TTU35"/>
      <c r="TTV35"/>
      <c r="TTW35"/>
      <c r="TTX35"/>
      <c r="TTY35"/>
      <c r="TTZ35"/>
      <c r="TUA35"/>
      <c r="TUB35"/>
      <c r="TUC35"/>
      <c r="TUD35"/>
      <c r="TUE35"/>
      <c r="TUF35"/>
      <c r="TUG35"/>
      <c r="TUH35"/>
      <c r="TUI35"/>
      <c r="TUJ35"/>
      <c r="TUK35"/>
      <c r="TUL35"/>
      <c r="TUM35"/>
      <c r="TUN35"/>
      <c r="TUO35"/>
      <c r="TUP35"/>
      <c r="TUQ35"/>
      <c r="TUR35"/>
      <c r="TUS35"/>
      <c r="TUT35"/>
      <c r="TUU35"/>
      <c r="TUV35"/>
      <c r="TUW35"/>
      <c r="TUX35"/>
      <c r="TUY35"/>
      <c r="TUZ35"/>
      <c r="TVA35"/>
      <c r="TVB35"/>
      <c r="TVC35"/>
      <c r="TVD35"/>
      <c r="TVE35"/>
      <c r="TVF35"/>
      <c r="TVG35"/>
      <c r="TVH35"/>
      <c r="TVI35"/>
      <c r="TVJ35"/>
      <c r="TVK35"/>
      <c r="TVL35"/>
      <c r="TVM35"/>
      <c r="TVN35"/>
      <c r="TVO35"/>
      <c r="TVP35"/>
      <c r="TVQ35"/>
      <c r="TVR35"/>
      <c r="TVS35"/>
      <c r="TVT35"/>
      <c r="TVU35"/>
      <c r="TVV35"/>
      <c r="TVW35"/>
      <c r="TVX35"/>
      <c r="TVY35"/>
      <c r="TVZ35"/>
      <c r="TWA35"/>
      <c r="TWB35"/>
      <c r="TWC35"/>
      <c r="TWD35"/>
      <c r="TWE35"/>
      <c r="TWF35"/>
      <c r="TWG35"/>
      <c r="TWH35"/>
      <c r="TWI35"/>
      <c r="TWJ35"/>
      <c r="TWK35"/>
      <c r="TWL35"/>
      <c r="TWM35"/>
      <c r="TWN35"/>
      <c r="TWO35"/>
      <c r="TWP35"/>
      <c r="TWQ35"/>
      <c r="TWR35"/>
      <c r="TWS35"/>
      <c r="TWT35"/>
      <c r="TWU35"/>
      <c r="TWV35"/>
      <c r="TWW35"/>
      <c r="TWX35"/>
      <c r="TWY35"/>
      <c r="TWZ35"/>
      <c r="TXA35"/>
      <c r="TXB35"/>
      <c r="TXC35"/>
      <c r="TXD35"/>
      <c r="TXE35"/>
      <c r="TXF35"/>
      <c r="TXG35"/>
      <c r="TXH35"/>
      <c r="TXI35"/>
      <c r="TXJ35"/>
      <c r="TXK35"/>
      <c r="TXL35"/>
      <c r="TXM35"/>
      <c r="TXN35"/>
      <c r="TXO35"/>
      <c r="TXP35"/>
      <c r="TXQ35"/>
      <c r="TXR35"/>
      <c r="TXS35"/>
      <c r="TXT35"/>
      <c r="TXU35"/>
      <c r="TXV35"/>
      <c r="TXW35"/>
      <c r="TXX35"/>
      <c r="TXY35"/>
      <c r="TXZ35"/>
      <c r="TYA35"/>
      <c r="TYB35"/>
      <c r="TYC35"/>
      <c r="TYD35"/>
      <c r="TYE35"/>
      <c r="TYF35"/>
      <c r="TYG35"/>
      <c r="TYH35"/>
      <c r="TYI35"/>
      <c r="TYJ35"/>
      <c r="TYK35"/>
      <c r="TYL35"/>
      <c r="TYM35"/>
      <c r="TYN35"/>
      <c r="TYO35"/>
      <c r="TYP35"/>
      <c r="TYQ35"/>
      <c r="TYR35"/>
      <c r="TYS35"/>
      <c r="TYT35"/>
      <c r="TYU35"/>
      <c r="TYV35"/>
      <c r="TYW35"/>
      <c r="TYX35"/>
      <c r="TYY35"/>
      <c r="TYZ35"/>
      <c r="TZA35"/>
      <c r="TZB35"/>
      <c r="TZC35"/>
      <c r="TZD35"/>
      <c r="TZE35"/>
      <c r="TZF35"/>
      <c r="TZG35"/>
      <c r="TZH35"/>
      <c r="TZI35"/>
      <c r="TZJ35"/>
      <c r="TZK35"/>
      <c r="TZL35"/>
      <c r="TZM35"/>
      <c r="TZN35"/>
      <c r="TZO35"/>
      <c r="TZP35"/>
      <c r="TZQ35"/>
      <c r="TZR35"/>
      <c r="TZS35"/>
      <c r="TZT35"/>
      <c r="TZU35"/>
      <c r="TZV35"/>
      <c r="TZW35"/>
      <c r="TZX35"/>
      <c r="TZY35"/>
      <c r="TZZ35"/>
      <c r="UAA35"/>
      <c r="UAB35"/>
      <c r="UAC35"/>
      <c r="UAD35"/>
      <c r="UAE35"/>
      <c r="UAF35"/>
      <c r="UAG35"/>
      <c r="UAH35"/>
      <c r="UAI35"/>
      <c r="UAJ35"/>
      <c r="UAK35"/>
      <c r="UAL35"/>
      <c r="UAM35"/>
      <c r="UAN35"/>
      <c r="UAO35"/>
      <c r="UAP35"/>
      <c r="UAQ35"/>
      <c r="UAR35"/>
      <c r="UAS35"/>
      <c r="UAT35"/>
      <c r="UAU35"/>
      <c r="UAV35"/>
      <c r="UAW35"/>
      <c r="UAX35"/>
      <c r="UAY35"/>
      <c r="UAZ35"/>
      <c r="UBA35"/>
      <c r="UBB35"/>
      <c r="UBC35"/>
      <c r="UBD35"/>
      <c r="UBE35"/>
      <c r="UBF35"/>
      <c r="UBG35"/>
      <c r="UBH35"/>
      <c r="UBI35"/>
      <c r="UBJ35"/>
      <c r="UBK35"/>
      <c r="UBL35"/>
      <c r="UBM35"/>
      <c r="UBN35"/>
      <c r="UBO35"/>
      <c r="UBP35"/>
      <c r="UBQ35"/>
      <c r="UBR35"/>
      <c r="UBS35"/>
      <c r="UBT35"/>
      <c r="UBU35"/>
      <c r="UBV35"/>
      <c r="UBW35"/>
      <c r="UBX35"/>
      <c r="UBY35"/>
      <c r="UBZ35"/>
      <c r="UCA35"/>
      <c r="UCB35"/>
      <c r="UCC35"/>
      <c r="UCD35"/>
      <c r="UCE35"/>
      <c r="UCF35"/>
      <c r="UCG35"/>
      <c r="UCH35"/>
      <c r="UCI35"/>
      <c r="UCJ35"/>
      <c r="UCK35"/>
      <c r="UCL35"/>
      <c r="UCM35"/>
      <c r="UCN35"/>
      <c r="UCO35"/>
      <c r="UCP35"/>
      <c r="UCQ35"/>
      <c r="UCR35"/>
      <c r="UCS35"/>
      <c r="UCT35"/>
      <c r="UCU35"/>
      <c r="UCV35"/>
      <c r="UCW35"/>
      <c r="UCX35"/>
      <c r="UCY35"/>
      <c r="UCZ35"/>
      <c r="UDA35"/>
      <c r="UDB35"/>
      <c r="UDC35"/>
      <c r="UDD35"/>
      <c r="UDE35"/>
      <c r="UDF35"/>
      <c r="UDG35"/>
      <c r="UDH35"/>
      <c r="UDI35"/>
      <c r="UDJ35"/>
      <c r="UDK35"/>
      <c r="UDL35"/>
      <c r="UDM35"/>
      <c r="UDN35"/>
      <c r="UDO35"/>
      <c r="UDP35"/>
      <c r="UDQ35"/>
      <c r="UDR35"/>
      <c r="UDS35"/>
      <c r="UDT35"/>
      <c r="UDU35"/>
      <c r="UDV35"/>
      <c r="UDW35"/>
      <c r="UDX35"/>
      <c r="UDY35"/>
      <c r="UDZ35"/>
      <c r="UEA35"/>
      <c r="UEB35"/>
      <c r="UEC35"/>
      <c r="UED35"/>
      <c r="UEE35"/>
      <c r="UEF35"/>
      <c r="UEG35"/>
      <c r="UEH35"/>
      <c r="UEI35"/>
      <c r="UEJ35"/>
      <c r="UEK35"/>
      <c r="UEL35"/>
      <c r="UEM35"/>
      <c r="UEN35"/>
      <c r="UEO35"/>
      <c r="UEP35"/>
      <c r="UEQ35"/>
      <c r="UER35"/>
      <c r="UES35"/>
      <c r="UET35"/>
      <c r="UEU35"/>
      <c r="UEV35"/>
      <c r="UEW35"/>
      <c r="UEX35"/>
      <c r="UEY35"/>
      <c r="UEZ35"/>
      <c r="UFA35"/>
      <c r="UFB35"/>
      <c r="UFC35"/>
      <c r="UFD35"/>
      <c r="UFE35"/>
      <c r="UFF35"/>
      <c r="UFG35"/>
      <c r="UFH35"/>
      <c r="UFI35"/>
      <c r="UFJ35"/>
      <c r="UFK35"/>
      <c r="UFL35"/>
      <c r="UFM35"/>
      <c r="UFN35"/>
      <c r="UFO35"/>
      <c r="UFP35"/>
      <c r="UFQ35"/>
      <c r="UFR35"/>
      <c r="UFS35"/>
      <c r="UFT35"/>
      <c r="UFU35"/>
      <c r="UFV35"/>
      <c r="UFW35"/>
      <c r="UFX35"/>
      <c r="UFY35"/>
      <c r="UFZ35"/>
      <c r="UGA35"/>
      <c r="UGB35"/>
      <c r="UGC35"/>
      <c r="UGD35"/>
      <c r="UGE35"/>
      <c r="UGF35"/>
      <c r="UGG35"/>
      <c r="UGH35"/>
      <c r="UGI35"/>
      <c r="UGJ35"/>
      <c r="UGK35"/>
      <c r="UGL35"/>
      <c r="UGM35"/>
      <c r="UGN35"/>
      <c r="UGO35"/>
      <c r="UGP35"/>
      <c r="UGQ35"/>
      <c r="UGR35"/>
      <c r="UGS35"/>
      <c r="UGT35"/>
      <c r="UGU35"/>
      <c r="UGV35"/>
      <c r="UGW35"/>
      <c r="UGX35"/>
      <c r="UGY35"/>
      <c r="UGZ35"/>
      <c r="UHA35"/>
      <c r="UHB35"/>
      <c r="UHC35"/>
      <c r="UHD35"/>
      <c r="UHE35"/>
      <c r="UHF35"/>
      <c r="UHG35"/>
      <c r="UHH35"/>
      <c r="UHI35"/>
      <c r="UHJ35"/>
      <c r="UHK35"/>
      <c r="UHL35"/>
      <c r="UHM35"/>
      <c r="UHN35"/>
      <c r="UHO35"/>
      <c r="UHP35"/>
      <c r="UHQ35"/>
      <c r="UHR35"/>
      <c r="UHS35"/>
      <c r="UHT35"/>
      <c r="UHU35"/>
      <c r="UHV35"/>
      <c r="UHW35"/>
      <c r="UHX35"/>
      <c r="UHY35"/>
      <c r="UHZ35"/>
      <c r="UIA35"/>
      <c r="UIB35"/>
      <c r="UIC35"/>
      <c r="UID35"/>
      <c r="UIE35"/>
      <c r="UIF35"/>
      <c r="UIG35"/>
      <c r="UIH35"/>
      <c r="UII35"/>
      <c r="UIJ35"/>
      <c r="UIK35"/>
      <c r="UIL35"/>
      <c r="UIM35"/>
      <c r="UIN35"/>
      <c r="UIO35"/>
      <c r="UIP35"/>
      <c r="UIQ35"/>
      <c r="UIR35"/>
      <c r="UIS35"/>
      <c r="UIT35"/>
      <c r="UIU35"/>
      <c r="UIV35"/>
      <c r="UIW35"/>
      <c r="UIX35"/>
      <c r="UIY35"/>
      <c r="UIZ35"/>
      <c r="UJA35"/>
      <c r="UJB35"/>
      <c r="UJC35"/>
      <c r="UJD35"/>
      <c r="UJE35"/>
      <c r="UJF35"/>
      <c r="UJG35"/>
      <c r="UJH35"/>
      <c r="UJI35"/>
      <c r="UJJ35"/>
      <c r="UJK35"/>
      <c r="UJL35"/>
      <c r="UJM35"/>
      <c r="UJN35"/>
      <c r="UJO35"/>
      <c r="UJP35"/>
      <c r="UJQ35"/>
      <c r="UJR35"/>
      <c r="UJS35"/>
      <c r="UJT35"/>
      <c r="UJU35"/>
      <c r="UJV35"/>
      <c r="UJW35"/>
      <c r="UJX35"/>
      <c r="UJY35"/>
      <c r="UJZ35"/>
      <c r="UKA35"/>
      <c r="UKB35"/>
      <c r="UKC35"/>
      <c r="UKD35"/>
      <c r="UKE35"/>
      <c r="UKF35"/>
      <c r="UKG35"/>
      <c r="UKH35"/>
      <c r="UKI35"/>
      <c r="UKJ35"/>
      <c r="UKK35"/>
      <c r="UKL35"/>
      <c r="UKM35"/>
      <c r="UKN35"/>
      <c r="UKO35"/>
      <c r="UKP35"/>
      <c r="UKQ35"/>
      <c r="UKR35"/>
      <c r="UKS35"/>
      <c r="UKT35"/>
      <c r="UKU35"/>
      <c r="UKV35"/>
      <c r="UKW35"/>
      <c r="UKX35"/>
      <c r="UKY35"/>
      <c r="UKZ35"/>
      <c r="ULA35"/>
      <c r="ULB35"/>
      <c r="ULC35"/>
      <c r="ULD35"/>
      <c r="ULE35"/>
      <c r="ULF35"/>
      <c r="ULG35"/>
      <c r="ULH35"/>
      <c r="ULI35"/>
      <c r="ULJ35"/>
      <c r="ULK35"/>
      <c r="ULL35"/>
      <c r="ULM35"/>
      <c r="ULN35"/>
      <c r="ULO35"/>
      <c r="ULP35"/>
      <c r="ULQ35"/>
      <c r="ULR35"/>
      <c r="ULS35"/>
      <c r="ULT35"/>
      <c r="ULU35"/>
      <c r="ULV35"/>
      <c r="ULW35"/>
      <c r="ULX35"/>
      <c r="ULY35"/>
      <c r="ULZ35"/>
      <c r="UMA35"/>
      <c r="UMB35"/>
      <c r="UMC35"/>
      <c r="UMD35"/>
      <c r="UME35"/>
      <c r="UMF35"/>
      <c r="UMG35"/>
      <c r="UMH35"/>
      <c r="UMI35"/>
      <c r="UMJ35"/>
      <c r="UMK35"/>
      <c r="UML35"/>
      <c r="UMM35"/>
      <c r="UMN35"/>
      <c r="UMO35"/>
      <c r="UMP35"/>
      <c r="UMQ35"/>
      <c r="UMR35"/>
      <c r="UMS35"/>
      <c r="UMT35"/>
      <c r="UMU35"/>
      <c r="UMV35"/>
      <c r="UMW35"/>
      <c r="UMX35"/>
      <c r="UMY35"/>
      <c r="UMZ35"/>
      <c r="UNA35"/>
      <c r="UNB35"/>
      <c r="UNC35"/>
      <c r="UND35"/>
      <c r="UNE35"/>
      <c r="UNF35"/>
      <c r="UNG35"/>
      <c r="UNH35"/>
      <c r="UNI35"/>
      <c r="UNJ35"/>
      <c r="UNK35"/>
      <c r="UNL35"/>
      <c r="UNM35"/>
      <c r="UNN35"/>
      <c r="UNO35"/>
      <c r="UNP35"/>
      <c r="UNQ35"/>
      <c r="UNR35"/>
      <c r="UNS35"/>
      <c r="UNT35"/>
      <c r="UNU35"/>
      <c r="UNV35"/>
      <c r="UNW35"/>
      <c r="UNX35"/>
      <c r="UNY35"/>
      <c r="UNZ35"/>
      <c r="UOA35"/>
      <c r="UOB35"/>
      <c r="UOC35"/>
      <c r="UOD35"/>
      <c r="UOE35"/>
      <c r="UOF35"/>
      <c r="UOG35"/>
      <c r="UOH35"/>
      <c r="UOI35"/>
      <c r="UOJ35"/>
      <c r="UOK35"/>
      <c r="UOL35"/>
      <c r="UOM35"/>
      <c r="UON35"/>
      <c r="UOO35"/>
      <c r="UOP35"/>
      <c r="UOQ35"/>
      <c r="UOR35"/>
      <c r="UOS35"/>
      <c r="UOT35"/>
      <c r="UOU35"/>
      <c r="UOV35"/>
      <c r="UOW35"/>
      <c r="UOX35"/>
      <c r="UOY35"/>
      <c r="UOZ35"/>
      <c r="UPA35"/>
      <c r="UPB35"/>
      <c r="UPC35"/>
      <c r="UPD35"/>
      <c r="UPE35"/>
      <c r="UPF35"/>
      <c r="UPG35"/>
      <c r="UPH35"/>
      <c r="UPI35"/>
      <c r="UPJ35"/>
      <c r="UPK35"/>
      <c r="UPL35"/>
      <c r="UPM35"/>
      <c r="UPN35"/>
      <c r="UPO35"/>
      <c r="UPP35"/>
      <c r="UPQ35"/>
      <c r="UPR35"/>
      <c r="UPS35"/>
      <c r="UPT35"/>
      <c r="UPU35"/>
      <c r="UPV35"/>
      <c r="UPW35"/>
      <c r="UPX35"/>
      <c r="UPY35"/>
      <c r="UPZ35"/>
      <c r="UQA35"/>
      <c r="UQB35"/>
      <c r="UQC35"/>
      <c r="UQD35"/>
      <c r="UQE35"/>
      <c r="UQF35"/>
      <c r="UQG35"/>
      <c r="UQH35"/>
      <c r="UQI35"/>
      <c r="UQJ35"/>
      <c r="UQK35"/>
      <c r="UQL35"/>
      <c r="UQM35"/>
      <c r="UQN35"/>
      <c r="UQO35"/>
      <c r="UQP35"/>
      <c r="UQQ35"/>
      <c r="UQR35"/>
      <c r="UQS35"/>
      <c r="UQT35"/>
      <c r="UQU35"/>
      <c r="UQV35"/>
      <c r="UQW35"/>
      <c r="UQX35"/>
      <c r="UQY35"/>
      <c r="UQZ35"/>
      <c r="URA35"/>
      <c r="URB35"/>
      <c r="URC35"/>
      <c r="URD35"/>
      <c r="URE35"/>
      <c r="URF35"/>
      <c r="URG35"/>
      <c r="URH35"/>
      <c r="URI35"/>
      <c r="URJ35"/>
      <c r="URK35"/>
      <c r="URL35"/>
      <c r="URM35"/>
      <c r="URN35"/>
      <c r="URO35"/>
      <c r="URP35"/>
      <c r="URQ35"/>
      <c r="URR35"/>
      <c r="URS35"/>
      <c r="URT35"/>
      <c r="URU35"/>
      <c r="URV35"/>
      <c r="URW35"/>
      <c r="URX35"/>
      <c r="URY35"/>
      <c r="URZ35"/>
      <c r="USA35"/>
      <c r="USB35"/>
      <c r="USC35"/>
      <c r="USD35"/>
      <c r="USE35"/>
      <c r="USF35"/>
      <c r="USG35"/>
      <c r="USH35"/>
      <c r="USI35"/>
      <c r="USJ35"/>
      <c r="USK35"/>
      <c r="USL35"/>
      <c r="USM35"/>
      <c r="USN35"/>
      <c r="USO35"/>
      <c r="USP35"/>
      <c r="USQ35"/>
      <c r="USR35"/>
      <c r="USS35"/>
      <c r="UST35"/>
      <c r="USU35"/>
      <c r="USV35"/>
      <c r="USW35"/>
      <c r="USX35"/>
      <c r="USY35"/>
      <c r="USZ35"/>
      <c r="UTA35"/>
      <c r="UTB35"/>
      <c r="UTC35"/>
      <c r="UTD35"/>
      <c r="UTE35"/>
      <c r="UTF35"/>
      <c r="UTG35"/>
      <c r="UTH35"/>
      <c r="UTI35"/>
      <c r="UTJ35"/>
      <c r="UTK35"/>
      <c r="UTL35"/>
      <c r="UTM35"/>
      <c r="UTN35"/>
      <c r="UTO35"/>
      <c r="UTP35"/>
      <c r="UTQ35"/>
      <c r="UTR35"/>
      <c r="UTS35"/>
      <c r="UTT35"/>
      <c r="UTU35"/>
      <c r="UTV35"/>
      <c r="UTW35"/>
      <c r="UTX35"/>
      <c r="UTY35"/>
      <c r="UTZ35"/>
      <c r="UUA35"/>
      <c r="UUB35"/>
      <c r="UUC35"/>
      <c r="UUD35"/>
      <c r="UUE35"/>
      <c r="UUF35"/>
      <c r="UUG35"/>
      <c r="UUH35"/>
      <c r="UUI35"/>
      <c r="UUJ35"/>
      <c r="UUK35"/>
      <c r="UUL35"/>
      <c r="UUM35"/>
      <c r="UUN35"/>
      <c r="UUO35"/>
      <c r="UUP35"/>
      <c r="UUQ35"/>
      <c r="UUR35"/>
      <c r="UUS35"/>
      <c r="UUT35"/>
      <c r="UUU35"/>
      <c r="UUV35"/>
      <c r="UUW35"/>
      <c r="UUX35"/>
      <c r="UUY35"/>
      <c r="UUZ35"/>
      <c r="UVA35"/>
      <c r="UVB35"/>
      <c r="UVC35"/>
      <c r="UVD35"/>
      <c r="UVE35"/>
      <c r="UVF35"/>
      <c r="UVG35"/>
      <c r="UVH35"/>
      <c r="UVI35"/>
      <c r="UVJ35"/>
      <c r="UVK35"/>
      <c r="UVL35"/>
      <c r="UVM35"/>
      <c r="UVN35"/>
      <c r="UVO35"/>
      <c r="UVP35"/>
      <c r="UVQ35"/>
      <c r="UVR35"/>
      <c r="UVS35"/>
      <c r="UVT35"/>
      <c r="UVU35"/>
      <c r="UVV35"/>
      <c r="UVW35"/>
      <c r="UVX35"/>
      <c r="UVY35"/>
      <c r="UVZ35"/>
      <c r="UWA35"/>
      <c r="UWB35"/>
      <c r="UWC35"/>
      <c r="UWD35"/>
      <c r="UWE35"/>
      <c r="UWF35"/>
      <c r="UWG35"/>
      <c r="UWH35"/>
      <c r="UWI35"/>
      <c r="UWJ35"/>
      <c r="UWK35"/>
      <c r="UWL35"/>
      <c r="UWM35"/>
      <c r="UWN35"/>
      <c r="UWO35"/>
      <c r="UWP35"/>
      <c r="UWQ35"/>
      <c r="UWR35"/>
      <c r="UWS35"/>
      <c r="UWT35"/>
      <c r="UWU35"/>
      <c r="UWV35"/>
      <c r="UWW35"/>
      <c r="UWX35"/>
      <c r="UWY35"/>
      <c r="UWZ35"/>
      <c r="UXA35"/>
      <c r="UXB35"/>
      <c r="UXC35"/>
      <c r="UXD35"/>
      <c r="UXE35"/>
      <c r="UXF35"/>
      <c r="UXG35"/>
      <c r="UXH35"/>
      <c r="UXI35"/>
      <c r="UXJ35"/>
      <c r="UXK35"/>
      <c r="UXL35"/>
      <c r="UXM35"/>
      <c r="UXN35"/>
      <c r="UXO35"/>
      <c r="UXP35"/>
      <c r="UXQ35"/>
      <c r="UXR35"/>
      <c r="UXS35"/>
      <c r="UXT35"/>
      <c r="UXU35"/>
      <c r="UXV35"/>
      <c r="UXW35"/>
      <c r="UXX35"/>
      <c r="UXY35"/>
      <c r="UXZ35"/>
      <c r="UYA35"/>
      <c r="UYB35"/>
      <c r="UYC35"/>
      <c r="UYD35"/>
      <c r="UYE35"/>
      <c r="UYF35"/>
      <c r="UYG35"/>
      <c r="UYH35"/>
      <c r="UYI35"/>
      <c r="UYJ35"/>
      <c r="UYK35"/>
      <c r="UYL35"/>
      <c r="UYM35"/>
      <c r="UYN35"/>
      <c r="UYO35"/>
      <c r="UYP35"/>
      <c r="UYQ35"/>
      <c r="UYR35"/>
      <c r="UYS35"/>
      <c r="UYT35"/>
      <c r="UYU35"/>
      <c r="UYV35"/>
      <c r="UYW35"/>
      <c r="UYX35"/>
      <c r="UYY35"/>
      <c r="UYZ35"/>
      <c r="UZA35"/>
      <c r="UZB35"/>
      <c r="UZC35"/>
      <c r="UZD35"/>
      <c r="UZE35"/>
      <c r="UZF35"/>
      <c r="UZG35"/>
      <c r="UZH35"/>
      <c r="UZI35"/>
      <c r="UZJ35"/>
      <c r="UZK35"/>
      <c r="UZL35"/>
      <c r="UZM35"/>
      <c r="UZN35"/>
      <c r="UZO35"/>
      <c r="UZP35"/>
      <c r="UZQ35"/>
      <c r="UZR35"/>
      <c r="UZS35"/>
      <c r="UZT35"/>
      <c r="UZU35"/>
      <c r="UZV35"/>
      <c r="UZW35"/>
      <c r="UZX35"/>
      <c r="UZY35"/>
      <c r="UZZ35"/>
      <c r="VAA35"/>
      <c r="VAB35"/>
      <c r="VAC35"/>
      <c r="VAD35"/>
      <c r="VAE35"/>
      <c r="VAF35"/>
      <c r="VAG35"/>
      <c r="VAH35"/>
      <c r="VAI35"/>
      <c r="VAJ35"/>
      <c r="VAK35"/>
      <c r="VAL35"/>
      <c r="VAM35"/>
      <c r="VAN35"/>
      <c r="VAO35"/>
      <c r="VAP35"/>
      <c r="VAQ35"/>
      <c r="VAR35"/>
      <c r="VAS35"/>
      <c r="VAT35"/>
      <c r="VAU35"/>
      <c r="VAV35"/>
      <c r="VAW35"/>
      <c r="VAX35"/>
      <c r="VAY35"/>
      <c r="VAZ35"/>
      <c r="VBA35"/>
      <c r="VBB35"/>
      <c r="VBC35"/>
      <c r="VBD35"/>
      <c r="VBE35"/>
      <c r="VBF35"/>
      <c r="VBG35"/>
      <c r="VBH35"/>
      <c r="VBI35"/>
      <c r="VBJ35"/>
      <c r="VBK35"/>
      <c r="VBL35"/>
      <c r="VBM35"/>
      <c r="VBN35"/>
      <c r="VBO35"/>
      <c r="VBP35"/>
      <c r="VBQ35"/>
      <c r="VBR35"/>
      <c r="VBS35"/>
      <c r="VBT35"/>
      <c r="VBU35"/>
      <c r="VBV35"/>
      <c r="VBW35"/>
      <c r="VBX35"/>
      <c r="VBY35"/>
      <c r="VBZ35"/>
      <c r="VCA35"/>
      <c r="VCB35"/>
      <c r="VCC35"/>
      <c r="VCD35"/>
      <c r="VCE35"/>
      <c r="VCF35"/>
      <c r="VCG35"/>
      <c r="VCH35"/>
      <c r="VCI35"/>
      <c r="VCJ35"/>
      <c r="VCK35"/>
      <c r="VCL35"/>
      <c r="VCM35"/>
      <c r="VCN35"/>
      <c r="VCO35"/>
      <c r="VCP35"/>
      <c r="VCQ35"/>
      <c r="VCR35"/>
      <c r="VCS35"/>
      <c r="VCT35"/>
      <c r="VCU35"/>
      <c r="VCV35"/>
      <c r="VCW35"/>
      <c r="VCX35"/>
      <c r="VCY35"/>
      <c r="VCZ35"/>
      <c r="VDA35"/>
      <c r="VDB35"/>
      <c r="VDC35"/>
      <c r="VDD35"/>
      <c r="VDE35"/>
      <c r="VDF35"/>
      <c r="VDG35"/>
      <c r="VDH35"/>
      <c r="VDI35"/>
      <c r="VDJ35"/>
      <c r="VDK35"/>
      <c r="VDL35"/>
      <c r="VDM35"/>
      <c r="VDN35"/>
      <c r="VDO35"/>
      <c r="VDP35"/>
      <c r="VDQ35"/>
      <c r="VDR35"/>
      <c r="VDS35"/>
      <c r="VDT35"/>
      <c r="VDU35"/>
      <c r="VDV35"/>
      <c r="VDW35"/>
      <c r="VDX35"/>
      <c r="VDY35"/>
      <c r="VDZ35"/>
      <c r="VEA35"/>
      <c r="VEB35"/>
      <c r="VEC35"/>
      <c r="VED35"/>
      <c r="VEE35"/>
      <c r="VEF35"/>
      <c r="VEG35"/>
      <c r="VEH35"/>
      <c r="VEI35"/>
      <c r="VEJ35"/>
      <c r="VEK35"/>
      <c r="VEL35"/>
      <c r="VEM35"/>
      <c r="VEN35"/>
      <c r="VEO35"/>
      <c r="VEP35"/>
      <c r="VEQ35"/>
      <c r="VER35"/>
      <c r="VES35"/>
      <c r="VET35"/>
      <c r="VEU35"/>
      <c r="VEV35"/>
      <c r="VEW35"/>
      <c r="VEX35"/>
      <c r="VEY35"/>
      <c r="VEZ35"/>
      <c r="VFA35"/>
      <c r="VFB35"/>
      <c r="VFC35"/>
      <c r="VFD35"/>
      <c r="VFE35"/>
      <c r="VFF35"/>
      <c r="VFG35"/>
      <c r="VFH35"/>
      <c r="VFI35"/>
      <c r="VFJ35"/>
      <c r="VFK35"/>
      <c r="VFL35"/>
      <c r="VFM35"/>
      <c r="VFN35"/>
      <c r="VFO35"/>
      <c r="VFP35"/>
      <c r="VFQ35"/>
      <c r="VFR35"/>
      <c r="VFS35"/>
      <c r="VFT35"/>
      <c r="VFU35"/>
      <c r="VFV35"/>
      <c r="VFW35"/>
      <c r="VFX35"/>
      <c r="VFY35"/>
      <c r="VFZ35"/>
      <c r="VGA35"/>
      <c r="VGB35"/>
      <c r="VGC35"/>
      <c r="VGD35"/>
      <c r="VGE35"/>
      <c r="VGF35"/>
      <c r="VGG35"/>
      <c r="VGH35"/>
      <c r="VGI35"/>
      <c r="VGJ35"/>
      <c r="VGK35"/>
      <c r="VGL35"/>
      <c r="VGM35"/>
      <c r="VGN35"/>
      <c r="VGO35"/>
      <c r="VGP35"/>
      <c r="VGQ35"/>
      <c r="VGR35"/>
      <c r="VGS35"/>
      <c r="VGT35"/>
      <c r="VGU35"/>
      <c r="VGV35"/>
      <c r="VGW35"/>
      <c r="VGX35"/>
      <c r="VGY35"/>
      <c r="VGZ35"/>
      <c r="VHA35"/>
      <c r="VHB35"/>
      <c r="VHC35"/>
      <c r="VHD35"/>
      <c r="VHE35"/>
      <c r="VHF35"/>
      <c r="VHG35"/>
      <c r="VHH35"/>
      <c r="VHI35"/>
      <c r="VHJ35"/>
      <c r="VHK35"/>
      <c r="VHL35"/>
      <c r="VHM35"/>
      <c r="VHN35"/>
      <c r="VHO35"/>
      <c r="VHP35"/>
      <c r="VHQ35"/>
      <c r="VHR35"/>
      <c r="VHS35"/>
      <c r="VHT35"/>
      <c r="VHU35"/>
      <c r="VHV35"/>
      <c r="VHW35"/>
      <c r="VHX35"/>
      <c r="VHY35"/>
      <c r="VHZ35"/>
      <c r="VIA35"/>
      <c r="VIB35"/>
      <c r="VIC35"/>
      <c r="VID35"/>
      <c r="VIE35"/>
      <c r="VIF35"/>
      <c r="VIG35"/>
      <c r="VIH35"/>
      <c r="VII35"/>
      <c r="VIJ35"/>
      <c r="VIK35"/>
      <c r="VIL35"/>
      <c r="VIM35"/>
      <c r="VIN35"/>
      <c r="VIO35"/>
      <c r="VIP35"/>
      <c r="VIQ35"/>
      <c r="VIR35"/>
      <c r="VIS35"/>
      <c r="VIT35"/>
      <c r="VIU35"/>
      <c r="VIV35"/>
      <c r="VIW35"/>
      <c r="VIX35"/>
      <c r="VIY35"/>
      <c r="VIZ35"/>
      <c r="VJA35"/>
      <c r="VJB35"/>
      <c r="VJC35"/>
      <c r="VJD35"/>
      <c r="VJE35"/>
      <c r="VJF35"/>
      <c r="VJG35"/>
      <c r="VJH35"/>
      <c r="VJI35"/>
      <c r="VJJ35"/>
      <c r="VJK35"/>
      <c r="VJL35"/>
      <c r="VJM35"/>
      <c r="VJN35"/>
      <c r="VJO35"/>
      <c r="VJP35"/>
      <c r="VJQ35"/>
      <c r="VJR35"/>
      <c r="VJS35"/>
      <c r="VJT35"/>
      <c r="VJU35"/>
      <c r="VJV35"/>
      <c r="VJW35"/>
      <c r="VJX35"/>
      <c r="VJY35"/>
      <c r="VJZ35"/>
      <c r="VKA35"/>
      <c r="VKB35"/>
      <c r="VKC35"/>
      <c r="VKD35"/>
      <c r="VKE35"/>
      <c r="VKF35"/>
      <c r="VKG35"/>
      <c r="VKH35"/>
      <c r="VKI35"/>
      <c r="VKJ35"/>
      <c r="VKK35"/>
      <c r="VKL35"/>
      <c r="VKM35"/>
      <c r="VKN35"/>
      <c r="VKO35"/>
      <c r="VKP35"/>
      <c r="VKQ35"/>
      <c r="VKR35"/>
      <c r="VKS35"/>
      <c r="VKT35"/>
      <c r="VKU35"/>
      <c r="VKV35"/>
      <c r="VKW35"/>
      <c r="VKX35"/>
      <c r="VKY35"/>
      <c r="VKZ35"/>
      <c r="VLA35"/>
      <c r="VLB35"/>
      <c r="VLC35"/>
      <c r="VLD35"/>
      <c r="VLE35"/>
      <c r="VLF35"/>
      <c r="VLG35"/>
      <c r="VLH35"/>
      <c r="VLI35"/>
      <c r="VLJ35"/>
      <c r="VLK35"/>
      <c r="VLL35"/>
      <c r="VLM35"/>
      <c r="VLN35"/>
      <c r="VLO35"/>
      <c r="VLP35"/>
      <c r="VLQ35"/>
      <c r="VLR35"/>
      <c r="VLS35"/>
      <c r="VLT35"/>
      <c r="VLU35"/>
      <c r="VLV35"/>
      <c r="VLW35"/>
      <c r="VLX35"/>
      <c r="VLY35"/>
      <c r="VLZ35"/>
      <c r="VMA35"/>
      <c r="VMB35"/>
      <c r="VMC35"/>
      <c r="VMD35"/>
      <c r="VME35"/>
      <c r="VMF35"/>
      <c r="VMG35"/>
      <c r="VMH35"/>
      <c r="VMI35"/>
      <c r="VMJ35"/>
      <c r="VMK35"/>
      <c r="VML35"/>
      <c r="VMM35"/>
      <c r="VMN35"/>
      <c r="VMO35"/>
      <c r="VMP35"/>
      <c r="VMQ35"/>
      <c r="VMR35"/>
      <c r="VMS35"/>
      <c r="VMT35"/>
      <c r="VMU35"/>
      <c r="VMV35"/>
      <c r="VMW35"/>
      <c r="VMX35"/>
      <c r="VMY35"/>
      <c r="VMZ35"/>
      <c r="VNA35"/>
      <c r="VNB35"/>
      <c r="VNC35"/>
      <c r="VND35"/>
      <c r="VNE35"/>
      <c r="VNF35"/>
      <c r="VNG35"/>
      <c r="VNH35"/>
      <c r="VNI35"/>
      <c r="VNJ35"/>
      <c r="VNK35"/>
      <c r="VNL35"/>
      <c r="VNM35"/>
      <c r="VNN35"/>
      <c r="VNO35"/>
      <c r="VNP35"/>
      <c r="VNQ35"/>
      <c r="VNR35"/>
      <c r="VNS35"/>
      <c r="VNT35"/>
      <c r="VNU35"/>
      <c r="VNV35"/>
      <c r="VNW35"/>
      <c r="VNX35"/>
      <c r="VNY35"/>
      <c r="VNZ35"/>
      <c r="VOA35"/>
      <c r="VOB35"/>
      <c r="VOC35"/>
      <c r="VOD35"/>
      <c r="VOE35"/>
      <c r="VOF35"/>
      <c r="VOG35"/>
      <c r="VOH35"/>
      <c r="VOI35"/>
      <c r="VOJ35"/>
      <c r="VOK35"/>
      <c r="VOL35"/>
      <c r="VOM35"/>
      <c r="VON35"/>
      <c r="VOO35"/>
      <c r="VOP35"/>
      <c r="VOQ35"/>
      <c r="VOR35"/>
      <c r="VOS35"/>
      <c r="VOT35"/>
      <c r="VOU35"/>
      <c r="VOV35"/>
      <c r="VOW35"/>
      <c r="VOX35"/>
      <c r="VOY35"/>
      <c r="VOZ35"/>
      <c r="VPA35"/>
      <c r="VPB35"/>
      <c r="VPC35"/>
      <c r="VPD35"/>
      <c r="VPE35"/>
      <c r="VPF35"/>
      <c r="VPG35"/>
      <c r="VPH35"/>
      <c r="VPI35"/>
      <c r="VPJ35"/>
      <c r="VPK35"/>
      <c r="VPL35"/>
      <c r="VPM35"/>
      <c r="VPN35"/>
      <c r="VPO35"/>
      <c r="VPP35"/>
      <c r="VPQ35"/>
      <c r="VPR35"/>
      <c r="VPS35"/>
      <c r="VPT35"/>
      <c r="VPU35"/>
      <c r="VPV35"/>
      <c r="VPW35"/>
      <c r="VPX35"/>
      <c r="VPY35"/>
      <c r="VPZ35"/>
      <c r="VQA35"/>
      <c r="VQB35"/>
      <c r="VQC35"/>
      <c r="VQD35"/>
      <c r="VQE35"/>
      <c r="VQF35"/>
      <c r="VQG35"/>
      <c r="VQH35"/>
      <c r="VQI35"/>
      <c r="VQJ35"/>
      <c r="VQK35"/>
      <c r="VQL35"/>
      <c r="VQM35"/>
      <c r="VQN35"/>
      <c r="VQO35"/>
      <c r="VQP35"/>
      <c r="VQQ35"/>
      <c r="VQR35"/>
      <c r="VQS35"/>
      <c r="VQT35"/>
      <c r="VQU35"/>
      <c r="VQV35"/>
      <c r="VQW35"/>
      <c r="VQX35"/>
      <c r="VQY35"/>
      <c r="VQZ35"/>
      <c r="VRA35"/>
      <c r="VRB35"/>
      <c r="VRC35"/>
      <c r="VRD35"/>
      <c r="VRE35"/>
      <c r="VRF35"/>
      <c r="VRG35"/>
      <c r="VRH35"/>
      <c r="VRI35"/>
      <c r="VRJ35"/>
      <c r="VRK35"/>
      <c r="VRL35"/>
      <c r="VRM35"/>
      <c r="VRN35"/>
      <c r="VRO35"/>
      <c r="VRP35"/>
      <c r="VRQ35"/>
      <c r="VRR35"/>
      <c r="VRS35"/>
      <c r="VRT35"/>
      <c r="VRU35"/>
      <c r="VRV35"/>
      <c r="VRW35"/>
      <c r="VRX35"/>
      <c r="VRY35"/>
      <c r="VRZ35"/>
      <c r="VSA35"/>
      <c r="VSB35"/>
      <c r="VSC35"/>
      <c r="VSD35"/>
      <c r="VSE35"/>
      <c r="VSF35"/>
      <c r="VSG35"/>
      <c r="VSH35"/>
      <c r="VSI35"/>
      <c r="VSJ35"/>
      <c r="VSK35"/>
      <c r="VSL35"/>
      <c r="VSM35"/>
      <c r="VSN35"/>
      <c r="VSO35"/>
      <c r="VSP35"/>
      <c r="VSQ35"/>
      <c r="VSR35"/>
      <c r="VSS35"/>
      <c r="VST35"/>
      <c r="VSU35"/>
      <c r="VSV35"/>
      <c r="VSW35"/>
      <c r="VSX35"/>
      <c r="VSY35"/>
      <c r="VSZ35"/>
      <c r="VTA35"/>
      <c r="VTB35"/>
      <c r="VTC35"/>
      <c r="VTD35"/>
      <c r="VTE35"/>
      <c r="VTF35"/>
      <c r="VTG35"/>
      <c r="VTH35"/>
      <c r="VTI35"/>
      <c r="VTJ35"/>
      <c r="VTK35"/>
      <c r="VTL35"/>
      <c r="VTM35"/>
      <c r="VTN35"/>
      <c r="VTO35"/>
      <c r="VTP35"/>
      <c r="VTQ35"/>
      <c r="VTR35"/>
      <c r="VTS35"/>
      <c r="VTT35"/>
      <c r="VTU35"/>
      <c r="VTV35"/>
      <c r="VTW35"/>
      <c r="VTX35"/>
      <c r="VTY35"/>
      <c r="VTZ35"/>
      <c r="VUA35"/>
      <c r="VUB35"/>
      <c r="VUC35"/>
      <c r="VUD35"/>
      <c r="VUE35"/>
      <c r="VUF35"/>
      <c r="VUG35"/>
      <c r="VUH35"/>
      <c r="VUI35"/>
      <c r="VUJ35"/>
      <c r="VUK35"/>
      <c r="VUL35"/>
      <c r="VUM35"/>
      <c r="VUN35"/>
      <c r="VUO35"/>
      <c r="VUP35"/>
      <c r="VUQ35"/>
      <c r="VUR35"/>
      <c r="VUS35"/>
      <c r="VUT35"/>
      <c r="VUU35"/>
      <c r="VUV35"/>
      <c r="VUW35"/>
      <c r="VUX35"/>
      <c r="VUY35"/>
      <c r="VUZ35"/>
      <c r="VVA35"/>
      <c r="VVB35"/>
      <c r="VVC35"/>
      <c r="VVD35"/>
      <c r="VVE35"/>
      <c r="VVF35"/>
      <c r="VVG35"/>
      <c r="VVH35"/>
      <c r="VVI35"/>
      <c r="VVJ35"/>
      <c r="VVK35"/>
      <c r="VVL35"/>
      <c r="VVM35"/>
      <c r="VVN35"/>
      <c r="VVO35"/>
      <c r="VVP35"/>
      <c r="VVQ35"/>
      <c r="VVR35"/>
      <c r="VVS35"/>
      <c r="VVT35"/>
      <c r="VVU35"/>
      <c r="VVV35"/>
      <c r="VVW35"/>
      <c r="VVX35"/>
      <c r="VVY35"/>
      <c r="VVZ35"/>
      <c r="VWA35"/>
      <c r="VWB35"/>
      <c r="VWC35"/>
      <c r="VWD35"/>
      <c r="VWE35"/>
      <c r="VWF35"/>
      <c r="VWG35"/>
      <c r="VWH35"/>
      <c r="VWI35"/>
      <c r="VWJ35"/>
      <c r="VWK35"/>
      <c r="VWL35"/>
      <c r="VWM35"/>
      <c r="VWN35"/>
      <c r="VWO35"/>
      <c r="VWP35"/>
      <c r="VWQ35"/>
      <c r="VWR35"/>
      <c r="VWS35"/>
      <c r="VWT35"/>
      <c r="VWU35"/>
      <c r="VWV35"/>
      <c r="VWW35"/>
      <c r="VWX35"/>
      <c r="VWY35"/>
      <c r="VWZ35"/>
      <c r="VXA35"/>
      <c r="VXB35"/>
      <c r="VXC35"/>
      <c r="VXD35"/>
      <c r="VXE35"/>
      <c r="VXF35"/>
      <c r="VXG35"/>
      <c r="VXH35"/>
      <c r="VXI35"/>
      <c r="VXJ35"/>
      <c r="VXK35"/>
      <c r="VXL35"/>
      <c r="VXM35"/>
      <c r="VXN35"/>
      <c r="VXO35"/>
      <c r="VXP35"/>
      <c r="VXQ35"/>
      <c r="VXR35"/>
      <c r="VXS35"/>
      <c r="VXT35"/>
      <c r="VXU35"/>
      <c r="VXV35"/>
      <c r="VXW35"/>
      <c r="VXX35"/>
      <c r="VXY35"/>
      <c r="VXZ35"/>
      <c r="VYA35"/>
      <c r="VYB35"/>
      <c r="VYC35"/>
      <c r="VYD35"/>
      <c r="VYE35"/>
      <c r="VYF35"/>
      <c r="VYG35"/>
      <c r="VYH35"/>
      <c r="VYI35"/>
      <c r="VYJ35"/>
      <c r="VYK35"/>
      <c r="VYL35"/>
      <c r="VYM35"/>
      <c r="VYN35"/>
      <c r="VYO35"/>
      <c r="VYP35"/>
      <c r="VYQ35"/>
      <c r="VYR35"/>
      <c r="VYS35"/>
      <c r="VYT35"/>
      <c r="VYU35"/>
      <c r="VYV35"/>
      <c r="VYW35"/>
      <c r="VYX35"/>
      <c r="VYY35"/>
      <c r="VYZ35"/>
      <c r="VZA35"/>
      <c r="VZB35"/>
      <c r="VZC35"/>
      <c r="VZD35"/>
      <c r="VZE35"/>
      <c r="VZF35"/>
      <c r="VZG35"/>
      <c r="VZH35"/>
      <c r="VZI35"/>
      <c r="VZJ35"/>
      <c r="VZK35"/>
      <c r="VZL35"/>
      <c r="VZM35"/>
      <c r="VZN35"/>
      <c r="VZO35"/>
      <c r="VZP35"/>
      <c r="VZQ35"/>
      <c r="VZR35"/>
      <c r="VZS35"/>
      <c r="VZT35"/>
      <c r="VZU35"/>
      <c r="VZV35"/>
      <c r="VZW35"/>
      <c r="VZX35"/>
      <c r="VZY35"/>
      <c r="VZZ35"/>
      <c r="WAA35"/>
      <c r="WAB35"/>
      <c r="WAC35"/>
      <c r="WAD35"/>
      <c r="WAE35"/>
      <c r="WAF35"/>
      <c r="WAG35"/>
      <c r="WAH35"/>
      <c r="WAI35"/>
      <c r="WAJ35"/>
      <c r="WAK35"/>
      <c r="WAL35"/>
      <c r="WAM35"/>
      <c r="WAN35"/>
      <c r="WAO35"/>
      <c r="WAP35"/>
      <c r="WAQ35"/>
      <c r="WAR35"/>
      <c r="WAS35"/>
      <c r="WAT35"/>
      <c r="WAU35"/>
      <c r="WAV35"/>
      <c r="WAW35"/>
      <c r="WAX35"/>
      <c r="WAY35"/>
      <c r="WAZ35"/>
      <c r="WBA35"/>
      <c r="WBB35"/>
      <c r="WBC35"/>
      <c r="WBD35"/>
      <c r="WBE35"/>
      <c r="WBF35"/>
      <c r="WBG35"/>
      <c r="WBH35"/>
      <c r="WBI35"/>
      <c r="WBJ35"/>
      <c r="WBK35"/>
      <c r="WBL35"/>
      <c r="WBM35"/>
      <c r="WBN35"/>
      <c r="WBO35"/>
      <c r="WBP35"/>
      <c r="WBQ35"/>
      <c r="WBR35"/>
      <c r="WBS35"/>
      <c r="WBT35"/>
      <c r="WBU35"/>
      <c r="WBV35"/>
      <c r="WBW35"/>
      <c r="WBX35"/>
      <c r="WBY35"/>
      <c r="WBZ35"/>
      <c r="WCA35"/>
      <c r="WCB35"/>
      <c r="WCC35"/>
      <c r="WCD35"/>
      <c r="WCE35"/>
      <c r="WCF35"/>
      <c r="WCG35"/>
      <c r="WCH35"/>
      <c r="WCI35"/>
      <c r="WCJ35"/>
      <c r="WCK35"/>
      <c r="WCL35"/>
      <c r="WCM35"/>
      <c r="WCN35"/>
      <c r="WCO35"/>
      <c r="WCP35"/>
      <c r="WCQ35"/>
      <c r="WCR35"/>
      <c r="WCS35"/>
      <c r="WCT35"/>
      <c r="WCU35"/>
      <c r="WCV35"/>
      <c r="WCW35"/>
      <c r="WCX35"/>
      <c r="WCY35"/>
      <c r="WCZ35"/>
      <c r="WDA35"/>
      <c r="WDB35"/>
      <c r="WDC35"/>
      <c r="WDD35"/>
      <c r="WDE35"/>
      <c r="WDF35"/>
      <c r="WDG35"/>
      <c r="WDH35"/>
      <c r="WDI35"/>
      <c r="WDJ35"/>
      <c r="WDK35"/>
      <c r="WDL35"/>
      <c r="WDM35"/>
      <c r="WDN35"/>
      <c r="WDO35"/>
      <c r="WDP35"/>
      <c r="WDQ35"/>
      <c r="WDR35"/>
      <c r="WDS35"/>
      <c r="WDT35"/>
      <c r="WDU35"/>
      <c r="WDV35"/>
      <c r="WDW35"/>
      <c r="WDX35"/>
      <c r="WDY35"/>
      <c r="WDZ35"/>
      <c r="WEA35"/>
      <c r="WEB35"/>
      <c r="WEC35"/>
      <c r="WED35"/>
      <c r="WEE35"/>
      <c r="WEF35"/>
      <c r="WEG35"/>
      <c r="WEH35"/>
      <c r="WEI35"/>
      <c r="WEJ35"/>
      <c r="WEK35"/>
      <c r="WEL35"/>
      <c r="WEM35"/>
      <c r="WEN35"/>
      <c r="WEO35"/>
      <c r="WEP35"/>
      <c r="WEQ35"/>
      <c r="WER35"/>
      <c r="WES35"/>
      <c r="WET35"/>
      <c r="WEU35"/>
      <c r="WEV35"/>
      <c r="WEW35"/>
      <c r="WEX35"/>
      <c r="WEY35"/>
      <c r="WEZ35"/>
      <c r="WFA35"/>
      <c r="WFB35"/>
      <c r="WFC35"/>
      <c r="WFD35"/>
      <c r="WFE35"/>
      <c r="WFF35"/>
      <c r="WFG35"/>
      <c r="WFH35"/>
      <c r="WFI35"/>
      <c r="WFJ35"/>
      <c r="WFK35"/>
      <c r="WFL35"/>
      <c r="WFM35"/>
      <c r="WFN35"/>
      <c r="WFO35"/>
      <c r="WFP35"/>
      <c r="WFQ35"/>
      <c r="WFR35"/>
      <c r="WFS35"/>
      <c r="WFT35"/>
      <c r="WFU35"/>
      <c r="WFV35"/>
      <c r="WFW35"/>
      <c r="WFX35"/>
      <c r="WFY35"/>
      <c r="WFZ35"/>
      <c r="WGA35"/>
      <c r="WGB35"/>
      <c r="WGC35"/>
      <c r="WGD35"/>
      <c r="WGE35"/>
      <c r="WGF35"/>
      <c r="WGG35"/>
      <c r="WGH35"/>
      <c r="WGI35"/>
      <c r="WGJ35"/>
      <c r="WGK35"/>
      <c r="WGL35"/>
      <c r="WGM35"/>
      <c r="WGN35"/>
      <c r="WGO35"/>
      <c r="WGP35"/>
      <c r="WGQ35"/>
      <c r="WGR35"/>
      <c r="WGS35"/>
      <c r="WGT35"/>
      <c r="WGU35"/>
      <c r="WGV35"/>
      <c r="WGW35"/>
      <c r="WGX35"/>
      <c r="WGY35"/>
      <c r="WGZ35"/>
      <c r="WHA35"/>
      <c r="WHB35"/>
      <c r="WHC35"/>
      <c r="WHD35"/>
      <c r="WHE35"/>
      <c r="WHF35"/>
      <c r="WHG35"/>
      <c r="WHH35"/>
      <c r="WHI35"/>
      <c r="WHJ35"/>
      <c r="WHK35"/>
      <c r="WHL35"/>
      <c r="WHM35"/>
      <c r="WHN35"/>
      <c r="WHO35"/>
      <c r="WHP35"/>
      <c r="WHQ35"/>
      <c r="WHR35"/>
      <c r="WHS35"/>
      <c r="WHT35"/>
      <c r="WHU35"/>
      <c r="WHV35"/>
      <c r="WHW35"/>
      <c r="WHX35"/>
      <c r="WHY35"/>
      <c r="WHZ35"/>
      <c r="WIA35"/>
      <c r="WIB35"/>
      <c r="WIC35"/>
      <c r="WID35"/>
      <c r="WIE35"/>
      <c r="WIF35"/>
      <c r="WIG35"/>
      <c r="WIH35"/>
      <c r="WII35"/>
      <c r="WIJ35"/>
      <c r="WIK35"/>
      <c r="WIL35"/>
      <c r="WIM35"/>
      <c r="WIN35"/>
      <c r="WIO35"/>
      <c r="WIP35"/>
      <c r="WIQ35"/>
      <c r="WIR35"/>
      <c r="WIS35"/>
      <c r="WIT35"/>
      <c r="WIU35"/>
      <c r="WIV35"/>
      <c r="WIW35"/>
      <c r="WIX35"/>
      <c r="WIY35"/>
      <c r="WIZ35"/>
      <c r="WJA35"/>
      <c r="WJB35"/>
      <c r="WJC35"/>
      <c r="WJD35"/>
      <c r="WJE35"/>
      <c r="WJF35"/>
      <c r="WJG35"/>
      <c r="WJH35"/>
      <c r="WJI35"/>
      <c r="WJJ35"/>
      <c r="WJK35"/>
      <c r="WJL35"/>
      <c r="WJM35"/>
      <c r="WJN35"/>
      <c r="WJO35"/>
      <c r="WJP35"/>
      <c r="WJQ35"/>
      <c r="WJR35"/>
      <c r="WJS35"/>
      <c r="WJT35"/>
      <c r="WJU35"/>
      <c r="WJV35"/>
      <c r="WJW35"/>
      <c r="WJX35"/>
      <c r="WJY35"/>
      <c r="WJZ35"/>
      <c r="WKA35"/>
      <c r="WKB35"/>
      <c r="WKC35"/>
      <c r="WKD35"/>
      <c r="WKE35"/>
      <c r="WKF35"/>
      <c r="WKG35"/>
      <c r="WKH35"/>
      <c r="WKI35"/>
      <c r="WKJ35"/>
      <c r="WKK35"/>
      <c r="WKL35"/>
      <c r="WKM35"/>
      <c r="WKN35"/>
      <c r="WKO35"/>
      <c r="WKP35"/>
      <c r="WKQ35"/>
      <c r="WKR35"/>
      <c r="WKS35"/>
      <c r="WKT35"/>
      <c r="WKU35"/>
      <c r="WKV35"/>
      <c r="WKW35"/>
      <c r="WKX35"/>
      <c r="WKY35"/>
      <c r="WKZ35"/>
      <c r="WLA35"/>
      <c r="WLB35"/>
      <c r="WLC35"/>
      <c r="WLD35"/>
      <c r="WLE35"/>
      <c r="WLF35"/>
      <c r="WLG35"/>
      <c r="WLH35"/>
      <c r="WLI35"/>
      <c r="WLJ35"/>
      <c r="WLK35"/>
      <c r="WLL35"/>
      <c r="WLM35"/>
      <c r="WLN35"/>
      <c r="WLO35"/>
      <c r="WLP35"/>
      <c r="WLQ35"/>
      <c r="WLR35"/>
      <c r="WLS35"/>
      <c r="WLT35"/>
      <c r="WLU35"/>
      <c r="WLV35"/>
      <c r="WLW35"/>
      <c r="WLX35"/>
      <c r="WLY35"/>
      <c r="WLZ35"/>
      <c r="WMA35"/>
      <c r="WMB35"/>
      <c r="WMC35"/>
      <c r="WMD35"/>
      <c r="WME35"/>
      <c r="WMF35"/>
      <c r="WMG35"/>
      <c r="WMH35"/>
      <c r="WMI35"/>
      <c r="WMJ35"/>
      <c r="WMK35"/>
      <c r="WML35"/>
      <c r="WMM35"/>
      <c r="WMN35"/>
      <c r="WMO35"/>
      <c r="WMP35"/>
      <c r="WMQ35"/>
      <c r="WMR35"/>
      <c r="WMS35"/>
      <c r="WMT35"/>
      <c r="WMU35"/>
      <c r="WMV35"/>
      <c r="WMW35"/>
      <c r="WMX35"/>
      <c r="WMY35"/>
      <c r="WMZ35"/>
      <c r="WNA35"/>
      <c r="WNB35"/>
      <c r="WNC35"/>
      <c r="WND35"/>
      <c r="WNE35"/>
      <c r="WNF35"/>
      <c r="WNG35"/>
      <c r="WNH35"/>
      <c r="WNI35"/>
      <c r="WNJ35"/>
      <c r="WNK35"/>
      <c r="WNL35"/>
      <c r="WNM35"/>
      <c r="WNN35"/>
      <c r="WNO35"/>
      <c r="WNP35"/>
      <c r="WNQ35"/>
      <c r="WNR35"/>
      <c r="WNS35"/>
      <c r="WNT35"/>
      <c r="WNU35"/>
      <c r="WNV35"/>
      <c r="WNW35"/>
      <c r="WNX35"/>
      <c r="WNY35"/>
      <c r="WNZ35"/>
      <c r="WOA35"/>
      <c r="WOB35"/>
      <c r="WOC35"/>
      <c r="WOD35"/>
      <c r="WOE35"/>
      <c r="WOF35"/>
      <c r="WOG35"/>
      <c r="WOH35"/>
      <c r="WOI35"/>
      <c r="WOJ35"/>
      <c r="WOK35"/>
      <c r="WOL35"/>
      <c r="WOM35"/>
      <c r="WON35"/>
      <c r="WOO35"/>
      <c r="WOP35"/>
      <c r="WOQ35"/>
      <c r="WOR35"/>
      <c r="WOS35"/>
      <c r="WOT35"/>
      <c r="WOU35"/>
      <c r="WOV35"/>
      <c r="WOW35"/>
      <c r="WOX35"/>
      <c r="WOY35"/>
      <c r="WOZ35"/>
      <c r="WPA35"/>
      <c r="WPB35"/>
      <c r="WPC35"/>
      <c r="WPD35"/>
      <c r="WPE35"/>
      <c r="WPF35"/>
      <c r="WPG35"/>
      <c r="WPH35"/>
      <c r="WPI35"/>
      <c r="WPJ35"/>
      <c r="WPK35"/>
      <c r="WPL35"/>
      <c r="WPM35"/>
      <c r="WPN35"/>
      <c r="WPO35"/>
      <c r="WPP35"/>
      <c r="WPQ35"/>
      <c r="WPR35"/>
      <c r="WPS35"/>
      <c r="WPT35"/>
      <c r="WPU35"/>
      <c r="WPV35"/>
      <c r="WPW35"/>
      <c r="WPX35"/>
      <c r="WPY35"/>
      <c r="WPZ35"/>
      <c r="WQA35"/>
      <c r="WQB35"/>
      <c r="WQC35"/>
      <c r="WQD35"/>
      <c r="WQE35"/>
      <c r="WQF35"/>
      <c r="WQG35"/>
      <c r="WQH35"/>
      <c r="WQI35"/>
      <c r="WQJ35"/>
      <c r="WQK35"/>
      <c r="WQL35"/>
      <c r="WQM35"/>
      <c r="WQN35"/>
      <c r="WQO35"/>
      <c r="WQP35"/>
      <c r="WQQ35"/>
      <c r="WQR35"/>
      <c r="WQS35"/>
      <c r="WQT35"/>
      <c r="WQU35"/>
      <c r="WQV35"/>
      <c r="WQW35"/>
      <c r="WQX35"/>
      <c r="WQY35"/>
      <c r="WQZ35"/>
      <c r="WRA35"/>
      <c r="WRB35"/>
      <c r="WRC35"/>
      <c r="WRD35"/>
      <c r="WRE35"/>
      <c r="WRF35"/>
      <c r="WRG35"/>
      <c r="WRH35"/>
      <c r="WRI35"/>
      <c r="WRJ35"/>
      <c r="WRK35"/>
      <c r="WRL35"/>
      <c r="WRM35"/>
      <c r="WRN35"/>
      <c r="WRO35"/>
      <c r="WRP35"/>
      <c r="WRQ35"/>
      <c r="WRR35"/>
      <c r="WRS35"/>
      <c r="WRT35"/>
      <c r="WRU35"/>
      <c r="WRV35"/>
      <c r="WRW35"/>
      <c r="WRX35"/>
      <c r="WRY35"/>
      <c r="WRZ35"/>
      <c r="WSA35"/>
      <c r="WSB35"/>
      <c r="WSC35"/>
      <c r="WSD35"/>
      <c r="WSE35"/>
      <c r="WSF35"/>
      <c r="WSG35"/>
      <c r="WSH35"/>
      <c r="WSI35"/>
      <c r="WSJ35"/>
      <c r="WSK35"/>
      <c r="WSL35"/>
      <c r="WSM35"/>
      <c r="WSN35"/>
      <c r="WSO35"/>
      <c r="WSP35"/>
      <c r="WSQ35"/>
      <c r="WSR35"/>
      <c r="WSS35"/>
      <c r="WST35"/>
      <c r="WSU35"/>
      <c r="WSV35"/>
      <c r="WSW35"/>
      <c r="WSX35"/>
      <c r="WSY35"/>
      <c r="WSZ35"/>
      <c r="WTA35"/>
      <c r="WTB35"/>
      <c r="WTC35"/>
      <c r="WTD35"/>
      <c r="WTE35"/>
      <c r="WTF35"/>
      <c r="WTG35"/>
      <c r="WTH35"/>
      <c r="WTI35"/>
      <c r="WTJ35"/>
      <c r="WTK35"/>
      <c r="WTL35"/>
      <c r="WTM35"/>
      <c r="WTN35"/>
      <c r="WTO35"/>
      <c r="WTP35"/>
      <c r="WTQ35"/>
      <c r="WTR35"/>
      <c r="WTS35"/>
      <c r="WTT35"/>
      <c r="WTU35"/>
      <c r="WTV35"/>
      <c r="WTW35"/>
      <c r="WTX35"/>
      <c r="WTY35"/>
      <c r="WTZ35"/>
      <c r="WUA35"/>
      <c r="WUB35"/>
      <c r="WUC35"/>
      <c r="WUD35"/>
      <c r="WUE35"/>
      <c r="WUF35"/>
      <c r="WUG35"/>
      <c r="WUH35"/>
      <c r="WUI35"/>
      <c r="WUJ35"/>
      <c r="WUK35"/>
      <c r="WUL35"/>
      <c r="WUM35"/>
      <c r="WUN35"/>
      <c r="WUO35"/>
      <c r="WUP35"/>
      <c r="WUQ35"/>
      <c r="WUR35"/>
      <c r="WUS35"/>
      <c r="WUT35"/>
      <c r="WUU35"/>
      <c r="WUV35"/>
      <c r="WUW35"/>
      <c r="WUX35"/>
      <c r="WUY35"/>
      <c r="WUZ35"/>
      <c r="WVA35"/>
      <c r="WVB35"/>
      <c r="WVC35"/>
      <c r="WVD35"/>
      <c r="WVE35"/>
      <c r="WVF35"/>
      <c r="WVG35"/>
      <c r="WVH35"/>
      <c r="WVI35"/>
      <c r="WVJ35"/>
      <c r="WVK35"/>
      <c r="WVL35"/>
      <c r="WVM35"/>
      <c r="WVN35"/>
      <c r="WVO35"/>
      <c r="WVP35"/>
      <c r="WVQ35"/>
      <c r="WVR35"/>
      <c r="WVS35"/>
      <c r="WVT35"/>
      <c r="WVU35"/>
      <c r="WVV35"/>
      <c r="WVW35"/>
      <c r="WVX35"/>
      <c r="WVY35"/>
      <c r="WVZ35"/>
      <c r="WWA35"/>
      <c r="WWB35"/>
      <c r="WWC35"/>
      <c r="WWD35"/>
      <c r="WWE35"/>
      <c r="WWF35"/>
      <c r="WWG35"/>
      <c r="WWH35"/>
      <c r="WWI35"/>
      <c r="WWJ35"/>
      <c r="WWK35"/>
      <c r="WWL35"/>
      <c r="WWM35"/>
      <c r="WWN35"/>
      <c r="WWO35"/>
      <c r="WWP35"/>
      <c r="WWQ35"/>
      <c r="WWR35"/>
      <c r="WWS35"/>
      <c r="WWT35"/>
      <c r="WWU35"/>
      <c r="WWV35"/>
      <c r="WWW35"/>
      <c r="WWX35"/>
      <c r="WWY35"/>
      <c r="WWZ35"/>
      <c r="WXA35"/>
      <c r="WXB35"/>
      <c r="WXC35"/>
      <c r="WXD35"/>
      <c r="WXE35"/>
      <c r="WXF35"/>
      <c r="WXG35"/>
      <c r="WXH35"/>
      <c r="WXI35"/>
      <c r="WXJ35"/>
      <c r="WXK35"/>
      <c r="WXL35"/>
      <c r="WXM35"/>
      <c r="WXN35"/>
      <c r="WXO35"/>
      <c r="WXP35"/>
      <c r="WXQ35"/>
      <c r="WXR35"/>
      <c r="WXS35"/>
      <c r="WXT35"/>
      <c r="WXU35"/>
      <c r="WXV35"/>
      <c r="WXW35"/>
      <c r="WXX35"/>
      <c r="WXY35"/>
      <c r="WXZ35"/>
      <c r="WYA35"/>
      <c r="WYB35"/>
      <c r="WYC35"/>
      <c r="WYD35"/>
      <c r="WYE35"/>
      <c r="WYF35"/>
      <c r="WYG35"/>
      <c r="WYH35"/>
      <c r="WYI35"/>
      <c r="WYJ35"/>
      <c r="WYK35"/>
      <c r="WYL35"/>
      <c r="WYM35"/>
      <c r="WYN35"/>
      <c r="WYO35"/>
      <c r="WYP35"/>
      <c r="WYQ35"/>
      <c r="WYR35"/>
      <c r="WYS35"/>
      <c r="WYT35"/>
      <c r="WYU35"/>
      <c r="WYV35"/>
      <c r="WYW35"/>
      <c r="WYX35"/>
      <c r="WYY35"/>
      <c r="WYZ35"/>
      <c r="WZA35"/>
      <c r="WZB35"/>
      <c r="WZC35"/>
      <c r="WZD35"/>
      <c r="WZE35"/>
      <c r="WZF35"/>
      <c r="WZG35"/>
      <c r="WZH35"/>
      <c r="WZI35"/>
      <c r="WZJ35"/>
      <c r="WZK35"/>
      <c r="WZL35"/>
      <c r="WZM35"/>
      <c r="WZN35"/>
      <c r="WZO35"/>
      <c r="WZP35"/>
      <c r="WZQ35"/>
      <c r="WZR35"/>
      <c r="WZS35"/>
      <c r="WZT35"/>
      <c r="WZU35"/>
      <c r="WZV35"/>
      <c r="WZW35"/>
      <c r="WZX35"/>
      <c r="WZY35"/>
      <c r="WZZ35"/>
      <c r="XAA35"/>
      <c r="XAB35"/>
      <c r="XAC35"/>
      <c r="XAD35"/>
      <c r="XAE35"/>
      <c r="XAF35"/>
      <c r="XAG35"/>
      <c r="XAH35"/>
      <c r="XAI35"/>
      <c r="XAJ35"/>
      <c r="XAK35"/>
      <c r="XAL35"/>
      <c r="XAM35"/>
      <c r="XAN35"/>
      <c r="XAO35"/>
      <c r="XAP35"/>
      <c r="XAQ35"/>
      <c r="XAR35"/>
      <c r="XAS35"/>
      <c r="XAT35"/>
      <c r="XAU35"/>
      <c r="XAV35"/>
      <c r="XAW35"/>
      <c r="XAX35"/>
      <c r="XAY35"/>
      <c r="XAZ35"/>
      <c r="XBA35"/>
      <c r="XBB35"/>
      <c r="XBC35"/>
      <c r="XBD35"/>
      <c r="XBE35"/>
      <c r="XBF35"/>
      <c r="XBG35"/>
      <c r="XBH35"/>
      <c r="XBI35"/>
      <c r="XBJ35"/>
      <c r="XBK35"/>
      <c r="XBL35"/>
      <c r="XBM35"/>
      <c r="XBN35"/>
      <c r="XBO35"/>
      <c r="XBP35"/>
      <c r="XBQ35"/>
      <c r="XBR35"/>
      <c r="XBS35"/>
      <c r="XBT35"/>
      <c r="XBU35"/>
      <c r="XBV35"/>
      <c r="XBW35"/>
      <c r="XBX35"/>
      <c r="XBY35"/>
      <c r="XBZ35"/>
      <c r="XCA35"/>
      <c r="XCB35"/>
      <c r="XCC35"/>
      <c r="XCD35"/>
      <c r="XCE35"/>
      <c r="XCF35"/>
      <c r="XCG35"/>
      <c r="XCH35"/>
      <c r="XCI35"/>
      <c r="XCJ35"/>
      <c r="XCK35"/>
      <c r="XCL35"/>
      <c r="XCM35"/>
      <c r="XCN35"/>
      <c r="XCO35"/>
      <c r="XCP35"/>
      <c r="XCQ35"/>
      <c r="XCR35"/>
      <c r="XCS35"/>
      <c r="XCT35"/>
      <c r="XCU35"/>
      <c r="XCV35"/>
      <c r="XCW35"/>
      <c r="XCX35"/>
      <c r="XCY35"/>
      <c r="XCZ35"/>
      <c r="XDA35"/>
      <c r="XDB35"/>
      <c r="XDC35"/>
      <c r="XDD35"/>
      <c r="XDE35"/>
      <c r="XDF35"/>
      <c r="XDG35"/>
      <c r="XDH35"/>
      <c r="XDI35"/>
      <c r="XDJ35"/>
      <c r="XDK35"/>
      <c r="XDL35"/>
      <c r="XDM35"/>
      <c r="XDN35"/>
      <c r="XDO35"/>
      <c r="XDP35"/>
      <c r="XDQ35"/>
      <c r="XDR35"/>
      <c r="XDS35"/>
      <c r="XDT35"/>
      <c r="XDU35"/>
      <c r="XDV35"/>
      <c r="XDW35"/>
      <c r="XDX35"/>
      <c r="XDY35"/>
      <c r="XDZ35"/>
      <c r="XEA35"/>
      <c r="XEB35"/>
      <c r="XEC35"/>
      <c r="XED35"/>
      <c r="XEE35"/>
      <c r="XEF35"/>
      <c r="XEG35"/>
      <c r="XEH35"/>
      <c r="XEI35"/>
      <c r="XEJ35"/>
      <c r="XEK35"/>
      <c r="XEL35"/>
      <c r="XEM35"/>
      <c r="XEN35"/>
      <c r="XEO35"/>
      <c r="XEP35"/>
      <c r="XEQ35"/>
      <c r="XER35"/>
    </row>
    <row r="36" spans="1:16372" x14ac:dyDescent="0.2">
      <c r="C36" s="3" t="s">
        <v>172</v>
      </c>
      <c r="D36" s="193"/>
      <c r="E36" s="95"/>
      <c r="F36" s="3"/>
      <c r="G36" s="185"/>
      <c r="H36" s="95"/>
      <c r="I36" s="94">
        <f>SUM(I28:I34)</f>
        <v>0</v>
      </c>
      <c r="J36" s="94">
        <f t="shared" ref="J36:AB36" si="4">SUM(J28:J34)</f>
        <v>0</v>
      </c>
      <c r="K36" s="94">
        <f t="shared" si="4"/>
        <v>0</v>
      </c>
      <c r="L36" s="94">
        <f t="shared" si="4"/>
        <v>0</v>
      </c>
      <c r="M36" s="94">
        <f t="shared" si="4"/>
        <v>0</v>
      </c>
      <c r="N36" s="94">
        <f t="shared" si="4"/>
        <v>0</v>
      </c>
      <c r="O36" s="94">
        <f t="shared" si="4"/>
        <v>2000000</v>
      </c>
      <c r="P36" s="94">
        <f t="shared" si="4"/>
        <v>2007500</v>
      </c>
      <c r="Q36" s="94">
        <f t="shared" si="4"/>
        <v>2007500</v>
      </c>
      <c r="R36" s="94">
        <f t="shared" si="4"/>
        <v>2007500</v>
      </c>
      <c r="S36" s="94">
        <f t="shared" si="4"/>
        <v>2007500</v>
      </c>
      <c r="T36" s="94">
        <f t="shared" si="4"/>
        <v>2007500</v>
      </c>
      <c r="U36" s="94">
        <f t="shared" si="4"/>
        <v>2007500</v>
      </c>
      <c r="V36" s="94">
        <f t="shared" si="4"/>
        <v>2007500</v>
      </c>
      <c r="W36" s="94">
        <f t="shared" si="4"/>
        <v>2007500</v>
      </c>
      <c r="X36" s="94">
        <f t="shared" si="4"/>
        <v>2007500</v>
      </c>
      <c r="Y36" s="94">
        <f t="shared" si="4"/>
        <v>2007500</v>
      </c>
      <c r="Z36" s="94">
        <f t="shared" si="4"/>
        <v>2007500</v>
      </c>
      <c r="AA36" s="94">
        <f t="shared" si="4"/>
        <v>2007500</v>
      </c>
      <c r="AB36" s="94">
        <f t="shared" si="4"/>
        <v>2007500</v>
      </c>
      <c r="AC36" s="94">
        <f>SUM(AC28:AC34)</f>
        <v>2007500</v>
      </c>
      <c r="AD36" s="94">
        <f>SUM(AD28:AD34)</f>
        <v>2007500</v>
      </c>
      <c r="AE36" s="94">
        <f>SUM(AE28:AE34)</f>
        <v>2007500</v>
      </c>
      <c r="AF36" s="94">
        <f>SUM(AF28:AF34)</f>
        <v>2007500</v>
      </c>
      <c r="AG36" s="94">
        <f>SUM(AG28:AG34)</f>
        <v>2007500</v>
      </c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  <c r="AMF36"/>
      <c r="AMG36"/>
      <c r="AMH36"/>
      <c r="AMI36"/>
      <c r="AMJ36"/>
      <c r="AMK36"/>
      <c r="AML36"/>
      <c r="AMM36"/>
      <c r="AMN36"/>
      <c r="AMO36"/>
      <c r="AMP36"/>
      <c r="AMQ36"/>
      <c r="AMR36"/>
      <c r="AMS36"/>
      <c r="AMT36"/>
      <c r="AMU36"/>
      <c r="AMV36"/>
      <c r="AMW36"/>
      <c r="AMX36"/>
      <c r="AMY36"/>
      <c r="AMZ36"/>
      <c r="ANA36"/>
      <c r="ANB36"/>
      <c r="ANC36"/>
      <c r="AND36"/>
      <c r="ANE36"/>
      <c r="ANF36"/>
      <c r="ANG36"/>
      <c r="ANH36"/>
      <c r="ANI36"/>
      <c r="ANJ36"/>
      <c r="ANK36"/>
      <c r="ANL36"/>
      <c r="ANM36"/>
      <c r="ANN36"/>
      <c r="ANO36"/>
      <c r="ANP36"/>
      <c r="ANQ36"/>
      <c r="ANR36"/>
      <c r="ANS36"/>
      <c r="ANT36"/>
      <c r="ANU36"/>
      <c r="ANV36"/>
      <c r="ANW36"/>
      <c r="ANX36"/>
      <c r="ANY36"/>
      <c r="ANZ36"/>
      <c r="AOA36"/>
      <c r="AOB36"/>
      <c r="AOC36"/>
      <c r="AOD36"/>
      <c r="AOE36"/>
      <c r="AOF36"/>
      <c r="AOG36"/>
      <c r="AOH36"/>
      <c r="AOI36"/>
      <c r="AOJ36"/>
      <c r="AOK36"/>
      <c r="AOL36"/>
      <c r="AOM36"/>
      <c r="AON36"/>
      <c r="AOO36"/>
      <c r="AOP36"/>
      <c r="AOQ36"/>
      <c r="AOR36"/>
      <c r="AOS36"/>
      <c r="AOT36"/>
      <c r="AOU36"/>
      <c r="AOV36"/>
      <c r="AOW36"/>
      <c r="AOX36"/>
      <c r="AOY36"/>
      <c r="AOZ36"/>
      <c r="APA36"/>
      <c r="APB36"/>
      <c r="APC36"/>
      <c r="APD36"/>
      <c r="APE36"/>
      <c r="APF36"/>
      <c r="APG36"/>
      <c r="APH36"/>
      <c r="API36"/>
      <c r="APJ36"/>
      <c r="APK36"/>
      <c r="APL36"/>
      <c r="APM36"/>
      <c r="APN36"/>
      <c r="APO36"/>
      <c r="APP36"/>
      <c r="APQ36"/>
      <c r="APR36"/>
      <c r="APS36"/>
      <c r="APT36"/>
      <c r="APU36"/>
      <c r="APV36"/>
      <c r="APW36"/>
      <c r="APX36"/>
      <c r="APY36"/>
      <c r="APZ36"/>
      <c r="AQA36"/>
      <c r="AQB36"/>
      <c r="AQC36"/>
      <c r="AQD36"/>
      <c r="AQE36"/>
      <c r="AQF36"/>
      <c r="AQG36"/>
      <c r="AQH36"/>
      <c r="AQI36"/>
      <c r="AQJ36"/>
      <c r="AQK36"/>
      <c r="AQL36"/>
      <c r="AQM36"/>
      <c r="AQN36"/>
      <c r="AQO36"/>
      <c r="AQP36"/>
      <c r="AQQ36"/>
      <c r="AQR36"/>
      <c r="AQS36"/>
      <c r="AQT36"/>
      <c r="AQU36"/>
      <c r="AQV36"/>
      <c r="AQW36"/>
      <c r="AQX36"/>
      <c r="AQY36"/>
      <c r="AQZ36"/>
      <c r="ARA36"/>
      <c r="ARB36"/>
      <c r="ARC36"/>
      <c r="ARD36"/>
      <c r="ARE36"/>
      <c r="ARF36"/>
      <c r="ARG36"/>
      <c r="ARH36"/>
      <c r="ARI36"/>
      <c r="ARJ36"/>
      <c r="ARK36"/>
      <c r="ARL36"/>
      <c r="ARM36"/>
      <c r="ARN36"/>
      <c r="ARO36"/>
      <c r="ARP36"/>
      <c r="ARQ36"/>
      <c r="ARR36"/>
      <c r="ARS36"/>
      <c r="ART36"/>
      <c r="ARU36"/>
      <c r="ARV36"/>
      <c r="ARW36"/>
      <c r="ARX36"/>
      <c r="ARY36"/>
      <c r="ARZ36"/>
      <c r="ASA36"/>
      <c r="ASB36"/>
      <c r="ASC36"/>
      <c r="ASD36"/>
      <c r="ASE36"/>
      <c r="ASF36"/>
      <c r="ASG36"/>
      <c r="ASH36"/>
      <c r="ASI36"/>
      <c r="ASJ36"/>
      <c r="ASK36"/>
      <c r="ASL36"/>
      <c r="ASM36"/>
      <c r="ASN36"/>
      <c r="ASO36"/>
      <c r="ASP36"/>
      <c r="ASQ36"/>
      <c r="ASR36"/>
      <c r="ASS36"/>
      <c r="AST36"/>
      <c r="ASU36"/>
      <c r="ASV36"/>
      <c r="ASW36"/>
      <c r="ASX36"/>
      <c r="ASY36"/>
      <c r="ASZ36"/>
      <c r="ATA36"/>
      <c r="ATB36"/>
      <c r="ATC36"/>
      <c r="ATD36"/>
      <c r="ATE36"/>
      <c r="ATF36"/>
      <c r="ATG36"/>
      <c r="ATH36"/>
      <c r="ATI36"/>
      <c r="ATJ36"/>
      <c r="ATK36"/>
      <c r="ATL36"/>
      <c r="ATM36"/>
      <c r="ATN36"/>
      <c r="ATO36"/>
      <c r="ATP36"/>
      <c r="ATQ36"/>
      <c r="ATR36"/>
      <c r="ATS36"/>
      <c r="ATT36"/>
      <c r="ATU36"/>
      <c r="ATV36"/>
      <c r="ATW36"/>
      <c r="ATX36"/>
      <c r="ATY36"/>
      <c r="ATZ36"/>
      <c r="AUA36"/>
      <c r="AUB36"/>
      <c r="AUC36"/>
      <c r="AUD36"/>
      <c r="AUE36"/>
      <c r="AUF36"/>
      <c r="AUG36"/>
      <c r="AUH36"/>
      <c r="AUI36"/>
      <c r="AUJ36"/>
      <c r="AUK36"/>
      <c r="AUL36"/>
      <c r="AUM36"/>
      <c r="AUN36"/>
      <c r="AUO36"/>
      <c r="AUP36"/>
      <c r="AUQ36"/>
      <c r="AUR36"/>
      <c r="AUS36"/>
      <c r="AUT36"/>
      <c r="AUU36"/>
      <c r="AUV36"/>
      <c r="AUW36"/>
      <c r="AUX36"/>
      <c r="AUY36"/>
      <c r="AUZ36"/>
      <c r="AVA36"/>
      <c r="AVB36"/>
      <c r="AVC36"/>
      <c r="AVD36"/>
      <c r="AVE36"/>
      <c r="AVF36"/>
      <c r="AVG36"/>
      <c r="AVH36"/>
      <c r="AVI36"/>
      <c r="AVJ36"/>
      <c r="AVK36"/>
      <c r="AVL36"/>
      <c r="AVM36"/>
      <c r="AVN36"/>
      <c r="AVO36"/>
      <c r="AVP36"/>
      <c r="AVQ36"/>
      <c r="AVR36"/>
      <c r="AVS36"/>
      <c r="AVT36"/>
      <c r="AVU36"/>
      <c r="AVV36"/>
      <c r="AVW36"/>
      <c r="AVX36"/>
      <c r="AVY36"/>
      <c r="AVZ36"/>
      <c r="AWA36"/>
      <c r="AWB36"/>
      <c r="AWC36"/>
      <c r="AWD36"/>
      <c r="AWE36"/>
      <c r="AWF36"/>
      <c r="AWG36"/>
      <c r="AWH36"/>
      <c r="AWI36"/>
      <c r="AWJ36"/>
      <c r="AWK36"/>
      <c r="AWL36"/>
      <c r="AWM36"/>
      <c r="AWN36"/>
      <c r="AWO36"/>
      <c r="AWP36"/>
      <c r="AWQ36"/>
      <c r="AWR36"/>
      <c r="AWS36"/>
      <c r="AWT36"/>
      <c r="AWU36"/>
      <c r="AWV36"/>
      <c r="AWW36"/>
      <c r="AWX36"/>
      <c r="AWY36"/>
      <c r="AWZ36"/>
      <c r="AXA36"/>
      <c r="AXB36"/>
      <c r="AXC36"/>
      <c r="AXD36"/>
      <c r="AXE36"/>
      <c r="AXF36"/>
      <c r="AXG36"/>
      <c r="AXH36"/>
      <c r="AXI36"/>
      <c r="AXJ36"/>
      <c r="AXK36"/>
      <c r="AXL36"/>
      <c r="AXM36"/>
      <c r="AXN36"/>
      <c r="AXO36"/>
      <c r="AXP36"/>
      <c r="AXQ36"/>
      <c r="AXR36"/>
      <c r="AXS36"/>
      <c r="AXT36"/>
      <c r="AXU36"/>
      <c r="AXV36"/>
      <c r="AXW36"/>
      <c r="AXX36"/>
      <c r="AXY36"/>
      <c r="AXZ36"/>
      <c r="AYA36"/>
      <c r="AYB36"/>
      <c r="AYC36"/>
      <c r="AYD36"/>
      <c r="AYE36"/>
      <c r="AYF36"/>
      <c r="AYG36"/>
      <c r="AYH36"/>
      <c r="AYI36"/>
      <c r="AYJ36"/>
      <c r="AYK36"/>
      <c r="AYL36"/>
      <c r="AYM36"/>
      <c r="AYN36"/>
      <c r="AYO36"/>
      <c r="AYP36"/>
      <c r="AYQ36"/>
      <c r="AYR36"/>
      <c r="AYS36"/>
      <c r="AYT36"/>
      <c r="AYU36"/>
      <c r="AYV36"/>
      <c r="AYW36"/>
      <c r="AYX36"/>
      <c r="AYY36"/>
      <c r="AYZ36"/>
      <c r="AZA36"/>
      <c r="AZB36"/>
      <c r="AZC36"/>
      <c r="AZD36"/>
      <c r="AZE36"/>
      <c r="AZF36"/>
      <c r="AZG36"/>
      <c r="AZH36"/>
      <c r="AZI36"/>
      <c r="AZJ36"/>
      <c r="AZK36"/>
      <c r="AZL36"/>
      <c r="AZM36"/>
      <c r="AZN36"/>
      <c r="AZO36"/>
      <c r="AZP36"/>
      <c r="AZQ36"/>
      <c r="AZR36"/>
      <c r="AZS36"/>
      <c r="AZT36"/>
      <c r="AZU36"/>
      <c r="AZV36"/>
      <c r="AZW36"/>
      <c r="AZX36"/>
      <c r="AZY36"/>
      <c r="AZZ36"/>
      <c r="BAA36"/>
      <c r="BAB36"/>
      <c r="BAC36"/>
      <c r="BAD36"/>
      <c r="BAE36"/>
      <c r="BAF36"/>
      <c r="BAG36"/>
      <c r="BAH36"/>
      <c r="BAI36"/>
      <c r="BAJ36"/>
      <c r="BAK36"/>
      <c r="BAL36"/>
      <c r="BAM36"/>
      <c r="BAN36"/>
      <c r="BAO36"/>
      <c r="BAP36"/>
      <c r="BAQ36"/>
      <c r="BAR36"/>
      <c r="BAS36"/>
      <c r="BAT36"/>
      <c r="BAU36"/>
      <c r="BAV36"/>
      <c r="BAW36"/>
      <c r="BAX36"/>
      <c r="BAY36"/>
      <c r="BAZ36"/>
      <c r="BBA36"/>
      <c r="BBB36"/>
      <c r="BBC36"/>
      <c r="BBD36"/>
      <c r="BBE36"/>
      <c r="BBF36"/>
      <c r="BBG36"/>
      <c r="BBH36"/>
      <c r="BBI36"/>
      <c r="BBJ36"/>
      <c r="BBK36"/>
      <c r="BBL36"/>
      <c r="BBM36"/>
      <c r="BBN36"/>
      <c r="BBO36"/>
      <c r="BBP36"/>
      <c r="BBQ36"/>
      <c r="BBR36"/>
      <c r="BBS36"/>
      <c r="BBT36"/>
      <c r="BBU36"/>
      <c r="BBV36"/>
      <c r="BBW36"/>
      <c r="BBX36"/>
      <c r="BBY36"/>
      <c r="BBZ36"/>
      <c r="BCA36"/>
      <c r="BCB36"/>
      <c r="BCC36"/>
      <c r="BCD36"/>
      <c r="BCE36"/>
      <c r="BCF36"/>
      <c r="BCG36"/>
      <c r="BCH36"/>
      <c r="BCI36"/>
      <c r="BCJ36"/>
      <c r="BCK36"/>
      <c r="BCL36"/>
      <c r="BCM36"/>
      <c r="BCN36"/>
      <c r="BCO36"/>
      <c r="BCP36"/>
      <c r="BCQ36"/>
      <c r="BCR36"/>
      <c r="BCS36"/>
      <c r="BCT36"/>
      <c r="BCU36"/>
      <c r="BCV36"/>
      <c r="BCW36"/>
      <c r="BCX36"/>
      <c r="BCY36"/>
      <c r="BCZ36"/>
      <c r="BDA36"/>
      <c r="BDB36"/>
      <c r="BDC36"/>
      <c r="BDD36"/>
      <c r="BDE36"/>
      <c r="BDF36"/>
      <c r="BDG36"/>
      <c r="BDH36"/>
      <c r="BDI36"/>
      <c r="BDJ36"/>
      <c r="BDK36"/>
      <c r="BDL36"/>
      <c r="BDM36"/>
      <c r="BDN36"/>
      <c r="BDO36"/>
      <c r="BDP36"/>
      <c r="BDQ36"/>
      <c r="BDR36"/>
      <c r="BDS36"/>
      <c r="BDT36"/>
      <c r="BDU36"/>
      <c r="BDV36"/>
      <c r="BDW36"/>
      <c r="BDX36"/>
      <c r="BDY36"/>
      <c r="BDZ36"/>
      <c r="BEA36"/>
      <c r="BEB36"/>
      <c r="BEC36"/>
      <c r="BED36"/>
      <c r="BEE36"/>
      <c r="BEF36"/>
      <c r="BEG36"/>
      <c r="BEH36"/>
      <c r="BEI36"/>
      <c r="BEJ36"/>
      <c r="BEK36"/>
      <c r="BEL36"/>
      <c r="BEM36"/>
      <c r="BEN36"/>
      <c r="BEO36"/>
      <c r="BEP36"/>
      <c r="BEQ36"/>
      <c r="BER36"/>
      <c r="BES36"/>
      <c r="BET36"/>
      <c r="BEU36"/>
      <c r="BEV36"/>
      <c r="BEW36"/>
      <c r="BEX36"/>
      <c r="BEY36"/>
      <c r="BEZ36"/>
      <c r="BFA36"/>
      <c r="BFB36"/>
      <c r="BFC36"/>
      <c r="BFD36"/>
      <c r="BFE36"/>
      <c r="BFF36"/>
      <c r="BFG36"/>
      <c r="BFH36"/>
      <c r="BFI36"/>
      <c r="BFJ36"/>
      <c r="BFK36"/>
      <c r="BFL36"/>
      <c r="BFM36"/>
      <c r="BFN36"/>
      <c r="BFO36"/>
      <c r="BFP36"/>
      <c r="BFQ36"/>
      <c r="BFR36"/>
      <c r="BFS36"/>
      <c r="BFT36"/>
      <c r="BFU36"/>
      <c r="BFV36"/>
      <c r="BFW36"/>
      <c r="BFX36"/>
      <c r="BFY36"/>
      <c r="BFZ36"/>
      <c r="BGA36"/>
      <c r="BGB36"/>
      <c r="BGC36"/>
      <c r="BGD36"/>
      <c r="BGE36"/>
      <c r="BGF36"/>
      <c r="BGG36"/>
      <c r="BGH36"/>
      <c r="BGI36"/>
      <c r="BGJ36"/>
      <c r="BGK36"/>
      <c r="BGL36"/>
      <c r="BGM36"/>
      <c r="BGN36"/>
      <c r="BGO36"/>
      <c r="BGP36"/>
      <c r="BGQ36"/>
      <c r="BGR36"/>
      <c r="BGS36"/>
      <c r="BGT36"/>
      <c r="BGU36"/>
      <c r="BGV36"/>
      <c r="BGW36"/>
      <c r="BGX36"/>
      <c r="BGY36"/>
      <c r="BGZ36"/>
      <c r="BHA36"/>
      <c r="BHB36"/>
      <c r="BHC36"/>
      <c r="BHD36"/>
      <c r="BHE36"/>
      <c r="BHF36"/>
      <c r="BHG36"/>
      <c r="BHH36"/>
      <c r="BHI36"/>
      <c r="BHJ36"/>
      <c r="BHK36"/>
      <c r="BHL36"/>
      <c r="BHM36"/>
      <c r="BHN36"/>
      <c r="BHO36"/>
      <c r="BHP36"/>
      <c r="BHQ36"/>
      <c r="BHR36"/>
      <c r="BHS36"/>
      <c r="BHT36"/>
      <c r="BHU36"/>
      <c r="BHV36"/>
      <c r="BHW36"/>
      <c r="BHX36"/>
      <c r="BHY36"/>
      <c r="BHZ36"/>
      <c r="BIA36"/>
      <c r="BIB36"/>
      <c r="BIC36"/>
      <c r="BID36"/>
      <c r="BIE36"/>
      <c r="BIF36"/>
      <c r="BIG36"/>
      <c r="BIH36"/>
      <c r="BII36"/>
      <c r="BIJ36"/>
      <c r="BIK36"/>
      <c r="BIL36"/>
      <c r="BIM36"/>
      <c r="BIN36"/>
      <c r="BIO36"/>
      <c r="BIP36"/>
      <c r="BIQ36"/>
      <c r="BIR36"/>
      <c r="BIS36"/>
      <c r="BIT36"/>
      <c r="BIU36"/>
      <c r="BIV36"/>
      <c r="BIW36"/>
      <c r="BIX36"/>
      <c r="BIY36"/>
      <c r="BIZ36"/>
      <c r="BJA36"/>
      <c r="BJB36"/>
      <c r="BJC36"/>
      <c r="BJD36"/>
      <c r="BJE36"/>
      <c r="BJF36"/>
      <c r="BJG36"/>
      <c r="BJH36"/>
      <c r="BJI36"/>
      <c r="BJJ36"/>
      <c r="BJK36"/>
      <c r="BJL36"/>
      <c r="BJM36"/>
      <c r="BJN36"/>
      <c r="BJO36"/>
      <c r="BJP36"/>
      <c r="BJQ36"/>
      <c r="BJR36"/>
      <c r="BJS36"/>
      <c r="BJT36"/>
      <c r="BJU36"/>
      <c r="BJV36"/>
      <c r="BJW36"/>
      <c r="BJX36"/>
      <c r="BJY36"/>
      <c r="BJZ36"/>
      <c r="BKA36"/>
      <c r="BKB36"/>
      <c r="BKC36"/>
      <c r="BKD36"/>
      <c r="BKE36"/>
      <c r="BKF36"/>
      <c r="BKG36"/>
      <c r="BKH36"/>
      <c r="BKI36"/>
      <c r="BKJ36"/>
      <c r="BKK36"/>
      <c r="BKL36"/>
      <c r="BKM36"/>
      <c r="BKN36"/>
      <c r="BKO36"/>
      <c r="BKP36"/>
      <c r="BKQ36"/>
      <c r="BKR36"/>
      <c r="BKS36"/>
      <c r="BKT36"/>
      <c r="BKU36"/>
      <c r="BKV36"/>
      <c r="BKW36"/>
      <c r="BKX36"/>
      <c r="BKY36"/>
      <c r="BKZ36"/>
      <c r="BLA36"/>
      <c r="BLB36"/>
      <c r="BLC36"/>
      <c r="BLD36"/>
      <c r="BLE36"/>
      <c r="BLF36"/>
      <c r="BLG36"/>
      <c r="BLH36"/>
      <c r="BLI36"/>
      <c r="BLJ36"/>
      <c r="BLK36"/>
      <c r="BLL36"/>
      <c r="BLM36"/>
      <c r="BLN36"/>
      <c r="BLO36"/>
      <c r="BLP36"/>
      <c r="BLQ36"/>
      <c r="BLR36"/>
      <c r="BLS36"/>
      <c r="BLT36"/>
      <c r="BLU36"/>
      <c r="BLV36"/>
      <c r="BLW36"/>
      <c r="BLX36"/>
      <c r="BLY36"/>
      <c r="BLZ36"/>
      <c r="BMA36"/>
      <c r="BMB36"/>
      <c r="BMC36"/>
      <c r="BMD36"/>
      <c r="BME36"/>
      <c r="BMF36"/>
      <c r="BMG36"/>
      <c r="BMH36"/>
      <c r="BMI36"/>
      <c r="BMJ36"/>
      <c r="BMK36"/>
      <c r="BML36"/>
      <c r="BMM36"/>
      <c r="BMN36"/>
      <c r="BMO36"/>
      <c r="BMP36"/>
      <c r="BMQ36"/>
      <c r="BMR36"/>
      <c r="BMS36"/>
      <c r="BMT36"/>
      <c r="BMU36"/>
      <c r="BMV36"/>
      <c r="BMW36"/>
      <c r="BMX36"/>
      <c r="BMY36"/>
      <c r="BMZ36"/>
      <c r="BNA36"/>
      <c r="BNB36"/>
      <c r="BNC36"/>
      <c r="BND36"/>
      <c r="BNE36"/>
      <c r="BNF36"/>
      <c r="BNG36"/>
      <c r="BNH36"/>
      <c r="BNI36"/>
      <c r="BNJ36"/>
      <c r="BNK36"/>
      <c r="BNL36"/>
      <c r="BNM36"/>
      <c r="BNN36"/>
      <c r="BNO36"/>
      <c r="BNP36"/>
      <c r="BNQ36"/>
      <c r="BNR36"/>
      <c r="BNS36"/>
      <c r="BNT36"/>
      <c r="BNU36"/>
      <c r="BNV36"/>
      <c r="BNW36"/>
      <c r="BNX36"/>
      <c r="BNY36"/>
      <c r="BNZ36"/>
      <c r="BOA36"/>
      <c r="BOB36"/>
      <c r="BOC36"/>
      <c r="BOD36"/>
      <c r="BOE36"/>
      <c r="BOF36"/>
      <c r="BOG36"/>
      <c r="BOH36"/>
      <c r="BOI36"/>
      <c r="BOJ36"/>
      <c r="BOK36"/>
      <c r="BOL36"/>
      <c r="BOM36"/>
      <c r="BON36"/>
      <c r="BOO36"/>
      <c r="BOP36"/>
      <c r="BOQ36"/>
      <c r="BOR36"/>
      <c r="BOS36"/>
      <c r="BOT36"/>
      <c r="BOU36"/>
      <c r="BOV36"/>
      <c r="BOW36"/>
      <c r="BOX36"/>
      <c r="BOY36"/>
      <c r="BOZ36"/>
      <c r="BPA36"/>
      <c r="BPB36"/>
      <c r="BPC36"/>
      <c r="BPD36"/>
      <c r="BPE36"/>
      <c r="BPF36"/>
      <c r="BPG36"/>
      <c r="BPH36"/>
      <c r="BPI36"/>
      <c r="BPJ36"/>
      <c r="BPK36"/>
      <c r="BPL36"/>
      <c r="BPM36"/>
      <c r="BPN36"/>
      <c r="BPO36"/>
      <c r="BPP36"/>
      <c r="BPQ36"/>
      <c r="BPR36"/>
      <c r="BPS36"/>
      <c r="BPT36"/>
      <c r="BPU36"/>
      <c r="BPV36"/>
      <c r="BPW36"/>
      <c r="BPX36"/>
      <c r="BPY36"/>
      <c r="BPZ36"/>
      <c r="BQA36"/>
      <c r="BQB36"/>
      <c r="BQC36"/>
      <c r="BQD36"/>
      <c r="BQE36"/>
      <c r="BQF36"/>
      <c r="BQG36"/>
      <c r="BQH36"/>
      <c r="BQI36"/>
      <c r="BQJ36"/>
      <c r="BQK36"/>
      <c r="BQL36"/>
      <c r="BQM36"/>
      <c r="BQN36"/>
      <c r="BQO36"/>
      <c r="BQP36"/>
      <c r="BQQ36"/>
      <c r="BQR36"/>
      <c r="BQS36"/>
      <c r="BQT36"/>
      <c r="BQU36"/>
      <c r="BQV36"/>
      <c r="BQW36"/>
      <c r="BQX36"/>
      <c r="BQY36"/>
      <c r="BQZ36"/>
      <c r="BRA36"/>
      <c r="BRB36"/>
      <c r="BRC36"/>
      <c r="BRD36"/>
      <c r="BRE36"/>
      <c r="BRF36"/>
      <c r="BRG36"/>
      <c r="BRH36"/>
      <c r="BRI36"/>
      <c r="BRJ36"/>
      <c r="BRK36"/>
      <c r="BRL36"/>
      <c r="BRM36"/>
      <c r="BRN36"/>
      <c r="BRO36"/>
      <c r="BRP36"/>
      <c r="BRQ36"/>
      <c r="BRR36"/>
      <c r="BRS36"/>
      <c r="BRT36"/>
      <c r="BRU36"/>
      <c r="BRV36"/>
      <c r="BRW36"/>
      <c r="BRX36"/>
      <c r="BRY36"/>
      <c r="BRZ36"/>
      <c r="BSA36"/>
      <c r="BSB36"/>
      <c r="BSC36"/>
      <c r="BSD36"/>
      <c r="BSE36"/>
      <c r="BSF36"/>
      <c r="BSG36"/>
      <c r="BSH36"/>
      <c r="BSI36"/>
      <c r="BSJ36"/>
      <c r="BSK36"/>
      <c r="BSL36"/>
      <c r="BSM36"/>
      <c r="BSN36"/>
      <c r="BSO36"/>
      <c r="BSP36"/>
      <c r="BSQ36"/>
      <c r="BSR36"/>
      <c r="BSS36"/>
      <c r="BST36"/>
      <c r="BSU36"/>
      <c r="BSV36"/>
      <c r="BSW36"/>
      <c r="BSX36"/>
      <c r="BSY36"/>
      <c r="BSZ36"/>
      <c r="BTA36"/>
      <c r="BTB36"/>
      <c r="BTC36"/>
      <c r="BTD36"/>
      <c r="BTE36"/>
      <c r="BTF36"/>
      <c r="BTG36"/>
      <c r="BTH36"/>
      <c r="BTI36"/>
      <c r="BTJ36"/>
      <c r="BTK36"/>
      <c r="BTL36"/>
      <c r="BTM36"/>
      <c r="BTN36"/>
      <c r="BTO36"/>
      <c r="BTP36"/>
      <c r="BTQ36"/>
      <c r="BTR36"/>
      <c r="BTS36"/>
      <c r="BTT36"/>
      <c r="BTU36"/>
      <c r="BTV36"/>
      <c r="BTW36"/>
      <c r="BTX36"/>
      <c r="BTY36"/>
      <c r="BTZ36"/>
      <c r="BUA36"/>
      <c r="BUB36"/>
      <c r="BUC36"/>
      <c r="BUD36"/>
      <c r="BUE36"/>
      <c r="BUF36"/>
      <c r="BUG36"/>
      <c r="BUH36"/>
      <c r="BUI36"/>
      <c r="BUJ36"/>
      <c r="BUK36"/>
      <c r="BUL36"/>
      <c r="BUM36"/>
      <c r="BUN36"/>
      <c r="BUO36"/>
      <c r="BUP36"/>
      <c r="BUQ36"/>
      <c r="BUR36"/>
      <c r="BUS36"/>
      <c r="BUT36"/>
      <c r="BUU36"/>
      <c r="BUV36"/>
      <c r="BUW36"/>
      <c r="BUX36"/>
      <c r="BUY36"/>
      <c r="BUZ36"/>
      <c r="BVA36"/>
      <c r="BVB36"/>
      <c r="BVC36"/>
      <c r="BVD36"/>
      <c r="BVE36"/>
      <c r="BVF36"/>
      <c r="BVG36"/>
      <c r="BVH36"/>
      <c r="BVI36"/>
      <c r="BVJ36"/>
      <c r="BVK36"/>
      <c r="BVL36"/>
      <c r="BVM36"/>
      <c r="BVN36"/>
      <c r="BVO36"/>
      <c r="BVP36"/>
      <c r="BVQ36"/>
      <c r="BVR36"/>
      <c r="BVS36"/>
      <c r="BVT36"/>
      <c r="BVU36"/>
      <c r="BVV36"/>
      <c r="BVW36"/>
      <c r="BVX36"/>
      <c r="BVY36"/>
      <c r="BVZ36"/>
      <c r="BWA36"/>
      <c r="BWB36"/>
      <c r="BWC36"/>
      <c r="BWD36"/>
      <c r="BWE36"/>
      <c r="BWF36"/>
      <c r="BWG36"/>
      <c r="BWH36"/>
      <c r="BWI36"/>
      <c r="BWJ36"/>
      <c r="BWK36"/>
      <c r="BWL36"/>
      <c r="BWM36"/>
      <c r="BWN36"/>
      <c r="BWO36"/>
      <c r="BWP36"/>
      <c r="BWQ36"/>
      <c r="BWR36"/>
      <c r="BWS36"/>
      <c r="BWT36"/>
      <c r="BWU36"/>
      <c r="BWV36"/>
      <c r="BWW36"/>
      <c r="BWX36"/>
      <c r="BWY36"/>
      <c r="BWZ36"/>
      <c r="BXA36"/>
      <c r="BXB36"/>
      <c r="BXC36"/>
      <c r="BXD36"/>
      <c r="BXE36"/>
      <c r="BXF36"/>
      <c r="BXG36"/>
      <c r="BXH36"/>
      <c r="BXI36"/>
      <c r="BXJ36"/>
      <c r="BXK36"/>
      <c r="BXL36"/>
      <c r="BXM36"/>
      <c r="BXN36"/>
      <c r="BXO36"/>
      <c r="BXP36"/>
      <c r="BXQ36"/>
      <c r="BXR36"/>
      <c r="BXS36"/>
      <c r="BXT36"/>
      <c r="BXU36"/>
      <c r="BXV36"/>
      <c r="BXW36"/>
      <c r="BXX36"/>
      <c r="BXY36"/>
      <c r="BXZ36"/>
      <c r="BYA36"/>
      <c r="BYB36"/>
      <c r="BYC36"/>
      <c r="BYD36"/>
      <c r="BYE36"/>
      <c r="BYF36"/>
      <c r="BYG36"/>
      <c r="BYH36"/>
      <c r="BYI36"/>
      <c r="BYJ36"/>
      <c r="BYK36"/>
      <c r="BYL36"/>
      <c r="BYM36"/>
      <c r="BYN36"/>
      <c r="BYO36"/>
      <c r="BYP36"/>
      <c r="BYQ36"/>
      <c r="BYR36"/>
      <c r="BYS36"/>
      <c r="BYT36"/>
      <c r="BYU36"/>
      <c r="BYV36"/>
      <c r="BYW36"/>
      <c r="BYX36"/>
      <c r="BYY36"/>
      <c r="BYZ36"/>
      <c r="BZA36"/>
      <c r="BZB36"/>
      <c r="BZC36"/>
      <c r="BZD36"/>
      <c r="BZE36"/>
      <c r="BZF36"/>
      <c r="BZG36"/>
      <c r="BZH36"/>
      <c r="BZI36"/>
      <c r="BZJ36"/>
      <c r="BZK36"/>
      <c r="BZL36"/>
      <c r="BZM36"/>
      <c r="BZN36"/>
      <c r="BZO36"/>
      <c r="BZP36"/>
      <c r="BZQ36"/>
      <c r="BZR36"/>
      <c r="BZS36"/>
      <c r="BZT36"/>
      <c r="BZU36"/>
      <c r="BZV36"/>
      <c r="BZW36"/>
      <c r="BZX36"/>
      <c r="BZY36"/>
      <c r="BZZ36"/>
      <c r="CAA36"/>
      <c r="CAB36"/>
      <c r="CAC36"/>
      <c r="CAD36"/>
      <c r="CAE36"/>
      <c r="CAF36"/>
      <c r="CAG36"/>
      <c r="CAH36"/>
      <c r="CAI36"/>
      <c r="CAJ36"/>
      <c r="CAK36"/>
      <c r="CAL36"/>
      <c r="CAM36"/>
      <c r="CAN36"/>
      <c r="CAO36"/>
      <c r="CAP36"/>
      <c r="CAQ36"/>
      <c r="CAR36"/>
      <c r="CAS36"/>
      <c r="CAT36"/>
      <c r="CAU36"/>
      <c r="CAV36"/>
      <c r="CAW36"/>
      <c r="CAX36"/>
      <c r="CAY36"/>
      <c r="CAZ36"/>
      <c r="CBA36"/>
      <c r="CBB36"/>
      <c r="CBC36"/>
      <c r="CBD36"/>
      <c r="CBE36"/>
      <c r="CBF36"/>
      <c r="CBG36"/>
      <c r="CBH36"/>
      <c r="CBI36"/>
      <c r="CBJ36"/>
      <c r="CBK36"/>
      <c r="CBL36"/>
      <c r="CBM36"/>
      <c r="CBN36"/>
      <c r="CBO36"/>
      <c r="CBP36"/>
      <c r="CBQ36"/>
      <c r="CBR36"/>
      <c r="CBS36"/>
      <c r="CBT36"/>
      <c r="CBU36"/>
      <c r="CBV36"/>
      <c r="CBW36"/>
      <c r="CBX36"/>
      <c r="CBY36"/>
      <c r="CBZ36"/>
      <c r="CCA36"/>
      <c r="CCB36"/>
      <c r="CCC36"/>
      <c r="CCD36"/>
      <c r="CCE36"/>
      <c r="CCF36"/>
      <c r="CCG36"/>
      <c r="CCH36"/>
      <c r="CCI36"/>
      <c r="CCJ36"/>
      <c r="CCK36"/>
      <c r="CCL36"/>
      <c r="CCM36"/>
      <c r="CCN36"/>
      <c r="CCO36"/>
      <c r="CCP36"/>
      <c r="CCQ36"/>
      <c r="CCR36"/>
      <c r="CCS36"/>
      <c r="CCT36"/>
      <c r="CCU36"/>
      <c r="CCV36"/>
      <c r="CCW36"/>
      <c r="CCX36"/>
      <c r="CCY36"/>
      <c r="CCZ36"/>
      <c r="CDA36"/>
      <c r="CDB36"/>
      <c r="CDC36"/>
      <c r="CDD36"/>
      <c r="CDE36"/>
      <c r="CDF36"/>
      <c r="CDG36"/>
      <c r="CDH36"/>
      <c r="CDI36"/>
      <c r="CDJ36"/>
      <c r="CDK36"/>
      <c r="CDL36"/>
      <c r="CDM36"/>
      <c r="CDN36"/>
      <c r="CDO36"/>
      <c r="CDP36"/>
      <c r="CDQ36"/>
      <c r="CDR36"/>
      <c r="CDS36"/>
      <c r="CDT36"/>
      <c r="CDU36"/>
      <c r="CDV36"/>
      <c r="CDW36"/>
      <c r="CDX36"/>
      <c r="CDY36"/>
      <c r="CDZ36"/>
      <c r="CEA36"/>
      <c r="CEB36"/>
      <c r="CEC36"/>
      <c r="CED36"/>
      <c r="CEE36"/>
      <c r="CEF36"/>
      <c r="CEG36"/>
      <c r="CEH36"/>
      <c r="CEI36"/>
      <c r="CEJ36"/>
      <c r="CEK36"/>
      <c r="CEL36"/>
      <c r="CEM36"/>
      <c r="CEN36"/>
      <c r="CEO36"/>
      <c r="CEP36"/>
      <c r="CEQ36"/>
      <c r="CER36"/>
      <c r="CES36"/>
      <c r="CET36"/>
      <c r="CEU36"/>
      <c r="CEV36"/>
      <c r="CEW36"/>
      <c r="CEX36"/>
      <c r="CEY36"/>
      <c r="CEZ36"/>
      <c r="CFA36"/>
      <c r="CFB36"/>
      <c r="CFC36"/>
      <c r="CFD36"/>
      <c r="CFE36"/>
      <c r="CFF36"/>
      <c r="CFG36"/>
      <c r="CFH36"/>
      <c r="CFI36"/>
      <c r="CFJ36"/>
      <c r="CFK36"/>
      <c r="CFL36"/>
      <c r="CFM36"/>
      <c r="CFN36"/>
      <c r="CFO36"/>
      <c r="CFP36"/>
      <c r="CFQ36"/>
      <c r="CFR36"/>
      <c r="CFS36"/>
      <c r="CFT36"/>
      <c r="CFU36"/>
      <c r="CFV36"/>
      <c r="CFW36"/>
      <c r="CFX36"/>
      <c r="CFY36"/>
      <c r="CFZ36"/>
      <c r="CGA36"/>
      <c r="CGB36"/>
      <c r="CGC36"/>
      <c r="CGD36"/>
      <c r="CGE36"/>
      <c r="CGF36"/>
      <c r="CGG36"/>
      <c r="CGH36"/>
      <c r="CGI36"/>
      <c r="CGJ36"/>
      <c r="CGK36"/>
      <c r="CGL36"/>
      <c r="CGM36"/>
      <c r="CGN36"/>
      <c r="CGO36"/>
      <c r="CGP36"/>
      <c r="CGQ36"/>
      <c r="CGR36"/>
      <c r="CGS36"/>
      <c r="CGT36"/>
      <c r="CGU36"/>
      <c r="CGV36"/>
      <c r="CGW36"/>
      <c r="CGX36"/>
      <c r="CGY36"/>
      <c r="CGZ36"/>
      <c r="CHA36"/>
      <c r="CHB36"/>
      <c r="CHC36"/>
      <c r="CHD36"/>
      <c r="CHE36"/>
      <c r="CHF36"/>
      <c r="CHG36"/>
      <c r="CHH36"/>
      <c r="CHI36"/>
      <c r="CHJ36"/>
      <c r="CHK36"/>
      <c r="CHL36"/>
      <c r="CHM36"/>
      <c r="CHN36"/>
      <c r="CHO36"/>
      <c r="CHP36"/>
      <c r="CHQ36"/>
      <c r="CHR36"/>
      <c r="CHS36"/>
      <c r="CHT36"/>
      <c r="CHU36"/>
      <c r="CHV36"/>
      <c r="CHW36"/>
      <c r="CHX36"/>
      <c r="CHY36"/>
      <c r="CHZ36"/>
      <c r="CIA36"/>
      <c r="CIB36"/>
      <c r="CIC36"/>
      <c r="CID36"/>
      <c r="CIE36"/>
      <c r="CIF36"/>
      <c r="CIG36"/>
      <c r="CIH36"/>
      <c r="CII36"/>
      <c r="CIJ36"/>
      <c r="CIK36"/>
      <c r="CIL36"/>
      <c r="CIM36"/>
      <c r="CIN36"/>
      <c r="CIO36"/>
      <c r="CIP36"/>
      <c r="CIQ36"/>
      <c r="CIR36"/>
      <c r="CIS36"/>
      <c r="CIT36"/>
      <c r="CIU36"/>
      <c r="CIV36"/>
      <c r="CIW36"/>
      <c r="CIX36"/>
      <c r="CIY36"/>
      <c r="CIZ36"/>
      <c r="CJA36"/>
      <c r="CJB36"/>
      <c r="CJC36"/>
      <c r="CJD36"/>
      <c r="CJE36"/>
      <c r="CJF36"/>
      <c r="CJG36"/>
      <c r="CJH36"/>
      <c r="CJI36"/>
      <c r="CJJ36"/>
      <c r="CJK36"/>
      <c r="CJL36"/>
      <c r="CJM36"/>
      <c r="CJN36"/>
      <c r="CJO36"/>
      <c r="CJP36"/>
      <c r="CJQ36"/>
      <c r="CJR36"/>
      <c r="CJS36"/>
      <c r="CJT36"/>
      <c r="CJU36"/>
      <c r="CJV36"/>
      <c r="CJW36"/>
      <c r="CJX36"/>
      <c r="CJY36"/>
      <c r="CJZ36"/>
      <c r="CKA36"/>
      <c r="CKB36"/>
      <c r="CKC36"/>
      <c r="CKD36"/>
      <c r="CKE36"/>
      <c r="CKF36"/>
      <c r="CKG36"/>
      <c r="CKH36"/>
      <c r="CKI36"/>
      <c r="CKJ36"/>
      <c r="CKK36"/>
      <c r="CKL36"/>
      <c r="CKM36"/>
      <c r="CKN36"/>
      <c r="CKO36"/>
      <c r="CKP36"/>
      <c r="CKQ36"/>
      <c r="CKR36"/>
      <c r="CKS36"/>
      <c r="CKT36"/>
      <c r="CKU36"/>
      <c r="CKV36"/>
      <c r="CKW36"/>
      <c r="CKX36"/>
      <c r="CKY36"/>
      <c r="CKZ36"/>
      <c r="CLA36"/>
      <c r="CLB36"/>
      <c r="CLC36"/>
      <c r="CLD36"/>
      <c r="CLE36"/>
      <c r="CLF36"/>
      <c r="CLG36"/>
      <c r="CLH36"/>
      <c r="CLI36"/>
      <c r="CLJ36"/>
      <c r="CLK36"/>
      <c r="CLL36"/>
      <c r="CLM36"/>
      <c r="CLN36"/>
      <c r="CLO36"/>
      <c r="CLP36"/>
      <c r="CLQ36"/>
      <c r="CLR36"/>
      <c r="CLS36"/>
      <c r="CLT36"/>
      <c r="CLU36"/>
      <c r="CLV36"/>
      <c r="CLW36"/>
      <c r="CLX36"/>
      <c r="CLY36"/>
      <c r="CLZ36"/>
      <c r="CMA36"/>
      <c r="CMB36"/>
      <c r="CMC36"/>
      <c r="CMD36"/>
      <c r="CME36"/>
      <c r="CMF36"/>
      <c r="CMG36"/>
      <c r="CMH36"/>
      <c r="CMI36"/>
      <c r="CMJ36"/>
      <c r="CMK36"/>
      <c r="CML36"/>
      <c r="CMM36"/>
      <c r="CMN36"/>
      <c r="CMO36"/>
      <c r="CMP36"/>
      <c r="CMQ36"/>
      <c r="CMR36"/>
      <c r="CMS36"/>
      <c r="CMT36"/>
      <c r="CMU36"/>
      <c r="CMV36"/>
      <c r="CMW36"/>
      <c r="CMX36"/>
      <c r="CMY36"/>
      <c r="CMZ36"/>
      <c r="CNA36"/>
      <c r="CNB36"/>
      <c r="CNC36"/>
      <c r="CND36"/>
      <c r="CNE36"/>
      <c r="CNF36"/>
      <c r="CNG36"/>
      <c r="CNH36"/>
      <c r="CNI36"/>
      <c r="CNJ36"/>
      <c r="CNK36"/>
      <c r="CNL36"/>
      <c r="CNM36"/>
      <c r="CNN36"/>
      <c r="CNO36"/>
      <c r="CNP36"/>
      <c r="CNQ36"/>
      <c r="CNR36"/>
      <c r="CNS36"/>
      <c r="CNT36"/>
      <c r="CNU36"/>
      <c r="CNV36"/>
      <c r="CNW36"/>
      <c r="CNX36"/>
      <c r="CNY36"/>
      <c r="CNZ36"/>
      <c r="COA36"/>
      <c r="COB36"/>
      <c r="COC36"/>
      <c r="COD36"/>
      <c r="COE36"/>
      <c r="COF36"/>
      <c r="COG36"/>
      <c r="COH36"/>
      <c r="COI36"/>
      <c r="COJ36"/>
      <c r="COK36"/>
      <c r="COL36"/>
      <c r="COM36"/>
      <c r="CON36"/>
      <c r="COO36"/>
      <c r="COP36"/>
      <c r="COQ36"/>
      <c r="COR36"/>
      <c r="COS36"/>
      <c r="COT36"/>
      <c r="COU36"/>
      <c r="COV36"/>
      <c r="COW36"/>
      <c r="COX36"/>
      <c r="COY36"/>
      <c r="COZ36"/>
      <c r="CPA36"/>
      <c r="CPB36"/>
      <c r="CPC36"/>
      <c r="CPD36"/>
      <c r="CPE36"/>
      <c r="CPF36"/>
      <c r="CPG36"/>
      <c r="CPH36"/>
      <c r="CPI36"/>
      <c r="CPJ36"/>
      <c r="CPK36"/>
      <c r="CPL36"/>
      <c r="CPM36"/>
      <c r="CPN36"/>
      <c r="CPO36"/>
      <c r="CPP36"/>
      <c r="CPQ36"/>
      <c r="CPR36"/>
      <c r="CPS36"/>
      <c r="CPT36"/>
      <c r="CPU36"/>
      <c r="CPV36"/>
      <c r="CPW36"/>
      <c r="CPX36"/>
      <c r="CPY36"/>
      <c r="CPZ36"/>
      <c r="CQA36"/>
      <c r="CQB36"/>
      <c r="CQC36"/>
      <c r="CQD36"/>
      <c r="CQE36"/>
      <c r="CQF36"/>
      <c r="CQG36"/>
      <c r="CQH36"/>
      <c r="CQI36"/>
      <c r="CQJ36"/>
      <c r="CQK36"/>
      <c r="CQL36"/>
      <c r="CQM36"/>
      <c r="CQN36"/>
      <c r="CQO36"/>
      <c r="CQP36"/>
      <c r="CQQ36"/>
      <c r="CQR36"/>
      <c r="CQS36"/>
      <c r="CQT36"/>
      <c r="CQU36"/>
      <c r="CQV36"/>
      <c r="CQW36"/>
      <c r="CQX36"/>
      <c r="CQY36"/>
      <c r="CQZ36"/>
      <c r="CRA36"/>
      <c r="CRB36"/>
      <c r="CRC36"/>
      <c r="CRD36"/>
      <c r="CRE36"/>
      <c r="CRF36"/>
      <c r="CRG36"/>
      <c r="CRH36"/>
      <c r="CRI36"/>
      <c r="CRJ36"/>
      <c r="CRK36"/>
      <c r="CRL36"/>
      <c r="CRM36"/>
      <c r="CRN36"/>
      <c r="CRO36"/>
      <c r="CRP36"/>
      <c r="CRQ36"/>
      <c r="CRR36"/>
      <c r="CRS36"/>
      <c r="CRT36"/>
      <c r="CRU36"/>
      <c r="CRV36"/>
      <c r="CRW36"/>
      <c r="CRX36"/>
      <c r="CRY36"/>
      <c r="CRZ36"/>
      <c r="CSA36"/>
      <c r="CSB36"/>
      <c r="CSC36"/>
      <c r="CSD36"/>
      <c r="CSE36"/>
      <c r="CSF36"/>
      <c r="CSG36"/>
      <c r="CSH36"/>
      <c r="CSI36"/>
      <c r="CSJ36"/>
      <c r="CSK36"/>
      <c r="CSL36"/>
      <c r="CSM36"/>
      <c r="CSN36"/>
      <c r="CSO36"/>
      <c r="CSP36"/>
      <c r="CSQ36"/>
      <c r="CSR36"/>
      <c r="CSS36"/>
      <c r="CST36"/>
      <c r="CSU36"/>
      <c r="CSV36"/>
      <c r="CSW36"/>
      <c r="CSX36"/>
      <c r="CSY36"/>
      <c r="CSZ36"/>
      <c r="CTA36"/>
      <c r="CTB36"/>
      <c r="CTC36"/>
      <c r="CTD36"/>
      <c r="CTE36"/>
      <c r="CTF36"/>
      <c r="CTG36"/>
      <c r="CTH36"/>
      <c r="CTI36"/>
      <c r="CTJ36"/>
      <c r="CTK36"/>
      <c r="CTL36"/>
      <c r="CTM36"/>
      <c r="CTN36"/>
      <c r="CTO36"/>
      <c r="CTP36"/>
      <c r="CTQ36"/>
      <c r="CTR36"/>
      <c r="CTS36"/>
      <c r="CTT36"/>
      <c r="CTU36"/>
      <c r="CTV36"/>
      <c r="CTW36"/>
      <c r="CTX36"/>
      <c r="CTY36"/>
      <c r="CTZ36"/>
      <c r="CUA36"/>
      <c r="CUB36"/>
      <c r="CUC36"/>
      <c r="CUD36"/>
      <c r="CUE36"/>
      <c r="CUF36"/>
      <c r="CUG36"/>
      <c r="CUH36"/>
      <c r="CUI36"/>
      <c r="CUJ36"/>
      <c r="CUK36"/>
      <c r="CUL36"/>
      <c r="CUM36"/>
      <c r="CUN36"/>
      <c r="CUO36"/>
      <c r="CUP36"/>
      <c r="CUQ36"/>
      <c r="CUR36"/>
      <c r="CUS36"/>
      <c r="CUT36"/>
      <c r="CUU36"/>
      <c r="CUV36"/>
      <c r="CUW36"/>
      <c r="CUX36"/>
      <c r="CUY36"/>
      <c r="CUZ36"/>
      <c r="CVA36"/>
      <c r="CVB36"/>
      <c r="CVC36"/>
      <c r="CVD36"/>
      <c r="CVE36"/>
      <c r="CVF36"/>
      <c r="CVG36"/>
      <c r="CVH36"/>
      <c r="CVI36"/>
      <c r="CVJ36"/>
      <c r="CVK36"/>
      <c r="CVL36"/>
      <c r="CVM36"/>
      <c r="CVN36"/>
      <c r="CVO36"/>
      <c r="CVP36"/>
      <c r="CVQ36"/>
      <c r="CVR36"/>
      <c r="CVS36"/>
      <c r="CVT36"/>
      <c r="CVU36"/>
      <c r="CVV36"/>
      <c r="CVW36"/>
      <c r="CVX36"/>
      <c r="CVY36"/>
      <c r="CVZ36"/>
      <c r="CWA36"/>
      <c r="CWB36"/>
      <c r="CWC36"/>
      <c r="CWD36"/>
      <c r="CWE36"/>
      <c r="CWF36"/>
      <c r="CWG36"/>
      <c r="CWH36"/>
      <c r="CWI36"/>
      <c r="CWJ36"/>
      <c r="CWK36"/>
      <c r="CWL36"/>
      <c r="CWM36"/>
      <c r="CWN36"/>
      <c r="CWO36"/>
      <c r="CWP36"/>
      <c r="CWQ36"/>
      <c r="CWR36"/>
      <c r="CWS36"/>
      <c r="CWT36"/>
      <c r="CWU36"/>
      <c r="CWV36"/>
      <c r="CWW36"/>
      <c r="CWX36"/>
      <c r="CWY36"/>
      <c r="CWZ36"/>
      <c r="CXA36"/>
      <c r="CXB36"/>
      <c r="CXC36"/>
      <c r="CXD36"/>
      <c r="CXE36"/>
      <c r="CXF36"/>
      <c r="CXG36"/>
      <c r="CXH36"/>
      <c r="CXI36"/>
      <c r="CXJ36"/>
      <c r="CXK36"/>
      <c r="CXL36"/>
      <c r="CXM36"/>
      <c r="CXN36"/>
      <c r="CXO36"/>
      <c r="CXP36"/>
      <c r="CXQ36"/>
      <c r="CXR36"/>
      <c r="CXS36"/>
      <c r="CXT36"/>
      <c r="CXU36"/>
      <c r="CXV36"/>
      <c r="CXW36"/>
      <c r="CXX36"/>
      <c r="CXY36"/>
      <c r="CXZ36"/>
      <c r="CYA36"/>
      <c r="CYB36"/>
      <c r="CYC36"/>
      <c r="CYD36"/>
      <c r="CYE36"/>
      <c r="CYF36"/>
      <c r="CYG36"/>
      <c r="CYH36"/>
      <c r="CYI36"/>
      <c r="CYJ36"/>
      <c r="CYK36"/>
      <c r="CYL36"/>
      <c r="CYM36"/>
      <c r="CYN36"/>
      <c r="CYO36"/>
      <c r="CYP36"/>
      <c r="CYQ36"/>
      <c r="CYR36"/>
      <c r="CYS36"/>
      <c r="CYT36"/>
      <c r="CYU36"/>
      <c r="CYV36"/>
      <c r="CYW36"/>
      <c r="CYX36"/>
      <c r="CYY36"/>
      <c r="CYZ36"/>
      <c r="CZA36"/>
      <c r="CZB36"/>
      <c r="CZC36"/>
      <c r="CZD36"/>
      <c r="CZE36"/>
      <c r="CZF36"/>
      <c r="CZG36"/>
      <c r="CZH36"/>
      <c r="CZI36"/>
      <c r="CZJ36"/>
      <c r="CZK36"/>
      <c r="CZL36"/>
      <c r="CZM36"/>
      <c r="CZN36"/>
      <c r="CZO36"/>
      <c r="CZP36"/>
      <c r="CZQ36"/>
      <c r="CZR36"/>
      <c r="CZS36"/>
      <c r="CZT36"/>
      <c r="CZU36"/>
      <c r="CZV36"/>
      <c r="CZW36"/>
      <c r="CZX36"/>
      <c r="CZY36"/>
      <c r="CZZ36"/>
      <c r="DAA36"/>
      <c r="DAB36"/>
      <c r="DAC36"/>
      <c r="DAD36"/>
      <c r="DAE36"/>
      <c r="DAF36"/>
      <c r="DAG36"/>
      <c r="DAH36"/>
      <c r="DAI36"/>
      <c r="DAJ36"/>
      <c r="DAK36"/>
      <c r="DAL36"/>
      <c r="DAM36"/>
      <c r="DAN36"/>
      <c r="DAO36"/>
      <c r="DAP36"/>
      <c r="DAQ36"/>
      <c r="DAR36"/>
      <c r="DAS36"/>
      <c r="DAT36"/>
      <c r="DAU36"/>
      <c r="DAV36"/>
      <c r="DAW36"/>
      <c r="DAX36"/>
      <c r="DAY36"/>
      <c r="DAZ36"/>
      <c r="DBA36"/>
      <c r="DBB36"/>
      <c r="DBC36"/>
      <c r="DBD36"/>
      <c r="DBE36"/>
      <c r="DBF36"/>
      <c r="DBG36"/>
      <c r="DBH36"/>
      <c r="DBI36"/>
      <c r="DBJ36"/>
      <c r="DBK36"/>
      <c r="DBL36"/>
      <c r="DBM36"/>
      <c r="DBN36"/>
      <c r="DBO36"/>
      <c r="DBP36"/>
      <c r="DBQ36"/>
      <c r="DBR36"/>
      <c r="DBS36"/>
      <c r="DBT36"/>
      <c r="DBU36"/>
      <c r="DBV36"/>
      <c r="DBW36"/>
      <c r="DBX36"/>
      <c r="DBY36"/>
      <c r="DBZ36"/>
      <c r="DCA36"/>
      <c r="DCB36"/>
      <c r="DCC36"/>
      <c r="DCD36"/>
      <c r="DCE36"/>
      <c r="DCF36"/>
      <c r="DCG36"/>
      <c r="DCH36"/>
      <c r="DCI36"/>
      <c r="DCJ36"/>
      <c r="DCK36"/>
      <c r="DCL36"/>
      <c r="DCM36"/>
      <c r="DCN36"/>
      <c r="DCO36"/>
      <c r="DCP36"/>
      <c r="DCQ36"/>
      <c r="DCR36"/>
      <c r="DCS36"/>
      <c r="DCT36"/>
      <c r="DCU36"/>
      <c r="DCV36"/>
      <c r="DCW36"/>
      <c r="DCX36"/>
      <c r="DCY36"/>
      <c r="DCZ36"/>
      <c r="DDA36"/>
      <c r="DDB36"/>
      <c r="DDC36"/>
      <c r="DDD36"/>
      <c r="DDE36"/>
      <c r="DDF36"/>
      <c r="DDG36"/>
      <c r="DDH36"/>
      <c r="DDI36"/>
      <c r="DDJ36"/>
      <c r="DDK36"/>
      <c r="DDL36"/>
      <c r="DDM36"/>
      <c r="DDN36"/>
      <c r="DDO36"/>
      <c r="DDP36"/>
      <c r="DDQ36"/>
      <c r="DDR36"/>
      <c r="DDS36"/>
      <c r="DDT36"/>
      <c r="DDU36"/>
      <c r="DDV36"/>
      <c r="DDW36"/>
      <c r="DDX36"/>
      <c r="DDY36"/>
      <c r="DDZ36"/>
      <c r="DEA36"/>
      <c r="DEB36"/>
      <c r="DEC36"/>
      <c r="DED36"/>
      <c r="DEE36"/>
      <c r="DEF36"/>
      <c r="DEG36"/>
      <c r="DEH36"/>
      <c r="DEI36"/>
      <c r="DEJ36"/>
      <c r="DEK36"/>
      <c r="DEL36"/>
      <c r="DEM36"/>
      <c r="DEN36"/>
      <c r="DEO36"/>
      <c r="DEP36"/>
      <c r="DEQ36"/>
      <c r="DER36"/>
      <c r="DES36"/>
      <c r="DET36"/>
      <c r="DEU36"/>
      <c r="DEV36"/>
      <c r="DEW36"/>
      <c r="DEX36"/>
      <c r="DEY36"/>
      <c r="DEZ36"/>
      <c r="DFA36"/>
      <c r="DFB36"/>
      <c r="DFC36"/>
      <c r="DFD36"/>
      <c r="DFE36"/>
      <c r="DFF36"/>
      <c r="DFG36"/>
      <c r="DFH36"/>
      <c r="DFI36"/>
      <c r="DFJ36"/>
      <c r="DFK36"/>
      <c r="DFL36"/>
      <c r="DFM36"/>
      <c r="DFN36"/>
      <c r="DFO36"/>
      <c r="DFP36"/>
      <c r="DFQ36"/>
      <c r="DFR36"/>
      <c r="DFS36"/>
      <c r="DFT36"/>
      <c r="DFU36"/>
      <c r="DFV36"/>
      <c r="DFW36"/>
      <c r="DFX36"/>
      <c r="DFY36"/>
      <c r="DFZ36"/>
      <c r="DGA36"/>
      <c r="DGB36"/>
      <c r="DGC36"/>
      <c r="DGD36"/>
      <c r="DGE36"/>
      <c r="DGF36"/>
      <c r="DGG36"/>
      <c r="DGH36"/>
      <c r="DGI36"/>
      <c r="DGJ36"/>
      <c r="DGK36"/>
      <c r="DGL36"/>
      <c r="DGM36"/>
      <c r="DGN36"/>
      <c r="DGO36"/>
      <c r="DGP36"/>
      <c r="DGQ36"/>
      <c r="DGR36"/>
      <c r="DGS36"/>
      <c r="DGT36"/>
      <c r="DGU36"/>
      <c r="DGV36"/>
      <c r="DGW36"/>
      <c r="DGX36"/>
      <c r="DGY36"/>
      <c r="DGZ36"/>
      <c r="DHA36"/>
      <c r="DHB36"/>
      <c r="DHC36"/>
      <c r="DHD36"/>
      <c r="DHE36"/>
      <c r="DHF36"/>
      <c r="DHG36"/>
      <c r="DHH36"/>
      <c r="DHI36"/>
      <c r="DHJ36"/>
      <c r="DHK36"/>
      <c r="DHL36"/>
      <c r="DHM36"/>
      <c r="DHN36"/>
      <c r="DHO36"/>
      <c r="DHP36"/>
      <c r="DHQ36"/>
      <c r="DHR36"/>
      <c r="DHS36"/>
      <c r="DHT36"/>
      <c r="DHU36"/>
      <c r="DHV36"/>
      <c r="DHW36"/>
      <c r="DHX36"/>
      <c r="DHY36"/>
      <c r="DHZ36"/>
      <c r="DIA36"/>
      <c r="DIB36"/>
      <c r="DIC36"/>
      <c r="DID36"/>
      <c r="DIE36"/>
      <c r="DIF36"/>
      <c r="DIG36"/>
      <c r="DIH36"/>
      <c r="DII36"/>
      <c r="DIJ36"/>
      <c r="DIK36"/>
      <c r="DIL36"/>
      <c r="DIM36"/>
      <c r="DIN36"/>
      <c r="DIO36"/>
      <c r="DIP36"/>
      <c r="DIQ36"/>
      <c r="DIR36"/>
      <c r="DIS36"/>
      <c r="DIT36"/>
      <c r="DIU36"/>
      <c r="DIV36"/>
      <c r="DIW36"/>
      <c r="DIX36"/>
      <c r="DIY36"/>
      <c r="DIZ36"/>
      <c r="DJA36"/>
      <c r="DJB36"/>
      <c r="DJC36"/>
      <c r="DJD36"/>
      <c r="DJE36"/>
      <c r="DJF36"/>
      <c r="DJG36"/>
      <c r="DJH36"/>
      <c r="DJI36"/>
      <c r="DJJ36"/>
      <c r="DJK36"/>
      <c r="DJL36"/>
      <c r="DJM36"/>
      <c r="DJN36"/>
      <c r="DJO36"/>
      <c r="DJP36"/>
      <c r="DJQ36"/>
      <c r="DJR36"/>
      <c r="DJS36"/>
      <c r="DJT36"/>
      <c r="DJU36"/>
      <c r="DJV36"/>
      <c r="DJW36"/>
      <c r="DJX36"/>
      <c r="DJY36"/>
      <c r="DJZ36"/>
      <c r="DKA36"/>
      <c r="DKB36"/>
      <c r="DKC36"/>
      <c r="DKD36"/>
      <c r="DKE36"/>
      <c r="DKF36"/>
      <c r="DKG36"/>
      <c r="DKH36"/>
      <c r="DKI36"/>
      <c r="DKJ36"/>
      <c r="DKK36"/>
      <c r="DKL36"/>
      <c r="DKM36"/>
      <c r="DKN36"/>
      <c r="DKO36"/>
      <c r="DKP36"/>
      <c r="DKQ36"/>
      <c r="DKR36"/>
      <c r="DKS36"/>
      <c r="DKT36"/>
      <c r="DKU36"/>
      <c r="DKV36"/>
      <c r="DKW36"/>
      <c r="DKX36"/>
      <c r="DKY36"/>
      <c r="DKZ36"/>
      <c r="DLA36"/>
      <c r="DLB36"/>
      <c r="DLC36"/>
      <c r="DLD36"/>
      <c r="DLE36"/>
      <c r="DLF36"/>
      <c r="DLG36"/>
      <c r="DLH36"/>
      <c r="DLI36"/>
      <c r="DLJ36"/>
      <c r="DLK36"/>
      <c r="DLL36"/>
      <c r="DLM36"/>
      <c r="DLN36"/>
      <c r="DLO36"/>
      <c r="DLP36"/>
      <c r="DLQ36"/>
      <c r="DLR36"/>
      <c r="DLS36"/>
      <c r="DLT36"/>
      <c r="DLU36"/>
      <c r="DLV36"/>
      <c r="DLW36"/>
      <c r="DLX36"/>
      <c r="DLY36"/>
      <c r="DLZ36"/>
      <c r="DMA36"/>
      <c r="DMB36"/>
      <c r="DMC36"/>
      <c r="DMD36"/>
      <c r="DME36"/>
      <c r="DMF36"/>
      <c r="DMG36"/>
      <c r="DMH36"/>
      <c r="DMI36"/>
      <c r="DMJ36"/>
      <c r="DMK36"/>
      <c r="DML36"/>
      <c r="DMM36"/>
      <c r="DMN36"/>
      <c r="DMO36"/>
      <c r="DMP36"/>
      <c r="DMQ36"/>
      <c r="DMR36"/>
      <c r="DMS36"/>
      <c r="DMT36"/>
      <c r="DMU36"/>
      <c r="DMV36"/>
      <c r="DMW36"/>
      <c r="DMX36"/>
      <c r="DMY36"/>
      <c r="DMZ36"/>
      <c r="DNA36"/>
      <c r="DNB36"/>
      <c r="DNC36"/>
      <c r="DND36"/>
      <c r="DNE36"/>
      <c r="DNF36"/>
      <c r="DNG36"/>
      <c r="DNH36"/>
      <c r="DNI36"/>
      <c r="DNJ36"/>
      <c r="DNK36"/>
      <c r="DNL36"/>
      <c r="DNM36"/>
      <c r="DNN36"/>
      <c r="DNO36"/>
      <c r="DNP36"/>
      <c r="DNQ36"/>
      <c r="DNR36"/>
      <c r="DNS36"/>
      <c r="DNT36"/>
      <c r="DNU36"/>
      <c r="DNV36"/>
      <c r="DNW36"/>
      <c r="DNX36"/>
      <c r="DNY36"/>
      <c r="DNZ36"/>
      <c r="DOA36"/>
      <c r="DOB36"/>
      <c r="DOC36"/>
      <c r="DOD36"/>
      <c r="DOE36"/>
      <c r="DOF36"/>
      <c r="DOG36"/>
      <c r="DOH36"/>
      <c r="DOI36"/>
      <c r="DOJ36"/>
      <c r="DOK36"/>
      <c r="DOL36"/>
      <c r="DOM36"/>
      <c r="DON36"/>
      <c r="DOO36"/>
      <c r="DOP36"/>
      <c r="DOQ36"/>
      <c r="DOR36"/>
      <c r="DOS36"/>
      <c r="DOT36"/>
      <c r="DOU36"/>
      <c r="DOV36"/>
      <c r="DOW36"/>
      <c r="DOX36"/>
      <c r="DOY36"/>
      <c r="DOZ36"/>
      <c r="DPA36"/>
      <c r="DPB36"/>
      <c r="DPC36"/>
      <c r="DPD36"/>
      <c r="DPE36"/>
      <c r="DPF36"/>
      <c r="DPG36"/>
      <c r="DPH36"/>
      <c r="DPI36"/>
      <c r="DPJ36"/>
      <c r="DPK36"/>
      <c r="DPL36"/>
      <c r="DPM36"/>
      <c r="DPN36"/>
      <c r="DPO36"/>
      <c r="DPP36"/>
      <c r="DPQ36"/>
      <c r="DPR36"/>
      <c r="DPS36"/>
      <c r="DPT36"/>
      <c r="DPU36"/>
      <c r="DPV36"/>
      <c r="DPW36"/>
      <c r="DPX36"/>
      <c r="DPY36"/>
      <c r="DPZ36"/>
      <c r="DQA36"/>
      <c r="DQB36"/>
      <c r="DQC36"/>
      <c r="DQD36"/>
      <c r="DQE36"/>
      <c r="DQF36"/>
      <c r="DQG36"/>
      <c r="DQH36"/>
      <c r="DQI36"/>
      <c r="DQJ36"/>
      <c r="DQK36"/>
      <c r="DQL36"/>
      <c r="DQM36"/>
      <c r="DQN36"/>
      <c r="DQO36"/>
      <c r="DQP36"/>
      <c r="DQQ36"/>
      <c r="DQR36"/>
      <c r="DQS36"/>
      <c r="DQT36"/>
      <c r="DQU36"/>
      <c r="DQV36"/>
      <c r="DQW36"/>
      <c r="DQX36"/>
      <c r="DQY36"/>
      <c r="DQZ36"/>
      <c r="DRA36"/>
      <c r="DRB36"/>
      <c r="DRC36"/>
      <c r="DRD36"/>
      <c r="DRE36"/>
      <c r="DRF36"/>
      <c r="DRG36"/>
      <c r="DRH36"/>
      <c r="DRI36"/>
      <c r="DRJ36"/>
      <c r="DRK36"/>
      <c r="DRL36"/>
      <c r="DRM36"/>
      <c r="DRN36"/>
      <c r="DRO36"/>
      <c r="DRP36"/>
      <c r="DRQ36"/>
      <c r="DRR36"/>
      <c r="DRS36"/>
      <c r="DRT36"/>
      <c r="DRU36"/>
      <c r="DRV36"/>
      <c r="DRW36"/>
      <c r="DRX36"/>
      <c r="DRY36"/>
      <c r="DRZ36"/>
      <c r="DSA36"/>
      <c r="DSB36"/>
      <c r="DSC36"/>
      <c r="DSD36"/>
      <c r="DSE36"/>
      <c r="DSF36"/>
      <c r="DSG36"/>
      <c r="DSH36"/>
      <c r="DSI36"/>
      <c r="DSJ36"/>
      <c r="DSK36"/>
      <c r="DSL36"/>
      <c r="DSM36"/>
      <c r="DSN36"/>
      <c r="DSO36"/>
      <c r="DSP36"/>
      <c r="DSQ36"/>
      <c r="DSR36"/>
      <c r="DSS36"/>
      <c r="DST36"/>
      <c r="DSU36"/>
      <c r="DSV36"/>
      <c r="DSW36"/>
      <c r="DSX36"/>
      <c r="DSY36"/>
      <c r="DSZ36"/>
      <c r="DTA36"/>
      <c r="DTB36"/>
      <c r="DTC36"/>
      <c r="DTD36"/>
      <c r="DTE36"/>
      <c r="DTF36"/>
      <c r="DTG36"/>
      <c r="DTH36"/>
      <c r="DTI36"/>
      <c r="DTJ36"/>
      <c r="DTK36"/>
      <c r="DTL36"/>
      <c r="DTM36"/>
      <c r="DTN36"/>
      <c r="DTO36"/>
      <c r="DTP36"/>
      <c r="DTQ36"/>
      <c r="DTR36"/>
      <c r="DTS36"/>
      <c r="DTT36"/>
      <c r="DTU36"/>
      <c r="DTV36"/>
      <c r="DTW36"/>
      <c r="DTX36"/>
      <c r="DTY36"/>
      <c r="DTZ36"/>
      <c r="DUA36"/>
      <c r="DUB36"/>
      <c r="DUC36"/>
      <c r="DUD36"/>
      <c r="DUE36"/>
      <c r="DUF36"/>
      <c r="DUG36"/>
      <c r="DUH36"/>
      <c r="DUI36"/>
      <c r="DUJ36"/>
      <c r="DUK36"/>
      <c r="DUL36"/>
      <c r="DUM36"/>
      <c r="DUN36"/>
      <c r="DUO36"/>
      <c r="DUP36"/>
      <c r="DUQ36"/>
      <c r="DUR36"/>
      <c r="DUS36"/>
      <c r="DUT36"/>
      <c r="DUU36"/>
      <c r="DUV36"/>
      <c r="DUW36"/>
      <c r="DUX36"/>
      <c r="DUY36"/>
      <c r="DUZ36"/>
      <c r="DVA36"/>
      <c r="DVB36"/>
      <c r="DVC36"/>
      <c r="DVD36"/>
      <c r="DVE36"/>
      <c r="DVF36"/>
      <c r="DVG36"/>
      <c r="DVH36"/>
      <c r="DVI36"/>
      <c r="DVJ36"/>
      <c r="DVK36"/>
      <c r="DVL36"/>
      <c r="DVM36"/>
      <c r="DVN36"/>
      <c r="DVO36"/>
      <c r="DVP36"/>
      <c r="DVQ36"/>
      <c r="DVR36"/>
      <c r="DVS36"/>
      <c r="DVT36"/>
      <c r="DVU36"/>
      <c r="DVV36"/>
      <c r="DVW36"/>
      <c r="DVX36"/>
      <c r="DVY36"/>
      <c r="DVZ36"/>
      <c r="DWA36"/>
      <c r="DWB36"/>
      <c r="DWC36"/>
      <c r="DWD36"/>
      <c r="DWE36"/>
      <c r="DWF36"/>
      <c r="DWG36"/>
      <c r="DWH36"/>
      <c r="DWI36"/>
      <c r="DWJ36"/>
      <c r="DWK36"/>
      <c r="DWL36"/>
      <c r="DWM36"/>
      <c r="DWN36"/>
      <c r="DWO36"/>
      <c r="DWP36"/>
      <c r="DWQ36"/>
      <c r="DWR36"/>
      <c r="DWS36"/>
      <c r="DWT36"/>
      <c r="DWU36"/>
      <c r="DWV36"/>
      <c r="DWW36"/>
      <c r="DWX36"/>
      <c r="DWY36"/>
      <c r="DWZ36"/>
      <c r="DXA36"/>
      <c r="DXB36"/>
      <c r="DXC36"/>
      <c r="DXD36"/>
      <c r="DXE36"/>
      <c r="DXF36"/>
      <c r="DXG36"/>
      <c r="DXH36"/>
      <c r="DXI36"/>
      <c r="DXJ36"/>
      <c r="DXK36"/>
      <c r="DXL36"/>
      <c r="DXM36"/>
      <c r="DXN36"/>
      <c r="DXO36"/>
      <c r="DXP36"/>
      <c r="DXQ36"/>
      <c r="DXR36"/>
      <c r="DXS36"/>
      <c r="DXT36"/>
      <c r="DXU36"/>
      <c r="DXV36"/>
      <c r="DXW36"/>
      <c r="DXX36"/>
      <c r="DXY36"/>
      <c r="DXZ36"/>
      <c r="DYA36"/>
      <c r="DYB36"/>
      <c r="DYC36"/>
      <c r="DYD36"/>
      <c r="DYE36"/>
      <c r="DYF36"/>
      <c r="DYG36"/>
      <c r="DYH36"/>
      <c r="DYI36"/>
      <c r="DYJ36"/>
      <c r="DYK36"/>
      <c r="DYL36"/>
      <c r="DYM36"/>
      <c r="DYN36"/>
      <c r="DYO36"/>
      <c r="DYP36"/>
      <c r="DYQ36"/>
      <c r="DYR36"/>
      <c r="DYS36"/>
      <c r="DYT36"/>
      <c r="DYU36"/>
      <c r="DYV36"/>
      <c r="DYW36"/>
      <c r="DYX36"/>
      <c r="DYY36"/>
      <c r="DYZ36"/>
      <c r="DZA36"/>
      <c r="DZB36"/>
      <c r="DZC36"/>
      <c r="DZD36"/>
      <c r="DZE36"/>
      <c r="DZF36"/>
      <c r="DZG36"/>
      <c r="DZH36"/>
      <c r="DZI36"/>
      <c r="DZJ36"/>
      <c r="DZK36"/>
      <c r="DZL36"/>
      <c r="DZM36"/>
      <c r="DZN36"/>
      <c r="DZO36"/>
      <c r="DZP36"/>
      <c r="DZQ36"/>
      <c r="DZR36"/>
      <c r="DZS36"/>
      <c r="DZT36"/>
      <c r="DZU36"/>
      <c r="DZV36"/>
      <c r="DZW36"/>
      <c r="DZX36"/>
      <c r="DZY36"/>
      <c r="DZZ36"/>
      <c r="EAA36"/>
      <c r="EAB36"/>
      <c r="EAC36"/>
      <c r="EAD36"/>
      <c r="EAE36"/>
      <c r="EAF36"/>
      <c r="EAG36"/>
      <c r="EAH36"/>
      <c r="EAI36"/>
      <c r="EAJ36"/>
      <c r="EAK36"/>
      <c r="EAL36"/>
      <c r="EAM36"/>
      <c r="EAN36"/>
      <c r="EAO36"/>
      <c r="EAP36"/>
      <c r="EAQ36"/>
      <c r="EAR36"/>
      <c r="EAS36"/>
      <c r="EAT36"/>
      <c r="EAU36"/>
      <c r="EAV36"/>
      <c r="EAW36"/>
      <c r="EAX36"/>
      <c r="EAY36"/>
      <c r="EAZ36"/>
      <c r="EBA36"/>
      <c r="EBB36"/>
      <c r="EBC36"/>
      <c r="EBD36"/>
      <c r="EBE36"/>
      <c r="EBF36"/>
      <c r="EBG36"/>
      <c r="EBH36"/>
      <c r="EBI36"/>
      <c r="EBJ36"/>
      <c r="EBK36"/>
      <c r="EBL36"/>
      <c r="EBM36"/>
      <c r="EBN36"/>
      <c r="EBO36"/>
      <c r="EBP36"/>
      <c r="EBQ36"/>
      <c r="EBR36"/>
      <c r="EBS36"/>
      <c r="EBT36"/>
      <c r="EBU36"/>
      <c r="EBV36"/>
      <c r="EBW36"/>
      <c r="EBX36"/>
      <c r="EBY36"/>
      <c r="EBZ36"/>
      <c r="ECA36"/>
      <c r="ECB36"/>
      <c r="ECC36"/>
      <c r="ECD36"/>
      <c r="ECE36"/>
      <c r="ECF36"/>
      <c r="ECG36"/>
      <c r="ECH36"/>
      <c r="ECI36"/>
      <c r="ECJ36"/>
      <c r="ECK36"/>
      <c r="ECL36"/>
      <c r="ECM36"/>
      <c r="ECN36"/>
      <c r="ECO36"/>
      <c r="ECP36"/>
      <c r="ECQ36"/>
      <c r="ECR36"/>
      <c r="ECS36"/>
      <c r="ECT36"/>
      <c r="ECU36"/>
      <c r="ECV36"/>
      <c r="ECW36"/>
      <c r="ECX36"/>
      <c r="ECY36"/>
      <c r="ECZ36"/>
      <c r="EDA36"/>
      <c r="EDB36"/>
      <c r="EDC36"/>
      <c r="EDD36"/>
      <c r="EDE36"/>
      <c r="EDF36"/>
      <c r="EDG36"/>
      <c r="EDH36"/>
      <c r="EDI36"/>
      <c r="EDJ36"/>
      <c r="EDK36"/>
      <c r="EDL36"/>
      <c r="EDM36"/>
      <c r="EDN36"/>
      <c r="EDO36"/>
      <c r="EDP36"/>
      <c r="EDQ36"/>
      <c r="EDR36"/>
      <c r="EDS36"/>
      <c r="EDT36"/>
      <c r="EDU36"/>
      <c r="EDV36"/>
      <c r="EDW36"/>
      <c r="EDX36"/>
      <c r="EDY36"/>
      <c r="EDZ36"/>
      <c r="EEA36"/>
      <c r="EEB36"/>
      <c r="EEC36"/>
      <c r="EED36"/>
      <c r="EEE36"/>
      <c r="EEF36"/>
      <c r="EEG36"/>
      <c r="EEH36"/>
      <c r="EEI36"/>
      <c r="EEJ36"/>
      <c r="EEK36"/>
      <c r="EEL36"/>
      <c r="EEM36"/>
      <c r="EEN36"/>
      <c r="EEO36"/>
      <c r="EEP36"/>
      <c r="EEQ36"/>
      <c r="EER36"/>
      <c r="EES36"/>
      <c r="EET36"/>
      <c r="EEU36"/>
      <c r="EEV36"/>
      <c r="EEW36"/>
      <c r="EEX36"/>
      <c r="EEY36"/>
      <c r="EEZ36"/>
      <c r="EFA36"/>
      <c r="EFB36"/>
      <c r="EFC36"/>
      <c r="EFD36"/>
      <c r="EFE36"/>
      <c r="EFF36"/>
      <c r="EFG36"/>
      <c r="EFH36"/>
      <c r="EFI36"/>
      <c r="EFJ36"/>
      <c r="EFK36"/>
      <c r="EFL36"/>
      <c r="EFM36"/>
      <c r="EFN36"/>
      <c r="EFO36"/>
      <c r="EFP36"/>
      <c r="EFQ36"/>
      <c r="EFR36"/>
      <c r="EFS36"/>
      <c r="EFT36"/>
      <c r="EFU36"/>
      <c r="EFV36"/>
      <c r="EFW36"/>
      <c r="EFX36"/>
      <c r="EFY36"/>
      <c r="EFZ36"/>
      <c r="EGA36"/>
      <c r="EGB36"/>
      <c r="EGC36"/>
      <c r="EGD36"/>
      <c r="EGE36"/>
      <c r="EGF36"/>
      <c r="EGG36"/>
      <c r="EGH36"/>
      <c r="EGI36"/>
      <c r="EGJ36"/>
      <c r="EGK36"/>
      <c r="EGL36"/>
      <c r="EGM36"/>
      <c r="EGN36"/>
      <c r="EGO36"/>
      <c r="EGP36"/>
      <c r="EGQ36"/>
      <c r="EGR36"/>
      <c r="EGS36"/>
      <c r="EGT36"/>
      <c r="EGU36"/>
      <c r="EGV36"/>
      <c r="EGW36"/>
      <c r="EGX36"/>
      <c r="EGY36"/>
      <c r="EGZ36"/>
      <c r="EHA36"/>
      <c r="EHB36"/>
      <c r="EHC36"/>
      <c r="EHD36"/>
      <c r="EHE36"/>
      <c r="EHF36"/>
      <c r="EHG36"/>
      <c r="EHH36"/>
      <c r="EHI36"/>
      <c r="EHJ36"/>
      <c r="EHK36"/>
      <c r="EHL36"/>
      <c r="EHM36"/>
      <c r="EHN36"/>
      <c r="EHO36"/>
      <c r="EHP36"/>
      <c r="EHQ36"/>
      <c r="EHR36"/>
      <c r="EHS36"/>
      <c r="EHT36"/>
      <c r="EHU36"/>
      <c r="EHV36"/>
      <c r="EHW36"/>
      <c r="EHX36"/>
      <c r="EHY36"/>
      <c r="EHZ36"/>
      <c r="EIA36"/>
      <c r="EIB36"/>
      <c r="EIC36"/>
      <c r="EID36"/>
      <c r="EIE36"/>
      <c r="EIF36"/>
      <c r="EIG36"/>
      <c r="EIH36"/>
      <c r="EII36"/>
      <c r="EIJ36"/>
      <c r="EIK36"/>
      <c r="EIL36"/>
      <c r="EIM36"/>
      <c r="EIN36"/>
      <c r="EIO36"/>
      <c r="EIP36"/>
      <c r="EIQ36"/>
      <c r="EIR36"/>
      <c r="EIS36"/>
      <c r="EIT36"/>
      <c r="EIU36"/>
      <c r="EIV36"/>
      <c r="EIW36"/>
      <c r="EIX36"/>
      <c r="EIY36"/>
      <c r="EIZ36"/>
      <c r="EJA36"/>
      <c r="EJB36"/>
      <c r="EJC36"/>
      <c r="EJD36"/>
      <c r="EJE36"/>
      <c r="EJF36"/>
      <c r="EJG36"/>
      <c r="EJH36"/>
      <c r="EJI36"/>
      <c r="EJJ36"/>
      <c r="EJK36"/>
      <c r="EJL36"/>
      <c r="EJM36"/>
      <c r="EJN36"/>
      <c r="EJO36"/>
      <c r="EJP36"/>
      <c r="EJQ36"/>
      <c r="EJR36"/>
      <c r="EJS36"/>
      <c r="EJT36"/>
      <c r="EJU36"/>
      <c r="EJV36"/>
      <c r="EJW36"/>
      <c r="EJX36"/>
      <c r="EJY36"/>
      <c r="EJZ36"/>
      <c r="EKA36"/>
      <c r="EKB36"/>
      <c r="EKC36"/>
      <c r="EKD36"/>
      <c r="EKE36"/>
      <c r="EKF36"/>
      <c r="EKG36"/>
      <c r="EKH36"/>
      <c r="EKI36"/>
      <c r="EKJ36"/>
      <c r="EKK36"/>
      <c r="EKL36"/>
      <c r="EKM36"/>
      <c r="EKN36"/>
      <c r="EKO36"/>
      <c r="EKP36"/>
      <c r="EKQ36"/>
      <c r="EKR36"/>
      <c r="EKS36"/>
      <c r="EKT36"/>
      <c r="EKU36"/>
      <c r="EKV36"/>
      <c r="EKW36"/>
      <c r="EKX36"/>
      <c r="EKY36"/>
      <c r="EKZ36"/>
      <c r="ELA36"/>
      <c r="ELB36"/>
      <c r="ELC36"/>
      <c r="ELD36"/>
      <c r="ELE36"/>
      <c r="ELF36"/>
      <c r="ELG36"/>
      <c r="ELH36"/>
      <c r="ELI36"/>
      <c r="ELJ36"/>
      <c r="ELK36"/>
      <c r="ELL36"/>
      <c r="ELM36"/>
      <c r="ELN36"/>
      <c r="ELO36"/>
      <c r="ELP36"/>
      <c r="ELQ36"/>
      <c r="ELR36"/>
      <c r="ELS36"/>
      <c r="ELT36"/>
      <c r="ELU36"/>
      <c r="ELV36"/>
      <c r="ELW36"/>
      <c r="ELX36"/>
      <c r="ELY36"/>
      <c r="ELZ36"/>
      <c r="EMA36"/>
      <c r="EMB36"/>
      <c r="EMC36"/>
      <c r="EMD36"/>
      <c r="EME36"/>
      <c r="EMF36"/>
      <c r="EMG36"/>
      <c r="EMH36"/>
      <c r="EMI36"/>
      <c r="EMJ36"/>
      <c r="EMK36"/>
      <c r="EML36"/>
      <c r="EMM36"/>
      <c r="EMN36"/>
      <c r="EMO36"/>
      <c r="EMP36"/>
      <c r="EMQ36"/>
      <c r="EMR36"/>
      <c r="EMS36"/>
      <c r="EMT36"/>
      <c r="EMU36"/>
      <c r="EMV36"/>
      <c r="EMW36"/>
      <c r="EMX36"/>
      <c r="EMY36"/>
      <c r="EMZ36"/>
      <c r="ENA36"/>
      <c r="ENB36"/>
      <c r="ENC36"/>
      <c r="END36"/>
      <c r="ENE36"/>
      <c r="ENF36"/>
      <c r="ENG36"/>
      <c r="ENH36"/>
      <c r="ENI36"/>
      <c r="ENJ36"/>
      <c r="ENK36"/>
      <c r="ENL36"/>
      <c r="ENM36"/>
      <c r="ENN36"/>
      <c r="ENO36"/>
      <c r="ENP36"/>
      <c r="ENQ36"/>
      <c r="ENR36"/>
      <c r="ENS36"/>
      <c r="ENT36"/>
      <c r="ENU36"/>
      <c r="ENV36"/>
      <c r="ENW36"/>
      <c r="ENX36"/>
      <c r="ENY36"/>
      <c r="ENZ36"/>
      <c r="EOA36"/>
      <c r="EOB36"/>
      <c r="EOC36"/>
      <c r="EOD36"/>
      <c r="EOE36"/>
      <c r="EOF36"/>
      <c r="EOG36"/>
      <c r="EOH36"/>
      <c r="EOI36"/>
      <c r="EOJ36"/>
      <c r="EOK36"/>
      <c r="EOL36"/>
      <c r="EOM36"/>
      <c r="EON36"/>
      <c r="EOO36"/>
      <c r="EOP36"/>
      <c r="EOQ36"/>
      <c r="EOR36"/>
      <c r="EOS36"/>
      <c r="EOT36"/>
      <c r="EOU36"/>
      <c r="EOV36"/>
      <c r="EOW36"/>
      <c r="EOX36"/>
      <c r="EOY36"/>
      <c r="EOZ36"/>
      <c r="EPA36"/>
      <c r="EPB36"/>
      <c r="EPC36"/>
      <c r="EPD36"/>
      <c r="EPE36"/>
      <c r="EPF36"/>
      <c r="EPG36"/>
      <c r="EPH36"/>
      <c r="EPI36"/>
      <c r="EPJ36"/>
      <c r="EPK36"/>
      <c r="EPL36"/>
      <c r="EPM36"/>
      <c r="EPN36"/>
      <c r="EPO36"/>
      <c r="EPP36"/>
      <c r="EPQ36"/>
      <c r="EPR36"/>
      <c r="EPS36"/>
      <c r="EPT36"/>
      <c r="EPU36"/>
      <c r="EPV36"/>
      <c r="EPW36"/>
      <c r="EPX36"/>
      <c r="EPY36"/>
      <c r="EPZ36"/>
      <c r="EQA36"/>
      <c r="EQB36"/>
      <c r="EQC36"/>
      <c r="EQD36"/>
      <c r="EQE36"/>
      <c r="EQF36"/>
      <c r="EQG36"/>
      <c r="EQH36"/>
      <c r="EQI36"/>
      <c r="EQJ36"/>
      <c r="EQK36"/>
      <c r="EQL36"/>
      <c r="EQM36"/>
      <c r="EQN36"/>
      <c r="EQO36"/>
      <c r="EQP36"/>
      <c r="EQQ36"/>
      <c r="EQR36"/>
      <c r="EQS36"/>
      <c r="EQT36"/>
      <c r="EQU36"/>
      <c r="EQV36"/>
      <c r="EQW36"/>
      <c r="EQX36"/>
      <c r="EQY36"/>
      <c r="EQZ36"/>
      <c r="ERA36"/>
      <c r="ERB36"/>
      <c r="ERC36"/>
      <c r="ERD36"/>
      <c r="ERE36"/>
      <c r="ERF36"/>
      <c r="ERG36"/>
      <c r="ERH36"/>
      <c r="ERI36"/>
      <c r="ERJ36"/>
      <c r="ERK36"/>
      <c r="ERL36"/>
      <c r="ERM36"/>
      <c r="ERN36"/>
      <c r="ERO36"/>
      <c r="ERP36"/>
      <c r="ERQ36"/>
      <c r="ERR36"/>
      <c r="ERS36"/>
      <c r="ERT36"/>
      <c r="ERU36"/>
      <c r="ERV36"/>
      <c r="ERW36"/>
      <c r="ERX36"/>
      <c r="ERY36"/>
      <c r="ERZ36"/>
      <c r="ESA36"/>
      <c r="ESB36"/>
      <c r="ESC36"/>
      <c r="ESD36"/>
      <c r="ESE36"/>
      <c r="ESF36"/>
      <c r="ESG36"/>
      <c r="ESH36"/>
      <c r="ESI36"/>
      <c r="ESJ36"/>
      <c r="ESK36"/>
      <c r="ESL36"/>
      <c r="ESM36"/>
      <c r="ESN36"/>
      <c r="ESO36"/>
      <c r="ESP36"/>
      <c r="ESQ36"/>
      <c r="ESR36"/>
      <c r="ESS36"/>
      <c r="EST36"/>
      <c r="ESU36"/>
      <c r="ESV36"/>
      <c r="ESW36"/>
      <c r="ESX36"/>
      <c r="ESY36"/>
      <c r="ESZ36"/>
      <c r="ETA36"/>
      <c r="ETB36"/>
      <c r="ETC36"/>
      <c r="ETD36"/>
      <c r="ETE36"/>
      <c r="ETF36"/>
      <c r="ETG36"/>
      <c r="ETH36"/>
      <c r="ETI36"/>
      <c r="ETJ36"/>
      <c r="ETK36"/>
      <c r="ETL36"/>
      <c r="ETM36"/>
      <c r="ETN36"/>
      <c r="ETO36"/>
      <c r="ETP36"/>
      <c r="ETQ36"/>
      <c r="ETR36"/>
      <c r="ETS36"/>
      <c r="ETT36"/>
      <c r="ETU36"/>
      <c r="ETV36"/>
      <c r="ETW36"/>
      <c r="ETX36"/>
      <c r="ETY36"/>
      <c r="ETZ36"/>
      <c r="EUA36"/>
      <c r="EUB36"/>
      <c r="EUC36"/>
      <c r="EUD36"/>
      <c r="EUE36"/>
      <c r="EUF36"/>
      <c r="EUG36"/>
      <c r="EUH36"/>
      <c r="EUI36"/>
      <c r="EUJ36"/>
      <c r="EUK36"/>
      <c r="EUL36"/>
      <c r="EUM36"/>
      <c r="EUN36"/>
      <c r="EUO36"/>
      <c r="EUP36"/>
      <c r="EUQ36"/>
      <c r="EUR36"/>
      <c r="EUS36"/>
      <c r="EUT36"/>
      <c r="EUU36"/>
      <c r="EUV36"/>
      <c r="EUW36"/>
      <c r="EUX36"/>
      <c r="EUY36"/>
      <c r="EUZ36"/>
      <c r="EVA36"/>
      <c r="EVB36"/>
      <c r="EVC36"/>
      <c r="EVD36"/>
      <c r="EVE36"/>
      <c r="EVF36"/>
      <c r="EVG36"/>
      <c r="EVH36"/>
      <c r="EVI36"/>
      <c r="EVJ36"/>
      <c r="EVK36"/>
      <c r="EVL36"/>
      <c r="EVM36"/>
      <c r="EVN36"/>
      <c r="EVO36"/>
      <c r="EVP36"/>
      <c r="EVQ36"/>
      <c r="EVR36"/>
      <c r="EVS36"/>
      <c r="EVT36"/>
      <c r="EVU36"/>
      <c r="EVV36"/>
      <c r="EVW36"/>
      <c r="EVX36"/>
      <c r="EVY36"/>
      <c r="EVZ36"/>
      <c r="EWA36"/>
      <c r="EWB36"/>
      <c r="EWC36"/>
      <c r="EWD36"/>
      <c r="EWE36"/>
      <c r="EWF36"/>
      <c r="EWG36"/>
      <c r="EWH36"/>
      <c r="EWI36"/>
      <c r="EWJ36"/>
      <c r="EWK36"/>
      <c r="EWL36"/>
      <c r="EWM36"/>
      <c r="EWN36"/>
      <c r="EWO36"/>
      <c r="EWP36"/>
      <c r="EWQ36"/>
      <c r="EWR36"/>
      <c r="EWS36"/>
      <c r="EWT36"/>
      <c r="EWU36"/>
      <c r="EWV36"/>
      <c r="EWW36"/>
      <c r="EWX36"/>
      <c r="EWY36"/>
      <c r="EWZ36"/>
      <c r="EXA36"/>
      <c r="EXB36"/>
      <c r="EXC36"/>
      <c r="EXD36"/>
      <c r="EXE36"/>
      <c r="EXF36"/>
      <c r="EXG36"/>
      <c r="EXH36"/>
      <c r="EXI36"/>
      <c r="EXJ36"/>
      <c r="EXK36"/>
      <c r="EXL36"/>
      <c r="EXM36"/>
      <c r="EXN36"/>
      <c r="EXO36"/>
      <c r="EXP36"/>
      <c r="EXQ36"/>
      <c r="EXR36"/>
      <c r="EXS36"/>
      <c r="EXT36"/>
      <c r="EXU36"/>
      <c r="EXV36"/>
      <c r="EXW36"/>
      <c r="EXX36"/>
      <c r="EXY36"/>
      <c r="EXZ36"/>
      <c r="EYA36"/>
      <c r="EYB36"/>
      <c r="EYC36"/>
      <c r="EYD36"/>
      <c r="EYE36"/>
      <c r="EYF36"/>
      <c r="EYG36"/>
      <c r="EYH36"/>
      <c r="EYI36"/>
      <c r="EYJ36"/>
      <c r="EYK36"/>
      <c r="EYL36"/>
      <c r="EYM36"/>
      <c r="EYN36"/>
      <c r="EYO36"/>
      <c r="EYP36"/>
      <c r="EYQ36"/>
      <c r="EYR36"/>
      <c r="EYS36"/>
      <c r="EYT36"/>
      <c r="EYU36"/>
      <c r="EYV36"/>
      <c r="EYW36"/>
      <c r="EYX36"/>
      <c r="EYY36"/>
      <c r="EYZ36"/>
      <c r="EZA36"/>
      <c r="EZB36"/>
      <c r="EZC36"/>
      <c r="EZD36"/>
      <c r="EZE36"/>
      <c r="EZF36"/>
      <c r="EZG36"/>
      <c r="EZH36"/>
      <c r="EZI36"/>
      <c r="EZJ36"/>
      <c r="EZK36"/>
      <c r="EZL36"/>
      <c r="EZM36"/>
      <c r="EZN36"/>
      <c r="EZO36"/>
      <c r="EZP36"/>
      <c r="EZQ36"/>
      <c r="EZR36"/>
      <c r="EZS36"/>
      <c r="EZT36"/>
      <c r="EZU36"/>
      <c r="EZV36"/>
      <c r="EZW36"/>
      <c r="EZX36"/>
      <c r="EZY36"/>
      <c r="EZZ36"/>
      <c r="FAA36"/>
      <c r="FAB36"/>
      <c r="FAC36"/>
      <c r="FAD36"/>
      <c r="FAE36"/>
      <c r="FAF36"/>
      <c r="FAG36"/>
      <c r="FAH36"/>
      <c r="FAI36"/>
      <c r="FAJ36"/>
      <c r="FAK36"/>
      <c r="FAL36"/>
      <c r="FAM36"/>
      <c r="FAN36"/>
      <c r="FAO36"/>
      <c r="FAP36"/>
      <c r="FAQ36"/>
      <c r="FAR36"/>
      <c r="FAS36"/>
      <c r="FAT36"/>
      <c r="FAU36"/>
      <c r="FAV36"/>
      <c r="FAW36"/>
      <c r="FAX36"/>
      <c r="FAY36"/>
      <c r="FAZ36"/>
      <c r="FBA36"/>
      <c r="FBB36"/>
      <c r="FBC36"/>
      <c r="FBD36"/>
      <c r="FBE36"/>
      <c r="FBF36"/>
      <c r="FBG36"/>
      <c r="FBH36"/>
      <c r="FBI36"/>
      <c r="FBJ36"/>
      <c r="FBK36"/>
      <c r="FBL36"/>
      <c r="FBM36"/>
      <c r="FBN36"/>
      <c r="FBO36"/>
      <c r="FBP36"/>
      <c r="FBQ36"/>
      <c r="FBR36"/>
      <c r="FBS36"/>
      <c r="FBT36"/>
      <c r="FBU36"/>
      <c r="FBV36"/>
      <c r="FBW36"/>
      <c r="FBX36"/>
      <c r="FBY36"/>
      <c r="FBZ36"/>
      <c r="FCA36"/>
      <c r="FCB36"/>
      <c r="FCC36"/>
      <c r="FCD36"/>
      <c r="FCE36"/>
      <c r="FCF36"/>
      <c r="FCG36"/>
      <c r="FCH36"/>
      <c r="FCI36"/>
      <c r="FCJ36"/>
      <c r="FCK36"/>
      <c r="FCL36"/>
      <c r="FCM36"/>
      <c r="FCN36"/>
      <c r="FCO36"/>
      <c r="FCP36"/>
      <c r="FCQ36"/>
      <c r="FCR36"/>
      <c r="FCS36"/>
      <c r="FCT36"/>
      <c r="FCU36"/>
      <c r="FCV36"/>
      <c r="FCW36"/>
      <c r="FCX36"/>
      <c r="FCY36"/>
      <c r="FCZ36"/>
      <c r="FDA36"/>
      <c r="FDB36"/>
      <c r="FDC36"/>
      <c r="FDD36"/>
      <c r="FDE36"/>
      <c r="FDF36"/>
      <c r="FDG36"/>
      <c r="FDH36"/>
      <c r="FDI36"/>
      <c r="FDJ36"/>
      <c r="FDK36"/>
      <c r="FDL36"/>
      <c r="FDM36"/>
      <c r="FDN36"/>
      <c r="FDO36"/>
      <c r="FDP36"/>
      <c r="FDQ36"/>
      <c r="FDR36"/>
      <c r="FDS36"/>
      <c r="FDT36"/>
      <c r="FDU36"/>
      <c r="FDV36"/>
      <c r="FDW36"/>
      <c r="FDX36"/>
      <c r="FDY36"/>
      <c r="FDZ36"/>
      <c r="FEA36"/>
      <c r="FEB36"/>
      <c r="FEC36"/>
      <c r="FED36"/>
      <c r="FEE36"/>
      <c r="FEF36"/>
      <c r="FEG36"/>
      <c r="FEH36"/>
      <c r="FEI36"/>
      <c r="FEJ36"/>
      <c r="FEK36"/>
      <c r="FEL36"/>
      <c r="FEM36"/>
      <c r="FEN36"/>
      <c r="FEO36"/>
      <c r="FEP36"/>
      <c r="FEQ36"/>
      <c r="FER36"/>
      <c r="FES36"/>
      <c r="FET36"/>
      <c r="FEU36"/>
      <c r="FEV36"/>
      <c r="FEW36"/>
      <c r="FEX36"/>
      <c r="FEY36"/>
      <c r="FEZ36"/>
      <c r="FFA36"/>
      <c r="FFB36"/>
      <c r="FFC36"/>
      <c r="FFD36"/>
      <c r="FFE36"/>
      <c r="FFF36"/>
      <c r="FFG36"/>
      <c r="FFH36"/>
      <c r="FFI36"/>
      <c r="FFJ36"/>
      <c r="FFK36"/>
      <c r="FFL36"/>
      <c r="FFM36"/>
      <c r="FFN36"/>
      <c r="FFO36"/>
      <c r="FFP36"/>
      <c r="FFQ36"/>
      <c r="FFR36"/>
      <c r="FFS36"/>
      <c r="FFT36"/>
      <c r="FFU36"/>
      <c r="FFV36"/>
      <c r="FFW36"/>
      <c r="FFX36"/>
      <c r="FFY36"/>
      <c r="FFZ36"/>
      <c r="FGA36"/>
      <c r="FGB36"/>
      <c r="FGC36"/>
      <c r="FGD36"/>
      <c r="FGE36"/>
      <c r="FGF36"/>
      <c r="FGG36"/>
      <c r="FGH36"/>
      <c r="FGI36"/>
      <c r="FGJ36"/>
      <c r="FGK36"/>
      <c r="FGL36"/>
      <c r="FGM36"/>
      <c r="FGN36"/>
      <c r="FGO36"/>
      <c r="FGP36"/>
      <c r="FGQ36"/>
      <c r="FGR36"/>
      <c r="FGS36"/>
      <c r="FGT36"/>
      <c r="FGU36"/>
      <c r="FGV36"/>
      <c r="FGW36"/>
      <c r="FGX36"/>
      <c r="FGY36"/>
      <c r="FGZ36"/>
      <c r="FHA36"/>
      <c r="FHB36"/>
      <c r="FHC36"/>
      <c r="FHD36"/>
      <c r="FHE36"/>
      <c r="FHF36"/>
      <c r="FHG36"/>
      <c r="FHH36"/>
      <c r="FHI36"/>
      <c r="FHJ36"/>
      <c r="FHK36"/>
      <c r="FHL36"/>
      <c r="FHM36"/>
      <c r="FHN36"/>
      <c r="FHO36"/>
      <c r="FHP36"/>
      <c r="FHQ36"/>
      <c r="FHR36"/>
      <c r="FHS36"/>
      <c r="FHT36"/>
      <c r="FHU36"/>
      <c r="FHV36"/>
      <c r="FHW36"/>
      <c r="FHX36"/>
      <c r="FHY36"/>
      <c r="FHZ36"/>
      <c r="FIA36"/>
      <c r="FIB36"/>
      <c r="FIC36"/>
      <c r="FID36"/>
      <c r="FIE36"/>
      <c r="FIF36"/>
      <c r="FIG36"/>
      <c r="FIH36"/>
      <c r="FII36"/>
      <c r="FIJ36"/>
      <c r="FIK36"/>
      <c r="FIL36"/>
      <c r="FIM36"/>
      <c r="FIN36"/>
      <c r="FIO36"/>
      <c r="FIP36"/>
      <c r="FIQ36"/>
      <c r="FIR36"/>
      <c r="FIS36"/>
      <c r="FIT36"/>
      <c r="FIU36"/>
      <c r="FIV36"/>
      <c r="FIW36"/>
      <c r="FIX36"/>
      <c r="FIY36"/>
      <c r="FIZ36"/>
      <c r="FJA36"/>
      <c r="FJB36"/>
      <c r="FJC36"/>
      <c r="FJD36"/>
      <c r="FJE36"/>
      <c r="FJF36"/>
      <c r="FJG36"/>
      <c r="FJH36"/>
      <c r="FJI36"/>
      <c r="FJJ36"/>
      <c r="FJK36"/>
      <c r="FJL36"/>
      <c r="FJM36"/>
      <c r="FJN36"/>
      <c r="FJO36"/>
      <c r="FJP36"/>
      <c r="FJQ36"/>
      <c r="FJR36"/>
      <c r="FJS36"/>
      <c r="FJT36"/>
      <c r="FJU36"/>
      <c r="FJV36"/>
      <c r="FJW36"/>
      <c r="FJX36"/>
      <c r="FJY36"/>
      <c r="FJZ36"/>
      <c r="FKA36"/>
      <c r="FKB36"/>
      <c r="FKC36"/>
      <c r="FKD36"/>
      <c r="FKE36"/>
      <c r="FKF36"/>
      <c r="FKG36"/>
      <c r="FKH36"/>
      <c r="FKI36"/>
      <c r="FKJ36"/>
      <c r="FKK36"/>
      <c r="FKL36"/>
      <c r="FKM36"/>
      <c r="FKN36"/>
      <c r="FKO36"/>
      <c r="FKP36"/>
      <c r="FKQ36"/>
      <c r="FKR36"/>
      <c r="FKS36"/>
      <c r="FKT36"/>
      <c r="FKU36"/>
      <c r="FKV36"/>
      <c r="FKW36"/>
      <c r="FKX36"/>
      <c r="FKY36"/>
      <c r="FKZ36"/>
      <c r="FLA36"/>
      <c r="FLB36"/>
      <c r="FLC36"/>
      <c r="FLD36"/>
      <c r="FLE36"/>
      <c r="FLF36"/>
      <c r="FLG36"/>
      <c r="FLH36"/>
      <c r="FLI36"/>
      <c r="FLJ36"/>
      <c r="FLK36"/>
      <c r="FLL36"/>
      <c r="FLM36"/>
      <c r="FLN36"/>
      <c r="FLO36"/>
      <c r="FLP36"/>
      <c r="FLQ36"/>
      <c r="FLR36"/>
      <c r="FLS36"/>
      <c r="FLT36"/>
      <c r="FLU36"/>
      <c r="FLV36"/>
      <c r="FLW36"/>
      <c r="FLX36"/>
      <c r="FLY36"/>
      <c r="FLZ36"/>
      <c r="FMA36"/>
      <c r="FMB36"/>
      <c r="FMC36"/>
      <c r="FMD36"/>
      <c r="FME36"/>
      <c r="FMF36"/>
      <c r="FMG36"/>
      <c r="FMH36"/>
      <c r="FMI36"/>
      <c r="FMJ36"/>
      <c r="FMK36"/>
      <c r="FML36"/>
      <c r="FMM36"/>
      <c r="FMN36"/>
      <c r="FMO36"/>
      <c r="FMP36"/>
      <c r="FMQ36"/>
      <c r="FMR36"/>
      <c r="FMS36"/>
      <c r="FMT36"/>
      <c r="FMU36"/>
      <c r="FMV36"/>
      <c r="FMW36"/>
      <c r="FMX36"/>
      <c r="FMY36"/>
      <c r="FMZ36"/>
      <c r="FNA36"/>
      <c r="FNB36"/>
      <c r="FNC36"/>
      <c r="FND36"/>
      <c r="FNE36"/>
      <c r="FNF36"/>
      <c r="FNG36"/>
      <c r="FNH36"/>
      <c r="FNI36"/>
      <c r="FNJ36"/>
      <c r="FNK36"/>
      <c r="FNL36"/>
      <c r="FNM36"/>
      <c r="FNN36"/>
      <c r="FNO36"/>
      <c r="FNP36"/>
      <c r="FNQ36"/>
      <c r="FNR36"/>
      <c r="FNS36"/>
      <c r="FNT36"/>
      <c r="FNU36"/>
      <c r="FNV36"/>
      <c r="FNW36"/>
      <c r="FNX36"/>
      <c r="FNY36"/>
      <c r="FNZ36"/>
      <c r="FOA36"/>
      <c r="FOB36"/>
      <c r="FOC36"/>
      <c r="FOD36"/>
      <c r="FOE36"/>
      <c r="FOF36"/>
      <c r="FOG36"/>
      <c r="FOH36"/>
      <c r="FOI36"/>
      <c r="FOJ36"/>
      <c r="FOK36"/>
      <c r="FOL36"/>
      <c r="FOM36"/>
      <c r="FON36"/>
      <c r="FOO36"/>
      <c r="FOP36"/>
      <c r="FOQ36"/>
      <c r="FOR36"/>
      <c r="FOS36"/>
      <c r="FOT36"/>
      <c r="FOU36"/>
      <c r="FOV36"/>
      <c r="FOW36"/>
      <c r="FOX36"/>
      <c r="FOY36"/>
      <c r="FOZ36"/>
      <c r="FPA36"/>
      <c r="FPB36"/>
      <c r="FPC36"/>
      <c r="FPD36"/>
      <c r="FPE36"/>
      <c r="FPF36"/>
      <c r="FPG36"/>
      <c r="FPH36"/>
      <c r="FPI36"/>
      <c r="FPJ36"/>
      <c r="FPK36"/>
      <c r="FPL36"/>
      <c r="FPM36"/>
      <c r="FPN36"/>
      <c r="FPO36"/>
      <c r="FPP36"/>
      <c r="FPQ36"/>
      <c r="FPR36"/>
      <c r="FPS36"/>
      <c r="FPT36"/>
      <c r="FPU36"/>
      <c r="FPV36"/>
      <c r="FPW36"/>
      <c r="FPX36"/>
      <c r="FPY36"/>
      <c r="FPZ36"/>
      <c r="FQA36"/>
      <c r="FQB36"/>
      <c r="FQC36"/>
      <c r="FQD36"/>
      <c r="FQE36"/>
      <c r="FQF36"/>
      <c r="FQG36"/>
      <c r="FQH36"/>
      <c r="FQI36"/>
      <c r="FQJ36"/>
      <c r="FQK36"/>
      <c r="FQL36"/>
      <c r="FQM36"/>
      <c r="FQN36"/>
      <c r="FQO36"/>
      <c r="FQP36"/>
      <c r="FQQ36"/>
      <c r="FQR36"/>
      <c r="FQS36"/>
      <c r="FQT36"/>
      <c r="FQU36"/>
      <c r="FQV36"/>
      <c r="FQW36"/>
      <c r="FQX36"/>
      <c r="FQY36"/>
      <c r="FQZ36"/>
      <c r="FRA36"/>
      <c r="FRB36"/>
      <c r="FRC36"/>
      <c r="FRD36"/>
      <c r="FRE36"/>
      <c r="FRF36"/>
      <c r="FRG36"/>
      <c r="FRH36"/>
      <c r="FRI36"/>
      <c r="FRJ36"/>
      <c r="FRK36"/>
      <c r="FRL36"/>
      <c r="FRM36"/>
      <c r="FRN36"/>
      <c r="FRO36"/>
      <c r="FRP36"/>
      <c r="FRQ36"/>
      <c r="FRR36"/>
      <c r="FRS36"/>
      <c r="FRT36"/>
      <c r="FRU36"/>
      <c r="FRV36"/>
      <c r="FRW36"/>
      <c r="FRX36"/>
      <c r="FRY36"/>
      <c r="FRZ36"/>
      <c r="FSA36"/>
      <c r="FSB36"/>
      <c r="FSC36"/>
      <c r="FSD36"/>
      <c r="FSE36"/>
      <c r="FSF36"/>
      <c r="FSG36"/>
      <c r="FSH36"/>
      <c r="FSI36"/>
      <c r="FSJ36"/>
      <c r="FSK36"/>
      <c r="FSL36"/>
      <c r="FSM36"/>
      <c r="FSN36"/>
      <c r="FSO36"/>
      <c r="FSP36"/>
      <c r="FSQ36"/>
      <c r="FSR36"/>
      <c r="FSS36"/>
      <c r="FST36"/>
      <c r="FSU36"/>
      <c r="FSV36"/>
      <c r="FSW36"/>
      <c r="FSX36"/>
      <c r="FSY36"/>
      <c r="FSZ36"/>
      <c r="FTA36"/>
      <c r="FTB36"/>
      <c r="FTC36"/>
      <c r="FTD36"/>
      <c r="FTE36"/>
      <c r="FTF36"/>
      <c r="FTG36"/>
      <c r="FTH36"/>
      <c r="FTI36"/>
      <c r="FTJ36"/>
      <c r="FTK36"/>
      <c r="FTL36"/>
      <c r="FTM36"/>
      <c r="FTN36"/>
      <c r="FTO36"/>
      <c r="FTP36"/>
      <c r="FTQ36"/>
      <c r="FTR36"/>
      <c r="FTS36"/>
      <c r="FTT36"/>
      <c r="FTU36"/>
      <c r="FTV36"/>
      <c r="FTW36"/>
      <c r="FTX36"/>
      <c r="FTY36"/>
      <c r="FTZ36"/>
      <c r="FUA36"/>
      <c r="FUB36"/>
      <c r="FUC36"/>
      <c r="FUD36"/>
      <c r="FUE36"/>
      <c r="FUF36"/>
      <c r="FUG36"/>
      <c r="FUH36"/>
      <c r="FUI36"/>
      <c r="FUJ36"/>
      <c r="FUK36"/>
      <c r="FUL36"/>
      <c r="FUM36"/>
      <c r="FUN36"/>
      <c r="FUO36"/>
      <c r="FUP36"/>
      <c r="FUQ36"/>
      <c r="FUR36"/>
      <c r="FUS36"/>
      <c r="FUT36"/>
      <c r="FUU36"/>
      <c r="FUV36"/>
      <c r="FUW36"/>
      <c r="FUX36"/>
      <c r="FUY36"/>
      <c r="FUZ36"/>
      <c r="FVA36"/>
      <c r="FVB36"/>
      <c r="FVC36"/>
      <c r="FVD36"/>
      <c r="FVE36"/>
      <c r="FVF36"/>
      <c r="FVG36"/>
      <c r="FVH36"/>
      <c r="FVI36"/>
      <c r="FVJ36"/>
      <c r="FVK36"/>
      <c r="FVL36"/>
      <c r="FVM36"/>
      <c r="FVN36"/>
      <c r="FVO36"/>
      <c r="FVP36"/>
      <c r="FVQ36"/>
      <c r="FVR36"/>
      <c r="FVS36"/>
      <c r="FVT36"/>
      <c r="FVU36"/>
      <c r="FVV36"/>
      <c r="FVW36"/>
      <c r="FVX36"/>
      <c r="FVY36"/>
      <c r="FVZ36"/>
      <c r="FWA36"/>
      <c r="FWB36"/>
      <c r="FWC36"/>
      <c r="FWD36"/>
      <c r="FWE36"/>
      <c r="FWF36"/>
      <c r="FWG36"/>
      <c r="FWH36"/>
      <c r="FWI36"/>
      <c r="FWJ36"/>
      <c r="FWK36"/>
      <c r="FWL36"/>
      <c r="FWM36"/>
      <c r="FWN36"/>
      <c r="FWO36"/>
      <c r="FWP36"/>
      <c r="FWQ36"/>
      <c r="FWR36"/>
      <c r="FWS36"/>
      <c r="FWT36"/>
      <c r="FWU36"/>
      <c r="FWV36"/>
      <c r="FWW36"/>
      <c r="FWX36"/>
      <c r="FWY36"/>
      <c r="FWZ36"/>
      <c r="FXA36"/>
      <c r="FXB36"/>
      <c r="FXC36"/>
      <c r="FXD36"/>
      <c r="FXE36"/>
      <c r="FXF36"/>
      <c r="FXG36"/>
      <c r="FXH36"/>
      <c r="FXI36"/>
      <c r="FXJ36"/>
      <c r="FXK36"/>
      <c r="FXL36"/>
      <c r="FXM36"/>
      <c r="FXN36"/>
      <c r="FXO36"/>
      <c r="FXP36"/>
      <c r="FXQ36"/>
      <c r="FXR36"/>
      <c r="FXS36"/>
      <c r="FXT36"/>
      <c r="FXU36"/>
      <c r="FXV36"/>
      <c r="FXW36"/>
      <c r="FXX36"/>
      <c r="FXY36"/>
      <c r="FXZ36"/>
      <c r="FYA36"/>
      <c r="FYB36"/>
      <c r="FYC36"/>
      <c r="FYD36"/>
      <c r="FYE36"/>
      <c r="FYF36"/>
      <c r="FYG36"/>
      <c r="FYH36"/>
      <c r="FYI36"/>
      <c r="FYJ36"/>
      <c r="FYK36"/>
      <c r="FYL36"/>
      <c r="FYM36"/>
      <c r="FYN36"/>
      <c r="FYO36"/>
      <c r="FYP36"/>
      <c r="FYQ36"/>
      <c r="FYR36"/>
      <c r="FYS36"/>
      <c r="FYT36"/>
      <c r="FYU36"/>
      <c r="FYV36"/>
      <c r="FYW36"/>
      <c r="FYX36"/>
      <c r="FYY36"/>
      <c r="FYZ36"/>
      <c r="FZA36"/>
      <c r="FZB36"/>
      <c r="FZC36"/>
      <c r="FZD36"/>
      <c r="FZE36"/>
      <c r="FZF36"/>
      <c r="FZG36"/>
      <c r="FZH36"/>
      <c r="FZI36"/>
      <c r="FZJ36"/>
      <c r="FZK36"/>
      <c r="FZL36"/>
      <c r="FZM36"/>
      <c r="FZN36"/>
      <c r="FZO36"/>
      <c r="FZP36"/>
      <c r="FZQ36"/>
      <c r="FZR36"/>
      <c r="FZS36"/>
      <c r="FZT36"/>
      <c r="FZU36"/>
      <c r="FZV36"/>
      <c r="FZW36"/>
      <c r="FZX36"/>
      <c r="FZY36"/>
      <c r="FZZ36"/>
      <c r="GAA36"/>
      <c r="GAB36"/>
      <c r="GAC36"/>
      <c r="GAD36"/>
      <c r="GAE36"/>
      <c r="GAF36"/>
      <c r="GAG36"/>
      <c r="GAH36"/>
      <c r="GAI36"/>
      <c r="GAJ36"/>
      <c r="GAK36"/>
      <c r="GAL36"/>
      <c r="GAM36"/>
      <c r="GAN36"/>
      <c r="GAO36"/>
      <c r="GAP36"/>
      <c r="GAQ36"/>
      <c r="GAR36"/>
      <c r="GAS36"/>
      <c r="GAT36"/>
      <c r="GAU36"/>
      <c r="GAV36"/>
      <c r="GAW36"/>
      <c r="GAX36"/>
      <c r="GAY36"/>
      <c r="GAZ36"/>
      <c r="GBA36"/>
      <c r="GBB36"/>
      <c r="GBC36"/>
      <c r="GBD36"/>
      <c r="GBE36"/>
      <c r="GBF36"/>
      <c r="GBG36"/>
      <c r="GBH36"/>
      <c r="GBI36"/>
      <c r="GBJ36"/>
      <c r="GBK36"/>
      <c r="GBL36"/>
      <c r="GBM36"/>
      <c r="GBN36"/>
      <c r="GBO36"/>
      <c r="GBP36"/>
      <c r="GBQ36"/>
      <c r="GBR36"/>
      <c r="GBS36"/>
      <c r="GBT36"/>
      <c r="GBU36"/>
      <c r="GBV36"/>
      <c r="GBW36"/>
      <c r="GBX36"/>
      <c r="GBY36"/>
      <c r="GBZ36"/>
      <c r="GCA36"/>
      <c r="GCB36"/>
      <c r="GCC36"/>
      <c r="GCD36"/>
      <c r="GCE36"/>
      <c r="GCF36"/>
      <c r="GCG36"/>
      <c r="GCH36"/>
      <c r="GCI36"/>
      <c r="GCJ36"/>
      <c r="GCK36"/>
      <c r="GCL36"/>
      <c r="GCM36"/>
      <c r="GCN36"/>
      <c r="GCO36"/>
      <c r="GCP36"/>
      <c r="GCQ36"/>
      <c r="GCR36"/>
      <c r="GCS36"/>
      <c r="GCT36"/>
      <c r="GCU36"/>
      <c r="GCV36"/>
      <c r="GCW36"/>
      <c r="GCX36"/>
      <c r="GCY36"/>
      <c r="GCZ36"/>
      <c r="GDA36"/>
      <c r="GDB36"/>
      <c r="GDC36"/>
      <c r="GDD36"/>
      <c r="GDE36"/>
      <c r="GDF36"/>
      <c r="GDG36"/>
      <c r="GDH36"/>
      <c r="GDI36"/>
      <c r="GDJ36"/>
      <c r="GDK36"/>
      <c r="GDL36"/>
      <c r="GDM36"/>
      <c r="GDN36"/>
      <c r="GDO36"/>
      <c r="GDP36"/>
      <c r="GDQ36"/>
      <c r="GDR36"/>
      <c r="GDS36"/>
      <c r="GDT36"/>
      <c r="GDU36"/>
      <c r="GDV36"/>
      <c r="GDW36"/>
      <c r="GDX36"/>
      <c r="GDY36"/>
      <c r="GDZ36"/>
      <c r="GEA36"/>
      <c r="GEB36"/>
      <c r="GEC36"/>
      <c r="GED36"/>
      <c r="GEE36"/>
      <c r="GEF36"/>
      <c r="GEG36"/>
      <c r="GEH36"/>
      <c r="GEI36"/>
      <c r="GEJ36"/>
      <c r="GEK36"/>
      <c r="GEL36"/>
      <c r="GEM36"/>
      <c r="GEN36"/>
      <c r="GEO36"/>
      <c r="GEP36"/>
      <c r="GEQ36"/>
      <c r="GER36"/>
      <c r="GES36"/>
      <c r="GET36"/>
      <c r="GEU36"/>
      <c r="GEV36"/>
      <c r="GEW36"/>
      <c r="GEX36"/>
      <c r="GEY36"/>
      <c r="GEZ36"/>
      <c r="GFA36"/>
      <c r="GFB36"/>
      <c r="GFC36"/>
      <c r="GFD36"/>
      <c r="GFE36"/>
      <c r="GFF36"/>
      <c r="GFG36"/>
      <c r="GFH36"/>
      <c r="GFI36"/>
      <c r="GFJ36"/>
      <c r="GFK36"/>
      <c r="GFL36"/>
      <c r="GFM36"/>
      <c r="GFN36"/>
      <c r="GFO36"/>
      <c r="GFP36"/>
      <c r="GFQ36"/>
      <c r="GFR36"/>
      <c r="GFS36"/>
      <c r="GFT36"/>
      <c r="GFU36"/>
      <c r="GFV36"/>
      <c r="GFW36"/>
      <c r="GFX36"/>
      <c r="GFY36"/>
      <c r="GFZ36"/>
      <c r="GGA36"/>
      <c r="GGB36"/>
      <c r="GGC36"/>
      <c r="GGD36"/>
      <c r="GGE36"/>
      <c r="GGF36"/>
      <c r="GGG36"/>
      <c r="GGH36"/>
      <c r="GGI36"/>
      <c r="GGJ36"/>
      <c r="GGK36"/>
      <c r="GGL36"/>
      <c r="GGM36"/>
      <c r="GGN36"/>
      <c r="GGO36"/>
      <c r="GGP36"/>
      <c r="GGQ36"/>
      <c r="GGR36"/>
      <c r="GGS36"/>
      <c r="GGT36"/>
      <c r="GGU36"/>
      <c r="GGV36"/>
      <c r="GGW36"/>
      <c r="GGX36"/>
      <c r="GGY36"/>
      <c r="GGZ36"/>
      <c r="GHA36"/>
      <c r="GHB36"/>
      <c r="GHC36"/>
      <c r="GHD36"/>
      <c r="GHE36"/>
      <c r="GHF36"/>
      <c r="GHG36"/>
      <c r="GHH36"/>
      <c r="GHI36"/>
      <c r="GHJ36"/>
      <c r="GHK36"/>
      <c r="GHL36"/>
      <c r="GHM36"/>
      <c r="GHN36"/>
      <c r="GHO36"/>
      <c r="GHP36"/>
      <c r="GHQ36"/>
      <c r="GHR36"/>
      <c r="GHS36"/>
      <c r="GHT36"/>
      <c r="GHU36"/>
      <c r="GHV36"/>
      <c r="GHW36"/>
      <c r="GHX36"/>
      <c r="GHY36"/>
      <c r="GHZ36"/>
      <c r="GIA36"/>
      <c r="GIB36"/>
      <c r="GIC36"/>
      <c r="GID36"/>
      <c r="GIE36"/>
      <c r="GIF36"/>
      <c r="GIG36"/>
      <c r="GIH36"/>
      <c r="GII36"/>
      <c r="GIJ36"/>
      <c r="GIK36"/>
      <c r="GIL36"/>
      <c r="GIM36"/>
      <c r="GIN36"/>
      <c r="GIO36"/>
      <c r="GIP36"/>
      <c r="GIQ36"/>
      <c r="GIR36"/>
      <c r="GIS36"/>
      <c r="GIT36"/>
      <c r="GIU36"/>
      <c r="GIV36"/>
      <c r="GIW36"/>
      <c r="GIX36"/>
      <c r="GIY36"/>
      <c r="GIZ36"/>
      <c r="GJA36"/>
      <c r="GJB36"/>
      <c r="GJC36"/>
      <c r="GJD36"/>
      <c r="GJE36"/>
      <c r="GJF36"/>
      <c r="GJG36"/>
      <c r="GJH36"/>
      <c r="GJI36"/>
      <c r="GJJ36"/>
      <c r="GJK36"/>
      <c r="GJL36"/>
      <c r="GJM36"/>
      <c r="GJN36"/>
      <c r="GJO36"/>
      <c r="GJP36"/>
      <c r="GJQ36"/>
      <c r="GJR36"/>
      <c r="GJS36"/>
      <c r="GJT36"/>
      <c r="GJU36"/>
      <c r="GJV36"/>
      <c r="GJW36"/>
      <c r="GJX36"/>
      <c r="GJY36"/>
      <c r="GJZ36"/>
      <c r="GKA36"/>
      <c r="GKB36"/>
      <c r="GKC36"/>
      <c r="GKD36"/>
      <c r="GKE36"/>
      <c r="GKF36"/>
      <c r="GKG36"/>
      <c r="GKH36"/>
      <c r="GKI36"/>
      <c r="GKJ36"/>
      <c r="GKK36"/>
      <c r="GKL36"/>
      <c r="GKM36"/>
      <c r="GKN36"/>
      <c r="GKO36"/>
      <c r="GKP36"/>
      <c r="GKQ36"/>
      <c r="GKR36"/>
      <c r="GKS36"/>
      <c r="GKT36"/>
      <c r="GKU36"/>
      <c r="GKV36"/>
      <c r="GKW36"/>
      <c r="GKX36"/>
      <c r="GKY36"/>
      <c r="GKZ36"/>
      <c r="GLA36"/>
      <c r="GLB36"/>
      <c r="GLC36"/>
      <c r="GLD36"/>
      <c r="GLE36"/>
      <c r="GLF36"/>
      <c r="GLG36"/>
      <c r="GLH36"/>
      <c r="GLI36"/>
      <c r="GLJ36"/>
      <c r="GLK36"/>
      <c r="GLL36"/>
      <c r="GLM36"/>
      <c r="GLN36"/>
      <c r="GLO36"/>
      <c r="GLP36"/>
      <c r="GLQ36"/>
      <c r="GLR36"/>
      <c r="GLS36"/>
      <c r="GLT36"/>
      <c r="GLU36"/>
      <c r="GLV36"/>
      <c r="GLW36"/>
      <c r="GLX36"/>
      <c r="GLY36"/>
      <c r="GLZ36"/>
      <c r="GMA36"/>
      <c r="GMB36"/>
      <c r="GMC36"/>
      <c r="GMD36"/>
      <c r="GME36"/>
      <c r="GMF36"/>
      <c r="GMG36"/>
      <c r="GMH36"/>
      <c r="GMI36"/>
      <c r="GMJ36"/>
      <c r="GMK36"/>
      <c r="GML36"/>
      <c r="GMM36"/>
      <c r="GMN36"/>
      <c r="GMO36"/>
      <c r="GMP36"/>
      <c r="GMQ36"/>
      <c r="GMR36"/>
      <c r="GMS36"/>
      <c r="GMT36"/>
      <c r="GMU36"/>
      <c r="GMV36"/>
      <c r="GMW36"/>
      <c r="GMX36"/>
      <c r="GMY36"/>
      <c r="GMZ36"/>
      <c r="GNA36"/>
      <c r="GNB36"/>
      <c r="GNC36"/>
      <c r="GND36"/>
      <c r="GNE36"/>
      <c r="GNF36"/>
      <c r="GNG36"/>
      <c r="GNH36"/>
      <c r="GNI36"/>
      <c r="GNJ36"/>
      <c r="GNK36"/>
      <c r="GNL36"/>
      <c r="GNM36"/>
      <c r="GNN36"/>
      <c r="GNO36"/>
      <c r="GNP36"/>
      <c r="GNQ36"/>
      <c r="GNR36"/>
      <c r="GNS36"/>
      <c r="GNT36"/>
      <c r="GNU36"/>
      <c r="GNV36"/>
      <c r="GNW36"/>
      <c r="GNX36"/>
      <c r="GNY36"/>
      <c r="GNZ36"/>
      <c r="GOA36"/>
      <c r="GOB36"/>
      <c r="GOC36"/>
      <c r="GOD36"/>
      <c r="GOE36"/>
      <c r="GOF36"/>
      <c r="GOG36"/>
      <c r="GOH36"/>
      <c r="GOI36"/>
      <c r="GOJ36"/>
      <c r="GOK36"/>
      <c r="GOL36"/>
      <c r="GOM36"/>
      <c r="GON36"/>
      <c r="GOO36"/>
      <c r="GOP36"/>
      <c r="GOQ36"/>
      <c r="GOR36"/>
      <c r="GOS36"/>
      <c r="GOT36"/>
      <c r="GOU36"/>
      <c r="GOV36"/>
      <c r="GOW36"/>
      <c r="GOX36"/>
      <c r="GOY36"/>
      <c r="GOZ36"/>
      <c r="GPA36"/>
      <c r="GPB36"/>
      <c r="GPC36"/>
      <c r="GPD36"/>
      <c r="GPE36"/>
      <c r="GPF36"/>
      <c r="GPG36"/>
      <c r="GPH36"/>
      <c r="GPI36"/>
      <c r="GPJ36"/>
      <c r="GPK36"/>
      <c r="GPL36"/>
      <c r="GPM36"/>
      <c r="GPN36"/>
      <c r="GPO36"/>
      <c r="GPP36"/>
      <c r="GPQ36"/>
      <c r="GPR36"/>
      <c r="GPS36"/>
      <c r="GPT36"/>
      <c r="GPU36"/>
      <c r="GPV36"/>
      <c r="GPW36"/>
      <c r="GPX36"/>
      <c r="GPY36"/>
      <c r="GPZ36"/>
      <c r="GQA36"/>
      <c r="GQB36"/>
      <c r="GQC36"/>
      <c r="GQD36"/>
      <c r="GQE36"/>
      <c r="GQF36"/>
      <c r="GQG36"/>
      <c r="GQH36"/>
      <c r="GQI36"/>
      <c r="GQJ36"/>
      <c r="GQK36"/>
      <c r="GQL36"/>
      <c r="GQM36"/>
      <c r="GQN36"/>
      <c r="GQO36"/>
      <c r="GQP36"/>
      <c r="GQQ36"/>
      <c r="GQR36"/>
      <c r="GQS36"/>
      <c r="GQT36"/>
      <c r="GQU36"/>
      <c r="GQV36"/>
      <c r="GQW36"/>
      <c r="GQX36"/>
      <c r="GQY36"/>
      <c r="GQZ36"/>
      <c r="GRA36"/>
      <c r="GRB36"/>
      <c r="GRC36"/>
      <c r="GRD36"/>
      <c r="GRE36"/>
      <c r="GRF36"/>
      <c r="GRG36"/>
      <c r="GRH36"/>
      <c r="GRI36"/>
      <c r="GRJ36"/>
      <c r="GRK36"/>
      <c r="GRL36"/>
      <c r="GRM36"/>
      <c r="GRN36"/>
      <c r="GRO36"/>
      <c r="GRP36"/>
      <c r="GRQ36"/>
      <c r="GRR36"/>
      <c r="GRS36"/>
      <c r="GRT36"/>
      <c r="GRU36"/>
      <c r="GRV36"/>
      <c r="GRW36"/>
      <c r="GRX36"/>
      <c r="GRY36"/>
      <c r="GRZ36"/>
      <c r="GSA36"/>
      <c r="GSB36"/>
      <c r="GSC36"/>
      <c r="GSD36"/>
      <c r="GSE36"/>
      <c r="GSF36"/>
      <c r="GSG36"/>
      <c r="GSH36"/>
      <c r="GSI36"/>
      <c r="GSJ36"/>
      <c r="GSK36"/>
      <c r="GSL36"/>
      <c r="GSM36"/>
      <c r="GSN36"/>
      <c r="GSO36"/>
      <c r="GSP36"/>
      <c r="GSQ36"/>
      <c r="GSR36"/>
      <c r="GSS36"/>
      <c r="GST36"/>
      <c r="GSU36"/>
      <c r="GSV36"/>
      <c r="GSW36"/>
      <c r="GSX36"/>
      <c r="GSY36"/>
      <c r="GSZ36"/>
      <c r="GTA36"/>
      <c r="GTB36"/>
      <c r="GTC36"/>
      <c r="GTD36"/>
      <c r="GTE36"/>
      <c r="GTF36"/>
      <c r="GTG36"/>
      <c r="GTH36"/>
      <c r="GTI36"/>
      <c r="GTJ36"/>
      <c r="GTK36"/>
      <c r="GTL36"/>
      <c r="GTM36"/>
      <c r="GTN36"/>
      <c r="GTO36"/>
      <c r="GTP36"/>
      <c r="GTQ36"/>
      <c r="GTR36"/>
      <c r="GTS36"/>
      <c r="GTT36"/>
      <c r="GTU36"/>
      <c r="GTV36"/>
      <c r="GTW36"/>
      <c r="GTX36"/>
      <c r="GTY36"/>
      <c r="GTZ36"/>
      <c r="GUA36"/>
      <c r="GUB36"/>
      <c r="GUC36"/>
      <c r="GUD36"/>
      <c r="GUE36"/>
      <c r="GUF36"/>
      <c r="GUG36"/>
      <c r="GUH36"/>
      <c r="GUI36"/>
      <c r="GUJ36"/>
      <c r="GUK36"/>
      <c r="GUL36"/>
      <c r="GUM36"/>
      <c r="GUN36"/>
      <c r="GUO36"/>
      <c r="GUP36"/>
      <c r="GUQ36"/>
      <c r="GUR36"/>
      <c r="GUS36"/>
      <c r="GUT36"/>
      <c r="GUU36"/>
      <c r="GUV36"/>
      <c r="GUW36"/>
      <c r="GUX36"/>
      <c r="GUY36"/>
      <c r="GUZ36"/>
      <c r="GVA36"/>
      <c r="GVB36"/>
      <c r="GVC36"/>
      <c r="GVD36"/>
      <c r="GVE36"/>
      <c r="GVF36"/>
      <c r="GVG36"/>
      <c r="GVH36"/>
      <c r="GVI36"/>
      <c r="GVJ36"/>
      <c r="GVK36"/>
      <c r="GVL36"/>
      <c r="GVM36"/>
      <c r="GVN36"/>
      <c r="GVO36"/>
      <c r="GVP36"/>
      <c r="GVQ36"/>
      <c r="GVR36"/>
      <c r="GVS36"/>
      <c r="GVT36"/>
      <c r="GVU36"/>
      <c r="GVV36"/>
      <c r="GVW36"/>
      <c r="GVX36"/>
      <c r="GVY36"/>
      <c r="GVZ36"/>
      <c r="GWA36"/>
      <c r="GWB36"/>
      <c r="GWC36"/>
      <c r="GWD36"/>
      <c r="GWE36"/>
      <c r="GWF36"/>
      <c r="GWG36"/>
      <c r="GWH36"/>
      <c r="GWI36"/>
      <c r="GWJ36"/>
      <c r="GWK36"/>
      <c r="GWL36"/>
      <c r="GWM36"/>
      <c r="GWN36"/>
      <c r="GWO36"/>
      <c r="GWP36"/>
      <c r="GWQ36"/>
      <c r="GWR36"/>
      <c r="GWS36"/>
      <c r="GWT36"/>
      <c r="GWU36"/>
      <c r="GWV36"/>
      <c r="GWW36"/>
      <c r="GWX36"/>
      <c r="GWY36"/>
      <c r="GWZ36"/>
      <c r="GXA36"/>
      <c r="GXB36"/>
      <c r="GXC36"/>
      <c r="GXD36"/>
      <c r="GXE36"/>
      <c r="GXF36"/>
      <c r="GXG36"/>
      <c r="GXH36"/>
      <c r="GXI36"/>
      <c r="GXJ36"/>
      <c r="GXK36"/>
      <c r="GXL36"/>
      <c r="GXM36"/>
      <c r="GXN36"/>
      <c r="GXO36"/>
      <c r="GXP36"/>
      <c r="GXQ36"/>
      <c r="GXR36"/>
      <c r="GXS36"/>
      <c r="GXT36"/>
      <c r="GXU36"/>
      <c r="GXV36"/>
      <c r="GXW36"/>
      <c r="GXX36"/>
      <c r="GXY36"/>
      <c r="GXZ36"/>
      <c r="GYA36"/>
      <c r="GYB36"/>
      <c r="GYC36"/>
      <c r="GYD36"/>
      <c r="GYE36"/>
      <c r="GYF36"/>
      <c r="GYG36"/>
      <c r="GYH36"/>
      <c r="GYI36"/>
      <c r="GYJ36"/>
      <c r="GYK36"/>
      <c r="GYL36"/>
      <c r="GYM36"/>
      <c r="GYN36"/>
      <c r="GYO36"/>
      <c r="GYP36"/>
      <c r="GYQ36"/>
      <c r="GYR36"/>
      <c r="GYS36"/>
      <c r="GYT36"/>
      <c r="GYU36"/>
      <c r="GYV36"/>
      <c r="GYW36"/>
      <c r="GYX36"/>
      <c r="GYY36"/>
      <c r="GYZ36"/>
      <c r="GZA36"/>
      <c r="GZB36"/>
      <c r="GZC36"/>
      <c r="GZD36"/>
      <c r="GZE36"/>
      <c r="GZF36"/>
      <c r="GZG36"/>
      <c r="GZH36"/>
      <c r="GZI36"/>
      <c r="GZJ36"/>
      <c r="GZK36"/>
      <c r="GZL36"/>
      <c r="GZM36"/>
      <c r="GZN36"/>
      <c r="GZO36"/>
      <c r="GZP36"/>
      <c r="GZQ36"/>
      <c r="GZR36"/>
      <c r="GZS36"/>
      <c r="GZT36"/>
      <c r="GZU36"/>
      <c r="GZV36"/>
      <c r="GZW36"/>
      <c r="GZX36"/>
      <c r="GZY36"/>
      <c r="GZZ36"/>
      <c r="HAA36"/>
      <c r="HAB36"/>
      <c r="HAC36"/>
      <c r="HAD36"/>
      <c r="HAE36"/>
      <c r="HAF36"/>
      <c r="HAG36"/>
      <c r="HAH36"/>
      <c r="HAI36"/>
      <c r="HAJ36"/>
      <c r="HAK36"/>
      <c r="HAL36"/>
      <c r="HAM36"/>
      <c r="HAN36"/>
      <c r="HAO36"/>
      <c r="HAP36"/>
      <c r="HAQ36"/>
      <c r="HAR36"/>
      <c r="HAS36"/>
      <c r="HAT36"/>
      <c r="HAU36"/>
      <c r="HAV36"/>
      <c r="HAW36"/>
      <c r="HAX36"/>
      <c r="HAY36"/>
      <c r="HAZ36"/>
      <c r="HBA36"/>
      <c r="HBB36"/>
      <c r="HBC36"/>
      <c r="HBD36"/>
      <c r="HBE36"/>
      <c r="HBF36"/>
      <c r="HBG36"/>
      <c r="HBH36"/>
      <c r="HBI36"/>
      <c r="HBJ36"/>
      <c r="HBK36"/>
      <c r="HBL36"/>
      <c r="HBM36"/>
      <c r="HBN36"/>
      <c r="HBO36"/>
      <c r="HBP36"/>
      <c r="HBQ36"/>
      <c r="HBR36"/>
      <c r="HBS36"/>
      <c r="HBT36"/>
      <c r="HBU36"/>
      <c r="HBV36"/>
      <c r="HBW36"/>
      <c r="HBX36"/>
      <c r="HBY36"/>
      <c r="HBZ36"/>
      <c r="HCA36"/>
      <c r="HCB36"/>
      <c r="HCC36"/>
      <c r="HCD36"/>
      <c r="HCE36"/>
      <c r="HCF36"/>
      <c r="HCG36"/>
      <c r="HCH36"/>
      <c r="HCI36"/>
      <c r="HCJ36"/>
      <c r="HCK36"/>
      <c r="HCL36"/>
      <c r="HCM36"/>
      <c r="HCN36"/>
      <c r="HCO36"/>
      <c r="HCP36"/>
      <c r="HCQ36"/>
      <c r="HCR36"/>
      <c r="HCS36"/>
      <c r="HCT36"/>
      <c r="HCU36"/>
      <c r="HCV36"/>
      <c r="HCW36"/>
      <c r="HCX36"/>
      <c r="HCY36"/>
      <c r="HCZ36"/>
      <c r="HDA36"/>
      <c r="HDB36"/>
      <c r="HDC36"/>
      <c r="HDD36"/>
      <c r="HDE36"/>
      <c r="HDF36"/>
      <c r="HDG36"/>
      <c r="HDH36"/>
      <c r="HDI36"/>
      <c r="HDJ36"/>
      <c r="HDK36"/>
      <c r="HDL36"/>
      <c r="HDM36"/>
      <c r="HDN36"/>
      <c r="HDO36"/>
      <c r="HDP36"/>
      <c r="HDQ36"/>
      <c r="HDR36"/>
      <c r="HDS36"/>
      <c r="HDT36"/>
      <c r="HDU36"/>
      <c r="HDV36"/>
      <c r="HDW36"/>
      <c r="HDX36"/>
      <c r="HDY36"/>
      <c r="HDZ36"/>
      <c r="HEA36"/>
      <c r="HEB36"/>
      <c r="HEC36"/>
      <c r="HED36"/>
      <c r="HEE36"/>
      <c r="HEF36"/>
      <c r="HEG36"/>
      <c r="HEH36"/>
      <c r="HEI36"/>
      <c r="HEJ36"/>
      <c r="HEK36"/>
      <c r="HEL36"/>
      <c r="HEM36"/>
      <c r="HEN36"/>
      <c r="HEO36"/>
      <c r="HEP36"/>
      <c r="HEQ36"/>
      <c r="HER36"/>
      <c r="HES36"/>
      <c r="HET36"/>
      <c r="HEU36"/>
      <c r="HEV36"/>
      <c r="HEW36"/>
      <c r="HEX36"/>
      <c r="HEY36"/>
      <c r="HEZ36"/>
      <c r="HFA36"/>
      <c r="HFB36"/>
      <c r="HFC36"/>
      <c r="HFD36"/>
      <c r="HFE36"/>
      <c r="HFF36"/>
      <c r="HFG36"/>
      <c r="HFH36"/>
      <c r="HFI36"/>
      <c r="HFJ36"/>
      <c r="HFK36"/>
      <c r="HFL36"/>
      <c r="HFM36"/>
      <c r="HFN36"/>
      <c r="HFO36"/>
      <c r="HFP36"/>
      <c r="HFQ36"/>
      <c r="HFR36"/>
      <c r="HFS36"/>
      <c r="HFT36"/>
      <c r="HFU36"/>
      <c r="HFV36"/>
      <c r="HFW36"/>
      <c r="HFX36"/>
      <c r="HFY36"/>
      <c r="HFZ36"/>
      <c r="HGA36"/>
      <c r="HGB36"/>
      <c r="HGC36"/>
      <c r="HGD36"/>
      <c r="HGE36"/>
      <c r="HGF36"/>
      <c r="HGG36"/>
      <c r="HGH36"/>
      <c r="HGI36"/>
      <c r="HGJ36"/>
      <c r="HGK36"/>
      <c r="HGL36"/>
      <c r="HGM36"/>
      <c r="HGN36"/>
      <c r="HGO36"/>
      <c r="HGP36"/>
      <c r="HGQ36"/>
      <c r="HGR36"/>
      <c r="HGS36"/>
      <c r="HGT36"/>
      <c r="HGU36"/>
      <c r="HGV36"/>
      <c r="HGW36"/>
      <c r="HGX36"/>
      <c r="HGY36"/>
      <c r="HGZ36"/>
      <c r="HHA36"/>
      <c r="HHB36"/>
      <c r="HHC36"/>
      <c r="HHD36"/>
      <c r="HHE36"/>
      <c r="HHF36"/>
      <c r="HHG36"/>
      <c r="HHH36"/>
      <c r="HHI36"/>
      <c r="HHJ36"/>
      <c r="HHK36"/>
      <c r="HHL36"/>
      <c r="HHM36"/>
      <c r="HHN36"/>
      <c r="HHO36"/>
      <c r="HHP36"/>
      <c r="HHQ36"/>
      <c r="HHR36"/>
      <c r="HHS36"/>
      <c r="HHT36"/>
      <c r="HHU36"/>
      <c r="HHV36"/>
      <c r="HHW36"/>
      <c r="HHX36"/>
      <c r="HHY36"/>
      <c r="HHZ36"/>
      <c r="HIA36"/>
      <c r="HIB36"/>
      <c r="HIC36"/>
      <c r="HID36"/>
      <c r="HIE36"/>
      <c r="HIF36"/>
      <c r="HIG36"/>
      <c r="HIH36"/>
      <c r="HII36"/>
      <c r="HIJ36"/>
      <c r="HIK36"/>
      <c r="HIL36"/>
      <c r="HIM36"/>
      <c r="HIN36"/>
      <c r="HIO36"/>
      <c r="HIP36"/>
      <c r="HIQ36"/>
      <c r="HIR36"/>
      <c r="HIS36"/>
      <c r="HIT36"/>
      <c r="HIU36"/>
      <c r="HIV36"/>
      <c r="HIW36"/>
      <c r="HIX36"/>
      <c r="HIY36"/>
      <c r="HIZ36"/>
      <c r="HJA36"/>
      <c r="HJB36"/>
      <c r="HJC36"/>
      <c r="HJD36"/>
      <c r="HJE36"/>
      <c r="HJF36"/>
      <c r="HJG36"/>
      <c r="HJH36"/>
      <c r="HJI36"/>
      <c r="HJJ36"/>
      <c r="HJK36"/>
      <c r="HJL36"/>
      <c r="HJM36"/>
      <c r="HJN36"/>
      <c r="HJO36"/>
      <c r="HJP36"/>
      <c r="HJQ36"/>
      <c r="HJR36"/>
      <c r="HJS36"/>
      <c r="HJT36"/>
      <c r="HJU36"/>
      <c r="HJV36"/>
      <c r="HJW36"/>
      <c r="HJX36"/>
      <c r="HJY36"/>
      <c r="HJZ36"/>
      <c r="HKA36"/>
      <c r="HKB36"/>
      <c r="HKC36"/>
      <c r="HKD36"/>
      <c r="HKE36"/>
      <c r="HKF36"/>
      <c r="HKG36"/>
      <c r="HKH36"/>
      <c r="HKI36"/>
      <c r="HKJ36"/>
      <c r="HKK36"/>
      <c r="HKL36"/>
      <c r="HKM36"/>
      <c r="HKN36"/>
      <c r="HKO36"/>
      <c r="HKP36"/>
      <c r="HKQ36"/>
      <c r="HKR36"/>
      <c r="HKS36"/>
      <c r="HKT36"/>
      <c r="HKU36"/>
      <c r="HKV36"/>
      <c r="HKW36"/>
      <c r="HKX36"/>
      <c r="HKY36"/>
      <c r="HKZ36"/>
      <c r="HLA36"/>
      <c r="HLB36"/>
      <c r="HLC36"/>
      <c r="HLD36"/>
      <c r="HLE36"/>
      <c r="HLF36"/>
      <c r="HLG36"/>
      <c r="HLH36"/>
      <c r="HLI36"/>
      <c r="HLJ36"/>
      <c r="HLK36"/>
      <c r="HLL36"/>
      <c r="HLM36"/>
      <c r="HLN36"/>
      <c r="HLO36"/>
      <c r="HLP36"/>
      <c r="HLQ36"/>
      <c r="HLR36"/>
      <c r="HLS36"/>
      <c r="HLT36"/>
      <c r="HLU36"/>
      <c r="HLV36"/>
      <c r="HLW36"/>
      <c r="HLX36"/>
      <c r="HLY36"/>
      <c r="HLZ36"/>
      <c r="HMA36"/>
      <c r="HMB36"/>
      <c r="HMC36"/>
      <c r="HMD36"/>
      <c r="HME36"/>
      <c r="HMF36"/>
      <c r="HMG36"/>
      <c r="HMH36"/>
      <c r="HMI36"/>
      <c r="HMJ36"/>
      <c r="HMK36"/>
      <c r="HML36"/>
      <c r="HMM36"/>
      <c r="HMN36"/>
      <c r="HMO36"/>
      <c r="HMP36"/>
      <c r="HMQ36"/>
      <c r="HMR36"/>
      <c r="HMS36"/>
      <c r="HMT36"/>
      <c r="HMU36"/>
      <c r="HMV36"/>
      <c r="HMW36"/>
      <c r="HMX36"/>
      <c r="HMY36"/>
      <c r="HMZ36"/>
      <c r="HNA36"/>
      <c r="HNB36"/>
      <c r="HNC36"/>
      <c r="HND36"/>
      <c r="HNE36"/>
      <c r="HNF36"/>
      <c r="HNG36"/>
      <c r="HNH36"/>
      <c r="HNI36"/>
      <c r="HNJ36"/>
      <c r="HNK36"/>
      <c r="HNL36"/>
      <c r="HNM36"/>
      <c r="HNN36"/>
      <c r="HNO36"/>
      <c r="HNP36"/>
      <c r="HNQ36"/>
      <c r="HNR36"/>
      <c r="HNS36"/>
      <c r="HNT36"/>
      <c r="HNU36"/>
      <c r="HNV36"/>
      <c r="HNW36"/>
      <c r="HNX36"/>
      <c r="HNY36"/>
      <c r="HNZ36"/>
      <c r="HOA36"/>
      <c r="HOB36"/>
      <c r="HOC36"/>
      <c r="HOD36"/>
      <c r="HOE36"/>
      <c r="HOF36"/>
      <c r="HOG36"/>
      <c r="HOH36"/>
      <c r="HOI36"/>
      <c r="HOJ36"/>
      <c r="HOK36"/>
      <c r="HOL36"/>
      <c r="HOM36"/>
      <c r="HON36"/>
      <c r="HOO36"/>
      <c r="HOP36"/>
      <c r="HOQ36"/>
      <c r="HOR36"/>
      <c r="HOS36"/>
      <c r="HOT36"/>
      <c r="HOU36"/>
      <c r="HOV36"/>
      <c r="HOW36"/>
      <c r="HOX36"/>
      <c r="HOY36"/>
      <c r="HOZ36"/>
      <c r="HPA36"/>
      <c r="HPB36"/>
      <c r="HPC36"/>
      <c r="HPD36"/>
      <c r="HPE36"/>
      <c r="HPF36"/>
      <c r="HPG36"/>
      <c r="HPH36"/>
      <c r="HPI36"/>
      <c r="HPJ36"/>
      <c r="HPK36"/>
      <c r="HPL36"/>
      <c r="HPM36"/>
      <c r="HPN36"/>
      <c r="HPO36"/>
      <c r="HPP36"/>
      <c r="HPQ36"/>
      <c r="HPR36"/>
      <c r="HPS36"/>
      <c r="HPT36"/>
      <c r="HPU36"/>
      <c r="HPV36"/>
      <c r="HPW36"/>
      <c r="HPX36"/>
      <c r="HPY36"/>
      <c r="HPZ36"/>
      <c r="HQA36"/>
      <c r="HQB36"/>
      <c r="HQC36"/>
      <c r="HQD36"/>
      <c r="HQE36"/>
      <c r="HQF36"/>
      <c r="HQG36"/>
      <c r="HQH36"/>
      <c r="HQI36"/>
      <c r="HQJ36"/>
      <c r="HQK36"/>
      <c r="HQL36"/>
      <c r="HQM36"/>
      <c r="HQN36"/>
      <c r="HQO36"/>
      <c r="HQP36"/>
      <c r="HQQ36"/>
      <c r="HQR36"/>
      <c r="HQS36"/>
      <c r="HQT36"/>
      <c r="HQU36"/>
      <c r="HQV36"/>
      <c r="HQW36"/>
      <c r="HQX36"/>
      <c r="HQY36"/>
      <c r="HQZ36"/>
      <c r="HRA36"/>
      <c r="HRB36"/>
      <c r="HRC36"/>
      <c r="HRD36"/>
      <c r="HRE36"/>
      <c r="HRF36"/>
      <c r="HRG36"/>
      <c r="HRH36"/>
      <c r="HRI36"/>
      <c r="HRJ36"/>
      <c r="HRK36"/>
      <c r="HRL36"/>
      <c r="HRM36"/>
      <c r="HRN36"/>
      <c r="HRO36"/>
      <c r="HRP36"/>
      <c r="HRQ36"/>
      <c r="HRR36"/>
      <c r="HRS36"/>
      <c r="HRT36"/>
      <c r="HRU36"/>
      <c r="HRV36"/>
      <c r="HRW36"/>
      <c r="HRX36"/>
      <c r="HRY36"/>
      <c r="HRZ36"/>
      <c r="HSA36"/>
      <c r="HSB36"/>
      <c r="HSC36"/>
      <c r="HSD36"/>
      <c r="HSE36"/>
      <c r="HSF36"/>
      <c r="HSG36"/>
      <c r="HSH36"/>
      <c r="HSI36"/>
      <c r="HSJ36"/>
      <c r="HSK36"/>
      <c r="HSL36"/>
      <c r="HSM36"/>
      <c r="HSN36"/>
      <c r="HSO36"/>
      <c r="HSP36"/>
      <c r="HSQ36"/>
      <c r="HSR36"/>
      <c r="HSS36"/>
      <c r="HST36"/>
      <c r="HSU36"/>
      <c r="HSV36"/>
      <c r="HSW36"/>
      <c r="HSX36"/>
      <c r="HSY36"/>
      <c r="HSZ36"/>
      <c r="HTA36"/>
      <c r="HTB36"/>
      <c r="HTC36"/>
      <c r="HTD36"/>
      <c r="HTE36"/>
      <c r="HTF36"/>
      <c r="HTG36"/>
      <c r="HTH36"/>
      <c r="HTI36"/>
      <c r="HTJ36"/>
      <c r="HTK36"/>
      <c r="HTL36"/>
      <c r="HTM36"/>
      <c r="HTN36"/>
      <c r="HTO36"/>
      <c r="HTP36"/>
      <c r="HTQ36"/>
      <c r="HTR36"/>
      <c r="HTS36"/>
      <c r="HTT36"/>
      <c r="HTU36"/>
      <c r="HTV36"/>
      <c r="HTW36"/>
      <c r="HTX36"/>
      <c r="HTY36"/>
      <c r="HTZ36"/>
      <c r="HUA36"/>
      <c r="HUB36"/>
      <c r="HUC36"/>
      <c r="HUD36"/>
      <c r="HUE36"/>
      <c r="HUF36"/>
      <c r="HUG36"/>
      <c r="HUH36"/>
      <c r="HUI36"/>
      <c r="HUJ36"/>
      <c r="HUK36"/>
      <c r="HUL36"/>
      <c r="HUM36"/>
      <c r="HUN36"/>
      <c r="HUO36"/>
      <c r="HUP36"/>
      <c r="HUQ36"/>
      <c r="HUR36"/>
      <c r="HUS36"/>
      <c r="HUT36"/>
      <c r="HUU36"/>
      <c r="HUV36"/>
      <c r="HUW36"/>
      <c r="HUX36"/>
      <c r="HUY36"/>
      <c r="HUZ36"/>
      <c r="HVA36"/>
      <c r="HVB36"/>
      <c r="HVC36"/>
      <c r="HVD36"/>
      <c r="HVE36"/>
      <c r="HVF36"/>
      <c r="HVG36"/>
      <c r="HVH36"/>
      <c r="HVI36"/>
      <c r="HVJ36"/>
      <c r="HVK36"/>
      <c r="HVL36"/>
      <c r="HVM36"/>
      <c r="HVN36"/>
      <c r="HVO36"/>
      <c r="HVP36"/>
      <c r="HVQ36"/>
      <c r="HVR36"/>
      <c r="HVS36"/>
      <c r="HVT36"/>
      <c r="HVU36"/>
      <c r="HVV36"/>
      <c r="HVW36"/>
      <c r="HVX36"/>
      <c r="HVY36"/>
      <c r="HVZ36"/>
      <c r="HWA36"/>
      <c r="HWB36"/>
      <c r="HWC36"/>
      <c r="HWD36"/>
      <c r="HWE36"/>
      <c r="HWF36"/>
      <c r="HWG36"/>
      <c r="HWH36"/>
      <c r="HWI36"/>
      <c r="HWJ36"/>
      <c r="HWK36"/>
      <c r="HWL36"/>
      <c r="HWM36"/>
      <c r="HWN36"/>
      <c r="HWO36"/>
      <c r="HWP36"/>
      <c r="HWQ36"/>
      <c r="HWR36"/>
      <c r="HWS36"/>
      <c r="HWT36"/>
      <c r="HWU36"/>
      <c r="HWV36"/>
      <c r="HWW36"/>
      <c r="HWX36"/>
      <c r="HWY36"/>
      <c r="HWZ36"/>
      <c r="HXA36"/>
      <c r="HXB36"/>
      <c r="HXC36"/>
      <c r="HXD36"/>
      <c r="HXE36"/>
      <c r="HXF36"/>
      <c r="HXG36"/>
      <c r="HXH36"/>
      <c r="HXI36"/>
      <c r="HXJ36"/>
      <c r="HXK36"/>
      <c r="HXL36"/>
      <c r="HXM36"/>
      <c r="HXN36"/>
      <c r="HXO36"/>
      <c r="HXP36"/>
      <c r="HXQ36"/>
      <c r="HXR36"/>
      <c r="HXS36"/>
      <c r="HXT36"/>
      <c r="HXU36"/>
      <c r="HXV36"/>
      <c r="HXW36"/>
      <c r="HXX36"/>
      <c r="HXY36"/>
      <c r="HXZ36"/>
      <c r="HYA36"/>
      <c r="HYB36"/>
      <c r="HYC36"/>
      <c r="HYD36"/>
      <c r="HYE36"/>
      <c r="HYF36"/>
      <c r="HYG36"/>
      <c r="HYH36"/>
      <c r="HYI36"/>
      <c r="HYJ36"/>
      <c r="HYK36"/>
      <c r="HYL36"/>
      <c r="HYM36"/>
      <c r="HYN36"/>
      <c r="HYO36"/>
      <c r="HYP36"/>
      <c r="HYQ36"/>
      <c r="HYR36"/>
      <c r="HYS36"/>
      <c r="HYT36"/>
      <c r="HYU36"/>
      <c r="HYV36"/>
      <c r="HYW36"/>
      <c r="HYX36"/>
      <c r="HYY36"/>
      <c r="HYZ36"/>
      <c r="HZA36"/>
      <c r="HZB36"/>
      <c r="HZC36"/>
      <c r="HZD36"/>
      <c r="HZE36"/>
      <c r="HZF36"/>
      <c r="HZG36"/>
      <c r="HZH36"/>
      <c r="HZI36"/>
      <c r="HZJ36"/>
      <c r="HZK36"/>
      <c r="HZL36"/>
      <c r="HZM36"/>
      <c r="HZN36"/>
      <c r="HZO36"/>
      <c r="HZP36"/>
      <c r="HZQ36"/>
      <c r="HZR36"/>
      <c r="HZS36"/>
      <c r="HZT36"/>
      <c r="HZU36"/>
      <c r="HZV36"/>
      <c r="HZW36"/>
      <c r="HZX36"/>
      <c r="HZY36"/>
      <c r="HZZ36"/>
      <c r="IAA36"/>
      <c r="IAB36"/>
      <c r="IAC36"/>
      <c r="IAD36"/>
      <c r="IAE36"/>
      <c r="IAF36"/>
      <c r="IAG36"/>
      <c r="IAH36"/>
      <c r="IAI36"/>
      <c r="IAJ36"/>
      <c r="IAK36"/>
      <c r="IAL36"/>
      <c r="IAM36"/>
      <c r="IAN36"/>
      <c r="IAO36"/>
      <c r="IAP36"/>
      <c r="IAQ36"/>
      <c r="IAR36"/>
      <c r="IAS36"/>
      <c r="IAT36"/>
      <c r="IAU36"/>
      <c r="IAV36"/>
      <c r="IAW36"/>
      <c r="IAX36"/>
      <c r="IAY36"/>
      <c r="IAZ36"/>
      <c r="IBA36"/>
      <c r="IBB36"/>
      <c r="IBC36"/>
      <c r="IBD36"/>
      <c r="IBE36"/>
      <c r="IBF36"/>
      <c r="IBG36"/>
      <c r="IBH36"/>
      <c r="IBI36"/>
      <c r="IBJ36"/>
      <c r="IBK36"/>
      <c r="IBL36"/>
      <c r="IBM36"/>
      <c r="IBN36"/>
      <c r="IBO36"/>
      <c r="IBP36"/>
      <c r="IBQ36"/>
      <c r="IBR36"/>
      <c r="IBS36"/>
      <c r="IBT36"/>
      <c r="IBU36"/>
      <c r="IBV36"/>
      <c r="IBW36"/>
      <c r="IBX36"/>
      <c r="IBY36"/>
      <c r="IBZ36"/>
      <c r="ICA36"/>
      <c r="ICB36"/>
      <c r="ICC36"/>
      <c r="ICD36"/>
      <c r="ICE36"/>
      <c r="ICF36"/>
      <c r="ICG36"/>
      <c r="ICH36"/>
      <c r="ICI36"/>
      <c r="ICJ36"/>
      <c r="ICK36"/>
      <c r="ICL36"/>
      <c r="ICM36"/>
      <c r="ICN36"/>
      <c r="ICO36"/>
      <c r="ICP36"/>
      <c r="ICQ36"/>
      <c r="ICR36"/>
      <c r="ICS36"/>
      <c r="ICT36"/>
      <c r="ICU36"/>
      <c r="ICV36"/>
      <c r="ICW36"/>
      <c r="ICX36"/>
      <c r="ICY36"/>
      <c r="ICZ36"/>
      <c r="IDA36"/>
      <c r="IDB36"/>
      <c r="IDC36"/>
      <c r="IDD36"/>
      <c r="IDE36"/>
      <c r="IDF36"/>
      <c r="IDG36"/>
      <c r="IDH36"/>
      <c r="IDI36"/>
      <c r="IDJ36"/>
      <c r="IDK36"/>
      <c r="IDL36"/>
      <c r="IDM36"/>
      <c r="IDN36"/>
      <c r="IDO36"/>
      <c r="IDP36"/>
      <c r="IDQ36"/>
      <c r="IDR36"/>
      <c r="IDS36"/>
      <c r="IDT36"/>
      <c r="IDU36"/>
      <c r="IDV36"/>
      <c r="IDW36"/>
      <c r="IDX36"/>
      <c r="IDY36"/>
      <c r="IDZ36"/>
      <c r="IEA36"/>
      <c r="IEB36"/>
      <c r="IEC36"/>
      <c r="IED36"/>
      <c r="IEE36"/>
      <c r="IEF36"/>
      <c r="IEG36"/>
      <c r="IEH36"/>
      <c r="IEI36"/>
      <c r="IEJ36"/>
      <c r="IEK36"/>
      <c r="IEL36"/>
      <c r="IEM36"/>
      <c r="IEN36"/>
      <c r="IEO36"/>
      <c r="IEP36"/>
      <c r="IEQ36"/>
      <c r="IER36"/>
      <c r="IES36"/>
      <c r="IET36"/>
      <c r="IEU36"/>
      <c r="IEV36"/>
      <c r="IEW36"/>
      <c r="IEX36"/>
      <c r="IEY36"/>
      <c r="IEZ36"/>
      <c r="IFA36"/>
      <c r="IFB36"/>
      <c r="IFC36"/>
      <c r="IFD36"/>
      <c r="IFE36"/>
      <c r="IFF36"/>
      <c r="IFG36"/>
      <c r="IFH36"/>
      <c r="IFI36"/>
      <c r="IFJ36"/>
      <c r="IFK36"/>
      <c r="IFL36"/>
      <c r="IFM36"/>
      <c r="IFN36"/>
      <c r="IFO36"/>
      <c r="IFP36"/>
      <c r="IFQ36"/>
      <c r="IFR36"/>
      <c r="IFS36"/>
      <c r="IFT36"/>
      <c r="IFU36"/>
      <c r="IFV36"/>
      <c r="IFW36"/>
      <c r="IFX36"/>
      <c r="IFY36"/>
      <c r="IFZ36"/>
      <c r="IGA36"/>
      <c r="IGB36"/>
      <c r="IGC36"/>
      <c r="IGD36"/>
      <c r="IGE36"/>
      <c r="IGF36"/>
      <c r="IGG36"/>
      <c r="IGH36"/>
      <c r="IGI36"/>
      <c r="IGJ36"/>
      <c r="IGK36"/>
      <c r="IGL36"/>
      <c r="IGM36"/>
      <c r="IGN36"/>
      <c r="IGO36"/>
      <c r="IGP36"/>
      <c r="IGQ36"/>
      <c r="IGR36"/>
      <c r="IGS36"/>
      <c r="IGT36"/>
      <c r="IGU36"/>
      <c r="IGV36"/>
      <c r="IGW36"/>
      <c r="IGX36"/>
      <c r="IGY36"/>
      <c r="IGZ36"/>
      <c r="IHA36"/>
      <c r="IHB36"/>
      <c r="IHC36"/>
      <c r="IHD36"/>
      <c r="IHE36"/>
      <c r="IHF36"/>
      <c r="IHG36"/>
      <c r="IHH36"/>
      <c r="IHI36"/>
      <c r="IHJ36"/>
      <c r="IHK36"/>
      <c r="IHL36"/>
      <c r="IHM36"/>
      <c r="IHN36"/>
      <c r="IHO36"/>
      <c r="IHP36"/>
      <c r="IHQ36"/>
      <c r="IHR36"/>
      <c r="IHS36"/>
      <c r="IHT36"/>
      <c r="IHU36"/>
      <c r="IHV36"/>
      <c r="IHW36"/>
      <c r="IHX36"/>
      <c r="IHY36"/>
      <c r="IHZ36"/>
      <c r="IIA36"/>
      <c r="IIB36"/>
      <c r="IIC36"/>
      <c r="IID36"/>
      <c r="IIE36"/>
      <c r="IIF36"/>
      <c r="IIG36"/>
      <c r="IIH36"/>
      <c r="III36"/>
      <c r="IIJ36"/>
      <c r="IIK36"/>
      <c r="IIL36"/>
      <c r="IIM36"/>
      <c r="IIN36"/>
      <c r="IIO36"/>
      <c r="IIP36"/>
      <c r="IIQ36"/>
      <c r="IIR36"/>
      <c r="IIS36"/>
      <c r="IIT36"/>
      <c r="IIU36"/>
      <c r="IIV36"/>
      <c r="IIW36"/>
      <c r="IIX36"/>
      <c r="IIY36"/>
      <c r="IIZ36"/>
      <c r="IJA36"/>
      <c r="IJB36"/>
      <c r="IJC36"/>
      <c r="IJD36"/>
      <c r="IJE36"/>
      <c r="IJF36"/>
      <c r="IJG36"/>
      <c r="IJH36"/>
      <c r="IJI36"/>
      <c r="IJJ36"/>
      <c r="IJK36"/>
      <c r="IJL36"/>
      <c r="IJM36"/>
      <c r="IJN36"/>
      <c r="IJO36"/>
      <c r="IJP36"/>
      <c r="IJQ36"/>
      <c r="IJR36"/>
      <c r="IJS36"/>
      <c r="IJT36"/>
      <c r="IJU36"/>
      <c r="IJV36"/>
      <c r="IJW36"/>
      <c r="IJX36"/>
      <c r="IJY36"/>
      <c r="IJZ36"/>
      <c r="IKA36"/>
      <c r="IKB36"/>
      <c r="IKC36"/>
      <c r="IKD36"/>
      <c r="IKE36"/>
      <c r="IKF36"/>
      <c r="IKG36"/>
      <c r="IKH36"/>
      <c r="IKI36"/>
      <c r="IKJ36"/>
      <c r="IKK36"/>
      <c r="IKL36"/>
      <c r="IKM36"/>
      <c r="IKN36"/>
      <c r="IKO36"/>
      <c r="IKP36"/>
      <c r="IKQ36"/>
      <c r="IKR36"/>
      <c r="IKS36"/>
      <c r="IKT36"/>
      <c r="IKU36"/>
      <c r="IKV36"/>
      <c r="IKW36"/>
      <c r="IKX36"/>
      <c r="IKY36"/>
      <c r="IKZ36"/>
      <c r="ILA36"/>
      <c r="ILB36"/>
      <c r="ILC36"/>
      <c r="ILD36"/>
      <c r="ILE36"/>
      <c r="ILF36"/>
      <c r="ILG36"/>
      <c r="ILH36"/>
      <c r="ILI36"/>
      <c r="ILJ36"/>
      <c r="ILK36"/>
      <c r="ILL36"/>
      <c r="ILM36"/>
      <c r="ILN36"/>
      <c r="ILO36"/>
      <c r="ILP36"/>
      <c r="ILQ36"/>
      <c r="ILR36"/>
      <c r="ILS36"/>
      <c r="ILT36"/>
      <c r="ILU36"/>
      <c r="ILV36"/>
      <c r="ILW36"/>
      <c r="ILX36"/>
      <c r="ILY36"/>
      <c r="ILZ36"/>
      <c r="IMA36"/>
      <c r="IMB36"/>
      <c r="IMC36"/>
      <c r="IMD36"/>
      <c r="IME36"/>
      <c r="IMF36"/>
      <c r="IMG36"/>
      <c r="IMH36"/>
      <c r="IMI36"/>
      <c r="IMJ36"/>
      <c r="IMK36"/>
      <c r="IML36"/>
      <c r="IMM36"/>
      <c r="IMN36"/>
      <c r="IMO36"/>
      <c r="IMP36"/>
      <c r="IMQ36"/>
      <c r="IMR36"/>
      <c r="IMS36"/>
      <c r="IMT36"/>
      <c r="IMU36"/>
      <c r="IMV36"/>
      <c r="IMW36"/>
      <c r="IMX36"/>
      <c r="IMY36"/>
      <c r="IMZ36"/>
      <c r="INA36"/>
      <c r="INB36"/>
      <c r="INC36"/>
      <c r="IND36"/>
      <c r="INE36"/>
      <c r="INF36"/>
      <c r="ING36"/>
      <c r="INH36"/>
      <c r="INI36"/>
      <c r="INJ36"/>
      <c r="INK36"/>
      <c r="INL36"/>
      <c r="INM36"/>
      <c r="INN36"/>
      <c r="INO36"/>
      <c r="INP36"/>
      <c r="INQ36"/>
      <c r="INR36"/>
      <c r="INS36"/>
      <c r="INT36"/>
      <c r="INU36"/>
      <c r="INV36"/>
      <c r="INW36"/>
      <c r="INX36"/>
      <c r="INY36"/>
      <c r="INZ36"/>
      <c r="IOA36"/>
      <c r="IOB36"/>
      <c r="IOC36"/>
      <c r="IOD36"/>
      <c r="IOE36"/>
      <c r="IOF36"/>
      <c r="IOG36"/>
      <c r="IOH36"/>
      <c r="IOI36"/>
      <c r="IOJ36"/>
      <c r="IOK36"/>
      <c r="IOL36"/>
      <c r="IOM36"/>
      <c r="ION36"/>
      <c r="IOO36"/>
      <c r="IOP36"/>
      <c r="IOQ36"/>
      <c r="IOR36"/>
      <c r="IOS36"/>
      <c r="IOT36"/>
      <c r="IOU36"/>
      <c r="IOV36"/>
      <c r="IOW36"/>
      <c r="IOX36"/>
      <c r="IOY36"/>
      <c r="IOZ36"/>
      <c r="IPA36"/>
      <c r="IPB36"/>
      <c r="IPC36"/>
      <c r="IPD36"/>
      <c r="IPE36"/>
      <c r="IPF36"/>
      <c r="IPG36"/>
      <c r="IPH36"/>
      <c r="IPI36"/>
      <c r="IPJ36"/>
      <c r="IPK36"/>
      <c r="IPL36"/>
      <c r="IPM36"/>
      <c r="IPN36"/>
      <c r="IPO36"/>
      <c r="IPP36"/>
      <c r="IPQ36"/>
      <c r="IPR36"/>
      <c r="IPS36"/>
      <c r="IPT36"/>
      <c r="IPU36"/>
      <c r="IPV36"/>
      <c r="IPW36"/>
      <c r="IPX36"/>
      <c r="IPY36"/>
      <c r="IPZ36"/>
      <c r="IQA36"/>
      <c r="IQB36"/>
      <c r="IQC36"/>
      <c r="IQD36"/>
      <c r="IQE36"/>
      <c r="IQF36"/>
      <c r="IQG36"/>
      <c r="IQH36"/>
      <c r="IQI36"/>
      <c r="IQJ36"/>
      <c r="IQK36"/>
      <c r="IQL36"/>
      <c r="IQM36"/>
      <c r="IQN36"/>
      <c r="IQO36"/>
      <c r="IQP36"/>
      <c r="IQQ36"/>
      <c r="IQR36"/>
      <c r="IQS36"/>
      <c r="IQT36"/>
      <c r="IQU36"/>
      <c r="IQV36"/>
      <c r="IQW36"/>
      <c r="IQX36"/>
      <c r="IQY36"/>
      <c r="IQZ36"/>
      <c r="IRA36"/>
      <c r="IRB36"/>
      <c r="IRC36"/>
      <c r="IRD36"/>
      <c r="IRE36"/>
      <c r="IRF36"/>
      <c r="IRG36"/>
      <c r="IRH36"/>
      <c r="IRI36"/>
      <c r="IRJ36"/>
      <c r="IRK36"/>
      <c r="IRL36"/>
      <c r="IRM36"/>
      <c r="IRN36"/>
      <c r="IRO36"/>
      <c r="IRP36"/>
      <c r="IRQ36"/>
      <c r="IRR36"/>
      <c r="IRS36"/>
      <c r="IRT36"/>
      <c r="IRU36"/>
      <c r="IRV36"/>
      <c r="IRW36"/>
      <c r="IRX36"/>
      <c r="IRY36"/>
      <c r="IRZ36"/>
      <c r="ISA36"/>
      <c r="ISB36"/>
      <c r="ISC36"/>
      <c r="ISD36"/>
      <c r="ISE36"/>
      <c r="ISF36"/>
      <c r="ISG36"/>
      <c r="ISH36"/>
      <c r="ISI36"/>
      <c r="ISJ36"/>
      <c r="ISK36"/>
      <c r="ISL36"/>
      <c r="ISM36"/>
      <c r="ISN36"/>
      <c r="ISO36"/>
      <c r="ISP36"/>
      <c r="ISQ36"/>
      <c r="ISR36"/>
      <c r="ISS36"/>
      <c r="IST36"/>
      <c r="ISU36"/>
      <c r="ISV36"/>
      <c r="ISW36"/>
      <c r="ISX36"/>
      <c r="ISY36"/>
      <c r="ISZ36"/>
      <c r="ITA36"/>
      <c r="ITB36"/>
      <c r="ITC36"/>
      <c r="ITD36"/>
      <c r="ITE36"/>
      <c r="ITF36"/>
      <c r="ITG36"/>
      <c r="ITH36"/>
      <c r="ITI36"/>
      <c r="ITJ36"/>
      <c r="ITK36"/>
      <c r="ITL36"/>
      <c r="ITM36"/>
      <c r="ITN36"/>
      <c r="ITO36"/>
      <c r="ITP36"/>
      <c r="ITQ36"/>
      <c r="ITR36"/>
      <c r="ITS36"/>
      <c r="ITT36"/>
      <c r="ITU36"/>
      <c r="ITV36"/>
      <c r="ITW36"/>
      <c r="ITX36"/>
      <c r="ITY36"/>
      <c r="ITZ36"/>
      <c r="IUA36"/>
      <c r="IUB36"/>
      <c r="IUC36"/>
      <c r="IUD36"/>
      <c r="IUE36"/>
      <c r="IUF36"/>
      <c r="IUG36"/>
      <c r="IUH36"/>
      <c r="IUI36"/>
      <c r="IUJ36"/>
      <c r="IUK36"/>
      <c r="IUL36"/>
      <c r="IUM36"/>
      <c r="IUN36"/>
      <c r="IUO36"/>
      <c r="IUP36"/>
      <c r="IUQ36"/>
      <c r="IUR36"/>
      <c r="IUS36"/>
      <c r="IUT36"/>
      <c r="IUU36"/>
      <c r="IUV36"/>
      <c r="IUW36"/>
      <c r="IUX36"/>
      <c r="IUY36"/>
      <c r="IUZ36"/>
      <c r="IVA36"/>
      <c r="IVB36"/>
      <c r="IVC36"/>
      <c r="IVD36"/>
      <c r="IVE36"/>
      <c r="IVF36"/>
      <c r="IVG36"/>
      <c r="IVH36"/>
      <c r="IVI36"/>
      <c r="IVJ36"/>
      <c r="IVK36"/>
      <c r="IVL36"/>
      <c r="IVM36"/>
      <c r="IVN36"/>
      <c r="IVO36"/>
      <c r="IVP36"/>
      <c r="IVQ36"/>
      <c r="IVR36"/>
      <c r="IVS36"/>
      <c r="IVT36"/>
      <c r="IVU36"/>
      <c r="IVV36"/>
      <c r="IVW36"/>
      <c r="IVX36"/>
      <c r="IVY36"/>
      <c r="IVZ36"/>
      <c r="IWA36"/>
      <c r="IWB36"/>
      <c r="IWC36"/>
      <c r="IWD36"/>
      <c r="IWE36"/>
      <c r="IWF36"/>
      <c r="IWG36"/>
      <c r="IWH36"/>
      <c r="IWI36"/>
      <c r="IWJ36"/>
      <c r="IWK36"/>
      <c r="IWL36"/>
      <c r="IWM36"/>
      <c r="IWN36"/>
      <c r="IWO36"/>
      <c r="IWP36"/>
      <c r="IWQ36"/>
      <c r="IWR36"/>
      <c r="IWS36"/>
      <c r="IWT36"/>
      <c r="IWU36"/>
      <c r="IWV36"/>
      <c r="IWW36"/>
      <c r="IWX36"/>
      <c r="IWY36"/>
      <c r="IWZ36"/>
      <c r="IXA36"/>
      <c r="IXB36"/>
      <c r="IXC36"/>
      <c r="IXD36"/>
      <c r="IXE36"/>
      <c r="IXF36"/>
      <c r="IXG36"/>
      <c r="IXH36"/>
      <c r="IXI36"/>
      <c r="IXJ36"/>
      <c r="IXK36"/>
      <c r="IXL36"/>
      <c r="IXM36"/>
      <c r="IXN36"/>
      <c r="IXO36"/>
      <c r="IXP36"/>
      <c r="IXQ36"/>
      <c r="IXR36"/>
      <c r="IXS36"/>
      <c r="IXT36"/>
      <c r="IXU36"/>
      <c r="IXV36"/>
      <c r="IXW36"/>
      <c r="IXX36"/>
      <c r="IXY36"/>
      <c r="IXZ36"/>
      <c r="IYA36"/>
      <c r="IYB36"/>
      <c r="IYC36"/>
      <c r="IYD36"/>
      <c r="IYE36"/>
      <c r="IYF36"/>
      <c r="IYG36"/>
      <c r="IYH36"/>
      <c r="IYI36"/>
      <c r="IYJ36"/>
      <c r="IYK36"/>
      <c r="IYL36"/>
      <c r="IYM36"/>
      <c r="IYN36"/>
      <c r="IYO36"/>
      <c r="IYP36"/>
      <c r="IYQ36"/>
      <c r="IYR36"/>
      <c r="IYS36"/>
      <c r="IYT36"/>
      <c r="IYU36"/>
      <c r="IYV36"/>
      <c r="IYW36"/>
      <c r="IYX36"/>
      <c r="IYY36"/>
      <c r="IYZ36"/>
      <c r="IZA36"/>
      <c r="IZB36"/>
      <c r="IZC36"/>
      <c r="IZD36"/>
      <c r="IZE36"/>
      <c r="IZF36"/>
      <c r="IZG36"/>
      <c r="IZH36"/>
      <c r="IZI36"/>
      <c r="IZJ36"/>
      <c r="IZK36"/>
      <c r="IZL36"/>
      <c r="IZM36"/>
      <c r="IZN36"/>
      <c r="IZO36"/>
      <c r="IZP36"/>
      <c r="IZQ36"/>
      <c r="IZR36"/>
      <c r="IZS36"/>
      <c r="IZT36"/>
      <c r="IZU36"/>
      <c r="IZV36"/>
      <c r="IZW36"/>
      <c r="IZX36"/>
      <c r="IZY36"/>
      <c r="IZZ36"/>
      <c r="JAA36"/>
      <c r="JAB36"/>
      <c r="JAC36"/>
      <c r="JAD36"/>
      <c r="JAE36"/>
      <c r="JAF36"/>
      <c r="JAG36"/>
      <c r="JAH36"/>
      <c r="JAI36"/>
      <c r="JAJ36"/>
      <c r="JAK36"/>
      <c r="JAL36"/>
      <c r="JAM36"/>
      <c r="JAN36"/>
      <c r="JAO36"/>
      <c r="JAP36"/>
      <c r="JAQ36"/>
      <c r="JAR36"/>
      <c r="JAS36"/>
      <c r="JAT36"/>
      <c r="JAU36"/>
      <c r="JAV36"/>
      <c r="JAW36"/>
      <c r="JAX36"/>
      <c r="JAY36"/>
      <c r="JAZ36"/>
      <c r="JBA36"/>
      <c r="JBB36"/>
      <c r="JBC36"/>
      <c r="JBD36"/>
      <c r="JBE36"/>
      <c r="JBF36"/>
      <c r="JBG36"/>
      <c r="JBH36"/>
      <c r="JBI36"/>
      <c r="JBJ36"/>
      <c r="JBK36"/>
      <c r="JBL36"/>
      <c r="JBM36"/>
      <c r="JBN36"/>
      <c r="JBO36"/>
      <c r="JBP36"/>
      <c r="JBQ36"/>
      <c r="JBR36"/>
      <c r="JBS36"/>
      <c r="JBT36"/>
      <c r="JBU36"/>
      <c r="JBV36"/>
      <c r="JBW36"/>
      <c r="JBX36"/>
      <c r="JBY36"/>
      <c r="JBZ36"/>
      <c r="JCA36"/>
      <c r="JCB36"/>
      <c r="JCC36"/>
      <c r="JCD36"/>
      <c r="JCE36"/>
      <c r="JCF36"/>
      <c r="JCG36"/>
      <c r="JCH36"/>
      <c r="JCI36"/>
      <c r="JCJ36"/>
      <c r="JCK36"/>
      <c r="JCL36"/>
      <c r="JCM36"/>
      <c r="JCN36"/>
      <c r="JCO36"/>
      <c r="JCP36"/>
      <c r="JCQ36"/>
      <c r="JCR36"/>
      <c r="JCS36"/>
      <c r="JCT36"/>
      <c r="JCU36"/>
      <c r="JCV36"/>
      <c r="JCW36"/>
      <c r="JCX36"/>
      <c r="JCY36"/>
      <c r="JCZ36"/>
      <c r="JDA36"/>
      <c r="JDB36"/>
      <c r="JDC36"/>
      <c r="JDD36"/>
      <c r="JDE36"/>
      <c r="JDF36"/>
      <c r="JDG36"/>
      <c r="JDH36"/>
      <c r="JDI36"/>
      <c r="JDJ36"/>
      <c r="JDK36"/>
      <c r="JDL36"/>
      <c r="JDM36"/>
      <c r="JDN36"/>
      <c r="JDO36"/>
      <c r="JDP36"/>
      <c r="JDQ36"/>
      <c r="JDR36"/>
      <c r="JDS36"/>
      <c r="JDT36"/>
      <c r="JDU36"/>
      <c r="JDV36"/>
      <c r="JDW36"/>
      <c r="JDX36"/>
      <c r="JDY36"/>
      <c r="JDZ36"/>
      <c r="JEA36"/>
      <c r="JEB36"/>
      <c r="JEC36"/>
      <c r="JED36"/>
      <c r="JEE36"/>
      <c r="JEF36"/>
      <c r="JEG36"/>
      <c r="JEH36"/>
      <c r="JEI36"/>
      <c r="JEJ36"/>
      <c r="JEK36"/>
      <c r="JEL36"/>
      <c r="JEM36"/>
      <c r="JEN36"/>
      <c r="JEO36"/>
      <c r="JEP36"/>
      <c r="JEQ36"/>
      <c r="JER36"/>
      <c r="JES36"/>
      <c r="JET36"/>
      <c r="JEU36"/>
      <c r="JEV36"/>
      <c r="JEW36"/>
      <c r="JEX36"/>
      <c r="JEY36"/>
      <c r="JEZ36"/>
      <c r="JFA36"/>
      <c r="JFB36"/>
      <c r="JFC36"/>
      <c r="JFD36"/>
      <c r="JFE36"/>
      <c r="JFF36"/>
      <c r="JFG36"/>
      <c r="JFH36"/>
      <c r="JFI36"/>
      <c r="JFJ36"/>
      <c r="JFK36"/>
      <c r="JFL36"/>
      <c r="JFM36"/>
      <c r="JFN36"/>
      <c r="JFO36"/>
      <c r="JFP36"/>
      <c r="JFQ36"/>
      <c r="JFR36"/>
      <c r="JFS36"/>
      <c r="JFT36"/>
      <c r="JFU36"/>
      <c r="JFV36"/>
      <c r="JFW36"/>
      <c r="JFX36"/>
      <c r="JFY36"/>
      <c r="JFZ36"/>
      <c r="JGA36"/>
      <c r="JGB36"/>
      <c r="JGC36"/>
      <c r="JGD36"/>
      <c r="JGE36"/>
      <c r="JGF36"/>
      <c r="JGG36"/>
      <c r="JGH36"/>
      <c r="JGI36"/>
      <c r="JGJ36"/>
      <c r="JGK36"/>
      <c r="JGL36"/>
      <c r="JGM36"/>
      <c r="JGN36"/>
      <c r="JGO36"/>
      <c r="JGP36"/>
      <c r="JGQ36"/>
      <c r="JGR36"/>
      <c r="JGS36"/>
      <c r="JGT36"/>
      <c r="JGU36"/>
      <c r="JGV36"/>
      <c r="JGW36"/>
      <c r="JGX36"/>
      <c r="JGY36"/>
      <c r="JGZ36"/>
      <c r="JHA36"/>
      <c r="JHB36"/>
      <c r="JHC36"/>
      <c r="JHD36"/>
      <c r="JHE36"/>
      <c r="JHF36"/>
      <c r="JHG36"/>
      <c r="JHH36"/>
      <c r="JHI36"/>
      <c r="JHJ36"/>
      <c r="JHK36"/>
      <c r="JHL36"/>
      <c r="JHM36"/>
      <c r="JHN36"/>
      <c r="JHO36"/>
      <c r="JHP36"/>
      <c r="JHQ36"/>
      <c r="JHR36"/>
      <c r="JHS36"/>
      <c r="JHT36"/>
      <c r="JHU36"/>
      <c r="JHV36"/>
      <c r="JHW36"/>
      <c r="JHX36"/>
      <c r="JHY36"/>
      <c r="JHZ36"/>
      <c r="JIA36"/>
      <c r="JIB36"/>
      <c r="JIC36"/>
      <c r="JID36"/>
      <c r="JIE36"/>
      <c r="JIF36"/>
      <c r="JIG36"/>
      <c r="JIH36"/>
      <c r="JII36"/>
      <c r="JIJ36"/>
      <c r="JIK36"/>
      <c r="JIL36"/>
      <c r="JIM36"/>
      <c r="JIN36"/>
      <c r="JIO36"/>
      <c r="JIP36"/>
      <c r="JIQ36"/>
      <c r="JIR36"/>
      <c r="JIS36"/>
      <c r="JIT36"/>
      <c r="JIU36"/>
      <c r="JIV36"/>
      <c r="JIW36"/>
      <c r="JIX36"/>
      <c r="JIY36"/>
      <c r="JIZ36"/>
      <c r="JJA36"/>
      <c r="JJB36"/>
      <c r="JJC36"/>
      <c r="JJD36"/>
      <c r="JJE36"/>
      <c r="JJF36"/>
      <c r="JJG36"/>
      <c r="JJH36"/>
      <c r="JJI36"/>
      <c r="JJJ36"/>
      <c r="JJK36"/>
      <c r="JJL36"/>
      <c r="JJM36"/>
      <c r="JJN36"/>
      <c r="JJO36"/>
      <c r="JJP36"/>
      <c r="JJQ36"/>
      <c r="JJR36"/>
      <c r="JJS36"/>
      <c r="JJT36"/>
      <c r="JJU36"/>
      <c r="JJV36"/>
      <c r="JJW36"/>
      <c r="JJX36"/>
      <c r="JJY36"/>
      <c r="JJZ36"/>
      <c r="JKA36"/>
      <c r="JKB36"/>
      <c r="JKC36"/>
      <c r="JKD36"/>
      <c r="JKE36"/>
      <c r="JKF36"/>
      <c r="JKG36"/>
      <c r="JKH36"/>
      <c r="JKI36"/>
      <c r="JKJ36"/>
      <c r="JKK36"/>
      <c r="JKL36"/>
      <c r="JKM36"/>
      <c r="JKN36"/>
      <c r="JKO36"/>
      <c r="JKP36"/>
      <c r="JKQ36"/>
      <c r="JKR36"/>
      <c r="JKS36"/>
      <c r="JKT36"/>
      <c r="JKU36"/>
      <c r="JKV36"/>
      <c r="JKW36"/>
      <c r="JKX36"/>
      <c r="JKY36"/>
      <c r="JKZ36"/>
      <c r="JLA36"/>
      <c r="JLB36"/>
      <c r="JLC36"/>
      <c r="JLD36"/>
      <c r="JLE36"/>
      <c r="JLF36"/>
      <c r="JLG36"/>
      <c r="JLH36"/>
      <c r="JLI36"/>
      <c r="JLJ36"/>
      <c r="JLK36"/>
      <c r="JLL36"/>
      <c r="JLM36"/>
      <c r="JLN36"/>
      <c r="JLO36"/>
      <c r="JLP36"/>
      <c r="JLQ36"/>
      <c r="JLR36"/>
      <c r="JLS36"/>
      <c r="JLT36"/>
      <c r="JLU36"/>
      <c r="JLV36"/>
      <c r="JLW36"/>
      <c r="JLX36"/>
      <c r="JLY36"/>
      <c r="JLZ36"/>
      <c r="JMA36"/>
      <c r="JMB36"/>
      <c r="JMC36"/>
      <c r="JMD36"/>
      <c r="JME36"/>
      <c r="JMF36"/>
      <c r="JMG36"/>
      <c r="JMH36"/>
      <c r="JMI36"/>
      <c r="JMJ36"/>
      <c r="JMK36"/>
      <c r="JML36"/>
      <c r="JMM36"/>
      <c r="JMN36"/>
      <c r="JMO36"/>
      <c r="JMP36"/>
      <c r="JMQ36"/>
      <c r="JMR36"/>
      <c r="JMS36"/>
      <c r="JMT36"/>
      <c r="JMU36"/>
      <c r="JMV36"/>
      <c r="JMW36"/>
      <c r="JMX36"/>
      <c r="JMY36"/>
      <c r="JMZ36"/>
      <c r="JNA36"/>
      <c r="JNB36"/>
      <c r="JNC36"/>
      <c r="JND36"/>
      <c r="JNE36"/>
      <c r="JNF36"/>
      <c r="JNG36"/>
      <c r="JNH36"/>
      <c r="JNI36"/>
      <c r="JNJ36"/>
      <c r="JNK36"/>
      <c r="JNL36"/>
      <c r="JNM36"/>
      <c r="JNN36"/>
      <c r="JNO36"/>
      <c r="JNP36"/>
      <c r="JNQ36"/>
      <c r="JNR36"/>
      <c r="JNS36"/>
      <c r="JNT36"/>
      <c r="JNU36"/>
      <c r="JNV36"/>
      <c r="JNW36"/>
      <c r="JNX36"/>
      <c r="JNY36"/>
      <c r="JNZ36"/>
      <c r="JOA36"/>
      <c r="JOB36"/>
      <c r="JOC36"/>
      <c r="JOD36"/>
      <c r="JOE36"/>
      <c r="JOF36"/>
      <c r="JOG36"/>
      <c r="JOH36"/>
      <c r="JOI36"/>
      <c r="JOJ36"/>
      <c r="JOK36"/>
      <c r="JOL36"/>
      <c r="JOM36"/>
      <c r="JON36"/>
      <c r="JOO36"/>
      <c r="JOP36"/>
      <c r="JOQ36"/>
      <c r="JOR36"/>
      <c r="JOS36"/>
      <c r="JOT36"/>
      <c r="JOU36"/>
      <c r="JOV36"/>
      <c r="JOW36"/>
      <c r="JOX36"/>
      <c r="JOY36"/>
      <c r="JOZ36"/>
      <c r="JPA36"/>
      <c r="JPB36"/>
      <c r="JPC36"/>
      <c r="JPD36"/>
      <c r="JPE36"/>
      <c r="JPF36"/>
      <c r="JPG36"/>
      <c r="JPH36"/>
      <c r="JPI36"/>
      <c r="JPJ36"/>
      <c r="JPK36"/>
      <c r="JPL36"/>
      <c r="JPM36"/>
      <c r="JPN36"/>
      <c r="JPO36"/>
      <c r="JPP36"/>
      <c r="JPQ36"/>
      <c r="JPR36"/>
      <c r="JPS36"/>
      <c r="JPT36"/>
      <c r="JPU36"/>
      <c r="JPV36"/>
      <c r="JPW36"/>
      <c r="JPX36"/>
      <c r="JPY36"/>
      <c r="JPZ36"/>
      <c r="JQA36"/>
      <c r="JQB36"/>
      <c r="JQC36"/>
      <c r="JQD36"/>
      <c r="JQE36"/>
      <c r="JQF36"/>
      <c r="JQG36"/>
      <c r="JQH36"/>
      <c r="JQI36"/>
      <c r="JQJ36"/>
      <c r="JQK36"/>
      <c r="JQL36"/>
      <c r="JQM36"/>
      <c r="JQN36"/>
      <c r="JQO36"/>
      <c r="JQP36"/>
      <c r="JQQ36"/>
      <c r="JQR36"/>
      <c r="JQS36"/>
      <c r="JQT36"/>
      <c r="JQU36"/>
      <c r="JQV36"/>
      <c r="JQW36"/>
      <c r="JQX36"/>
      <c r="JQY36"/>
      <c r="JQZ36"/>
      <c r="JRA36"/>
      <c r="JRB36"/>
      <c r="JRC36"/>
      <c r="JRD36"/>
      <c r="JRE36"/>
      <c r="JRF36"/>
      <c r="JRG36"/>
      <c r="JRH36"/>
      <c r="JRI36"/>
      <c r="JRJ36"/>
      <c r="JRK36"/>
      <c r="JRL36"/>
      <c r="JRM36"/>
      <c r="JRN36"/>
      <c r="JRO36"/>
      <c r="JRP36"/>
      <c r="JRQ36"/>
      <c r="JRR36"/>
      <c r="JRS36"/>
      <c r="JRT36"/>
      <c r="JRU36"/>
      <c r="JRV36"/>
      <c r="JRW36"/>
      <c r="JRX36"/>
      <c r="JRY36"/>
      <c r="JRZ36"/>
      <c r="JSA36"/>
      <c r="JSB36"/>
      <c r="JSC36"/>
      <c r="JSD36"/>
      <c r="JSE36"/>
      <c r="JSF36"/>
      <c r="JSG36"/>
      <c r="JSH36"/>
      <c r="JSI36"/>
      <c r="JSJ36"/>
      <c r="JSK36"/>
      <c r="JSL36"/>
      <c r="JSM36"/>
      <c r="JSN36"/>
      <c r="JSO36"/>
      <c r="JSP36"/>
      <c r="JSQ36"/>
      <c r="JSR36"/>
      <c r="JSS36"/>
      <c r="JST36"/>
      <c r="JSU36"/>
      <c r="JSV36"/>
      <c r="JSW36"/>
      <c r="JSX36"/>
      <c r="JSY36"/>
      <c r="JSZ36"/>
      <c r="JTA36"/>
      <c r="JTB36"/>
      <c r="JTC36"/>
      <c r="JTD36"/>
      <c r="JTE36"/>
      <c r="JTF36"/>
      <c r="JTG36"/>
      <c r="JTH36"/>
      <c r="JTI36"/>
      <c r="JTJ36"/>
      <c r="JTK36"/>
      <c r="JTL36"/>
      <c r="JTM36"/>
      <c r="JTN36"/>
      <c r="JTO36"/>
      <c r="JTP36"/>
      <c r="JTQ36"/>
      <c r="JTR36"/>
      <c r="JTS36"/>
      <c r="JTT36"/>
      <c r="JTU36"/>
      <c r="JTV36"/>
      <c r="JTW36"/>
      <c r="JTX36"/>
      <c r="JTY36"/>
      <c r="JTZ36"/>
      <c r="JUA36"/>
      <c r="JUB36"/>
      <c r="JUC36"/>
      <c r="JUD36"/>
      <c r="JUE36"/>
      <c r="JUF36"/>
      <c r="JUG36"/>
      <c r="JUH36"/>
      <c r="JUI36"/>
      <c r="JUJ36"/>
      <c r="JUK36"/>
      <c r="JUL36"/>
      <c r="JUM36"/>
      <c r="JUN36"/>
      <c r="JUO36"/>
      <c r="JUP36"/>
      <c r="JUQ36"/>
      <c r="JUR36"/>
      <c r="JUS36"/>
      <c r="JUT36"/>
      <c r="JUU36"/>
      <c r="JUV36"/>
      <c r="JUW36"/>
      <c r="JUX36"/>
      <c r="JUY36"/>
      <c r="JUZ36"/>
      <c r="JVA36"/>
      <c r="JVB36"/>
      <c r="JVC36"/>
      <c r="JVD36"/>
      <c r="JVE36"/>
      <c r="JVF36"/>
      <c r="JVG36"/>
      <c r="JVH36"/>
      <c r="JVI36"/>
      <c r="JVJ36"/>
      <c r="JVK36"/>
      <c r="JVL36"/>
      <c r="JVM36"/>
      <c r="JVN36"/>
      <c r="JVO36"/>
      <c r="JVP36"/>
      <c r="JVQ36"/>
      <c r="JVR36"/>
      <c r="JVS36"/>
      <c r="JVT36"/>
      <c r="JVU36"/>
      <c r="JVV36"/>
      <c r="JVW36"/>
      <c r="JVX36"/>
      <c r="JVY36"/>
      <c r="JVZ36"/>
      <c r="JWA36"/>
      <c r="JWB36"/>
      <c r="JWC36"/>
      <c r="JWD36"/>
      <c r="JWE36"/>
      <c r="JWF36"/>
      <c r="JWG36"/>
      <c r="JWH36"/>
      <c r="JWI36"/>
      <c r="JWJ36"/>
      <c r="JWK36"/>
      <c r="JWL36"/>
      <c r="JWM36"/>
      <c r="JWN36"/>
      <c r="JWO36"/>
      <c r="JWP36"/>
      <c r="JWQ36"/>
      <c r="JWR36"/>
      <c r="JWS36"/>
      <c r="JWT36"/>
      <c r="JWU36"/>
      <c r="JWV36"/>
      <c r="JWW36"/>
      <c r="JWX36"/>
      <c r="JWY36"/>
      <c r="JWZ36"/>
      <c r="JXA36"/>
      <c r="JXB36"/>
      <c r="JXC36"/>
      <c r="JXD36"/>
      <c r="JXE36"/>
      <c r="JXF36"/>
      <c r="JXG36"/>
      <c r="JXH36"/>
      <c r="JXI36"/>
      <c r="JXJ36"/>
      <c r="JXK36"/>
      <c r="JXL36"/>
      <c r="JXM36"/>
      <c r="JXN36"/>
      <c r="JXO36"/>
      <c r="JXP36"/>
      <c r="JXQ36"/>
      <c r="JXR36"/>
      <c r="JXS36"/>
      <c r="JXT36"/>
      <c r="JXU36"/>
      <c r="JXV36"/>
      <c r="JXW36"/>
      <c r="JXX36"/>
      <c r="JXY36"/>
      <c r="JXZ36"/>
      <c r="JYA36"/>
      <c r="JYB36"/>
      <c r="JYC36"/>
      <c r="JYD36"/>
      <c r="JYE36"/>
      <c r="JYF36"/>
      <c r="JYG36"/>
      <c r="JYH36"/>
      <c r="JYI36"/>
      <c r="JYJ36"/>
      <c r="JYK36"/>
      <c r="JYL36"/>
      <c r="JYM36"/>
      <c r="JYN36"/>
      <c r="JYO36"/>
      <c r="JYP36"/>
      <c r="JYQ36"/>
      <c r="JYR36"/>
      <c r="JYS36"/>
      <c r="JYT36"/>
      <c r="JYU36"/>
      <c r="JYV36"/>
      <c r="JYW36"/>
      <c r="JYX36"/>
      <c r="JYY36"/>
      <c r="JYZ36"/>
      <c r="JZA36"/>
      <c r="JZB36"/>
      <c r="JZC36"/>
      <c r="JZD36"/>
      <c r="JZE36"/>
      <c r="JZF36"/>
      <c r="JZG36"/>
      <c r="JZH36"/>
      <c r="JZI36"/>
      <c r="JZJ36"/>
      <c r="JZK36"/>
      <c r="JZL36"/>
      <c r="JZM36"/>
      <c r="JZN36"/>
      <c r="JZO36"/>
      <c r="JZP36"/>
      <c r="JZQ36"/>
      <c r="JZR36"/>
      <c r="JZS36"/>
      <c r="JZT36"/>
      <c r="JZU36"/>
      <c r="JZV36"/>
      <c r="JZW36"/>
      <c r="JZX36"/>
      <c r="JZY36"/>
      <c r="JZZ36"/>
      <c r="KAA36"/>
      <c r="KAB36"/>
      <c r="KAC36"/>
      <c r="KAD36"/>
      <c r="KAE36"/>
      <c r="KAF36"/>
      <c r="KAG36"/>
      <c r="KAH36"/>
      <c r="KAI36"/>
      <c r="KAJ36"/>
      <c r="KAK36"/>
      <c r="KAL36"/>
      <c r="KAM36"/>
      <c r="KAN36"/>
      <c r="KAO36"/>
      <c r="KAP36"/>
      <c r="KAQ36"/>
      <c r="KAR36"/>
      <c r="KAS36"/>
      <c r="KAT36"/>
      <c r="KAU36"/>
      <c r="KAV36"/>
      <c r="KAW36"/>
      <c r="KAX36"/>
      <c r="KAY36"/>
      <c r="KAZ36"/>
      <c r="KBA36"/>
      <c r="KBB36"/>
      <c r="KBC36"/>
      <c r="KBD36"/>
      <c r="KBE36"/>
      <c r="KBF36"/>
      <c r="KBG36"/>
      <c r="KBH36"/>
      <c r="KBI36"/>
      <c r="KBJ36"/>
      <c r="KBK36"/>
      <c r="KBL36"/>
      <c r="KBM36"/>
      <c r="KBN36"/>
      <c r="KBO36"/>
      <c r="KBP36"/>
      <c r="KBQ36"/>
      <c r="KBR36"/>
      <c r="KBS36"/>
      <c r="KBT36"/>
      <c r="KBU36"/>
      <c r="KBV36"/>
      <c r="KBW36"/>
      <c r="KBX36"/>
      <c r="KBY36"/>
      <c r="KBZ36"/>
      <c r="KCA36"/>
      <c r="KCB36"/>
      <c r="KCC36"/>
      <c r="KCD36"/>
      <c r="KCE36"/>
      <c r="KCF36"/>
      <c r="KCG36"/>
      <c r="KCH36"/>
      <c r="KCI36"/>
      <c r="KCJ36"/>
      <c r="KCK36"/>
      <c r="KCL36"/>
      <c r="KCM36"/>
      <c r="KCN36"/>
      <c r="KCO36"/>
      <c r="KCP36"/>
      <c r="KCQ36"/>
      <c r="KCR36"/>
      <c r="KCS36"/>
      <c r="KCT36"/>
      <c r="KCU36"/>
      <c r="KCV36"/>
      <c r="KCW36"/>
      <c r="KCX36"/>
      <c r="KCY36"/>
      <c r="KCZ36"/>
      <c r="KDA36"/>
      <c r="KDB36"/>
      <c r="KDC36"/>
      <c r="KDD36"/>
      <c r="KDE36"/>
      <c r="KDF36"/>
      <c r="KDG36"/>
      <c r="KDH36"/>
      <c r="KDI36"/>
      <c r="KDJ36"/>
      <c r="KDK36"/>
      <c r="KDL36"/>
      <c r="KDM36"/>
      <c r="KDN36"/>
      <c r="KDO36"/>
      <c r="KDP36"/>
      <c r="KDQ36"/>
      <c r="KDR36"/>
      <c r="KDS36"/>
      <c r="KDT36"/>
      <c r="KDU36"/>
      <c r="KDV36"/>
      <c r="KDW36"/>
      <c r="KDX36"/>
      <c r="KDY36"/>
      <c r="KDZ36"/>
      <c r="KEA36"/>
      <c r="KEB36"/>
      <c r="KEC36"/>
      <c r="KED36"/>
      <c r="KEE36"/>
      <c r="KEF36"/>
      <c r="KEG36"/>
      <c r="KEH36"/>
      <c r="KEI36"/>
      <c r="KEJ36"/>
      <c r="KEK36"/>
      <c r="KEL36"/>
      <c r="KEM36"/>
      <c r="KEN36"/>
      <c r="KEO36"/>
      <c r="KEP36"/>
      <c r="KEQ36"/>
      <c r="KER36"/>
      <c r="KES36"/>
      <c r="KET36"/>
      <c r="KEU36"/>
      <c r="KEV36"/>
      <c r="KEW36"/>
      <c r="KEX36"/>
      <c r="KEY36"/>
      <c r="KEZ36"/>
      <c r="KFA36"/>
      <c r="KFB36"/>
      <c r="KFC36"/>
      <c r="KFD36"/>
      <c r="KFE36"/>
      <c r="KFF36"/>
      <c r="KFG36"/>
      <c r="KFH36"/>
      <c r="KFI36"/>
      <c r="KFJ36"/>
      <c r="KFK36"/>
      <c r="KFL36"/>
      <c r="KFM36"/>
      <c r="KFN36"/>
      <c r="KFO36"/>
      <c r="KFP36"/>
      <c r="KFQ36"/>
      <c r="KFR36"/>
      <c r="KFS36"/>
      <c r="KFT36"/>
      <c r="KFU36"/>
      <c r="KFV36"/>
      <c r="KFW36"/>
      <c r="KFX36"/>
      <c r="KFY36"/>
      <c r="KFZ36"/>
      <c r="KGA36"/>
      <c r="KGB36"/>
      <c r="KGC36"/>
      <c r="KGD36"/>
      <c r="KGE36"/>
      <c r="KGF36"/>
      <c r="KGG36"/>
      <c r="KGH36"/>
      <c r="KGI36"/>
      <c r="KGJ36"/>
      <c r="KGK36"/>
      <c r="KGL36"/>
      <c r="KGM36"/>
      <c r="KGN36"/>
      <c r="KGO36"/>
      <c r="KGP36"/>
      <c r="KGQ36"/>
      <c r="KGR36"/>
      <c r="KGS36"/>
      <c r="KGT36"/>
      <c r="KGU36"/>
      <c r="KGV36"/>
      <c r="KGW36"/>
      <c r="KGX36"/>
      <c r="KGY36"/>
      <c r="KGZ36"/>
      <c r="KHA36"/>
      <c r="KHB36"/>
      <c r="KHC36"/>
      <c r="KHD36"/>
      <c r="KHE36"/>
      <c r="KHF36"/>
      <c r="KHG36"/>
      <c r="KHH36"/>
      <c r="KHI36"/>
      <c r="KHJ36"/>
      <c r="KHK36"/>
      <c r="KHL36"/>
      <c r="KHM36"/>
      <c r="KHN36"/>
      <c r="KHO36"/>
      <c r="KHP36"/>
      <c r="KHQ36"/>
      <c r="KHR36"/>
      <c r="KHS36"/>
      <c r="KHT36"/>
      <c r="KHU36"/>
      <c r="KHV36"/>
      <c r="KHW36"/>
      <c r="KHX36"/>
      <c r="KHY36"/>
      <c r="KHZ36"/>
      <c r="KIA36"/>
      <c r="KIB36"/>
      <c r="KIC36"/>
      <c r="KID36"/>
      <c r="KIE36"/>
      <c r="KIF36"/>
      <c r="KIG36"/>
      <c r="KIH36"/>
      <c r="KII36"/>
      <c r="KIJ36"/>
      <c r="KIK36"/>
      <c r="KIL36"/>
      <c r="KIM36"/>
      <c r="KIN36"/>
      <c r="KIO36"/>
      <c r="KIP36"/>
      <c r="KIQ36"/>
      <c r="KIR36"/>
      <c r="KIS36"/>
      <c r="KIT36"/>
      <c r="KIU36"/>
      <c r="KIV36"/>
      <c r="KIW36"/>
      <c r="KIX36"/>
      <c r="KIY36"/>
      <c r="KIZ36"/>
      <c r="KJA36"/>
      <c r="KJB36"/>
      <c r="KJC36"/>
      <c r="KJD36"/>
      <c r="KJE36"/>
      <c r="KJF36"/>
      <c r="KJG36"/>
      <c r="KJH36"/>
      <c r="KJI36"/>
      <c r="KJJ36"/>
      <c r="KJK36"/>
      <c r="KJL36"/>
      <c r="KJM36"/>
      <c r="KJN36"/>
      <c r="KJO36"/>
      <c r="KJP36"/>
      <c r="KJQ36"/>
      <c r="KJR36"/>
      <c r="KJS36"/>
      <c r="KJT36"/>
      <c r="KJU36"/>
      <c r="KJV36"/>
      <c r="KJW36"/>
      <c r="KJX36"/>
      <c r="KJY36"/>
      <c r="KJZ36"/>
      <c r="KKA36"/>
      <c r="KKB36"/>
      <c r="KKC36"/>
      <c r="KKD36"/>
      <c r="KKE36"/>
      <c r="KKF36"/>
      <c r="KKG36"/>
      <c r="KKH36"/>
      <c r="KKI36"/>
      <c r="KKJ36"/>
      <c r="KKK36"/>
      <c r="KKL36"/>
      <c r="KKM36"/>
      <c r="KKN36"/>
      <c r="KKO36"/>
      <c r="KKP36"/>
      <c r="KKQ36"/>
      <c r="KKR36"/>
      <c r="KKS36"/>
      <c r="KKT36"/>
      <c r="KKU36"/>
      <c r="KKV36"/>
      <c r="KKW36"/>
      <c r="KKX36"/>
      <c r="KKY36"/>
      <c r="KKZ36"/>
      <c r="KLA36"/>
      <c r="KLB36"/>
      <c r="KLC36"/>
      <c r="KLD36"/>
      <c r="KLE36"/>
      <c r="KLF36"/>
      <c r="KLG36"/>
      <c r="KLH36"/>
      <c r="KLI36"/>
      <c r="KLJ36"/>
      <c r="KLK36"/>
      <c r="KLL36"/>
      <c r="KLM36"/>
      <c r="KLN36"/>
      <c r="KLO36"/>
      <c r="KLP36"/>
      <c r="KLQ36"/>
      <c r="KLR36"/>
      <c r="KLS36"/>
      <c r="KLT36"/>
      <c r="KLU36"/>
      <c r="KLV36"/>
      <c r="KLW36"/>
      <c r="KLX36"/>
      <c r="KLY36"/>
      <c r="KLZ36"/>
      <c r="KMA36"/>
      <c r="KMB36"/>
      <c r="KMC36"/>
      <c r="KMD36"/>
      <c r="KME36"/>
      <c r="KMF36"/>
      <c r="KMG36"/>
      <c r="KMH36"/>
      <c r="KMI36"/>
      <c r="KMJ36"/>
      <c r="KMK36"/>
      <c r="KML36"/>
      <c r="KMM36"/>
      <c r="KMN36"/>
      <c r="KMO36"/>
      <c r="KMP36"/>
      <c r="KMQ36"/>
      <c r="KMR36"/>
      <c r="KMS36"/>
      <c r="KMT36"/>
      <c r="KMU36"/>
      <c r="KMV36"/>
      <c r="KMW36"/>
      <c r="KMX36"/>
      <c r="KMY36"/>
      <c r="KMZ36"/>
      <c r="KNA36"/>
      <c r="KNB36"/>
      <c r="KNC36"/>
      <c r="KND36"/>
      <c r="KNE36"/>
      <c r="KNF36"/>
      <c r="KNG36"/>
      <c r="KNH36"/>
      <c r="KNI36"/>
      <c r="KNJ36"/>
      <c r="KNK36"/>
      <c r="KNL36"/>
      <c r="KNM36"/>
      <c r="KNN36"/>
      <c r="KNO36"/>
      <c r="KNP36"/>
      <c r="KNQ36"/>
      <c r="KNR36"/>
      <c r="KNS36"/>
      <c r="KNT36"/>
      <c r="KNU36"/>
      <c r="KNV36"/>
      <c r="KNW36"/>
      <c r="KNX36"/>
      <c r="KNY36"/>
      <c r="KNZ36"/>
      <c r="KOA36"/>
      <c r="KOB36"/>
      <c r="KOC36"/>
      <c r="KOD36"/>
      <c r="KOE36"/>
      <c r="KOF36"/>
      <c r="KOG36"/>
      <c r="KOH36"/>
      <c r="KOI36"/>
      <c r="KOJ36"/>
      <c r="KOK36"/>
      <c r="KOL36"/>
      <c r="KOM36"/>
      <c r="KON36"/>
      <c r="KOO36"/>
      <c r="KOP36"/>
      <c r="KOQ36"/>
      <c r="KOR36"/>
      <c r="KOS36"/>
      <c r="KOT36"/>
      <c r="KOU36"/>
      <c r="KOV36"/>
      <c r="KOW36"/>
      <c r="KOX36"/>
      <c r="KOY36"/>
      <c r="KOZ36"/>
      <c r="KPA36"/>
      <c r="KPB36"/>
      <c r="KPC36"/>
      <c r="KPD36"/>
      <c r="KPE36"/>
      <c r="KPF36"/>
      <c r="KPG36"/>
      <c r="KPH36"/>
      <c r="KPI36"/>
      <c r="KPJ36"/>
      <c r="KPK36"/>
      <c r="KPL36"/>
      <c r="KPM36"/>
      <c r="KPN36"/>
      <c r="KPO36"/>
      <c r="KPP36"/>
      <c r="KPQ36"/>
      <c r="KPR36"/>
      <c r="KPS36"/>
      <c r="KPT36"/>
      <c r="KPU36"/>
      <c r="KPV36"/>
      <c r="KPW36"/>
      <c r="KPX36"/>
      <c r="KPY36"/>
      <c r="KPZ36"/>
      <c r="KQA36"/>
      <c r="KQB36"/>
      <c r="KQC36"/>
      <c r="KQD36"/>
      <c r="KQE36"/>
      <c r="KQF36"/>
      <c r="KQG36"/>
      <c r="KQH36"/>
      <c r="KQI36"/>
      <c r="KQJ36"/>
      <c r="KQK36"/>
      <c r="KQL36"/>
      <c r="KQM36"/>
      <c r="KQN36"/>
      <c r="KQO36"/>
      <c r="KQP36"/>
      <c r="KQQ36"/>
      <c r="KQR36"/>
      <c r="KQS36"/>
      <c r="KQT36"/>
      <c r="KQU36"/>
      <c r="KQV36"/>
      <c r="KQW36"/>
      <c r="KQX36"/>
      <c r="KQY36"/>
      <c r="KQZ36"/>
      <c r="KRA36"/>
      <c r="KRB36"/>
      <c r="KRC36"/>
      <c r="KRD36"/>
      <c r="KRE36"/>
      <c r="KRF36"/>
      <c r="KRG36"/>
      <c r="KRH36"/>
      <c r="KRI36"/>
      <c r="KRJ36"/>
      <c r="KRK36"/>
      <c r="KRL36"/>
      <c r="KRM36"/>
      <c r="KRN36"/>
      <c r="KRO36"/>
      <c r="KRP36"/>
      <c r="KRQ36"/>
      <c r="KRR36"/>
      <c r="KRS36"/>
      <c r="KRT36"/>
      <c r="KRU36"/>
      <c r="KRV36"/>
      <c r="KRW36"/>
      <c r="KRX36"/>
      <c r="KRY36"/>
      <c r="KRZ36"/>
      <c r="KSA36"/>
      <c r="KSB36"/>
      <c r="KSC36"/>
      <c r="KSD36"/>
      <c r="KSE36"/>
      <c r="KSF36"/>
      <c r="KSG36"/>
      <c r="KSH36"/>
      <c r="KSI36"/>
      <c r="KSJ36"/>
      <c r="KSK36"/>
      <c r="KSL36"/>
      <c r="KSM36"/>
      <c r="KSN36"/>
      <c r="KSO36"/>
      <c r="KSP36"/>
      <c r="KSQ36"/>
      <c r="KSR36"/>
      <c r="KSS36"/>
      <c r="KST36"/>
      <c r="KSU36"/>
      <c r="KSV36"/>
      <c r="KSW36"/>
      <c r="KSX36"/>
      <c r="KSY36"/>
      <c r="KSZ36"/>
      <c r="KTA36"/>
      <c r="KTB36"/>
      <c r="KTC36"/>
      <c r="KTD36"/>
      <c r="KTE36"/>
      <c r="KTF36"/>
      <c r="KTG36"/>
      <c r="KTH36"/>
      <c r="KTI36"/>
      <c r="KTJ36"/>
      <c r="KTK36"/>
      <c r="KTL36"/>
      <c r="KTM36"/>
      <c r="KTN36"/>
      <c r="KTO36"/>
      <c r="KTP36"/>
      <c r="KTQ36"/>
      <c r="KTR36"/>
      <c r="KTS36"/>
      <c r="KTT36"/>
      <c r="KTU36"/>
      <c r="KTV36"/>
      <c r="KTW36"/>
      <c r="KTX36"/>
      <c r="KTY36"/>
      <c r="KTZ36"/>
      <c r="KUA36"/>
      <c r="KUB36"/>
      <c r="KUC36"/>
      <c r="KUD36"/>
      <c r="KUE36"/>
      <c r="KUF36"/>
      <c r="KUG36"/>
      <c r="KUH36"/>
      <c r="KUI36"/>
      <c r="KUJ36"/>
      <c r="KUK36"/>
      <c r="KUL36"/>
      <c r="KUM36"/>
      <c r="KUN36"/>
      <c r="KUO36"/>
      <c r="KUP36"/>
      <c r="KUQ36"/>
      <c r="KUR36"/>
      <c r="KUS36"/>
      <c r="KUT36"/>
      <c r="KUU36"/>
      <c r="KUV36"/>
      <c r="KUW36"/>
      <c r="KUX36"/>
      <c r="KUY36"/>
      <c r="KUZ36"/>
      <c r="KVA36"/>
      <c r="KVB36"/>
      <c r="KVC36"/>
      <c r="KVD36"/>
      <c r="KVE36"/>
      <c r="KVF36"/>
      <c r="KVG36"/>
      <c r="KVH36"/>
      <c r="KVI36"/>
      <c r="KVJ36"/>
      <c r="KVK36"/>
      <c r="KVL36"/>
      <c r="KVM36"/>
      <c r="KVN36"/>
      <c r="KVO36"/>
      <c r="KVP36"/>
      <c r="KVQ36"/>
      <c r="KVR36"/>
      <c r="KVS36"/>
      <c r="KVT36"/>
      <c r="KVU36"/>
      <c r="KVV36"/>
      <c r="KVW36"/>
      <c r="KVX36"/>
      <c r="KVY36"/>
      <c r="KVZ36"/>
      <c r="KWA36"/>
      <c r="KWB36"/>
      <c r="KWC36"/>
      <c r="KWD36"/>
      <c r="KWE36"/>
      <c r="KWF36"/>
      <c r="KWG36"/>
      <c r="KWH36"/>
      <c r="KWI36"/>
      <c r="KWJ36"/>
      <c r="KWK36"/>
      <c r="KWL36"/>
      <c r="KWM36"/>
      <c r="KWN36"/>
      <c r="KWO36"/>
      <c r="KWP36"/>
      <c r="KWQ36"/>
      <c r="KWR36"/>
      <c r="KWS36"/>
      <c r="KWT36"/>
      <c r="KWU36"/>
      <c r="KWV36"/>
      <c r="KWW36"/>
      <c r="KWX36"/>
      <c r="KWY36"/>
      <c r="KWZ36"/>
      <c r="KXA36"/>
      <c r="KXB36"/>
      <c r="KXC36"/>
      <c r="KXD36"/>
      <c r="KXE36"/>
      <c r="KXF36"/>
      <c r="KXG36"/>
      <c r="KXH36"/>
      <c r="KXI36"/>
      <c r="KXJ36"/>
      <c r="KXK36"/>
      <c r="KXL36"/>
      <c r="KXM36"/>
      <c r="KXN36"/>
      <c r="KXO36"/>
      <c r="KXP36"/>
      <c r="KXQ36"/>
      <c r="KXR36"/>
      <c r="KXS36"/>
      <c r="KXT36"/>
      <c r="KXU36"/>
      <c r="KXV36"/>
      <c r="KXW36"/>
      <c r="KXX36"/>
      <c r="KXY36"/>
      <c r="KXZ36"/>
      <c r="KYA36"/>
      <c r="KYB36"/>
      <c r="KYC36"/>
      <c r="KYD36"/>
      <c r="KYE36"/>
      <c r="KYF36"/>
      <c r="KYG36"/>
      <c r="KYH36"/>
      <c r="KYI36"/>
      <c r="KYJ36"/>
      <c r="KYK36"/>
      <c r="KYL36"/>
      <c r="KYM36"/>
      <c r="KYN36"/>
      <c r="KYO36"/>
      <c r="KYP36"/>
      <c r="KYQ36"/>
      <c r="KYR36"/>
      <c r="KYS36"/>
      <c r="KYT36"/>
      <c r="KYU36"/>
      <c r="KYV36"/>
      <c r="KYW36"/>
      <c r="KYX36"/>
      <c r="KYY36"/>
      <c r="KYZ36"/>
      <c r="KZA36"/>
      <c r="KZB36"/>
      <c r="KZC36"/>
      <c r="KZD36"/>
      <c r="KZE36"/>
      <c r="KZF36"/>
      <c r="KZG36"/>
      <c r="KZH36"/>
      <c r="KZI36"/>
      <c r="KZJ36"/>
      <c r="KZK36"/>
      <c r="KZL36"/>
      <c r="KZM36"/>
      <c r="KZN36"/>
      <c r="KZO36"/>
      <c r="KZP36"/>
      <c r="KZQ36"/>
      <c r="KZR36"/>
      <c r="KZS36"/>
      <c r="KZT36"/>
      <c r="KZU36"/>
      <c r="KZV36"/>
      <c r="KZW36"/>
      <c r="KZX36"/>
      <c r="KZY36"/>
      <c r="KZZ36"/>
      <c r="LAA36"/>
      <c r="LAB36"/>
      <c r="LAC36"/>
      <c r="LAD36"/>
      <c r="LAE36"/>
      <c r="LAF36"/>
      <c r="LAG36"/>
      <c r="LAH36"/>
      <c r="LAI36"/>
      <c r="LAJ36"/>
      <c r="LAK36"/>
      <c r="LAL36"/>
      <c r="LAM36"/>
      <c r="LAN36"/>
      <c r="LAO36"/>
      <c r="LAP36"/>
      <c r="LAQ36"/>
      <c r="LAR36"/>
      <c r="LAS36"/>
      <c r="LAT36"/>
      <c r="LAU36"/>
      <c r="LAV36"/>
      <c r="LAW36"/>
      <c r="LAX36"/>
      <c r="LAY36"/>
      <c r="LAZ36"/>
      <c r="LBA36"/>
      <c r="LBB36"/>
      <c r="LBC36"/>
      <c r="LBD36"/>
      <c r="LBE36"/>
      <c r="LBF36"/>
      <c r="LBG36"/>
      <c r="LBH36"/>
      <c r="LBI36"/>
      <c r="LBJ36"/>
      <c r="LBK36"/>
      <c r="LBL36"/>
      <c r="LBM36"/>
      <c r="LBN36"/>
      <c r="LBO36"/>
      <c r="LBP36"/>
      <c r="LBQ36"/>
      <c r="LBR36"/>
      <c r="LBS36"/>
      <c r="LBT36"/>
      <c r="LBU36"/>
      <c r="LBV36"/>
      <c r="LBW36"/>
      <c r="LBX36"/>
      <c r="LBY36"/>
      <c r="LBZ36"/>
      <c r="LCA36"/>
      <c r="LCB36"/>
      <c r="LCC36"/>
      <c r="LCD36"/>
      <c r="LCE36"/>
      <c r="LCF36"/>
      <c r="LCG36"/>
      <c r="LCH36"/>
      <c r="LCI36"/>
      <c r="LCJ36"/>
      <c r="LCK36"/>
      <c r="LCL36"/>
      <c r="LCM36"/>
      <c r="LCN36"/>
      <c r="LCO36"/>
      <c r="LCP36"/>
      <c r="LCQ36"/>
      <c r="LCR36"/>
      <c r="LCS36"/>
      <c r="LCT36"/>
      <c r="LCU36"/>
      <c r="LCV36"/>
      <c r="LCW36"/>
      <c r="LCX36"/>
      <c r="LCY36"/>
      <c r="LCZ36"/>
      <c r="LDA36"/>
      <c r="LDB36"/>
      <c r="LDC36"/>
      <c r="LDD36"/>
      <c r="LDE36"/>
      <c r="LDF36"/>
      <c r="LDG36"/>
      <c r="LDH36"/>
      <c r="LDI36"/>
      <c r="LDJ36"/>
      <c r="LDK36"/>
      <c r="LDL36"/>
      <c r="LDM36"/>
      <c r="LDN36"/>
      <c r="LDO36"/>
      <c r="LDP36"/>
      <c r="LDQ36"/>
      <c r="LDR36"/>
      <c r="LDS36"/>
      <c r="LDT36"/>
      <c r="LDU36"/>
      <c r="LDV36"/>
      <c r="LDW36"/>
      <c r="LDX36"/>
      <c r="LDY36"/>
      <c r="LDZ36"/>
      <c r="LEA36"/>
      <c r="LEB36"/>
      <c r="LEC36"/>
      <c r="LED36"/>
      <c r="LEE36"/>
      <c r="LEF36"/>
      <c r="LEG36"/>
      <c r="LEH36"/>
      <c r="LEI36"/>
      <c r="LEJ36"/>
      <c r="LEK36"/>
      <c r="LEL36"/>
      <c r="LEM36"/>
      <c r="LEN36"/>
      <c r="LEO36"/>
      <c r="LEP36"/>
      <c r="LEQ36"/>
      <c r="LER36"/>
      <c r="LES36"/>
      <c r="LET36"/>
      <c r="LEU36"/>
      <c r="LEV36"/>
      <c r="LEW36"/>
      <c r="LEX36"/>
      <c r="LEY36"/>
      <c r="LEZ36"/>
      <c r="LFA36"/>
      <c r="LFB36"/>
      <c r="LFC36"/>
      <c r="LFD36"/>
      <c r="LFE36"/>
      <c r="LFF36"/>
      <c r="LFG36"/>
      <c r="LFH36"/>
      <c r="LFI36"/>
      <c r="LFJ36"/>
      <c r="LFK36"/>
      <c r="LFL36"/>
      <c r="LFM36"/>
      <c r="LFN36"/>
      <c r="LFO36"/>
      <c r="LFP36"/>
      <c r="LFQ36"/>
      <c r="LFR36"/>
      <c r="LFS36"/>
      <c r="LFT36"/>
      <c r="LFU36"/>
      <c r="LFV36"/>
      <c r="LFW36"/>
      <c r="LFX36"/>
      <c r="LFY36"/>
      <c r="LFZ36"/>
      <c r="LGA36"/>
      <c r="LGB36"/>
      <c r="LGC36"/>
      <c r="LGD36"/>
      <c r="LGE36"/>
      <c r="LGF36"/>
      <c r="LGG36"/>
      <c r="LGH36"/>
      <c r="LGI36"/>
      <c r="LGJ36"/>
      <c r="LGK36"/>
      <c r="LGL36"/>
      <c r="LGM36"/>
      <c r="LGN36"/>
      <c r="LGO36"/>
      <c r="LGP36"/>
      <c r="LGQ36"/>
      <c r="LGR36"/>
      <c r="LGS36"/>
      <c r="LGT36"/>
      <c r="LGU36"/>
      <c r="LGV36"/>
      <c r="LGW36"/>
      <c r="LGX36"/>
      <c r="LGY36"/>
      <c r="LGZ36"/>
      <c r="LHA36"/>
      <c r="LHB36"/>
      <c r="LHC36"/>
      <c r="LHD36"/>
      <c r="LHE36"/>
      <c r="LHF36"/>
      <c r="LHG36"/>
      <c r="LHH36"/>
      <c r="LHI36"/>
      <c r="LHJ36"/>
      <c r="LHK36"/>
      <c r="LHL36"/>
      <c r="LHM36"/>
      <c r="LHN36"/>
      <c r="LHO36"/>
      <c r="LHP36"/>
      <c r="LHQ36"/>
      <c r="LHR36"/>
      <c r="LHS36"/>
      <c r="LHT36"/>
      <c r="LHU36"/>
      <c r="LHV36"/>
      <c r="LHW36"/>
      <c r="LHX36"/>
      <c r="LHY36"/>
      <c r="LHZ36"/>
      <c r="LIA36"/>
      <c r="LIB36"/>
      <c r="LIC36"/>
      <c r="LID36"/>
      <c r="LIE36"/>
      <c r="LIF36"/>
      <c r="LIG36"/>
      <c r="LIH36"/>
      <c r="LII36"/>
      <c r="LIJ36"/>
      <c r="LIK36"/>
      <c r="LIL36"/>
      <c r="LIM36"/>
      <c r="LIN36"/>
      <c r="LIO36"/>
      <c r="LIP36"/>
      <c r="LIQ36"/>
      <c r="LIR36"/>
      <c r="LIS36"/>
      <c r="LIT36"/>
      <c r="LIU36"/>
      <c r="LIV36"/>
      <c r="LIW36"/>
      <c r="LIX36"/>
      <c r="LIY36"/>
      <c r="LIZ36"/>
      <c r="LJA36"/>
      <c r="LJB36"/>
      <c r="LJC36"/>
      <c r="LJD36"/>
      <c r="LJE36"/>
      <c r="LJF36"/>
      <c r="LJG36"/>
      <c r="LJH36"/>
      <c r="LJI36"/>
      <c r="LJJ36"/>
      <c r="LJK36"/>
      <c r="LJL36"/>
      <c r="LJM36"/>
      <c r="LJN36"/>
      <c r="LJO36"/>
      <c r="LJP36"/>
      <c r="LJQ36"/>
      <c r="LJR36"/>
      <c r="LJS36"/>
      <c r="LJT36"/>
      <c r="LJU36"/>
      <c r="LJV36"/>
      <c r="LJW36"/>
      <c r="LJX36"/>
      <c r="LJY36"/>
      <c r="LJZ36"/>
      <c r="LKA36"/>
      <c r="LKB36"/>
      <c r="LKC36"/>
      <c r="LKD36"/>
      <c r="LKE36"/>
      <c r="LKF36"/>
      <c r="LKG36"/>
      <c r="LKH36"/>
      <c r="LKI36"/>
      <c r="LKJ36"/>
      <c r="LKK36"/>
      <c r="LKL36"/>
      <c r="LKM36"/>
      <c r="LKN36"/>
      <c r="LKO36"/>
      <c r="LKP36"/>
      <c r="LKQ36"/>
      <c r="LKR36"/>
      <c r="LKS36"/>
      <c r="LKT36"/>
      <c r="LKU36"/>
      <c r="LKV36"/>
      <c r="LKW36"/>
      <c r="LKX36"/>
      <c r="LKY36"/>
      <c r="LKZ36"/>
      <c r="LLA36"/>
      <c r="LLB36"/>
      <c r="LLC36"/>
      <c r="LLD36"/>
      <c r="LLE36"/>
      <c r="LLF36"/>
      <c r="LLG36"/>
      <c r="LLH36"/>
      <c r="LLI36"/>
      <c r="LLJ36"/>
      <c r="LLK36"/>
      <c r="LLL36"/>
      <c r="LLM36"/>
      <c r="LLN36"/>
      <c r="LLO36"/>
      <c r="LLP36"/>
      <c r="LLQ36"/>
      <c r="LLR36"/>
      <c r="LLS36"/>
      <c r="LLT36"/>
      <c r="LLU36"/>
      <c r="LLV36"/>
      <c r="LLW36"/>
      <c r="LLX36"/>
      <c r="LLY36"/>
      <c r="LLZ36"/>
      <c r="LMA36"/>
      <c r="LMB36"/>
      <c r="LMC36"/>
      <c r="LMD36"/>
      <c r="LME36"/>
      <c r="LMF36"/>
      <c r="LMG36"/>
      <c r="LMH36"/>
      <c r="LMI36"/>
      <c r="LMJ36"/>
      <c r="LMK36"/>
      <c r="LML36"/>
      <c r="LMM36"/>
      <c r="LMN36"/>
      <c r="LMO36"/>
      <c r="LMP36"/>
      <c r="LMQ36"/>
      <c r="LMR36"/>
      <c r="LMS36"/>
      <c r="LMT36"/>
      <c r="LMU36"/>
      <c r="LMV36"/>
      <c r="LMW36"/>
      <c r="LMX36"/>
      <c r="LMY36"/>
      <c r="LMZ36"/>
      <c r="LNA36"/>
      <c r="LNB36"/>
      <c r="LNC36"/>
      <c r="LND36"/>
      <c r="LNE36"/>
      <c r="LNF36"/>
      <c r="LNG36"/>
      <c r="LNH36"/>
      <c r="LNI36"/>
      <c r="LNJ36"/>
      <c r="LNK36"/>
      <c r="LNL36"/>
      <c r="LNM36"/>
      <c r="LNN36"/>
      <c r="LNO36"/>
      <c r="LNP36"/>
      <c r="LNQ36"/>
      <c r="LNR36"/>
      <c r="LNS36"/>
      <c r="LNT36"/>
      <c r="LNU36"/>
      <c r="LNV36"/>
      <c r="LNW36"/>
      <c r="LNX36"/>
      <c r="LNY36"/>
      <c r="LNZ36"/>
      <c r="LOA36"/>
      <c r="LOB36"/>
      <c r="LOC36"/>
      <c r="LOD36"/>
      <c r="LOE36"/>
      <c r="LOF36"/>
      <c r="LOG36"/>
      <c r="LOH36"/>
      <c r="LOI36"/>
      <c r="LOJ36"/>
      <c r="LOK36"/>
      <c r="LOL36"/>
      <c r="LOM36"/>
      <c r="LON36"/>
      <c r="LOO36"/>
      <c r="LOP36"/>
      <c r="LOQ36"/>
      <c r="LOR36"/>
      <c r="LOS36"/>
      <c r="LOT36"/>
      <c r="LOU36"/>
      <c r="LOV36"/>
      <c r="LOW36"/>
      <c r="LOX36"/>
      <c r="LOY36"/>
      <c r="LOZ36"/>
      <c r="LPA36"/>
      <c r="LPB36"/>
      <c r="LPC36"/>
      <c r="LPD36"/>
      <c r="LPE36"/>
      <c r="LPF36"/>
      <c r="LPG36"/>
      <c r="LPH36"/>
      <c r="LPI36"/>
      <c r="LPJ36"/>
      <c r="LPK36"/>
      <c r="LPL36"/>
      <c r="LPM36"/>
      <c r="LPN36"/>
      <c r="LPO36"/>
      <c r="LPP36"/>
      <c r="LPQ36"/>
      <c r="LPR36"/>
      <c r="LPS36"/>
      <c r="LPT36"/>
      <c r="LPU36"/>
      <c r="LPV36"/>
      <c r="LPW36"/>
      <c r="LPX36"/>
      <c r="LPY36"/>
      <c r="LPZ36"/>
      <c r="LQA36"/>
      <c r="LQB36"/>
      <c r="LQC36"/>
      <c r="LQD36"/>
      <c r="LQE36"/>
      <c r="LQF36"/>
      <c r="LQG36"/>
      <c r="LQH36"/>
      <c r="LQI36"/>
      <c r="LQJ36"/>
      <c r="LQK36"/>
      <c r="LQL36"/>
      <c r="LQM36"/>
      <c r="LQN36"/>
      <c r="LQO36"/>
      <c r="LQP36"/>
      <c r="LQQ36"/>
      <c r="LQR36"/>
      <c r="LQS36"/>
      <c r="LQT36"/>
      <c r="LQU36"/>
      <c r="LQV36"/>
      <c r="LQW36"/>
      <c r="LQX36"/>
      <c r="LQY36"/>
      <c r="LQZ36"/>
      <c r="LRA36"/>
      <c r="LRB36"/>
      <c r="LRC36"/>
      <c r="LRD36"/>
      <c r="LRE36"/>
      <c r="LRF36"/>
      <c r="LRG36"/>
      <c r="LRH36"/>
      <c r="LRI36"/>
      <c r="LRJ36"/>
      <c r="LRK36"/>
      <c r="LRL36"/>
      <c r="LRM36"/>
      <c r="LRN36"/>
      <c r="LRO36"/>
      <c r="LRP36"/>
      <c r="LRQ36"/>
      <c r="LRR36"/>
      <c r="LRS36"/>
      <c r="LRT36"/>
      <c r="LRU36"/>
      <c r="LRV36"/>
      <c r="LRW36"/>
      <c r="LRX36"/>
      <c r="LRY36"/>
      <c r="LRZ36"/>
      <c r="LSA36"/>
      <c r="LSB36"/>
      <c r="LSC36"/>
      <c r="LSD36"/>
      <c r="LSE36"/>
      <c r="LSF36"/>
      <c r="LSG36"/>
      <c r="LSH36"/>
      <c r="LSI36"/>
      <c r="LSJ36"/>
      <c r="LSK36"/>
      <c r="LSL36"/>
      <c r="LSM36"/>
      <c r="LSN36"/>
      <c r="LSO36"/>
      <c r="LSP36"/>
      <c r="LSQ36"/>
      <c r="LSR36"/>
      <c r="LSS36"/>
      <c r="LST36"/>
      <c r="LSU36"/>
      <c r="LSV36"/>
      <c r="LSW36"/>
      <c r="LSX36"/>
      <c r="LSY36"/>
      <c r="LSZ36"/>
      <c r="LTA36"/>
      <c r="LTB36"/>
      <c r="LTC36"/>
      <c r="LTD36"/>
      <c r="LTE36"/>
      <c r="LTF36"/>
      <c r="LTG36"/>
      <c r="LTH36"/>
      <c r="LTI36"/>
      <c r="LTJ36"/>
      <c r="LTK36"/>
      <c r="LTL36"/>
      <c r="LTM36"/>
      <c r="LTN36"/>
      <c r="LTO36"/>
      <c r="LTP36"/>
      <c r="LTQ36"/>
      <c r="LTR36"/>
      <c r="LTS36"/>
      <c r="LTT36"/>
      <c r="LTU36"/>
      <c r="LTV36"/>
      <c r="LTW36"/>
      <c r="LTX36"/>
      <c r="LTY36"/>
      <c r="LTZ36"/>
      <c r="LUA36"/>
      <c r="LUB36"/>
      <c r="LUC36"/>
      <c r="LUD36"/>
      <c r="LUE36"/>
      <c r="LUF36"/>
      <c r="LUG36"/>
      <c r="LUH36"/>
      <c r="LUI36"/>
      <c r="LUJ36"/>
      <c r="LUK36"/>
      <c r="LUL36"/>
      <c r="LUM36"/>
      <c r="LUN36"/>
      <c r="LUO36"/>
      <c r="LUP36"/>
      <c r="LUQ36"/>
      <c r="LUR36"/>
      <c r="LUS36"/>
      <c r="LUT36"/>
      <c r="LUU36"/>
      <c r="LUV36"/>
      <c r="LUW36"/>
      <c r="LUX36"/>
      <c r="LUY36"/>
      <c r="LUZ36"/>
      <c r="LVA36"/>
      <c r="LVB36"/>
      <c r="LVC36"/>
      <c r="LVD36"/>
      <c r="LVE36"/>
      <c r="LVF36"/>
      <c r="LVG36"/>
      <c r="LVH36"/>
      <c r="LVI36"/>
      <c r="LVJ36"/>
      <c r="LVK36"/>
      <c r="LVL36"/>
      <c r="LVM36"/>
      <c r="LVN36"/>
      <c r="LVO36"/>
      <c r="LVP36"/>
      <c r="LVQ36"/>
      <c r="LVR36"/>
      <c r="LVS36"/>
      <c r="LVT36"/>
      <c r="LVU36"/>
      <c r="LVV36"/>
      <c r="LVW36"/>
      <c r="LVX36"/>
      <c r="LVY36"/>
      <c r="LVZ36"/>
      <c r="LWA36"/>
      <c r="LWB36"/>
      <c r="LWC36"/>
      <c r="LWD36"/>
      <c r="LWE36"/>
      <c r="LWF36"/>
      <c r="LWG36"/>
      <c r="LWH36"/>
      <c r="LWI36"/>
      <c r="LWJ36"/>
      <c r="LWK36"/>
      <c r="LWL36"/>
      <c r="LWM36"/>
      <c r="LWN36"/>
      <c r="LWO36"/>
      <c r="LWP36"/>
      <c r="LWQ36"/>
      <c r="LWR36"/>
      <c r="LWS36"/>
      <c r="LWT36"/>
      <c r="LWU36"/>
      <c r="LWV36"/>
      <c r="LWW36"/>
      <c r="LWX36"/>
      <c r="LWY36"/>
      <c r="LWZ36"/>
      <c r="LXA36"/>
      <c r="LXB36"/>
      <c r="LXC36"/>
      <c r="LXD36"/>
      <c r="LXE36"/>
      <c r="LXF36"/>
      <c r="LXG36"/>
      <c r="LXH36"/>
      <c r="LXI36"/>
      <c r="LXJ36"/>
      <c r="LXK36"/>
      <c r="LXL36"/>
      <c r="LXM36"/>
      <c r="LXN36"/>
      <c r="LXO36"/>
      <c r="LXP36"/>
      <c r="LXQ36"/>
      <c r="LXR36"/>
      <c r="LXS36"/>
      <c r="LXT36"/>
      <c r="LXU36"/>
      <c r="LXV36"/>
      <c r="LXW36"/>
      <c r="LXX36"/>
      <c r="LXY36"/>
      <c r="LXZ36"/>
      <c r="LYA36"/>
      <c r="LYB36"/>
      <c r="LYC36"/>
      <c r="LYD36"/>
      <c r="LYE36"/>
      <c r="LYF36"/>
      <c r="LYG36"/>
      <c r="LYH36"/>
      <c r="LYI36"/>
      <c r="LYJ36"/>
      <c r="LYK36"/>
      <c r="LYL36"/>
      <c r="LYM36"/>
      <c r="LYN36"/>
      <c r="LYO36"/>
      <c r="LYP36"/>
      <c r="LYQ36"/>
      <c r="LYR36"/>
      <c r="LYS36"/>
      <c r="LYT36"/>
      <c r="LYU36"/>
      <c r="LYV36"/>
      <c r="LYW36"/>
      <c r="LYX36"/>
      <c r="LYY36"/>
      <c r="LYZ36"/>
      <c r="LZA36"/>
      <c r="LZB36"/>
      <c r="LZC36"/>
      <c r="LZD36"/>
      <c r="LZE36"/>
      <c r="LZF36"/>
      <c r="LZG36"/>
      <c r="LZH36"/>
      <c r="LZI36"/>
      <c r="LZJ36"/>
      <c r="LZK36"/>
      <c r="LZL36"/>
      <c r="LZM36"/>
      <c r="LZN36"/>
      <c r="LZO36"/>
      <c r="LZP36"/>
      <c r="LZQ36"/>
      <c r="LZR36"/>
      <c r="LZS36"/>
      <c r="LZT36"/>
      <c r="LZU36"/>
      <c r="LZV36"/>
      <c r="LZW36"/>
      <c r="LZX36"/>
      <c r="LZY36"/>
      <c r="LZZ36"/>
      <c r="MAA36"/>
      <c r="MAB36"/>
      <c r="MAC36"/>
      <c r="MAD36"/>
      <c r="MAE36"/>
      <c r="MAF36"/>
      <c r="MAG36"/>
      <c r="MAH36"/>
      <c r="MAI36"/>
      <c r="MAJ36"/>
      <c r="MAK36"/>
      <c r="MAL36"/>
      <c r="MAM36"/>
      <c r="MAN36"/>
      <c r="MAO36"/>
      <c r="MAP36"/>
      <c r="MAQ36"/>
      <c r="MAR36"/>
      <c r="MAS36"/>
      <c r="MAT36"/>
      <c r="MAU36"/>
      <c r="MAV36"/>
      <c r="MAW36"/>
      <c r="MAX36"/>
      <c r="MAY36"/>
      <c r="MAZ36"/>
      <c r="MBA36"/>
      <c r="MBB36"/>
      <c r="MBC36"/>
      <c r="MBD36"/>
      <c r="MBE36"/>
      <c r="MBF36"/>
      <c r="MBG36"/>
      <c r="MBH36"/>
      <c r="MBI36"/>
      <c r="MBJ36"/>
      <c r="MBK36"/>
      <c r="MBL36"/>
      <c r="MBM36"/>
      <c r="MBN36"/>
      <c r="MBO36"/>
      <c r="MBP36"/>
      <c r="MBQ36"/>
      <c r="MBR36"/>
      <c r="MBS36"/>
      <c r="MBT36"/>
      <c r="MBU36"/>
      <c r="MBV36"/>
      <c r="MBW36"/>
      <c r="MBX36"/>
      <c r="MBY36"/>
      <c r="MBZ36"/>
      <c r="MCA36"/>
      <c r="MCB36"/>
      <c r="MCC36"/>
      <c r="MCD36"/>
      <c r="MCE36"/>
      <c r="MCF36"/>
      <c r="MCG36"/>
      <c r="MCH36"/>
      <c r="MCI36"/>
      <c r="MCJ36"/>
      <c r="MCK36"/>
      <c r="MCL36"/>
      <c r="MCM36"/>
      <c r="MCN36"/>
      <c r="MCO36"/>
      <c r="MCP36"/>
      <c r="MCQ36"/>
      <c r="MCR36"/>
      <c r="MCS36"/>
      <c r="MCT36"/>
      <c r="MCU36"/>
      <c r="MCV36"/>
      <c r="MCW36"/>
      <c r="MCX36"/>
      <c r="MCY36"/>
      <c r="MCZ36"/>
      <c r="MDA36"/>
      <c r="MDB36"/>
      <c r="MDC36"/>
      <c r="MDD36"/>
      <c r="MDE36"/>
      <c r="MDF36"/>
      <c r="MDG36"/>
      <c r="MDH36"/>
      <c r="MDI36"/>
      <c r="MDJ36"/>
      <c r="MDK36"/>
      <c r="MDL36"/>
      <c r="MDM36"/>
      <c r="MDN36"/>
      <c r="MDO36"/>
      <c r="MDP36"/>
      <c r="MDQ36"/>
      <c r="MDR36"/>
      <c r="MDS36"/>
      <c r="MDT36"/>
      <c r="MDU36"/>
      <c r="MDV36"/>
      <c r="MDW36"/>
      <c r="MDX36"/>
      <c r="MDY36"/>
      <c r="MDZ36"/>
      <c r="MEA36"/>
      <c r="MEB36"/>
      <c r="MEC36"/>
      <c r="MED36"/>
      <c r="MEE36"/>
      <c r="MEF36"/>
      <c r="MEG36"/>
      <c r="MEH36"/>
      <c r="MEI36"/>
      <c r="MEJ36"/>
      <c r="MEK36"/>
      <c r="MEL36"/>
      <c r="MEM36"/>
      <c r="MEN36"/>
      <c r="MEO36"/>
      <c r="MEP36"/>
      <c r="MEQ36"/>
      <c r="MER36"/>
      <c r="MES36"/>
      <c r="MET36"/>
      <c r="MEU36"/>
      <c r="MEV36"/>
      <c r="MEW36"/>
      <c r="MEX36"/>
      <c r="MEY36"/>
      <c r="MEZ36"/>
      <c r="MFA36"/>
      <c r="MFB36"/>
      <c r="MFC36"/>
      <c r="MFD36"/>
      <c r="MFE36"/>
      <c r="MFF36"/>
      <c r="MFG36"/>
      <c r="MFH36"/>
      <c r="MFI36"/>
      <c r="MFJ36"/>
      <c r="MFK36"/>
      <c r="MFL36"/>
      <c r="MFM36"/>
      <c r="MFN36"/>
      <c r="MFO36"/>
      <c r="MFP36"/>
      <c r="MFQ36"/>
      <c r="MFR36"/>
      <c r="MFS36"/>
      <c r="MFT36"/>
      <c r="MFU36"/>
      <c r="MFV36"/>
      <c r="MFW36"/>
      <c r="MFX36"/>
      <c r="MFY36"/>
      <c r="MFZ36"/>
      <c r="MGA36"/>
      <c r="MGB36"/>
      <c r="MGC36"/>
      <c r="MGD36"/>
      <c r="MGE36"/>
      <c r="MGF36"/>
      <c r="MGG36"/>
      <c r="MGH36"/>
      <c r="MGI36"/>
      <c r="MGJ36"/>
      <c r="MGK36"/>
      <c r="MGL36"/>
      <c r="MGM36"/>
      <c r="MGN36"/>
      <c r="MGO36"/>
      <c r="MGP36"/>
      <c r="MGQ36"/>
      <c r="MGR36"/>
      <c r="MGS36"/>
      <c r="MGT36"/>
      <c r="MGU36"/>
      <c r="MGV36"/>
      <c r="MGW36"/>
      <c r="MGX36"/>
      <c r="MGY36"/>
      <c r="MGZ36"/>
      <c r="MHA36"/>
      <c r="MHB36"/>
      <c r="MHC36"/>
      <c r="MHD36"/>
      <c r="MHE36"/>
      <c r="MHF36"/>
      <c r="MHG36"/>
      <c r="MHH36"/>
      <c r="MHI36"/>
      <c r="MHJ36"/>
      <c r="MHK36"/>
      <c r="MHL36"/>
      <c r="MHM36"/>
      <c r="MHN36"/>
      <c r="MHO36"/>
      <c r="MHP36"/>
      <c r="MHQ36"/>
      <c r="MHR36"/>
      <c r="MHS36"/>
      <c r="MHT36"/>
      <c r="MHU36"/>
      <c r="MHV36"/>
      <c r="MHW36"/>
      <c r="MHX36"/>
      <c r="MHY36"/>
      <c r="MHZ36"/>
      <c r="MIA36"/>
      <c r="MIB36"/>
      <c r="MIC36"/>
      <c r="MID36"/>
      <c r="MIE36"/>
      <c r="MIF36"/>
      <c r="MIG36"/>
      <c r="MIH36"/>
      <c r="MII36"/>
      <c r="MIJ36"/>
      <c r="MIK36"/>
      <c r="MIL36"/>
      <c r="MIM36"/>
      <c r="MIN36"/>
      <c r="MIO36"/>
      <c r="MIP36"/>
      <c r="MIQ36"/>
      <c r="MIR36"/>
      <c r="MIS36"/>
      <c r="MIT36"/>
      <c r="MIU36"/>
      <c r="MIV36"/>
      <c r="MIW36"/>
      <c r="MIX36"/>
      <c r="MIY36"/>
      <c r="MIZ36"/>
      <c r="MJA36"/>
      <c r="MJB36"/>
      <c r="MJC36"/>
      <c r="MJD36"/>
      <c r="MJE36"/>
      <c r="MJF36"/>
      <c r="MJG36"/>
      <c r="MJH36"/>
      <c r="MJI36"/>
      <c r="MJJ36"/>
      <c r="MJK36"/>
      <c r="MJL36"/>
      <c r="MJM36"/>
      <c r="MJN36"/>
      <c r="MJO36"/>
      <c r="MJP36"/>
      <c r="MJQ36"/>
      <c r="MJR36"/>
      <c r="MJS36"/>
      <c r="MJT36"/>
      <c r="MJU36"/>
      <c r="MJV36"/>
      <c r="MJW36"/>
      <c r="MJX36"/>
      <c r="MJY36"/>
      <c r="MJZ36"/>
      <c r="MKA36"/>
      <c r="MKB36"/>
      <c r="MKC36"/>
      <c r="MKD36"/>
      <c r="MKE36"/>
      <c r="MKF36"/>
      <c r="MKG36"/>
      <c r="MKH36"/>
      <c r="MKI36"/>
      <c r="MKJ36"/>
      <c r="MKK36"/>
      <c r="MKL36"/>
      <c r="MKM36"/>
      <c r="MKN36"/>
      <c r="MKO36"/>
      <c r="MKP36"/>
      <c r="MKQ36"/>
      <c r="MKR36"/>
      <c r="MKS36"/>
      <c r="MKT36"/>
      <c r="MKU36"/>
      <c r="MKV36"/>
      <c r="MKW36"/>
      <c r="MKX36"/>
      <c r="MKY36"/>
      <c r="MKZ36"/>
      <c r="MLA36"/>
      <c r="MLB36"/>
      <c r="MLC36"/>
      <c r="MLD36"/>
      <c r="MLE36"/>
      <c r="MLF36"/>
      <c r="MLG36"/>
      <c r="MLH36"/>
      <c r="MLI36"/>
      <c r="MLJ36"/>
      <c r="MLK36"/>
      <c r="MLL36"/>
      <c r="MLM36"/>
      <c r="MLN36"/>
      <c r="MLO36"/>
      <c r="MLP36"/>
      <c r="MLQ36"/>
      <c r="MLR36"/>
      <c r="MLS36"/>
      <c r="MLT36"/>
      <c r="MLU36"/>
      <c r="MLV36"/>
      <c r="MLW36"/>
      <c r="MLX36"/>
      <c r="MLY36"/>
      <c r="MLZ36"/>
      <c r="MMA36"/>
      <c r="MMB36"/>
      <c r="MMC36"/>
      <c r="MMD36"/>
      <c r="MME36"/>
      <c r="MMF36"/>
      <c r="MMG36"/>
      <c r="MMH36"/>
      <c r="MMI36"/>
      <c r="MMJ36"/>
      <c r="MMK36"/>
      <c r="MML36"/>
      <c r="MMM36"/>
      <c r="MMN36"/>
      <c r="MMO36"/>
      <c r="MMP36"/>
      <c r="MMQ36"/>
      <c r="MMR36"/>
      <c r="MMS36"/>
      <c r="MMT36"/>
      <c r="MMU36"/>
      <c r="MMV36"/>
      <c r="MMW36"/>
      <c r="MMX36"/>
      <c r="MMY36"/>
      <c r="MMZ36"/>
      <c r="MNA36"/>
      <c r="MNB36"/>
      <c r="MNC36"/>
      <c r="MND36"/>
      <c r="MNE36"/>
      <c r="MNF36"/>
      <c r="MNG36"/>
      <c r="MNH36"/>
      <c r="MNI36"/>
      <c r="MNJ36"/>
      <c r="MNK36"/>
      <c r="MNL36"/>
      <c r="MNM36"/>
      <c r="MNN36"/>
      <c r="MNO36"/>
      <c r="MNP36"/>
      <c r="MNQ36"/>
      <c r="MNR36"/>
      <c r="MNS36"/>
      <c r="MNT36"/>
      <c r="MNU36"/>
      <c r="MNV36"/>
      <c r="MNW36"/>
      <c r="MNX36"/>
      <c r="MNY36"/>
      <c r="MNZ36"/>
      <c r="MOA36"/>
      <c r="MOB36"/>
      <c r="MOC36"/>
      <c r="MOD36"/>
      <c r="MOE36"/>
      <c r="MOF36"/>
      <c r="MOG36"/>
      <c r="MOH36"/>
      <c r="MOI36"/>
      <c r="MOJ36"/>
      <c r="MOK36"/>
      <c r="MOL36"/>
      <c r="MOM36"/>
      <c r="MON36"/>
      <c r="MOO36"/>
      <c r="MOP36"/>
      <c r="MOQ36"/>
      <c r="MOR36"/>
      <c r="MOS36"/>
      <c r="MOT36"/>
      <c r="MOU36"/>
      <c r="MOV36"/>
      <c r="MOW36"/>
      <c r="MOX36"/>
      <c r="MOY36"/>
      <c r="MOZ36"/>
      <c r="MPA36"/>
      <c r="MPB36"/>
      <c r="MPC36"/>
      <c r="MPD36"/>
      <c r="MPE36"/>
      <c r="MPF36"/>
      <c r="MPG36"/>
      <c r="MPH36"/>
      <c r="MPI36"/>
      <c r="MPJ36"/>
      <c r="MPK36"/>
      <c r="MPL36"/>
      <c r="MPM36"/>
      <c r="MPN36"/>
      <c r="MPO36"/>
      <c r="MPP36"/>
      <c r="MPQ36"/>
      <c r="MPR36"/>
      <c r="MPS36"/>
      <c r="MPT36"/>
      <c r="MPU36"/>
      <c r="MPV36"/>
      <c r="MPW36"/>
      <c r="MPX36"/>
      <c r="MPY36"/>
      <c r="MPZ36"/>
      <c r="MQA36"/>
      <c r="MQB36"/>
      <c r="MQC36"/>
      <c r="MQD36"/>
      <c r="MQE36"/>
      <c r="MQF36"/>
      <c r="MQG36"/>
      <c r="MQH36"/>
      <c r="MQI36"/>
      <c r="MQJ36"/>
      <c r="MQK36"/>
      <c r="MQL36"/>
      <c r="MQM36"/>
      <c r="MQN36"/>
      <c r="MQO36"/>
      <c r="MQP36"/>
      <c r="MQQ36"/>
      <c r="MQR36"/>
      <c r="MQS36"/>
      <c r="MQT36"/>
      <c r="MQU36"/>
      <c r="MQV36"/>
      <c r="MQW36"/>
      <c r="MQX36"/>
      <c r="MQY36"/>
      <c r="MQZ36"/>
      <c r="MRA36"/>
      <c r="MRB36"/>
      <c r="MRC36"/>
      <c r="MRD36"/>
      <c r="MRE36"/>
      <c r="MRF36"/>
      <c r="MRG36"/>
      <c r="MRH36"/>
      <c r="MRI36"/>
      <c r="MRJ36"/>
      <c r="MRK36"/>
      <c r="MRL36"/>
      <c r="MRM36"/>
      <c r="MRN36"/>
      <c r="MRO36"/>
      <c r="MRP36"/>
      <c r="MRQ36"/>
      <c r="MRR36"/>
      <c r="MRS36"/>
      <c r="MRT36"/>
      <c r="MRU36"/>
      <c r="MRV36"/>
      <c r="MRW36"/>
      <c r="MRX36"/>
      <c r="MRY36"/>
      <c r="MRZ36"/>
      <c r="MSA36"/>
      <c r="MSB36"/>
      <c r="MSC36"/>
      <c r="MSD36"/>
      <c r="MSE36"/>
      <c r="MSF36"/>
      <c r="MSG36"/>
      <c r="MSH36"/>
      <c r="MSI36"/>
      <c r="MSJ36"/>
      <c r="MSK36"/>
      <c r="MSL36"/>
      <c r="MSM36"/>
      <c r="MSN36"/>
      <c r="MSO36"/>
      <c r="MSP36"/>
      <c r="MSQ36"/>
      <c r="MSR36"/>
      <c r="MSS36"/>
      <c r="MST36"/>
      <c r="MSU36"/>
      <c r="MSV36"/>
      <c r="MSW36"/>
      <c r="MSX36"/>
      <c r="MSY36"/>
      <c r="MSZ36"/>
      <c r="MTA36"/>
      <c r="MTB36"/>
      <c r="MTC36"/>
      <c r="MTD36"/>
      <c r="MTE36"/>
      <c r="MTF36"/>
      <c r="MTG36"/>
      <c r="MTH36"/>
      <c r="MTI36"/>
      <c r="MTJ36"/>
      <c r="MTK36"/>
      <c r="MTL36"/>
      <c r="MTM36"/>
      <c r="MTN36"/>
      <c r="MTO36"/>
      <c r="MTP36"/>
      <c r="MTQ36"/>
      <c r="MTR36"/>
      <c r="MTS36"/>
      <c r="MTT36"/>
      <c r="MTU36"/>
      <c r="MTV36"/>
      <c r="MTW36"/>
      <c r="MTX36"/>
      <c r="MTY36"/>
      <c r="MTZ36"/>
      <c r="MUA36"/>
      <c r="MUB36"/>
      <c r="MUC36"/>
      <c r="MUD36"/>
      <c r="MUE36"/>
      <c r="MUF36"/>
      <c r="MUG36"/>
      <c r="MUH36"/>
      <c r="MUI36"/>
      <c r="MUJ36"/>
      <c r="MUK36"/>
      <c r="MUL36"/>
      <c r="MUM36"/>
      <c r="MUN36"/>
      <c r="MUO36"/>
      <c r="MUP36"/>
      <c r="MUQ36"/>
      <c r="MUR36"/>
      <c r="MUS36"/>
      <c r="MUT36"/>
      <c r="MUU36"/>
      <c r="MUV36"/>
      <c r="MUW36"/>
      <c r="MUX36"/>
      <c r="MUY36"/>
      <c r="MUZ36"/>
      <c r="MVA36"/>
      <c r="MVB36"/>
      <c r="MVC36"/>
      <c r="MVD36"/>
      <c r="MVE36"/>
      <c r="MVF36"/>
      <c r="MVG36"/>
      <c r="MVH36"/>
      <c r="MVI36"/>
      <c r="MVJ36"/>
      <c r="MVK36"/>
      <c r="MVL36"/>
      <c r="MVM36"/>
      <c r="MVN36"/>
      <c r="MVO36"/>
      <c r="MVP36"/>
      <c r="MVQ36"/>
      <c r="MVR36"/>
      <c r="MVS36"/>
      <c r="MVT36"/>
      <c r="MVU36"/>
      <c r="MVV36"/>
      <c r="MVW36"/>
      <c r="MVX36"/>
      <c r="MVY36"/>
      <c r="MVZ36"/>
      <c r="MWA36"/>
      <c r="MWB36"/>
      <c r="MWC36"/>
      <c r="MWD36"/>
      <c r="MWE36"/>
      <c r="MWF36"/>
      <c r="MWG36"/>
      <c r="MWH36"/>
      <c r="MWI36"/>
      <c r="MWJ36"/>
      <c r="MWK36"/>
      <c r="MWL36"/>
      <c r="MWM36"/>
      <c r="MWN36"/>
      <c r="MWO36"/>
      <c r="MWP36"/>
      <c r="MWQ36"/>
      <c r="MWR36"/>
      <c r="MWS36"/>
      <c r="MWT36"/>
      <c r="MWU36"/>
      <c r="MWV36"/>
      <c r="MWW36"/>
      <c r="MWX36"/>
      <c r="MWY36"/>
      <c r="MWZ36"/>
      <c r="MXA36"/>
      <c r="MXB36"/>
      <c r="MXC36"/>
      <c r="MXD36"/>
      <c r="MXE36"/>
      <c r="MXF36"/>
      <c r="MXG36"/>
      <c r="MXH36"/>
      <c r="MXI36"/>
      <c r="MXJ36"/>
      <c r="MXK36"/>
      <c r="MXL36"/>
      <c r="MXM36"/>
      <c r="MXN36"/>
      <c r="MXO36"/>
      <c r="MXP36"/>
      <c r="MXQ36"/>
      <c r="MXR36"/>
      <c r="MXS36"/>
      <c r="MXT36"/>
      <c r="MXU36"/>
      <c r="MXV36"/>
      <c r="MXW36"/>
      <c r="MXX36"/>
      <c r="MXY36"/>
      <c r="MXZ36"/>
      <c r="MYA36"/>
      <c r="MYB36"/>
      <c r="MYC36"/>
      <c r="MYD36"/>
      <c r="MYE36"/>
      <c r="MYF36"/>
      <c r="MYG36"/>
      <c r="MYH36"/>
      <c r="MYI36"/>
      <c r="MYJ36"/>
      <c r="MYK36"/>
      <c r="MYL36"/>
      <c r="MYM36"/>
      <c r="MYN36"/>
      <c r="MYO36"/>
      <c r="MYP36"/>
      <c r="MYQ36"/>
      <c r="MYR36"/>
      <c r="MYS36"/>
      <c r="MYT36"/>
      <c r="MYU36"/>
      <c r="MYV36"/>
      <c r="MYW36"/>
      <c r="MYX36"/>
      <c r="MYY36"/>
      <c r="MYZ36"/>
      <c r="MZA36"/>
      <c r="MZB36"/>
      <c r="MZC36"/>
      <c r="MZD36"/>
      <c r="MZE36"/>
      <c r="MZF36"/>
      <c r="MZG36"/>
      <c r="MZH36"/>
      <c r="MZI36"/>
      <c r="MZJ36"/>
      <c r="MZK36"/>
      <c r="MZL36"/>
      <c r="MZM36"/>
      <c r="MZN36"/>
      <c r="MZO36"/>
      <c r="MZP36"/>
      <c r="MZQ36"/>
      <c r="MZR36"/>
      <c r="MZS36"/>
      <c r="MZT36"/>
      <c r="MZU36"/>
      <c r="MZV36"/>
      <c r="MZW36"/>
      <c r="MZX36"/>
      <c r="MZY36"/>
      <c r="MZZ36"/>
      <c r="NAA36"/>
      <c r="NAB36"/>
      <c r="NAC36"/>
      <c r="NAD36"/>
      <c r="NAE36"/>
      <c r="NAF36"/>
      <c r="NAG36"/>
      <c r="NAH36"/>
      <c r="NAI36"/>
      <c r="NAJ36"/>
      <c r="NAK36"/>
      <c r="NAL36"/>
      <c r="NAM36"/>
      <c r="NAN36"/>
      <c r="NAO36"/>
      <c r="NAP36"/>
      <c r="NAQ36"/>
      <c r="NAR36"/>
      <c r="NAS36"/>
      <c r="NAT36"/>
      <c r="NAU36"/>
      <c r="NAV36"/>
      <c r="NAW36"/>
      <c r="NAX36"/>
      <c r="NAY36"/>
      <c r="NAZ36"/>
      <c r="NBA36"/>
      <c r="NBB36"/>
      <c r="NBC36"/>
      <c r="NBD36"/>
      <c r="NBE36"/>
      <c r="NBF36"/>
      <c r="NBG36"/>
      <c r="NBH36"/>
      <c r="NBI36"/>
      <c r="NBJ36"/>
      <c r="NBK36"/>
      <c r="NBL36"/>
      <c r="NBM36"/>
      <c r="NBN36"/>
      <c r="NBO36"/>
      <c r="NBP36"/>
      <c r="NBQ36"/>
      <c r="NBR36"/>
      <c r="NBS36"/>
      <c r="NBT36"/>
      <c r="NBU36"/>
      <c r="NBV36"/>
      <c r="NBW36"/>
      <c r="NBX36"/>
      <c r="NBY36"/>
      <c r="NBZ36"/>
      <c r="NCA36"/>
      <c r="NCB36"/>
      <c r="NCC36"/>
      <c r="NCD36"/>
      <c r="NCE36"/>
      <c r="NCF36"/>
      <c r="NCG36"/>
      <c r="NCH36"/>
      <c r="NCI36"/>
      <c r="NCJ36"/>
      <c r="NCK36"/>
      <c r="NCL36"/>
      <c r="NCM36"/>
      <c r="NCN36"/>
      <c r="NCO36"/>
      <c r="NCP36"/>
      <c r="NCQ36"/>
      <c r="NCR36"/>
      <c r="NCS36"/>
      <c r="NCT36"/>
      <c r="NCU36"/>
      <c r="NCV36"/>
      <c r="NCW36"/>
      <c r="NCX36"/>
      <c r="NCY36"/>
      <c r="NCZ36"/>
      <c r="NDA36"/>
      <c r="NDB36"/>
      <c r="NDC36"/>
      <c r="NDD36"/>
      <c r="NDE36"/>
      <c r="NDF36"/>
      <c r="NDG36"/>
      <c r="NDH36"/>
      <c r="NDI36"/>
      <c r="NDJ36"/>
      <c r="NDK36"/>
      <c r="NDL36"/>
      <c r="NDM36"/>
      <c r="NDN36"/>
      <c r="NDO36"/>
      <c r="NDP36"/>
      <c r="NDQ36"/>
      <c r="NDR36"/>
      <c r="NDS36"/>
      <c r="NDT36"/>
      <c r="NDU36"/>
      <c r="NDV36"/>
      <c r="NDW36"/>
      <c r="NDX36"/>
      <c r="NDY36"/>
      <c r="NDZ36"/>
      <c r="NEA36"/>
      <c r="NEB36"/>
      <c r="NEC36"/>
      <c r="NED36"/>
      <c r="NEE36"/>
      <c r="NEF36"/>
      <c r="NEG36"/>
      <c r="NEH36"/>
      <c r="NEI36"/>
      <c r="NEJ36"/>
      <c r="NEK36"/>
      <c r="NEL36"/>
      <c r="NEM36"/>
      <c r="NEN36"/>
      <c r="NEO36"/>
      <c r="NEP36"/>
      <c r="NEQ36"/>
      <c r="NER36"/>
      <c r="NES36"/>
      <c r="NET36"/>
      <c r="NEU36"/>
      <c r="NEV36"/>
      <c r="NEW36"/>
      <c r="NEX36"/>
      <c r="NEY36"/>
      <c r="NEZ36"/>
      <c r="NFA36"/>
      <c r="NFB36"/>
      <c r="NFC36"/>
      <c r="NFD36"/>
      <c r="NFE36"/>
      <c r="NFF36"/>
      <c r="NFG36"/>
      <c r="NFH36"/>
      <c r="NFI36"/>
      <c r="NFJ36"/>
      <c r="NFK36"/>
      <c r="NFL36"/>
      <c r="NFM36"/>
      <c r="NFN36"/>
      <c r="NFO36"/>
      <c r="NFP36"/>
      <c r="NFQ36"/>
      <c r="NFR36"/>
      <c r="NFS36"/>
      <c r="NFT36"/>
      <c r="NFU36"/>
      <c r="NFV36"/>
      <c r="NFW36"/>
      <c r="NFX36"/>
      <c r="NFY36"/>
      <c r="NFZ36"/>
      <c r="NGA36"/>
      <c r="NGB36"/>
      <c r="NGC36"/>
      <c r="NGD36"/>
      <c r="NGE36"/>
      <c r="NGF36"/>
      <c r="NGG36"/>
      <c r="NGH36"/>
      <c r="NGI36"/>
      <c r="NGJ36"/>
      <c r="NGK36"/>
      <c r="NGL36"/>
      <c r="NGM36"/>
      <c r="NGN36"/>
      <c r="NGO36"/>
      <c r="NGP36"/>
      <c r="NGQ36"/>
      <c r="NGR36"/>
      <c r="NGS36"/>
      <c r="NGT36"/>
      <c r="NGU36"/>
      <c r="NGV36"/>
      <c r="NGW36"/>
      <c r="NGX36"/>
      <c r="NGY36"/>
      <c r="NGZ36"/>
      <c r="NHA36"/>
      <c r="NHB36"/>
      <c r="NHC36"/>
      <c r="NHD36"/>
      <c r="NHE36"/>
      <c r="NHF36"/>
      <c r="NHG36"/>
      <c r="NHH36"/>
      <c r="NHI36"/>
      <c r="NHJ36"/>
      <c r="NHK36"/>
      <c r="NHL36"/>
      <c r="NHM36"/>
      <c r="NHN36"/>
      <c r="NHO36"/>
      <c r="NHP36"/>
      <c r="NHQ36"/>
      <c r="NHR36"/>
      <c r="NHS36"/>
      <c r="NHT36"/>
      <c r="NHU36"/>
      <c r="NHV36"/>
      <c r="NHW36"/>
      <c r="NHX36"/>
      <c r="NHY36"/>
      <c r="NHZ36"/>
      <c r="NIA36"/>
      <c r="NIB36"/>
      <c r="NIC36"/>
      <c r="NID36"/>
      <c r="NIE36"/>
      <c r="NIF36"/>
      <c r="NIG36"/>
      <c r="NIH36"/>
      <c r="NII36"/>
      <c r="NIJ36"/>
      <c r="NIK36"/>
      <c r="NIL36"/>
      <c r="NIM36"/>
      <c r="NIN36"/>
      <c r="NIO36"/>
      <c r="NIP36"/>
      <c r="NIQ36"/>
      <c r="NIR36"/>
      <c r="NIS36"/>
      <c r="NIT36"/>
      <c r="NIU36"/>
      <c r="NIV36"/>
      <c r="NIW36"/>
      <c r="NIX36"/>
      <c r="NIY36"/>
      <c r="NIZ36"/>
      <c r="NJA36"/>
      <c r="NJB36"/>
      <c r="NJC36"/>
      <c r="NJD36"/>
      <c r="NJE36"/>
      <c r="NJF36"/>
      <c r="NJG36"/>
      <c r="NJH36"/>
      <c r="NJI36"/>
      <c r="NJJ36"/>
      <c r="NJK36"/>
      <c r="NJL36"/>
      <c r="NJM36"/>
      <c r="NJN36"/>
      <c r="NJO36"/>
      <c r="NJP36"/>
      <c r="NJQ36"/>
      <c r="NJR36"/>
      <c r="NJS36"/>
      <c r="NJT36"/>
      <c r="NJU36"/>
      <c r="NJV36"/>
      <c r="NJW36"/>
      <c r="NJX36"/>
      <c r="NJY36"/>
      <c r="NJZ36"/>
      <c r="NKA36"/>
      <c r="NKB36"/>
      <c r="NKC36"/>
      <c r="NKD36"/>
      <c r="NKE36"/>
      <c r="NKF36"/>
      <c r="NKG36"/>
      <c r="NKH36"/>
      <c r="NKI36"/>
      <c r="NKJ36"/>
      <c r="NKK36"/>
      <c r="NKL36"/>
      <c r="NKM36"/>
      <c r="NKN36"/>
      <c r="NKO36"/>
      <c r="NKP36"/>
      <c r="NKQ36"/>
      <c r="NKR36"/>
      <c r="NKS36"/>
      <c r="NKT36"/>
      <c r="NKU36"/>
      <c r="NKV36"/>
      <c r="NKW36"/>
      <c r="NKX36"/>
      <c r="NKY36"/>
      <c r="NKZ36"/>
      <c r="NLA36"/>
      <c r="NLB36"/>
      <c r="NLC36"/>
      <c r="NLD36"/>
      <c r="NLE36"/>
      <c r="NLF36"/>
      <c r="NLG36"/>
      <c r="NLH36"/>
      <c r="NLI36"/>
      <c r="NLJ36"/>
      <c r="NLK36"/>
      <c r="NLL36"/>
      <c r="NLM36"/>
      <c r="NLN36"/>
      <c r="NLO36"/>
      <c r="NLP36"/>
      <c r="NLQ36"/>
      <c r="NLR36"/>
      <c r="NLS36"/>
      <c r="NLT36"/>
      <c r="NLU36"/>
      <c r="NLV36"/>
      <c r="NLW36"/>
      <c r="NLX36"/>
      <c r="NLY36"/>
      <c r="NLZ36"/>
      <c r="NMA36"/>
      <c r="NMB36"/>
      <c r="NMC36"/>
      <c r="NMD36"/>
      <c r="NME36"/>
      <c r="NMF36"/>
      <c r="NMG36"/>
      <c r="NMH36"/>
      <c r="NMI36"/>
      <c r="NMJ36"/>
      <c r="NMK36"/>
      <c r="NML36"/>
      <c r="NMM36"/>
      <c r="NMN36"/>
      <c r="NMO36"/>
      <c r="NMP36"/>
      <c r="NMQ36"/>
      <c r="NMR36"/>
      <c r="NMS36"/>
      <c r="NMT36"/>
      <c r="NMU36"/>
      <c r="NMV36"/>
      <c r="NMW36"/>
      <c r="NMX36"/>
      <c r="NMY36"/>
      <c r="NMZ36"/>
      <c r="NNA36"/>
      <c r="NNB36"/>
      <c r="NNC36"/>
      <c r="NND36"/>
      <c r="NNE36"/>
      <c r="NNF36"/>
      <c r="NNG36"/>
      <c r="NNH36"/>
      <c r="NNI36"/>
      <c r="NNJ36"/>
      <c r="NNK36"/>
      <c r="NNL36"/>
      <c r="NNM36"/>
      <c r="NNN36"/>
      <c r="NNO36"/>
      <c r="NNP36"/>
      <c r="NNQ36"/>
      <c r="NNR36"/>
      <c r="NNS36"/>
      <c r="NNT36"/>
      <c r="NNU36"/>
      <c r="NNV36"/>
      <c r="NNW36"/>
      <c r="NNX36"/>
      <c r="NNY36"/>
      <c r="NNZ36"/>
      <c r="NOA36"/>
      <c r="NOB36"/>
      <c r="NOC36"/>
      <c r="NOD36"/>
      <c r="NOE36"/>
      <c r="NOF36"/>
      <c r="NOG36"/>
      <c r="NOH36"/>
      <c r="NOI36"/>
      <c r="NOJ36"/>
      <c r="NOK36"/>
      <c r="NOL36"/>
      <c r="NOM36"/>
      <c r="NON36"/>
      <c r="NOO36"/>
      <c r="NOP36"/>
      <c r="NOQ36"/>
      <c r="NOR36"/>
      <c r="NOS36"/>
      <c r="NOT36"/>
      <c r="NOU36"/>
      <c r="NOV36"/>
      <c r="NOW36"/>
      <c r="NOX36"/>
      <c r="NOY36"/>
      <c r="NOZ36"/>
      <c r="NPA36"/>
      <c r="NPB36"/>
      <c r="NPC36"/>
      <c r="NPD36"/>
      <c r="NPE36"/>
      <c r="NPF36"/>
      <c r="NPG36"/>
      <c r="NPH36"/>
      <c r="NPI36"/>
      <c r="NPJ36"/>
      <c r="NPK36"/>
      <c r="NPL36"/>
      <c r="NPM36"/>
      <c r="NPN36"/>
      <c r="NPO36"/>
      <c r="NPP36"/>
      <c r="NPQ36"/>
      <c r="NPR36"/>
      <c r="NPS36"/>
      <c r="NPT36"/>
      <c r="NPU36"/>
      <c r="NPV36"/>
      <c r="NPW36"/>
      <c r="NPX36"/>
      <c r="NPY36"/>
      <c r="NPZ36"/>
      <c r="NQA36"/>
      <c r="NQB36"/>
      <c r="NQC36"/>
      <c r="NQD36"/>
      <c r="NQE36"/>
      <c r="NQF36"/>
      <c r="NQG36"/>
      <c r="NQH36"/>
      <c r="NQI36"/>
      <c r="NQJ36"/>
      <c r="NQK36"/>
      <c r="NQL36"/>
      <c r="NQM36"/>
      <c r="NQN36"/>
      <c r="NQO36"/>
      <c r="NQP36"/>
      <c r="NQQ36"/>
      <c r="NQR36"/>
      <c r="NQS36"/>
      <c r="NQT36"/>
      <c r="NQU36"/>
      <c r="NQV36"/>
      <c r="NQW36"/>
      <c r="NQX36"/>
      <c r="NQY36"/>
      <c r="NQZ36"/>
      <c r="NRA36"/>
      <c r="NRB36"/>
      <c r="NRC36"/>
      <c r="NRD36"/>
      <c r="NRE36"/>
      <c r="NRF36"/>
      <c r="NRG36"/>
      <c r="NRH36"/>
      <c r="NRI36"/>
      <c r="NRJ36"/>
      <c r="NRK36"/>
      <c r="NRL36"/>
      <c r="NRM36"/>
      <c r="NRN36"/>
      <c r="NRO36"/>
      <c r="NRP36"/>
      <c r="NRQ36"/>
      <c r="NRR36"/>
      <c r="NRS36"/>
      <c r="NRT36"/>
      <c r="NRU36"/>
      <c r="NRV36"/>
      <c r="NRW36"/>
      <c r="NRX36"/>
      <c r="NRY36"/>
      <c r="NRZ36"/>
      <c r="NSA36"/>
      <c r="NSB36"/>
      <c r="NSC36"/>
      <c r="NSD36"/>
      <c r="NSE36"/>
      <c r="NSF36"/>
      <c r="NSG36"/>
      <c r="NSH36"/>
      <c r="NSI36"/>
      <c r="NSJ36"/>
      <c r="NSK36"/>
      <c r="NSL36"/>
      <c r="NSM36"/>
      <c r="NSN36"/>
      <c r="NSO36"/>
      <c r="NSP36"/>
      <c r="NSQ36"/>
      <c r="NSR36"/>
      <c r="NSS36"/>
      <c r="NST36"/>
      <c r="NSU36"/>
      <c r="NSV36"/>
      <c r="NSW36"/>
      <c r="NSX36"/>
      <c r="NSY36"/>
      <c r="NSZ36"/>
      <c r="NTA36"/>
      <c r="NTB36"/>
      <c r="NTC36"/>
      <c r="NTD36"/>
      <c r="NTE36"/>
      <c r="NTF36"/>
      <c r="NTG36"/>
      <c r="NTH36"/>
      <c r="NTI36"/>
      <c r="NTJ36"/>
      <c r="NTK36"/>
      <c r="NTL36"/>
      <c r="NTM36"/>
      <c r="NTN36"/>
      <c r="NTO36"/>
      <c r="NTP36"/>
      <c r="NTQ36"/>
      <c r="NTR36"/>
      <c r="NTS36"/>
      <c r="NTT36"/>
      <c r="NTU36"/>
      <c r="NTV36"/>
      <c r="NTW36"/>
      <c r="NTX36"/>
      <c r="NTY36"/>
      <c r="NTZ36"/>
      <c r="NUA36"/>
      <c r="NUB36"/>
      <c r="NUC36"/>
      <c r="NUD36"/>
      <c r="NUE36"/>
      <c r="NUF36"/>
      <c r="NUG36"/>
      <c r="NUH36"/>
      <c r="NUI36"/>
      <c r="NUJ36"/>
      <c r="NUK36"/>
      <c r="NUL36"/>
      <c r="NUM36"/>
      <c r="NUN36"/>
      <c r="NUO36"/>
      <c r="NUP36"/>
      <c r="NUQ36"/>
      <c r="NUR36"/>
      <c r="NUS36"/>
      <c r="NUT36"/>
      <c r="NUU36"/>
      <c r="NUV36"/>
      <c r="NUW36"/>
      <c r="NUX36"/>
      <c r="NUY36"/>
      <c r="NUZ36"/>
      <c r="NVA36"/>
      <c r="NVB36"/>
      <c r="NVC36"/>
      <c r="NVD36"/>
      <c r="NVE36"/>
      <c r="NVF36"/>
      <c r="NVG36"/>
      <c r="NVH36"/>
      <c r="NVI36"/>
      <c r="NVJ36"/>
      <c r="NVK36"/>
      <c r="NVL36"/>
      <c r="NVM36"/>
      <c r="NVN36"/>
      <c r="NVO36"/>
      <c r="NVP36"/>
      <c r="NVQ36"/>
      <c r="NVR36"/>
      <c r="NVS36"/>
      <c r="NVT36"/>
      <c r="NVU36"/>
      <c r="NVV36"/>
      <c r="NVW36"/>
      <c r="NVX36"/>
      <c r="NVY36"/>
      <c r="NVZ36"/>
      <c r="NWA36"/>
      <c r="NWB36"/>
      <c r="NWC36"/>
      <c r="NWD36"/>
      <c r="NWE36"/>
      <c r="NWF36"/>
      <c r="NWG36"/>
      <c r="NWH36"/>
      <c r="NWI36"/>
      <c r="NWJ36"/>
      <c r="NWK36"/>
      <c r="NWL36"/>
      <c r="NWM36"/>
      <c r="NWN36"/>
      <c r="NWO36"/>
      <c r="NWP36"/>
      <c r="NWQ36"/>
      <c r="NWR36"/>
      <c r="NWS36"/>
      <c r="NWT36"/>
      <c r="NWU36"/>
      <c r="NWV36"/>
      <c r="NWW36"/>
      <c r="NWX36"/>
      <c r="NWY36"/>
      <c r="NWZ36"/>
      <c r="NXA36"/>
      <c r="NXB36"/>
      <c r="NXC36"/>
      <c r="NXD36"/>
      <c r="NXE36"/>
      <c r="NXF36"/>
      <c r="NXG36"/>
      <c r="NXH36"/>
      <c r="NXI36"/>
      <c r="NXJ36"/>
      <c r="NXK36"/>
      <c r="NXL36"/>
      <c r="NXM36"/>
      <c r="NXN36"/>
      <c r="NXO36"/>
      <c r="NXP36"/>
      <c r="NXQ36"/>
      <c r="NXR36"/>
      <c r="NXS36"/>
      <c r="NXT36"/>
      <c r="NXU36"/>
      <c r="NXV36"/>
      <c r="NXW36"/>
      <c r="NXX36"/>
      <c r="NXY36"/>
      <c r="NXZ36"/>
      <c r="NYA36"/>
      <c r="NYB36"/>
      <c r="NYC36"/>
      <c r="NYD36"/>
      <c r="NYE36"/>
      <c r="NYF36"/>
      <c r="NYG36"/>
      <c r="NYH36"/>
      <c r="NYI36"/>
      <c r="NYJ36"/>
      <c r="NYK36"/>
      <c r="NYL36"/>
      <c r="NYM36"/>
      <c r="NYN36"/>
      <c r="NYO36"/>
      <c r="NYP36"/>
      <c r="NYQ36"/>
      <c r="NYR36"/>
      <c r="NYS36"/>
      <c r="NYT36"/>
      <c r="NYU36"/>
      <c r="NYV36"/>
      <c r="NYW36"/>
      <c r="NYX36"/>
      <c r="NYY36"/>
      <c r="NYZ36"/>
      <c r="NZA36"/>
      <c r="NZB36"/>
      <c r="NZC36"/>
      <c r="NZD36"/>
      <c r="NZE36"/>
      <c r="NZF36"/>
      <c r="NZG36"/>
      <c r="NZH36"/>
      <c r="NZI36"/>
      <c r="NZJ36"/>
      <c r="NZK36"/>
      <c r="NZL36"/>
      <c r="NZM36"/>
      <c r="NZN36"/>
      <c r="NZO36"/>
      <c r="NZP36"/>
      <c r="NZQ36"/>
      <c r="NZR36"/>
      <c r="NZS36"/>
      <c r="NZT36"/>
      <c r="NZU36"/>
      <c r="NZV36"/>
      <c r="NZW36"/>
      <c r="NZX36"/>
      <c r="NZY36"/>
      <c r="NZZ36"/>
      <c r="OAA36"/>
      <c r="OAB36"/>
      <c r="OAC36"/>
      <c r="OAD36"/>
      <c r="OAE36"/>
      <c r="OAF36"/>
      <c r="OAG36"/>
      <c r="OAH36"/>
      <c r="OAI36"/>
      <c r="OAJ36"/>
      <c r="OAK36"/>
      <c r="OAL36"/>
      <c r="OAM36"/>
      <c r="OAN36"/>
      <c r="OAO36"/>
      <c r="OAP36"/>
      <c r="OAQ36"/>
      <c r="OAR36"/>
      <c r="OAS36"/>
      <c r="OAT36"/>
      <c r="OAU36"/>
      <c r="OAV36"/>
      <c r="OAW36"/>
      <c r="OAX36"/>
      <c r="OAY36"/>
      <c r="OAZ36"/>
      <c r="OBA36"/>
      <c r="OBB36"/>
      <c r="OBC36"/>
      <c r="OBD36"/>
      <c r="OBE36"/>
      <c r="OBF36"/>
      <c r="OBG36"/>
      <c r="OBH36"/>
      <c r="OBI36"/>
      <c r="OBJ36"/>
      <c r="OBK36"/>
      <c r="OBL36"/>
      <c r="OBM36"/>
      <c r="OBN36"/>
      <c r="OBO36"/>
      <c r="OBP36"/>
      <c r="OBQ36"/>
      <c r="OBR36"/>
      <c r="OBS36"/>
      <c r="OBT36"/>
      <c r="OBU36"/>
      <c r="OBV36"/>
      <c r="OBW36"/>
      <c r="OBX36"/>
      <c r="OBY36"/>
      <c r="OBZ36"/>
      <c r="OCA36"/>
      <c r="OCB36"/>
      <c r="OCC36"/>
      <c r="OCD36"/>
      <c r="OCE36"/>
      <c r="OCF36"/>
      <c r="OCG36"/>
      <c r="OCH36"/>
      <c r="OCI36"/>
      <c r="OCJ36"/>
      <c r="OCK36"/>
      <c r="OCL36"/>
      <c r="OCM36"/>
      <c r="OCN36"/>
      <c r="OCO36"/>
      <c r="OCP36"/>
      <c r="OCQ36"/>
      <c r="OCR36"/>
      <c r="OCS36"/>
      <c r="OCT36"/>
      <c r="OCU36"/>
      <c r="OCV36"/>
      <c r="OCW36"/>
      <c r="OCX36"/>
      <c r="OCY36"/>
      <c r="OCZ36"/>
      <c r="ODA36"/>
      <c r="ODB36"/>
      <c r="ODC36"/>
      <c r="ODD36"/>
      <c r="ODE36"/>
      <c r="ODF36"/>
      <c r="ODG36"/>
      <c r="ODH36"/>
      <c r="ODI36"/>
      <c r="ODJ36"/>
      <c r="ODK36"/>
      <c r="ODL36"/>
      <c r="ODM36"/>
      <c r="ODN36"/>
      <c r="ODO36"/>
      <c r="ODP36"/>
      <c r="ODQ36"/>
      <c r="ODR36"/>
      <c r="ODS36"/>
      <c r="ODT36"/>
      <c r="ODU36"/>
      <c r="ODV36"/>
      <c r="ODW36"/>
      <c r="ODX36"/>
      <c r="ODY36"/>
      <c r="ODZ36"/>
      <c r="OEA36"/>
      <c r="OEB36"/>
      <c r="OEC36"/>
      <c r="OED36"/>
      <c r="OEE36"/>
      <c r="OEF36"/>
      <c r="OEG36"/>
      <c r="OEH36"/>
      <c r="OEI36"/>
      <c r="OEJ36"/>
      <c r="OEK36"/>
      <c r="OEL36"/>
      <c r="OEM36"/>
      <c r="OEN36"/>
      <c r="OEO36"/>
      <c r="OEP36"/>
      <c r="OEQ36"/>
      <c r="OER36"/>
      <c r="OES36"/>
      <c r="OET36"/>
      <c r="OEU36"/>
      <c r="OEV36"/>
      <c r="OEW36"/>
      <c r="OEX36"/>
      <c r="OEY36"/>
      <c r="OEZ36"/>
      <c r="OFA36"/>
      <c r="OFB36"/>
      <c r="OFC36"/>
      <c r="OFD36"/>
      <c r="OFE36"/>
      <c r="OFF36"/>
      <c r="OFG36"/>
      <c r="OFH36"/>
      <c r="OFI36"/>
      <c r="OFJ36"/>
      <c r="OFK36"/>
      <c r="OFL36"/>
      <c r="OFM36"/>
      <c r="OFN36"/>
      <c r="OFO36"/>
      <c r="OFP36"/>
      <c r="OFQ36"/>
      <c r="OFR36"/>
      <c r="OFS36"/>
      <c r="OFT36"/>
      <c r="OFU36"/>
      <c r="OFV36"/>
      <c r="OFW36"/>
      <c r="OFX36"/>
      <c r="OFY36"/>
      <c r="OFZ36"/>
      <c r="OGA36"/>
      <c r="OGB36"/>
      <c r="OGC36"/>
      <c r="OGD36"/>
      <c r="OGE36"/>
      <c r="OGF36"/>
      <c r="OGG36"/>
      <c r="OGH36"/>
      <c r="OGI36"/>
      <c r="OGJ36"/>
      <c r="OGK36"/>
      <c r="OGL36"/>
      <c r="OGM36"/>
      <c r="OGN36"/>
      <c r="OGO36"/>
      <c r="OGP36"/>
      <c r="OGQ36"/>
      <c r="OGR36"/>
      <c r="OGS36"/>
      <c r="OGT36"/>
      <c r="OGU36"/>
      <c r="OGV36"/>
      <c r="OGW36"/>
      <c r="OGX36"/>
      <c r="OGY36"/>
      <c r="OGZ36"/>
      <c r="OHA36"/>
      <c r="OHB36"/>
      <c r="OHC36"/>
      <c r="OHD36"/>
      <c r="OHE36"/>
      <c r="OHF36"/>
      <c r="OHG36"/>
      <c r="OHH36"/>
      <c r="OHI36"/>
      <c r="OHJ36"/>
      <c r="OHK36"/>
      <c r="OHL36"/>
      <c r="OHM36"/>
      <c r="OHN36"/>
      <c r="OHO36"/>
      <c r="OHP36"/>
      <c r="OHQ36"/>
      <c r="OHR36"/>
      <c r="OHS36"/>
      <c r="OHT36"/>
      <c r="OHU36"/>
      <c r="OHV36"/>
      <c r="OHW36"/>
      <c r="OHX36"/>
      <c r="OHY36"/>
      <c r="OHZ36"/>
      <c r="OIA36"/>
      <c r="OIB36"/>
      <c r="OIC36"/>
      <c r="OID36"/>
      <c r="OIE36"/>
      <c r="OIF36"/>
      <c r="OIG36"/>
      <c r="OIH36"/>
      <c r="OII36"/>
      <c r="OIJ36"/>
      <c r="OIK36"/>
      <c r="OIL36"/>
      <c r="OIM36"/>
      <c r="OIN36"/>
      <c r="OIO36"/>
      <c r="OIP36"/>
      <c r="OIQ36"/>
      <c r="OIR36"/>
      <c r="OIS36"/>
      <c r="OIT36"/>
      <c r="OIU36"/>
      <c r="OIV36"/>
      <c r="OIW36"/>
      <c r="OIX36"/>
      <c r="OIY36"/>
      <c r="OIZ36"/>
      <c r="OJA36"/>
      <c r="OJB36"/>
      <c r="OJC36"/>
      <c r="OJD36"/>
      <c r="OJE36"/>
      <c r="OJF36"/>
      <c r="OJG36"/>
      <c r="OJH36"/>
      <c r="OJI36"/>
      <c r="OJJ36"/>
      <c r="OJK36"/>
      <c r="OJL36"/>
      <c r="OJM36"/>
      <c r="OJN36"/>
      <c r="OJO36"/>
      <c r="OJP36"/>
      <c r="OJQ36"/>
      <c r="OJR36"/>
      <c r="OJS36"/>
      <c r="OJT36"/>
      <c r="OJU36"/>
      <c r="OJV36"/>
      <c r="OJW36"/>
      <c r="OJX36"/>
      <c r="OJY36"/>
      <c r="OJZ36"/>
      <c r="OKA36"/>
      <c r="OKB36"/>
      <c r="OKC36"/>
      <c r="OKD36"/>
      <c r="OKE36"/>
      <c r="OKF36"/>
      <c r="OKG36"/>
      <c r="OKH36"/>
      <c r="OKI36"/>
      <c r="OKJ36"/>
      <c r="OKK36"/>
      <c r="OKL36"/>
      <c r="OKM36"/>
      <c r="OKN36"/>
      <c r="OKO36"/>
      <c r="OKP36"/>
      <c r="OKQ36"/>
      <c r="OKR36"/>
      <c r="OKS36"/>
      <c r="OKT36"/>
      <c r="OKU36"/>
      <c r="OKV36"/>
      <c r="OKW36"/>
      <c r="OKX36"/>
      <c r="OKY36"/>
      <c r="OKZ36"/>
      <c r="OLA36"/>
      <c r="OLB36"/>
      <c r="OLC36"/>
      <c r="OLD36"/>
      <c r="OLE36"/>
      <c r="OLF36"/>
      <c r="OLG36"/>
      <c r="OLH36"/>
      <c r="OLI36"/>
      <c r="OLJ36"/>
      <c r="OLK36"/>
      <c r="OLL36"/>
      <c r="OLM36"/>
      <c r="OLN36"/>
      <c r="OLO36"/>
      <c r="OLP36"/>
      <c r="OLQ36"/>
      <c r="OLR36"/>
      <c r="OLS36"/>
      <c r="OLT36"/>
      <c r="OLU36"/>
      <c r="OLV36"/>
      <c r="OLW36"/>
      <c r="OLX36"/>
      <c r="OLY36"/>
      <c r="OLZ36"/>
      <c r="OMA36"/>
      <c r="OMB36"/>
      <c r="OMC36"/>
      <c r="OMD36"/>
      <c r="OME36"/>
      <c r="OMF36"/>
      <c r="OMG36"/>
      <c r="OMH36"/>
      <c r="OMI36"/>
      <c r="OMJ36"/>
      <c r="OMK36"/>
      <c r="OML36"/>
      <c r="OMM36"/>
      <c r="OMN36"/>
      <c r="OMO36"/>
      <c r="OMP36"/>
      <c r="OMQ36"/>
      <c r="OMR36"/>
      <c r="OMS36"/>
      <c r="OMT36"/>
      <c r="OMU36"/>
      <c r="OMV36"/>
      <c r="OMW36"/>
      <c r="OMX36"/>
      <c r="OMY36"/>
      <c r="OMZ36"/>
      <c r="ONA36"/>
      <c r="ONB36"/>
      <c r="ONC36"/>
      <c r="OND36"/>
      <c r="ONE36"/>
      <c r="ONF36"/>
      <c r="ONG36"/>
      <c r="ONH36"/>
      <c r="ONI36"/>
      <c r="ONJ36"/>
      <c r="ONK36"/>
      <c r="ONL36"/>
      <c r="ONM36"/>
      <c r="ONN36"/>
      <c r="ONO36"/>
      <c r="ONP36"/>
      <c r="ONQ36"/>
      <c r="ONR36"/>
      <c r="ONS36"/>
      <c r="ONT36"/>
      <c r="ONU36"/>
      <c r="ONV36"/>
      <c r="ONW36"/>
      <c r="ONX36"/>
      <c r="ONY36"/>
      <c r="ONZ36"/>
      <c r="OOA36"/>
      <c r="OOB36"/>
      <c r="OOC36"/>
      <c r="OOD36"/>
      <c r="OOE36"/>
      <c r="OOF36"/>
      <c r="OOG36"/>
      <c r="OOH36"/>
      <c r="OOI36"/>
      <c r="OOJ36"/>
      <c r="OOK36"/>
      <c r="OOL36"/>
      <c r="OOM36"/>
      <c r="OON36"/>
      <c r="OOO36"/>
      <c r="OOP36"/>
      <c r="OOQ36"/>
      <c r="OOR36"/>
      <c r="OOS36"/>
      <c r="OOT36"/>
      <c r="OOU36"/>
      <c r="OOV36"/>
      <c r="OOW36"/>
      <c r="OOX36"/>
      <c r="OOY36"/>
      <c r="OOZ36"/>
      <c r="OPA36"/>
      <c r="OPB36"/>
      <c r="OPC36"/>
      <c r="OPD36"/>
      <c r="OPE36"/>
      <c r="OPF36"/>
      <c r="OPG36"/>
      <c r="OPH36"/>
      <c r="OPI36"/>
      <c r="OPJ36"/>
      <c r="OPK36"/>
      <c r="OPL36"/>
      <c r="OPM36"/>
      <c r="OPN36"/>
      <c r="OPO36"/>
      <c r="OPP36"/>
      <c r="OPQ36"/>
      <c r="OPR36"/>
      <c r="OPS36"/>
      <c r="OPT36"/>
      <c r="OPU36"/>
      <c r="OPV36"/>
      <c r="OPW36"/>
      <c r="OPX36"/>
      <c r="OPY36"/>
      <c r="OPZ36"/>
      <c r="OQA36"/>
      <c r="OQB36"/>
      <c r="OQC36"/>
      <c r="OQD36"/>
      <c r="OQE36"/>
      <c r="OQF36"/>
      <c r="OQG36"/>
      <c r="OQH36"/>
      <c r="OQI36"/>
      <c r="OQJ36"/>
      <c r="OQK36"/>
      <c r="OQL36"/>
      <c r="OQM36"/>
      <c r="OQN36"/>
      <c r="OQO36"/>
      <c r="OQP36"/>
      <c r="OQQ36"/>
      <c r="OQR36"/>
      <c r="OQS36"/>
      <c r="OQT36"/>
      <c r="OQU36"/>
      <c r="OQV36"/>
      <c r="OQW36"/>
      <c r="OQX36"/>
      <c r="OQY36"/>
      <c r="OQZ36"/>
      <c r="ORA36"/>
      <c r="ORB36"/>
      <c r="ORC36"/>
      <c r="ORD36"/>
      <c r="ORE36"/>
      <c r="ORF36"/>
      <c r="ORG36"/>
      <c r="ORH36"/>
      <c r="ORI36"/>
      <c r="ORJ36"/>
      <c r="ORK36"/>
      <c r="ORL36"/>
      <c r="ORM36"/>
      <c r="ORN36"/>
      <c r="ORO36"/>
      <c r="ORP36"/>
      <c r="ORQ36"/>
      <c r="ORR36"/>
      <c r="ORS36"/>
      <c r="ORT36"/>
      <c r="ORU36"/>
      <c r="ORV36"/>
      <c r="ORW36"/>
      <c r="ORX36"/>
      <c r="ORY36"/>
      <c r="ORZ36"/>
      <c r="OSA36"/>
      <c r="OSB36"/>
      <c r="OSC36"/>
      <c r="OSD36"/>
      <c r="OSE36"/>
      <c r="OSF36"/>
      <c r="OSG36"/>
      <c r="OSH36"/>
      <c r="OSI36"/>
      <c r="OSJ36"/>
      <c r="OSK36"/>
      <c r="OSL36"/>
      <c r="OSM36"/>
      <c r="OSN36"/>
      <c r="OSO36"/>
      <c r="OSP36"/>
      <c r="OSQ36"/>
      <c r="OSR36"/>
      <c r="OSS36"/>
      <c r="OST36"/>
      <c r="OSU36"/>
      <c r="OSV36"/>
      <c r="OSW36"/>
      <c r="OSX36"/>
      <c r="OSY36"/>
      <c r="OSZ36"/>
      <c r="OTA36"/>
      <c r="OTB36"/>
      <c r="OTC36"/>
      <c r="OTD36"/>
      <c r="OTE36"/>
      <c r="OTF36"/>
      <c r="OTG36"/>
      <c r="OTH36"/>
      <c r="OTI36"/>
      <c r="OTJ36"/>
      <c r="OTK36"/>
      <c r="OTL36"/>
      <c r="OTM36"/>
      <c r="OTN36"/>
      <c r="OTO36"/>
      <c r="OTP36"/>
      <c r="OTQ36"/>
      <c r="OTR36"/>
      <c r="OTS36"/>
      <c r="OTT36"/>
      <c r="OTU36"/>
      <c r="OTV36"/>
      <c r="OTW36"/>
      <c r="OTX36"/>
      <c r="OTY36"/>
      <c r="OTZ36"/>
      <c r="OUA36"/>
      <c r="OUB36"/>
      <c r="OUC36"/>
      <c r="OUD36"/>
      <c r="OUE36"/>
      <c r="OUF36"/>
      <c r="OUG36"/>
      <c r="OUH36"/>
      <c r="OUI36"/>
      <c r="OUJ36"/>
      <c r="OUK36"/>
      <c r="OUL36"/>
      <c r="OUM36"/>
      <c r="OUN36"/>
      <c r="OUO36"/>
      <c r="OUP36"/>
      <c r="OUQ36"/>
      <c r="OUR36"/>
      <c r="OUS36"/>
      <c r="OUT36"/>
      <c r="OUU36"/>
      <c r="OUV36"/>
      <c r="OUW36"/>
      <c r="OUX36"/>
      <c r="OUY36"/>
      <c r="OUZ36"/>
      <c r="OVA36"/>
      <c r="OVB36"/>
      <c r="OVC36"/>
      <c r="OVD36"/>
      <c r="OVE36"/>
      <c r="OVF36"/>
      <c r="OVG36"/>
      <c r="OVH36"/>
      <c r="OVI36"/>
      <c r="OVJ36"/>
      <c r="OVK36"/>
      <c r="OVL36"/>
      <c r="OVM36"/>
      <c r="OVN36"/>
      <c r="OVO36"/>
      <c r="OVP36"/>
      <c r="OVQ36"/>
      <c r="OVR36"/>
      <c r="OVS36"/>
      <c r="OVT36"/>
      <c r="OVU36"/>
      <c r="OVV36"/>
      <c r="OVW36"/>
      <c r="OVX36"/>
      <c r="OVY36"/>
      <c r="OVZ36"/>
      <c r="OWA36"/>
      <c r="OWB36"/>
      <c r="OWC36"/>
      <c r="OWD36"/>
      <c r="OWE36"/>
      <c r="OWF36"/>
      <c r="OWG36"/>
      <c r="OWH36"/>
      <c r="OWI36"/>
      <c r="OWJ36"/>
      <c r="OWK36"/>
      <c r="OWL36"/>
      <c r="OWM36"/>
      <c r="OWN36"/>
      <c r="OWO36"/>
      <c r="OWP36"/>
      <c r="OWQ36"/>
      <c r="OWR36"/>
      <c r="OWS36"/>
      <c r="OWT36"/>
      <c r="OWU36"/>
      <c r="OWV36"/>
      <c r="OWW36"/>
      <c r="OWX36"/>
      <c r="OWY36"/>
      <c r="OWZ36"/>
      <c r="OXA36"/>
      <c r="OXB36"/>
      <c r="OXC36"/>
      <c r="OXD36"/>
      <c r="OXE36"/>
      <c r="OXF36"/>
      <c r="OXG36"/>
      <c r="OXH36"/>
      <c r="OXI36"/>
      <c r="OXJ36"/>
      <c r="OXK36"/>
      <c r="OXL36"/>
      <c r="OXM36"/>
      <c r="OXN36"/>
      <c r="OXO36"/>
      <c r="OXP36"/>
      <c r="OXQ36"/>
      <c r="OXR36"/>
      <c r="OXS36"/>
      <c r="OXT36"/>
      <c r="OXU36"/>
      <c r="OXV36"/>
      <c r="OXW36"/>
      <c r="OXX36"/>
      <c r="OXY36"/>
      <c r="OXZ36"/>
      <c r="OYA36"/>
      <c r="OYB36"/>
      <c r="OYC36"/>
      <c r="OYD36"/>
      <c r="OYE36"/>
      <c r="OYF36"/>
      <c r="OYG36"/>
      <c r="OYH36"/>
      <c r="OYI36"/>
      <c r="OYJ36"/>
      <c r="OYK36"/>
      <c r="OYL36"/>
      <c r="OYM36"/>
      <c r="OYN36"/>
      <c r="OYO36"/>
      <c r="OYP36"/>
      <c r="OYQ36"/>
      <c r="OYR36"/>
      <c r="OYS36"/>
      <c r="OYT36"/>
      <c r="OYU36"/>
      <c r="OYV36"/>
      <c r="OYW36"/>
      <c r="OYX36"/>
      <c r="OYY36"/>
      <c r="OYZ36"/>
      <c r="OZA36"/>
      <c r="OZB36"/>
      <c r="OZC36"/>
      <c r="OZD36"/>
      <c r="OZE36"/>
      <c r="OZF36"/>
      <c r="OZG36"/>
      <c r="OZH36"/>
      <c r="OZI36"/>
      <c r="OZJ36"/>
      <c r="OZK36"/>
      <c r="OZL36"/>
      <c r="OZM36"/>
      <c r="OZN36"/>
      <c r="OZO36"/>
      <c r="OZP36"/>
      <c r="OZQ36"/>
      <c r="OZR36"/>
      <c r="OZS36"/>
      <c r="OZT36"/>
      <c r="OZU36"/>
      <c r="OZV36"/>
      <c r="OZW36"/>
      <c r="OZX36"/>
      <c r="OZY36"/>
      <c r="OZZ36"/>
      <c r="PAA36"/>
      <c r="PAB36"/>
      <c r="PAC36"/>
      <c r="PAD36"/>
      <c r="PAE36"/>
      <c r="PAF36"/>
      <c r="PAG36"/>
      <c r="PAH36"/>
      <c r="PAI36"/>
      <c r="PAJ36"/>
      <c r="PAK36"/>
      <c r="PAL36"/>
      <c r="PAM36"/>
      <c r="PAN36"/>
      <c r="PAO36"/>
      <c r="PAP36"/>
      <c r="PAQ36"/>
      <c r="PAR36"/>
      <c r="PAS36"/>
      <c r="PAT36"/>
      <c r="PAU36"/>
      <c r="PAV36"/>
      <c r="PAW36"/>
      <c r="PAX36"/>
      <c r="PAY36"/>
      <c r="PAZ36"/>
      <c r="PBA36"/>
      <c r="PBB36"/>
      <c r="PBC36"/>
      <c r="PBD36"/>
      <c r="PBE36"/>
      <c r="PBF36"/>
      <c r="PBG36"/>
      <c r="PBH36"/>
      <c r="PBI36"/>
      <c r="PBJ36"/>
      <c r="PBK36"/>
      <c r="PBL36"/>
      <c r="PBM36"/>
      <c r="PBN36"/>
      <c r="PBO36"/>
      <c r="PBP36"/>
      <c r="PBQ36"/>
      <c r="PBR36"/>
      <c r="PBS36"/>
      <c r="PBT36"/>
      <c r="PBU36"/>
      <c r="PBV36"/>
      <c r="PBW36"/>
      <c r="PBX36"/>
      <c r="PBY36"/>
      <c r="PBZ36"/>
      <c r="PCA36"/>
      <c r="PCB36"/>
      <c r="PCC36"/>
      <c r="PCD36"/>
      <c r="PCE36"/>
      <c r="PCF36"/>
      <c r="PCG36"/>
      <c r="PCH36"/>
      <c r="PCI36"/>
      <c r="PCJ36"/>
      <c r="PCK36"/>
      <c r="PCL36"/>
      <c r="PCM36"/>
      <c r="PCN36"/>
      <c r="PCO36"/>
      <c r="PCP36"/>
      <c r="PCQ36"/>
      <c r="PCR36"/>
      <c r="PCS36"/>
      <c r="PCT36"/>
      <c r="PCU36"/>
      <c r="PCV36"/>
      <c r="PCW36"/>
      <c r="PCX36"/>
      <c r="PCY36"/>
      <c r="PCZ36"/>
      <c r="PDA36"/>
      <c r="PDB36"/>
      <c r="PDC36"/>
      <c r="PDD36"/>
      <c r="PDE36"/>
      <c r="PDF36"/>
      <c r="PDG36"/>
      <c r="PDH36"/>
      <c r="PDI36"/>
      <c r="PDJ36"/>
      <c r="PDK36"/>
      <c r="PDL36"/>
      <c r="PDM36"/>
      <c r="PDN36"/>
      <c r="PDO36"/>
      <c r="PDP36"/>
      <c r="PDQ36"/>
      <c r="PDR36"/>
      <c r="PDS36"/>
      <c r="PDT36"/>
      <c r="PDU36"/>
      <c r="PDV36"/>
      <c r="PDW36"/>
      <c r="PDX36"/>
      <c r="PDY36"/>
      <c r="PDZ36"/>
      <c r="PEA36"/>
      <c r="PEB36"/>
      <c r="PEC36"/>
      <c r="PED36"/>
      <c r="PEE36"/>
      <c r="PEF36"/>
      <c r="PEG36"/>
      <c r="PEH36"/>
      <c r="PEI36"/>
      <c r="PEJ36"/>
      <c r="PEK36"/>
      <c r="PEL36"/>
      <c r="PEM36"/>
      <c r="PEN36"/>
      <c r="PEO36"/>
      <c r="PEP36"/>
      <c r="PEQ36"/>
      <c r="PER36"/>
      <c r="PES36"/>
      <c r="PET36"/>
      <c r="PEU36"/>
      <c r="PEV36"/>
      <c r="PEW36"/>
      <c r="PEX36"/>
      <c r="PEY36"/>
      <c r="PEZ36"/>
      <c r="PFA36"/>
      <c r="PFB36"/>
      <c r="PFC36"/>
      <c r="PFD36"/>
      <c r="PFE36"/>
      <c r="PFF36"/>
      <c r="PFG36"/>
      <c r="PFH36"/>
      <c r="PFI36"/>
      <c r="PFJ36"/>
      <c r="PFK36"/>
      <c r="PFL36"/>
      <c r="PFM36"/>
      <c r="PFN36"/>
      <c r="PFO36"/>
      <c r="PFP36"/>
      <c r="PFQ36"/>
      <c r="PFR36"/>
      <c r="PFS36"/>
      <c r="PFT36"/>
      <c r="PFU36"/>
      <c r="PFV36"/>
      <c r="PFW36"/>
      <c r="PFX36"/>
      <c r="PFY36"/>
      <c r="PFZ36"/>
      <c r="PGA36"/>
      <c r="PGB36"/>
      <c r="PGC36"/>
      <c r="PGD36"/>
      <c r="PGE36"/>
      <c r="PGF36"/>
      <c r="PGG36"/>
      <c r="PGH36"/>
      <c r="PGI36"/>
      <c r="PGJ36"/>
      <c r="PGK36"/>
      <c r="PGL36"/>
      <c r="PGM36"/>
      <c r="PGN36"/>
      <c r="PGO36"/>
      <c r="PGP36"/>
      <c r="PGQ36"/>
      <c r="PGR36"/>
      <c r="PGS36"/>
      <c r="PGT36"/>
      <c r="PGU36"/>
      <c r="PGV36"/>
      <c r="PGW36"/>
      <c r="PGX36"/>
      <c r="PGY36"/>
      <c r="PGZ36"/>
      <c r="PHA36"/>
      <c r="PHB36"/>
      <c r="PHC36"/>
      <c r="PHD36"/>
      <c r="PHE36"/>
      <c r="PHF36"/>
      <c r="PHG36"/>
      <c r="PHH36"/>
      <c r="PHI36"/>
      <c r="PHJ36"/>
      <c r="PHK36"/>
      <c r="PHL36"/>
      <c r="PHM36"/>
      <c r="PHN36"/>
      <c r="PHO36"/>
      <c r="PHP36"/>
      <c r="PHQ36"/>
      <c r="PHR36"/>
      <c r="PHS36"/>
      <c r="PHT36"/>
      <c r="PHU36"/>
      <c r="PHV36"/>
      <c r="PHW36"/>
      <c r="PHX36"/>
      <c r="PHY36"/>
      <c r="PHZ36"/>
      <c r="PIA36"/>
      <c r="PIB36"/>
      <c r="PIC36"/>
      <c r="PID36"/>
      <c r="PIE36"/>
      <c r="PIF36"/>
      <c r="PIG36"/>
      <c r="PIH36"/>
      <c r="PII36"/>
      <c r="PIJ36"/>
      <c r="PIK36"/>
      <c r="PIL36"/>
      <c r="PIM36"/>
      <c r="PIN36"/>
      <c r="PIO36"/>
      <c r="PIP36"/>
      <c r="PIQ36"/>
      <c r="PIR36"/>
      <c r="PIS36"/>
      <c r="PIT36"/>
      <c r="PIU36"/>
      <c r="PIV36"/>
      <c r="PIW36"/>
      <c r="PIX36"/>
      <c r="PIY36"/>
      <c r="PIZ36"/>
      <c r="PJA36"/>
      <c r="PJB36"/>
      <c r="PJC36"/>
      <c r="PJD36"/>
      <c r="PJE36"/>
      <c r="PJF36"/>
      <c r="PJG36"/>
      <c r="PJH36"/>
      <c r="PJI36"/>
      <c r="PJJ36"/>
      <c r="PJK36"/>
      <c r="PJL36"/>
      <c r="PJM36"/>
      <c r="PJN36"/>
      <c r="PJO36"/>
      <c r="PJP36"/>
      <c r="PJQ36"/>
      <c r="PJR36"/>
      <c r="PJS36"/>
      <c r="PJT36"/>
      <c r="PJU36"/>
      <c r="PJV36"/>
      <c r="PJW36"/>
      <c r="PJX36"/>
      <c r="PJY36"/>
      <c r="PJZ36"/>
      <c r="PKA36"/>
      <c r="PKB36"/>
      <c r="PKC36"/>
      <c r="PKD36"/>
      <c r="PKE36"/>
      <c r="PKF36"/>
      <c r="PKG36"/>
      <c r="PKH36"/>
      <c r="PKI36"/>
      <c r="PKJ36"/>
      <c r="PKK36"/>
      <c r="PKL36"/>
      <c r="PKM36"/>
      <c r="PKN36"/>
      <c r="PKO36"/>
      <c r="PKP36"/>
      <c r="PKQ36"/>
      <c r="PKR36"/>
      <c r="PKS36"/>
      <c r="PKT36"/>
      <c r="PKU36"/>
      <c r="PKV36"/>
      <c r="PKW36"/>
      <c r="PKX36"/>
      <c r="PKY36"/>
      <c r="PKZ36"/>
      <c r="PLA36"/>
      <c r="PLB36"/>
      <c r="PLC36"/>
      <c r="PLD36"/>
      <c r="PLE36"/>
      <c r="PLF36"/>
      <c r="PLG36"/>
      <c r="PLH36"/>
      <c r="PLI36"/>
      <c r="PLJ36"/>
      <c r="PLK36"/>
      <c r="PLL36"/>
      <c r="PLM36"/>
      <c r="PLN36"/>
      <c r="PLO36"/>
      <c r="PLP36"/>
      <c r="PLQ36"/>
      <c r="PLR36"/>
      <c r="PLS36"/>
      <c r="PLT36"/>
      <c r="PLU36"/>
      <c r="PLV36"/>
      <c r="PLW36"/>
      <c r="PLX36"/>
      <c r="PLY36"/>
      <c r="PLZ36"/>
      <c r="PMA36"/>
      <c r="PMB36"/>
      <c r="PMC36"/>
      <c r="PMD36"/>
      <c r="PME36"/>
      <c r="PMF36"/>
      <c r="PMG36"/>
      <c r="PMH36"/>
      <c r="PMI36"/>
      <c r="PMJ36"/>
      <c r="PMK36"/>
      <c r="PML36"/>
      <c r="PMM36"/>
      <c r="PMN36"/>
      <c r="PMO36"/>
      <c r="PMP36"/>
      <c r="PMQ36"/>
      <c r="PMR36"/>
      <c r="PMS36"/>
      <c r="PMT36"/>
      <c r="PMU36"/>
      <c r="PMV36"/>
      <c r="PMW36"/>
      <c r="PMX36"/>
      <c r="PMY36"/>
      <c r="PMZ36"/>
      <c r="PNA36"/>
      <c r="PNB36"/>
      <c r="PNC36"/>
      <c r="PND36"/>
      <c r="PNE36"/>
      <c r="PNF36"/>
      <c r="PNG36"/>
      <c r="PNH36"/>
      <c r="PNI36"/>
      <c r="PNJ36"/>
      <c r="PNK36"/>
      <c r="PNL36"/>
      <c r="PNM36"/>
      <c r="PNN36"/>
      <c r="PNO36"/>
      <c r="PNP36"/>
      <c r="PNQ36"/>
      <c r="PNR36"/>
      <c r="PNS36"/>
      <c r="PNT36"/>
      <c r="PNU36"/>
      <c r="PNV36"/>
      <c r="PNW36"/>
      <c r="PNX36"/>
      <c r="PNY36"/>
      <c r="PNZ36"/>
      <c r="POA36"/>
      <c r="POB36"/>
      <c r="POC36"/>
      <c r="POD36"/>
      <c r="POE36"/>
      <c r="POF36"/>
      <c r="POG36"/>
      <c r="POH36"/>
      <c r="POI36"/>
      <c r="POJ36"/>
      <c r="POK36"/>
      <c r="POL36"/>
      <c r="POM36"/>
      <c r="PON36"/>
      <c r="POO36"/>
      <c r="POP36"/>
      <c r="POQ36"/>
      <c r="POR36"/>
      <c r="POS36"/>
      <c r="POT36"/>
      <c r="POU36"/>
      <c r="POV36"/>
      <c r="POW36"/>
      <c r="POX36"/>
      <c r="POY36"/>
      <c r="POZ36"/>
      <c r="PPA36"/>
      <c r="PPB36"/>
      <c r="PPC36"/>
      <c r="PPD36"/>
      <c r="PPE36"/>
      <c r="PPF36"/>
      <c r="PPG36"/>
      <c r="PPH36"/>
      <c r="PPI36"/>
      <c r="PPJ36"/>
      <c r="PPK36"/>
      <c r="PPL36"/>
      <c r="PPM36"/>
      <c r="PPN36"/>
      <c r="PPO36"/>
      <c r="PPP36"/>
      <c r="PPQ36"/>
      <c r="PPR36"/>
      <c r="PPS36"/>
      <c r="PPT36"/>
      <c r="PPU36"/>
      <c r="PPV36"/>
      <c r="PPW36"/>
      <c r="PPX36"/>
      <c r="PPY36"/>
      <c r="PPZ36"/>
      <c r="PQA36"/>
      <c r="PQB36"/>
      <c r="PQC36"/>
      <c r="PQD36"/>
      <c r="PQE36"/>
      <c r="PQF36"/>
      <c r="PQG36"/>
      <c r="PQH36"/>
      <c r="PQI36"/>
      <c r="PQJ36"/>
      <c r="PQK36"/>
      <c r="PQL36"/>
      <c r="PQM36"/>
      <c r="PQN36"/>
      <c r="PQO36"/>
      <c r="PQP36"/>
      <c r="PQQ36"/>
      <c r="PQR36"/>
      <c r="PQS36"/>
      <c r="PQT36"/>
      <c r="PQU36"/>
      <c r="PQV36"/>
      <c r="PQW36"/>
      <c r="PQX36"/>
      <c r="PQY36"/>
      <c r="PQZ36"/>
      <c r="PRA36"/>
      <c r="PRB36"/>
      <c r="PRC36"/>
      <c r="PRD36"/>
      <c r="PRE36"/>
      <c r="PRF36"/>
      <c r="PRG36"/>
      <c r="PRH36"/>
      <c r="PRI36"/>
      <c r="PRJ36"/>
      <c r="PRK36"/>
      <c r="PRL36"/>
      <c r="PRM36"/>
      <c r="PRN36"/>
      <c r="PRO36"/>
      <c r="PRP36"/>
      <c r="PRQ36"/>
      <c r="PRR36"/>
      <c r="PRS36"/>
      <c r="PRT36"/>
      <c r="PRU36"/>
      <c r="PRV36"/>
      <c r="PRW36"/>
      <c r="PRX36"/>
      <c r="PRY36"/>
      <c r="PRZ36"/>
      <c r="PSA36"/>
      <c r="PSB36"/>
      <c r="PSC36"/>
      <c r="PSD36"/>
      <c r="PSE36"/>
      <c r="PSF36"/>
      <c r="PSG36"/>
      <c r="PSH36"/>
      <c r="PSI36"/>
      <c r="PSJ36"/>
      <c r="PSK36"/>
      <c r="PSL36"/>
      <c r="PSM36"/>
      <c r="PSN36"/>
      <c r="PSO36"/>
      <c r="PSP36"/>
      <c r="PSQ36"/>
      <c r="PSR36"/>
      <c r="PSS36"/>
      <c r="PST36"/>
      <c r="PSU36"/>
      <c r="PSV36"/>
      <c r="PSW36"/>
      <c r="PSX36"/>
      <c r="PSY36"/>
      <c r="PSZ36"/>
      <c r="PTA36"/>
      <c r="PTB36"/>
      <c r="PTC36"/>
      <c r="PTD36"/>
      <c r="PTE36"/>
      <c r="PTF36"/>
      <c r="PTG36"/>
      <c r="PTH36"/>
      <c r="PTI36"/>
      <c r="PTJ36"/>
      <c r="PTK36"/>
      <c r="PTL36"/>
      <c r="PTM36"/>
      <c r="PTN36"/>
      <c r="PTO36"/>
      <c r="PTP36"/>
      <c r="PTQ36"/>
      <c r="PTR36"/>
      <c r="PTS36"/>
      <c r="PTT36"/>
      <c r="PTU36"/>
      <c r="PTV36"/>
      <c r="PTW36"/>
      <c r="PTX36"/>
      <c r="PTY36"/>
      <c r="PTZ36"/>
      <c r="PUA36"/>
      <c r="PUB36"/>
      <c r="PUC36"/>
      <c r="PUD36"/>
      <c r="PUE36"/>
      <c r="PUF36"/>
      <c r="PUG36"/>
      <c r="PUH36"/>
      <c r="PUI36"/>
      <c r="PUJ36"/>
      <c r="PUK36"/>
      <c r="PUL36"/>
      <c r="PUM36"/>
      <c r="PUN36"/>
      <c r="PUO36"/>
      <c r="PUP36"/>
      <c r="PUQ36"/>
      <c r="PUR36"/>
      <c r="PUS36"/>
      <c r="PUT36"/>
      <c r="PUU36"/>
      <c r="PUV36"/>
      <c r="PUW36"/>
      <c r="PUX36"/>
      <c r="PUY36"/>
      <c r="PUZ36"/>
      <c r="PVA36"/>
      <c r="PVB36"/>
      <c r="PVC36"/>
      <c r="PVD36"/>
      <c r="PVE36"/>
      <c r="PVF36"/>
      <c r="PVG36"/>
      <c r="PVH36"/>
      <c r="PVI36"/>
      <c r="PVJ36"/>
      <c r="PVK36"/>
      <c r="PVL36"/>
      <c r="PVM36"/>
      <c r="PVN36"/>
      <c r="PVO36"/>
      <c r="PVP36"/>
      <c r="PVQ36"/>
      <c r="PVR36"/>
      <c r="PVS36"/>
      <c r="PVT36"/>
      <c r="PVU36"/>
      <c r="PVV36"/>
      <c r="PVW36"/>
      <c r="PVX36"/>
      <c r="PVY36"/>
      <c r="PVZ36"/>
      <c r="PWA36"/>
      <c r="PWB36"/>
      <c r="PWC36"/>
      <c r="PWD36"/>
      <c r="PWE36"/>
      <c r="PWF36"/>
      <c r="PWG36"/>
      <c r="PWH36"/>
      <c r="PWI36"/>
      <c r="PWJ36"/>
      <c r="PWK36"/>
      <c r="PWL36"/>
      <c r="PWM36"/>
      <c r="PWN36"/>
      <c r="PWO36"/>
      <c r="PWP36"/>
      <c r="PWQ36"/>
      <c r="PWR36"/>
      <c r="PWS36"/>
      <c r="PWT36"/>
      <c r="PWU36"/>
      <c r="PWV36"/>
      <c r="PWW36"/>
      <c r="PWX36"/>
      <c r="PWY36"/>
      <c r="PWZ36"/>
      <c r="PXA36"/>
      <c r="PXB36"/>
      <c r="PXC36"/>
      <c r="PXD36"/>
      <c r="PXE36"/>
      <c r="PXF36"/>
      <c r="PXG36"/>
      <c r="PXH36"/>
      <c r="PXI36"/>
      <c r="PXJ36"/>
      <c r="PXK36"/>
      <c r="PXL36"/>
      <c r="PXM36"/>
      <c r="PXN36"/>
      <c r="PXO36"/>
      <c r="PXP36"/>
      <c r="PXQ36"/>
      <c r="PXR36"/>
      <c r="PXS36"/>
      <c r="PXT36"/>
      <c r="PXU36"/>
      <c r="PXV36"/>
      <c r="PXW36"/>
      <c r="PXX36"/>
      <c r="PXY36"/>
      <c r="PXZ36"/>
      <c r="PYA36"/>
      <c r="PYB36"/>
      <c r="PYC36"/>
      <c r="PYD36"/>
      <c r="PYE36"/>
      <c r="PYF36"/>
      <c r="PYG36"/>
      <c r="PYH36"/>
      <c r="PYI36"/>
      <c r="PYJ36"/>
      <c r="PYK36"/>
      <c r="PYL36"/>
      <c r="PYM36"/>
      <c r="PYN36"/>
      <c r="PYO36"/>
      <c r="PYP36"/>
      <c r="PYQ36"/>
      <c r="PYR36"/>
      <c r="PYS36"/>
      <c r="PYT36"/>
      <c r="PYU36"/>
      <c r="PYV36"/>
      <c r="PYW36"/>
      <c r="PYX36"/>
      <c r="PYY36"/>
      <c r="PYZ36"/>
      <c r="PZA36"/>
      <c r="PZB36"/>
      <c r="PZC36"/>
      <c r="PZD36"/>
      <c r="PZE36"/>
      <c r="PZF36"/>
      <c r="PZG36"/>
      <c r="PZH36"/>
      <c r="PZI36"/>
      <c r="PZJ36"/>
      <c r="PZK36"/>
      <c r="PZL36"/>
      <c r="PZM36"/>
      <c r="PZN36"/>
      <c r="PZO36"/>
      <c r="PZP36"/>
      <c r="PZQ36"/>
      <c r="PZR36"/>
      <c r="PZS36"/>
      <c r="PZT36"/>
      <c r="PZU36"/>
      <c r="PZV36"/>
      <c r="PZW36"/>
      <c r="PZX36"/>
      <c r="PZY36"/>
      <c r="PZZ36"/>
      <c r="QAA36"/>
      <c r="QAB36"/>
      <c r="QAC36"/>
      <c r="QAD36"/>
      <c r="QAE36"/>
      <c r="QAF36"/>
      <c r="QAG36"/>
      <c r="QAH36"/>
      <c r="QAI36"/>
      <c r="QAJ36"/>
      <c r="QAK36"/>
      <c r="QAL36"/>
      <c r="QAM36"/>
      <c r="QAN36"/>
      <c r="QAO36"/>
      <c r="QAP36"/>
      <c r="QAQ36"/>
      <c r="QAR36"/>
      <c r="QAS36"/>
      <c r="QAT36"/>
      <c r="QAU36"/>
      <c r="QAV36"/>
      <c r="QAW36"/>
      <c r="QAX36"/>
      <c r="QAY36"/>
      <c r="QAZ36"/>
      <c r="QBA36"/>
      <c r="QBB36"/>
      <c r="QBC36"/>
      <c r="QBD36"/>
      <c r="QBE36"/>
      <c r="QBF36"/>
      <c r="QBG36"/>
      <c r="QBH36"/>
      <c r="QBI36"/>
      <c r="QBJ36"/>
      <c r="QBK36"/>
      <c r="QBL36"/>
      <c r="QBM36"/>
      <c r="QBN36"/>
      <c r="QBO36"/>
      <c r="QBP36"/>
      <c r="QBQ36"/>
      <c r="QBR36"/>
      <c r="QBS36"/>
      <c r="QBT36"/>
      <c r="QBU36"/>
      <c r="QBV36"/>
      <c r="QBW36"/>
      <c r="QBX36"/>
      <c r="QBY36"/>
      <c r="QBZ36"/>
      <c r="QCA36"/>
      <c r="QCB36"/>
      <c r="QCC36"/>
      <c r="QCD36"/>
      <c r="QCE36"/>
      <c r="QCF36"/>
      <c r="QCG36"/>
      <c r="QCH36"/>
      <c r="QCI36"/>
      <c r="QCJ36"/>
      <c r="QCK36"/>
      <c r="QCL36"/>
      <c r="QCM36"/>
      <c r="QCN36"/>
      <c r="QCO36"/>
      <c r="QCP36"/>
      <c r="QCQ36"/>
      <c r="QCR36"/>
      <c r="QCS36"/>
      <c r="QCT36"/>
      <c r="QCU36"/>
      <c r="QCV36"/>
      <c r="QCW36"/>
      <c r="QCX36"/>
      <c r="QCY36"/>
      <c r="QCZ36"/>
      <c r="QDA36"/>
      <c r="QDB36"/>
      <c r="QDC36"/>
      <c r="QDD36"/>
      <c r="QDE36"/>
      <c r="QDF36"/>
      <c r="QDG36"/>
      <c r="QDH36"/>
      <c r="QDI36"/>
      <c r="QDJ36"/>
      <c r="QDK36"/>
      <c r="QDL36"/>
      <c r="QDM36"/>
      <c r="QDN36"/>
      <c r="QDO36"/>
      <c r="QDP36"/>
      <c r="QDQ36"/>
      <c r="QDR36"/>
      <c r="QDS36"/>
      <c r="QDT36"/>
      <c r="QDU36"/>
      <c r="QDV36"/>
      <c r="QDW36"/>
      <c r="QDX36"/>
      <c r="QDY36"/>
      <c r="QDZ36"/>
      <c r="QEA36"/>
      <c r="QEB36"/>
      <c r="QEC36"/>
      <c r="QED36"/>
      <c r="QEE36"/>
      <c r="QEF36"/>
      <c r="QEG36"/>
      <c r="QEH36"/>
      <c r="QEI36"/>
      <c r="QEJ36"/>
      <c r="QEK36"/>
      <c r="QEL36"/>
      <c r="QEM36"/>
      <c r="QEN36"/>
      <c r="QEO36"/>
      <c r="QEP36"/>
      <c r="QEQ36"/>
      <c r="QER36"/>
      <c r="QES36"/>
      <c r="QET36"/>
      <c r="QEU36"/>
      <c r="QEV36"/>
      <c r="QEW36"/>
      <c r="QEX36"/>
      <c r="QEY36"/>
      <c r="QEZ36"/>
      <c r="QFA36"/>
      <c r="QFB36"/>
      <c r="QFC36"/>
      <c r="QFD36"/>
      <c r="QFE36"/>
      <c r="QFF36"/>
      <c r="QFG36"/>
      <c r="QFH36"/>
      <c r="QFI36"/>
      <c r="QFJ36"/>
      <c r="QFK36"/>
      <c r="QFL36"/>
      <c r="QFM36"/>
      <c r="QFN36"/>
      <c r="QFO36"/>
      <c r="QFP36"/>
      <c r="QFQ36"/>
      <c r="QFR36"/>
      <c r="QFS36"/>
      <c r="QFT36"/>
      <c r="QFU36"/>
      <c r="QFV36"/>
      <c r="QFW36"/>
      <c r="QFX36"/>
      <c r="QFY36"/>
      <c r="QFZ36"/>
      <c r="QGA36"/>
      <c r="QGB36"/>
      <c r="QGC36"/>
      <c r="QGD36"/>
      <c r="QGE36"/>
      <c r="QGF36"/>
      <c r="QGG36"/>
      <c r="QGH36"/>
      <c r="QGI36"/>
      <c r="QGJ36"/>
      <c r="QGK36"/>
      <c r="QGL36"/>
      <c r="QGM36"/>
      <c r="QGN36"/>
      <c r="QGO36"/>
      <c r="QGP36"/>
      <c r="QGQ36"/>
      <c r="QGR36"/>
      <c r="QGS36"/>
      <c r="QGT36"/>
      <c r="QGU36"/>
      <c r="QGV36"/>
      <c r="QGW36"/>
      <c r="QGX36"/>
      <c r="QGY36"/>
      <c r="QGZ36"/>
      <c r="QHA36"/>
      <c r="QHB36"/>
      <c r="QHC36"/>
      <c r="QHD36"/>
      <c r="QHE36"/>
      <c r="QHF36"/>
      <c r="QHG36"/>
      <c r="QHH36"/>
      <c r="QHI36"/>
      <c r="QHJ36"/>
      <c r="QHK36"/>
      <c r="QHL36"/>
      <c r="QHM36"/>
      <c r="QHN36"/>
      <c r="QHO36"/>
      <c r="QHP36"/>
      <c r="QHQ36"/>
      <c r="QHR36"/>
      <c r="QHS36"/>
      <c r="QHT36"/>
      <c r="QHU36"/>
      <c r="QHV36"/>
      <c r="QHW36"/>
      <c r="QHX36"/>
      <c r="QHY36"/>
      <c r="QHZ36"/>
      <c r="QIA36"/>
      <c r="QIB36"/>
      <c r="QIC36"/>
      <c r="QID36"/>
      <c r="QIE36"/>
      <c r="QIF36"/>
      <c r="QIG36"/>
      <c r="QIH36"/>
      <c r="QII36"/>
      <c r="QIJ36"/>
      <c r="QIK36"/>
      <c r="QIL36"/>
      <c r="QIM36"/>
      <c r="QIN36"/>
      <c r="QIO36"/>
      <c r="QIP36"/>
      <c r="QIQ36"/>
      <c r="QIR36"/>
      <c r="QIS36"/>
      <c r="QIT36"/>
      <c r="QIU36"/>
      <c r="QIV36"/>
      <c r="QIW36"/>
      <c r="QIX36"/>
      <c r="QIY36"/>
      <c r="QIZ36"/>
      <c r="QJA36"/>
      <c r="QJB36"/>
      <c r="QJC36"/>
      <c r="QJD36"/>
      <c r="QJE36"/>
      <c r="QJF36"/>
      <c r="QJG36"/>
      <c r="QJH36"/>
      <c r="QJI36"/>
      <c r="QJJ36"/>
      <c r="QJK36"/>
      <c r="QJL36"/>
      <c r="QJM36"/>
      <c r="QJN36"/>
      <c r="QJO36"/>
      <c r="QJP36"/>
      <c r="QJQ36"/>
      <c r="QJR36"/>
      <c r="QJS36"/>
      <c r="QJT36"/>
      <c r="QJU36"/>
      <c r="QJV36"/>
      <c r="QJW36"/>
      <c r="QJX36"/>
      <c r="QJY36"/>
      <c r="QJZ36"/>
      <c r="QKA36"/>
      <c r="QKB36"/>
      <c r="QKC36"/>
      <c r="QKD36"/>
      <c r="QKE36"/>
      <c r="QKF36"/>
      <c r="QKG36"/>
      <c r="QKH36"/>
      <c r="QKI36"/>
      <c r="QKJ36"/>
      <c r="QKK36"/>
      <c r="QKL36"/>
      <c r="QKM36"/>
      <c r="QKN36"/>
      <c r="QKO36"/>
      <c r="QKP36"/>
      <c r="QKQ36"/>
      <c r="QKR36"/>
      <c r="QKS36"/>
      <c r="QKT36"/>
      <c r="QKU36"/>
      <c r="QKV36"/>
      <c r="QKW36"/>
      <c r="QKX36"/>
      <c r="QKY36"/>
      <c r="QKZ36"/>
      <c r="QLA36"/>
      <c r="QLB36"/>
      <c r="QLC36"/>
      <c r="QLD36"/>
      <c r="QLE36"/>
      <c r="QLF36"/>
      <c r="QLG36"/>
      <c r="QLH36"/>
      <c r="QLI36"/>
      <c r="QLJ36"/>
      <c r="QLK36"/>
      <c r="QLL36"/>
      <c r="QLM36"/>
      <c r="QLN36"/>
      <c r="QLO36"/>
      <c r="QLP36"/>
      <c r="QLQ36"/>
      <c r="QLR36"/>
      <c r="QLS36"/>
      <c r="QLT36"/>
      <c r="QLU36"/>
      <c r="QLV36"/>
      <c r="QLW36"/>
      <c r="QLX36"/>
      <c r="QLY36"/>
      <c r="QLZ36"/>
      <c r="QMA36"/>
      <c r="QMB36"/>
      <c r="QMC36"/>
      <c r="QMD36"/>
      <c r="QME36"/>
      <c r="QMF36"/>
      <c r="QMG36"/>
      <c r="QMH36"/>
      <c r="QMI36"/>
      <c r="QMJ36"/>
      <c r="QMK36"/>
      <c r="QML36"/>
      <c r="QMM36"/>
      <c r="QMN36"/>
      <c r="QMO36"/>
      <c r="QMP36"/>
      <c r="QMQ36"/>
      <c r="QMR36"/>
      <c r="QMS36"/>
      <c r="QMT36"/>
      <c r="QMU36"/>
      <c r="QMV36"/>
      <c r="QMW36"/>
      <c r="QMX36"/>
      <c r="QMY36"/>
      <c r="QMZ36"/>
      <c r="QNA36"/>
      <c r="QNB36"/>
      <c r="QNC36"/>
      <c r="QND36"/>
      <c r="QNE36"/>
      <c r="QNF36"/>
      <c r="QNG36"/>
      <c r="QNH36"/>
      <c r="QNI36"/>
      <c r="QNJ36"/>
      <c r="QNK36"/>
      <c r="QNL36"/>
      <c r="QNM36"/>
      <c r="QNN36"/>
      <c r="QNO36"/>
      <c r="QNP36"/>
      <c r="QNQ36"/>
      <c r="QNR36"/>
      <c r="QNS36"/>
      <c r="QNT36"/>
      <c r="QNU36"/>
      <c r="QNV36"/>
      <c r="QNW36"/>
      <c r="QNX36"/>
      <c r="QNY36"/>
      <c r="QNZ36"/>
      <c r="QOA36"/>
      <c r="QOB36"/>
      <c r="QOC36"/>
      <c r="QOD36"/>
      <c r="QOE36"/>
      <c r="QOF36"/>
      <c r="QOG36"/>
      <c r="QOH36"/>
      <c r="QOI36"/>
      <c r="QOJ36"/>
      <c r="QOK36"/>
      <c r="QOL36"/>
      <c r="QOM36"/>
      <c r="QON36"/>
      <c r="QOO36"/>
      <c r="QOP36"/>
      <c r="QOQ36"/>
      <c r="QOR36"/>
      <c r="QOS36"/>
      <c r="QOT36"/>
      <c r="QOU36"/>
      <c r="QOV36"/>
      <c r="QOW36"/>
      <c r="QOX36"/>
      <c r="QOY36"/>
      <c r="QOZ36"/>
      <c r="QPA36"/>
      <c r="QPB36"/>
      <c r="QPC36"/>
      <c r="QPD36"/>
      <c r="QPE36"/>
      <c r="QPF36"/>
      <c r="QPG36"/>
      <c r="QPH36"/>
      <c r="QPI36"/>
      <c r="QPJ36"/>
      <c r="QPK36"/>
      <c r="QPL36"/>
      <c r="QPM36"/>
      <c r="QPN36"/>
      <c r="QPO36"/>
      <c r="QPP36"/>
      <c r="QPQ36"/>
      <c r="QPR36"/>
      <c r="QPS36"/>
      <c r="QPT36"/>
      <c r="QPU36"/>
      <c r="QPV36"/>
      <c r="QPW36"/>
      <c r="QPX36"/>
      <c r="QPY36"/>
      <c r="QPZ36"/>
      <c r="QQA36"/>
      <c r="QQB36"/>
      <c r="QQC36"/>
      <c r="QQD36"/>
      <c r="QQE36"/>
      <c r="QQF36"/>
      <c r="QQG36"/>
      <c r="QQH36"/>
      <c r="QQI36"/>
      <c r="QQJ36"/>
      <c r="QQK36"/>
      <c r="QQL36"/>
      <c r="QQM36"/>
      <c r="QQN36"/>
      <c r="QQO36"/>
      <c r="QQP36"/>
      <c r="QQQ36"/>
      <c r="QQR36"/>
      <c r="QQS36"/>
      <c r="QQT36"/>
      <c r="QQU36"/>
      <c r="QQV36"/>
      <c r="QQW36"/>
      <c r="QQX36"/>
      <c r="QQY36"/>
      <c r="QQZ36"/>
      <c r="QRA36"/>
      <c r="QRB36"/>
      <c r="QRC36"/>
      <c r="QRD36"/>
      <c r="QRE36"/>
      <c r="QRF36"/>
      <c r="QRG36"/>
      <c r="QRH36"/>
      <c r="QRI36"/>
      <c r="QRJ36"/>
      <c r="QRK36"/>
      <c r="QRL36"/>
      <c r="QRM36"/>
      <c r="QRN36"/>
      <c r="QRO36"/>
      <c r="QRP36"/>
      <c r="QRQ36"/>
      <c r="QRR36"/>
      <c r="QRS36"/>
      <c r="QRT36"/>
      <c r="QRU36"/>
      <c r="QRV36"/>
      <c r="QRW36"/>
      <c r="QRX36"/>
      <c r="QRY36"/>
      <c r="QRZ36"/>
      <c r="QSA36"/>
      <c r="QSB36"/>
      <c r="QSC36"/>
      <c r="QSD36"/>
      <c r="QSE36"/>
      <c r="QSF36"/>
      <c r="QSG36"/>
      <c r="QSH36"/>
      <c r="QSI36"/>
      <c r="QSJ36"/>
      <c r="QSK36"/>
      <c r="QSL36"/>
      <c r="QSM36"/>
      <c r="QSN36"/>
      <c r="QSO36"/>
      <c r="QSP36"/>
      <c r="QSQ36"/>
      <c r="QSR36"/>
      <c r="QSS36"/>
      <c r="QST36"/>
      <c r="QSU36"/>
      <c r="QSV36"/>
      <c r="QSW36"/>
      <c r="QSX36"/>
      <c r="QSY36"/>
      <c r="QSZ36"/>
      <c r="QTA36"/>
      <c r="QTB36"/>
      <c r="QTC36"/>
      <c r="QTD36"/>
      <c r="QTE36"/>
      <c r="QTF36"/>
      <c r="QTG36"/>
      <c r="QTH36"/>
      <c r="QTI36"/>
      <c r="QTJ36"/>
      <c r="QTK36"/>
      <c r="QTL36"/>
      <c r="QTM36"/>
      <c r="QTN36"/>
      <c r="QTO36"/>
      <c r="QTP36"/>
      <c r="QTQ36"/>
      <c r="QTR36"/>
      <c r="QTS36"/>
      <c r="QTT36"/>
      <c r="QTU36"/>
      <c r="QTV36"/>
      <c r="QTW36"/>
      <c r="QTX36"/>
      <c r="QTY36"/>
      <c r="QTZ36"/>
      <c r="QUA36"/>
      <c r="QUB36"/>
      <c r="QUC36"/>
      <c r="QUD36"/>
      <c r="QUE36"/>
      <c r="QUF36"/>
      <c r="QUG36"/>
      <c r="QUH36"/>
      <c r="QUI36"/>
      <c r="QUJ36"/>
      <c r="QUK36"/>
      <c r="QUL36"/>
      <c r="QUM36"/>
      <c r="QUN36"/>
      <c r="QUO36"/>
      <c r="QUP36"/>
      <c r="QUQ36"/>
      <c r="QUR36"/>
      <c r="QUS36"/>
      <c r="QUT36"/>
      <c r="QUU36"/>
      <c r="QUV36"/>
      <c r="QUW36"/>
      <c r="QUX36"/>
      <c r="QUY36"/>
      <c r="QUZ36"/>
      <c r="QVA36"/>
      <c r="QVB36"/>
      <c r="QVC36"/>
      <c r="QVD36"/>
      <c r="QVE36"/>
      <c r="QVF36"/>
      <c r="QVG36"/>
      <c r="QVH36"/>
      <c r="QVI36"/>
      <c r="QVJ36"/>
      <c r="QVK36"/>
      <c r="QVL36"/>
      <c r="QVM36"/>
      <c r="QVN36"/>
      <c r="QVO36"/>
      <c r="QVP36"/>
      <c r="QVQ36"/>
      <c r="QVR36"/>
      <c r="QVS36"/>
      <c r="QVT36"/>
      <c r="QVU36"/>
      <c r="QVV36"/>
      <c r="QVW36"/>
      <c r="QVX36"/>
      <c r="QVY36"/>
      <c r="QVZ36"/>
      <c r="QWA36"/>
      <c r="QWB36"/>
      <c r="QWC36"/>
      <c r="QWD36"/>
      <c r="QWE36"/>
      <c r="QWF36"/>
      <c r="QWG36"/>
      <c r="QWH36"/>
      <c r="QWI36"/>
      <c r="QWJ36"/>
      <c r="QWK36"/>
      <c r="QWL36"/>
      <c r="QWM36"/>
      <c r="QWN36"/>
      <c r="QWO36"/>
      <c r="QWP36"/>
      <c r="QWQ36"/>
      <c r="QWR36"/>
      <c r="QWS36"/>
      <c r="QWT36"/>
      <c r="QWU36"/>
      <c r="QWV36"/>
      <c r="QWW36"/>
      <c r="QWX36"/>
      <c r="QWY36"/>
      <c r="QWZ36"/>
      <c r="QXA36"/>
      <c r="QXB36"/>
      <c r="QXC36"/>
      <c r="QXD36"/>
      <c r="QXE36"/>
      <c r="QXF36"/>
      <c r="QXG36"/>
      <c r="QXH36"/>
      <c r="QXI36"/>
      <c r="QXJ36"/>
      <c r="QXK36"/>
      <c r="QXL36"/>
      <c r="QXM36"/>
      <c r="QXN36"/>
      <c r="QXO36"/>
      <c r="QXP36"/>
      <c r="QXQ36"/>
      <c r="QXR36"/>
      <c r="QXS36"/>
      <c r="QXT36"/>
      <c r="QXU36"/>
      <c r="QXV36"/>
      <c r="QXW36"/>
      <c r="QXX36"/>
      <c r="QXY36"/>
      <c r="QXZ36"/>
      <c r="QYA36"/>
      <c r="QYB36"/>
      <c r="QYC36"/>
      <c r="QYD36"/>
      <c r="QYE36"/>
      <c r="QYF36"/>
      <c r="QYG36"/>
      <c r="QYH36"/>
      <c r="QYI36"/>
      <c r="QYJ36"/>
      <c r="QYK36"/>
      <c r="QYL36"/>
      <c r="QYM36"/>
      <c r="QYN36"/>
      <c r="QYO36"/>
      <c r="QYP36"/>
      <c r="QYQ36"/>
      <c r="QYR36"/>
      <c r="QYS36"/>
      <c r="QYT36"/>
      <c r="QYU36"/>
      <c r="QYV36"/>
      <c r="QYW36"/>
      <c r="QYX36"/>
      <c r="QYY36"/>
      <c r="QYZ36"/>
      <c r="QZA36"/>
      <c r="QZB36"/>
      <c r="QZC36"/>
      <c r="QZD36"/>
      <c r="QZE36"/>
      <c r="QZF36"/>
      <c r="QZG36"/>
      <c r="QZH36"/>
      <c r="QZI36"/>
      <c r="QZJ36"/>
      <c r="QZK36"/>
      <c r="QZL36"/>
      <c r="QZM36"/>
      <c r="QZN36"/>
      <c r="QZO36"/>
      <c r="QZP36"/>
      <c r="QZQ36"/>
      <c r="QZR36"/>
      <c r="QZS36"/>
      <c r="QZT36"/>
      <c r="QZU36"/>
      <c r="QZV36"/>
      <c r="QZW36"/>
      <c r="QZX36"/>
      <c r="QZY36"/>
      <c r="QZZ36"/>
      <c r="RAA36"/>
      <c r="RAB36"/>
      <c r="RAC36"/>
      <c r="RAD36"/>
      <c r="RAE36"/>
      <c r="RAF36"/>
      <c r="RAG36"/>
      <c r="RAH36"/>
      <c r="RAI36"/>
      <c r="RAJ36"/>
      <c r="RAK36"/>
      <c r="RAL36"/>
      <c r="RAM36"/>
      <c r="RAN36"/>
      <c r="RAO36"/>
      <c r="RAP36"/>
      <c r="RAQ36"/>
      <c r="RAR36"/>
      <c r="RAS36"/>
      <c r="RAT36"/>
      <c r="RAU36"/>
      <c r="RAV36"/>
      <c r="RAW36"/>
      <c r="RAX36"/>
      <c r="RAY36"/>
      <c r="RAZ36"/>
      <c r="RBA36"/>
      <c r="RBB36"/>
      <c r="RBC36"/>
      <c r="RBD36"/>
      <c r="RBE36"/>
      <c r="RBF36"/>
      <c r="RBG36"/>
      <c r="RBH36"/>
      <c r="RBI36"/>
      <c r="RBJ36"/>
      <c r="RBK36"/>
      <c r="RBL36"/>
      <c r="RBM36"/>
      <c r="RBN36"/>
      <c r="RBO36"/>
      <c r="RBP36"/>
      <c r="RBQ36"/>
      <c r="RBR36"/>
      <c r="RBS36"/>
      <c r="RBT36"/>
      <c r="RBU36"/>
      <c r="RBV36"/>
      <c r="RBW36"/>
      <c r="RBX36"/>
      <c r="RBY36"/>
      <c r="RBZ36"/>
      <c r="RCA36"/>
      <c r="RCB36"/>
      <c r="RCC36"/>
      <c r="RCD36"/>
      <c r="RCE36"/>
      <c r="RCF36"/>
      <c r="RCG36"/>
      <c r="RCH36"/>
      <c r="RCI36"/>
      <c r="RCJ36"/>
      <c r="RCK36"/>
      <c r="RCL36"/>
      <c r="RCM36"/>
      <c r="RCN36"/>
      <c r="RCO36"/>
      <c r="RCP36"/>
      <c r="RCQ36"/>
      <c r="RCR36"/>
      <c r="RCS36"/>
      <c r="RCT36"/>
      <c r="RCU36"/>
      <c r="RCV36"/>
      <c r="RCW36"/>
      <c r="RCX36"/>
      <c r="RCY36"/>
      <c r="RCZ36"/>
      <c r="RDA36"/>
      <c r="RDB36"/>
      <c r="RDC36"/>
      <c r="RDD36"/>
      <c r="RDE36"/>
      <c r="RDF36"/>
      <c r="RDG36"/>
      <c r="RDH36"/>
      <c r="RDI36"/>
      <c r="RDJ36"/>
      <c r="RDK36"/>
      <c r="RDL36"/>
      <c r="RDM36"/>
      <c r="RDN36"/>
      <c r="RDO36"/>
      <c r="RDP36"/>
      <c r="RDQ36"/>
      <c r="RDR36"/>
      <c r="RDS36"/>
      <c r="RDT36"/>
      <c r="RDU36"/>
      <c r="RDV36"/>
      <c r="RDW36"/>
      <c r="RDX36"/>
      <c r="RDY36"/>
      <c r="RDZ36"/>
      <c r="REA36"/>
      <c r="REB36"/>
      <c r="REC36"/>
      <c r="RED36"/>
      <c r="REE36"/>
      <c r="REF36"/>
      <c r="REG36"/>
      <c r="REH36"/>
      <c r="REI36"/>
      <c r="REJ36"/>
      <c r="REK36"/>
      <c r="REL36"/>
      <c r="REM36"/>
      <c r="REN36"/>
      <c r="REO36"/>
      <c r="REP36"/>
      <c r="REQ36"/>
      <c r="RER36"/>
      <c r="RES36"/>
      <c r="RET36"/>
      <c r="REU36"/>
      <c r="REV36"/>
      <c r="REW36"/>
      <c r="REX36"/>
      <c r="REY36"/>
      <c r="REZ36"/>
      <c r="RFA36"/>
      <c r="RFB36"/>
      <c r="RFC36"/>
      <c r="RFD36"/>
      <c r="RFE36"/>
      <c r="RFF36"/>
      <c r="RFG36"/>
      <c r="RFH36"/>
      <c r="RFI36"/>
      <c r="RFJ36"/>
      <c r="RFK36"/>
      <c r="RFL36"/>
      <c r="RFM36"/>
      <c r="RFN36"/>
      <c r="RFO36"/>
      <c r="RFP36"/>
      <c r="RFQ36"/>
      <c r="RFR36"/>
      <c r="RFS36"/>
      <c r="RFT36"/>
      <c r="RFU36"/>
      <c r="RFV36"/>
      <c r="RFW36"/>
      <c r="RFX36"/>
      <c r="RFY36"/>
      <c r="RFZ36"/>
      <c r="RGA36"/>
      <c r="RGB36"/>
      <c r="RGC36"/>
      <c r="RGD36"/>
      <c r="RGE36"/>
      <c r="RGF36"/>
      <c r="RGG36"/>
      <c r="RGH36"/>
      <c r="RGI36"/>
      <c r="RGJ36"/>
      <c r="RGK36"/>
      <c r="RGL36"/>
      <c r="RGM36"/>
      <c r="RGN36"/>
      <c r="RGO36"/>
      <c r="RGP36"/>
      <c r="RGQ36"/>
      <c r="RGR36"/>
      <c r="RGS36"/>
      <c r="RGT36"/>
      <c r="RGU36"/>
      <c r="RGV36"/>
      <c r="RGW36"/>
      <c r="RGX36"/>
      <c r="RGY36"/>
      <c r="RGZ36"/>
      <c r="RHA36"/>
      <c r="RHB36"/>
      <c r="RHC36"/>
      <c r="RHD36"/>
      <c r="RHE36"/>
      <c r="RHF36"/>
      <c r="RHG36"/>
      <c r="RHH36"/>
      <c r="RHI36"/>
      <c r="RHJ36"/>
      <c r="RHK36"/>
      <c r="RHL36"/>
      <c r="RHM36"/>
      <c r="RHN36"/>
      <c r="RHO36"/>
      <c r="RHP36"/>
      <c r="RHQ36"/>
      <c r="RHR36"/>
      <c r="RHS36"/>
      <c r="RHT36"/>
      <c r="RHU36"/>
      <c r="RHV36"/>
      <c r="RHW36"/>
      <c r="RHX36"/>
      <c r="RHY36"/>
      <c r="RHZ36"/>
      <c r="RIA36"/>
      <c r="RIB36"/>
      <c r="RIC36"/>
      <c r="RID36"/>
      <c r="RIE36"/>
      <c r="RIF36"/>
      <c r="RIG36"/>
      <c r="RIH36"/>
      <c r="RII36"/>
      <c r="RIJ36"/>
      <c r="RIK36"/>
      <c r="RIL36"/>
      <c r="RIM36"/>
      <c r="RIN36"/>
      <c r="RIO36"/>
      <c r="RIP36"/>
      <c r="RIQ36"/>
      <c r="RIR36"/>
      <c r="RIS36"/>
      <c r="RIT36"/>
      <c r="RIU36"/>
      <c r="RIV36"/>
      <c r="RIW36"/>
      <c r="RIX36"/>
      <c r="RIY36"/>
      <c r="RIZ36"/>
      <c r="RJA36"/>
      <c r="RJB36"/>
      <c r="RJC36"/>
      <c r="RJD36"/>
      <c r="RJE36"/>
      <c r="RJF36"/>
      <c r="RJG36"/>
      <c r="RJH36"/>
      <c r="RJI36"/>
      <c r="RJJ36"/>
      <c r="RJK36"/>
      <c r="RJL36"/>
      <c r="RJM36"/>
      <c r="RJN36"/>
      <c r="RJO36"/>
      <c r="RJP36"/>
      <c r="RJQ36"/>
      <c r="RJR36"/>
      <c r="RJS36"/>
      <c r="RJT36"/>
      <c r="RJU36"/>
      <c r="RJV36"/>
      <c r="RJW36"/>
      <c r="RJX36"/>
      <c r="RJY36"/>
      <c r="RJZ36"/>
      <c r="RKA36"/>
      <c r="RKB36"/>
      <c r="RKC36"/>
      <c r="RKD36"/>
      <c r="RKE36"/>
      <c r="RKF36"/>
      <c r="RKG36"/>
      <c r="RKH36"/>
      <c r="RKI36"/>
      <c r="RKJ36"/>
      <c r="RKK36"/>
      <c r="RKL36"/>
      <c r="RKM36"/>
      <c r="RKN36"/>
      <c r="RKO36"/>
      <c r="RKP36"/>
      <c r="RKQ36"/>
      <c r="RKR36"/>
      <c r="RKS36"/>
      <c r="RKT36"/>
      <c r="RKU36"/>
      <c r="RKV36"/>
      <c r="RKW36"/>
      <c r="RKX36"/>
      <c r="RKY36"/>
      <c r="RKZ36"/>
      <c r="RLA36"/>
      <c r="RLB36"/>
      <c r="RLC36"/>
      <c r="RLD36"/>
      <c r="RLE36"/>
      <c r="RLF36"/>
      <c r="RLG36"/>
      <c r="RLH36"/>
      <c r="RLI36"/>
      <c r="RLJ36"/>
      <c r="RLK36"/>
      <c r="RLL36"/>
      <c r="RLM36"/>
      <c r="RLN36"/>
      <c r="RLO36"/>
      <c r="RLP36"/>
      <c r="RLQ36"/>
      <c r="RLR36"/>
      <c r="RLS36"/>
      <c r="RLT36"/>
      <c r="RLU36"/>
      <c r="RLV36"/>
      <c r="RLW36"/>
      <c r="RLX36"/>
      <c r="RLY36"/>
      <c r="RLZ36"/>
      <c r="RMA36"/>
      <c r="RMB36"/>
      <c r="RMC36"/>
      <c r="RMD36"/>
      <c r="RME36"/>
      <c r="RMF36"/>
      <c r="RMG36"/>
      <c r="RMH36"/>
      <c r="RMI36"/>
      <c r="RMJ36"/>
      <c r="RMK36"/>
      <c r="RML36"/>
      <c r="RMM36"/>
      <c r="RMN36"/>
      <c r="RMO36"/>
      <c r="RMP36"/>
      <c r="RMQ36"/>
      <c r="RMR36"/>
      <c r="RMS36"/>
      <c r="RMT36"/>
      <c r="RMU36"/>
      <c r="RMV36"/>
      <c r="RMW36"/>
      <c r="RMX36"/>
      <c r="RMY36"/>
      <c r="RMZ36"/>
      <c r="RNA36"/>
      <c r="RNB36"/>
      <c r="RNC36"/>
      <c r="RND36"/>
      <c r="RNE36"/>
      <c r="RNF36"/>
      <c r="RNG36"/>
      <c r="RNH36"/>
      <c r="RNI36"/>
      <c r="RNJ36"/>
      <c r="RNK36"/>
      <c r="RNL36"/>
      <c r="RNM36"/>
      <c r="RNN36"/>
      <c r="RNO36"/>
      <c r="RNP36"/>
      <c r="RNQ36"/>
      <c r="RNR36"/>
      <c r="RNS36"/>
      <c r="RNT36"/>
      <c r="RNU36"/>
      <c r="RNV36"/>
      <c r="RNW36"/>
      <c r="RNX36"/>
      <c r="RNY36"/>
      <c r="RNZ36"/>
      <c r="ROA36"/>
      <c r="ROB36"/>
      <c r="ROC36"/>
      <c r="ROD36"/>
      <c r="ROE36"/>
      <c r="ROF36"/>
      <c r="ROG36"/>
      <c r="ROH36"/>
      <c r="ROI36"/>
      <c r="ROJ36"/>
      <c r="ROK36"/>
      <c r="ROL36"/>
      <c r="ROM36"/>
      <c r="RON36"/>
      <c r="ROO36"/>
      <c r="ROP36"/>
      <c r="ROQ36"/>
      <c r="ROR36"/>
      <c r="ROS36"/>
      <c r="ROT36"/>
      <c r="ROU36"/>
      <c r="ROV36"/>
      <c r="ROW36"/>
      <c r="ROX36"/>
      <c r="ROY36"/>
      <c r="ROZ36"/>
      <c r="RPA36"/>
      <c r="RPB36"/>
      <c r="RPC36"/>
      <c r="RPD36"/>
      <c r="RPE36"/>
      <c r="RPF36"/>
      <c r="RPG36"/>
      <c r="RPH36"/>
      <c r="RPI36"/>
      <c r="RPJ36"/>
      <c r="RPK36"/>
      <c r="RPL36"/>
      <c r="RPM36"/>
      <c r="RPN36"/>
      <c r="RPO36"/>
      <c r="RPP36"/>
      <c r="RPQ36"/>
      <c r="RPR36"/>
      <c r="RPS36"/>
      <c r="RPT36"/>
      <c r="RPU36"/>
      <c r="RPV36"/>
      <c r="RPW36"/>
      <c r="RPX36"/>
      <c r="RPY36"/>
      <c r="RPZ36"/>
      <c r="RQA36"/>
      <c r="RQB36"/>
      <c r="RQC36"/>
      <c r="RQD36"/>
      <c r="RQE36"/>
      <c r="RQF36"/>
      <c r="RQG36"/>
      <c r="RQH36"/>
      <c r="RQI36"/>
      <c r="RQJ36"/>
      <c r="RQK36"/>
      <c r="RQL36"/>
      <c r="RQM36"/>
      <c r="RQN36"/>
      <c r="RQO36"/>
      <c r="RQP36"/>
      <c r="RQQ36"/>
      <c r="RQR36"/>
      <c r="RQS36"/>
      <c r="RQT36"/>
      <c r="RQU36"/>
      <c r="RQV36"/>
      <c r="RQW36"/>
      <c r="RQX36"/>
      <c r="RQY36"/>
      <c r="RQZ36"/>
      <c r="RRA36"/>
      <c r="RRB36"/>
      <c r="RRC36"/>
      <c r="RRD36"/>
      <c r="RRE36"/>
      <c r="RRF36"/>
      <c r="RRG36"/>
      <c r="RRH36"/>
      <c r="RRI36"/>
      <c r="RRJ36"/>
      <c r="RRK36"/>
      <c r="RRL36"/>
      <c r="RRM36"/>
      <c r="RRN36"/>
      <c r="RRO36"/>
      <c r="RRP36"/>
      <c r="RRQ36"/>
      <c r="RRR36"/>
      <c r="RRS36"/>
      <c r="RRT36"/>
      <c r="RRU36"/>
      <c r="RRV36"/>
      <c r="RRW36"/>
      <c r="RRX36"/>
      <c r="RRY36"/>
      <c r="RRZ36"/>
      <c r="RSA36"/>
      <c r="RSB36"/>
      <c r="RSC36"/>
      <c r="RSD36"/>
      <c r="RSE36"/>
      <c r="RSF36"/>
      <c r="RSG36"/>
      <c r="RSH36"/>
      <c r="RSI36"/>
      <c r="RSJ36"/>
      <c r="RSK36"/>
      <c r="RSL36"/>
      <c r="RSM36"/>
      <c r="RSN36"/>
      <c r="RSO36"/>
      <c r="RSP36"/>
      <c r="RSQ36"/>
      <c r="RSR36"/>
      <c r="RSS36"/>
      <c r="RST36"/>
      <c r="RSU36"/>
      <c r="RSV36"/>
      <c r="RSW36"/>
      <c r="RSX36"/>
      <c r="RSY36"/>
      <c r="RSZ36"/>
      <c r="RTA36"/>
      <c r="RTB36"/>
      <c r="RTC36"/>
      <c r="RTD36"/>
      <c r="RTE36"/>
      <c r="RTF36"/>
      <c r="RTG36"/>
      <c r="RTH36"/>
      <c r="RTI36"/>
      <c r="RTJ36"/>
      <c r="RTK36"/>
      <c r="RTL36"/>
      <c r="RTM36"/>
      <c r="RTN36"/>
      <c r="RTO36"/>
      <c r="RTP36"/>
      <c r="RTQ36"/>
      <c r="RTR36"/>
      <c r="RTS36"/>
      <c r="RTT36"/>
      <c r="RTU36"/>
      <c r="RTV36"/>
      <c r="RTW36"/>
      <c r="RTX36"/>
      <c r="RTY36"/>
      <c r="RTZ36"/>
      <c r="RUA36"/>
      <c r="RUB36"/>
      <c r="RUC36"/>
      <c r="RUD36"/>
      <c r="RUE36"/>
      <c r="RUF36"/>
      <c r="RUG36"/>
      <c r="RUH36"/>
      <c r="RUI36"/>
      <c r="RUJ36"/>
      <c r="RUK36"/>
      <c r="RUL36"/>
      <c r="RUM36"/>
      <c r="RUN36"/>
      <c r="RUO36"/>
      <c r="RUP36"/>
      <c r="RUQ36"/>
      <c r="RUR36"/>
      <c r="RUS36"/>
      <c r="RUT36"/>
      <c r="RUU36"/>
      <c r="RUV36"/>
      <c r="RUW36"/>
      <c r="RUX36"/>
      <c r="RUY36"/>
      <c r="RUZ36"/>
      <c r="RVA36"/>
      <c r="RVB36"/>
      <c r="RVC36"/>
      <c r="RVD36"/>
      <c r="RVE36"/>
      <c r="RVF36"/>
      <c r="RVG36"/>
      <c r="RVH36"/>
      <c r="RVI36"/>
      <c r="RVJ36"/>
      <c r="RVK36"/>
      <c r="RVL36"/>
      <c r="RVM36"/>
      <c r="RVN36"/>
      <c r="RVO36"/>
      <c r="RVP36"/>
      <c r="RVQ36"/>
      <c r="RVR36"/>
      <c r="RVS36"/>
      <c r="RVT36"/>
      <c r="RVU36"/>
      <c r="RVV36"/>
      <c r="RVW36"/>
      <c r="RVX36"/>
      <c r="RVY36"/>
      <c r="RVZ36"/>
      <c r="RWA36"/>
      <c r="RWB36"/>
      <c r="RWC36"/>
      <c r="RWD36"/>
      <c r="RWE36"/>
      <c r="RWF36"/>
      <c r="RWG36"/>
      <c r="RWH36"/>
      <c r="RWI36"/>
      <c r="RWJ36"/>
      <c r="RWK36"/>
      <c r="RWL36"/>
      <c r="RWM36"/>
      <c r="RWN36"/>
      <c r="RWO36"/>
      <c r="RWP36"/>
      <c r="RWQ36"/>
      <c r="RWR36"/>
      <c r="RWS36"/>
      <c r="RWT36"/>
      <c r="RWU36"/>
      <c r="RWV36"/>
      <c r="RWW36"/>
      <c r="RWX36"/>
      <c r="RWY36"/>
      <c r="RWZ36"/>
      <c r="RXA36"/>
      <c r="RXB36"/>
      <c r="RXC36"/>
      <c r="RXD36"/>
      <c r="RXE36"/>
      <c r="RXF36"/>
      <c r="RXG36"/>
      <c r="RXH36"/>
      <c r="RXI36"/>
      <c r="RXJ36"/>
      <c r="RXK36"/>
      <c r="RXL36"/>
      <c r="RXM36"/>
      <c r="RXN36"/>
      <c r="RXO36"/>
      <c r="RXP36"/>
      <c r="RXQ36"/>
      <c r="RXR36"/>
      <c r="RXS36"/>
      <c r="RXT36"/>
      <c r="RXU36"/>
      <c r="RXV36"/>
      <c r="RXW36"/>
      <c r="RXX36"/>
      <c r="RXY36"/>
      <c r="RXZ36"/>
      <c r="RYA36"/>
      <c r="RYB36"/>
      <c r="RYC36"/>
      <c r="RYD36"/>
      <c r="RYE36"/>
      <c r="RYF36"/>
      <c r="RYG36"/>
      <c r="RYH36"/>
      <c r="RYI36"/>
      <c r="RYJ36"/>
      <c r="RYK36"/>
      <c r="RYL36"/>
      <c r="RYM36"/>
      <c r="RYN36"/>
      <c r="RYO36"/>
      <c r="RYP36"/>
      <c r="RYQ36"/>
      <c r="RYR36"/>
      <c r="RYS36"/>
      <c r="RYT36"/>
      <c r="RYU36"/>
      <c r="RYV36"/>
      <c r="RYW36"/>
      <c r="RYX36"/>
      <c r="RYY36"/>
      <c r="RYZ36"/>
      <c r="RZA36"/>
      <c r="RZB36"/>
      <c r="RZC36"/>
      <c r="RZD36"/>
      <c r="RZE36"/>
      <c r="RZF36"/>
      <c r="RZG36"/>
      <c r="RZH36"/>
      <c r="RZI36"/>
      <c r="RZJ36"/>
      <c r="RZK36"/>
      <c r="RZL36"/>
      <c r="RZM36"/>
      <c r="RZN36"/>
      <c r="RZO36"/>
      <c r="RZP36"/>
      <c r="RZQ36"/>
      <c r="RZR36"/>
      <c r="RZS36"/>
      <c r="RZT36"/>
      <c r="RZU36"/>
      <c r="RZV36"/>
      <c r="RZW36"/>
      <c r="RZX36"/>
      <c r="RZY36"/>
      <c r="RZZ36"/>
      <c r="SAA36"/>
      <c r="SAB36"/>
      <c r="SAC36"/>
      <c r="SAD36"/>
      <c r="SAE36"/>
      <c r="SAF36"/>
      <c r="SAG36"/>
      <c r="SAH36"/>
      <c r="SAI36"/>
      <c r="SAJ36"/>
      <c r="SAK36"/>
      <c r="SAL36"/>
      <c r="SAM36"/>
      <c r="SAN36"/>
      <c r="SAO36"/>
      <c r="SAP36"/>
      <c r="SAQ36"/>
      <c r="SAR36"/>
      <c r="SAS36"/>
      <c r="SAT36"/>
      <c r="SAU36"/>
      <c r="SAV36"/>
      <c r="SAW36"/>
      <c r="SAX36"/>
      <c r="SAY36"/>
      <c r="SAZ36"/>
      <c r="SBA36"/>
      <c r="SBB36"/>
      <c r="SBC36"/>
      <c r="SBD36"/>
      <c r="SBE36"/>
      <c r="SBF36"/>
      <c r="SBG36"/>
      <c r="SBH36"/>
      <c r="SBI36"/>
      <c r="SBJ36"/>
      <c r="SBK36"/>
      <c r="SBL36"/>
      <c r="SBM36"/>
      <c r="SBN36"/>
      <c r="SBO36"/>
      <c r="SBP36"/>
      <c r="SBQ36"/>
      <c r="SBR36"/>
      <c r="SBS36"/>
      <c r="SBT36"/>
      <c r="SBU36"/>
      <c r="SBV36"/>
      <c r="SBW36"/>
      <c r="SBX36"/>
      <c r="SBY36"/>
      <c r="SBZ36"/>
      <c r="SCA36"/>
      <c r="SCB36"/>
      <c r="SCC36"/>
      <c r="SCD36"/>
      <c r="SCE36"/>
      <c r="SCF36"/>
      <c r="SCG36"/>
      <c r="SCH36"/>
      <c r="SCI36"/>
      <c r="SCJ36"/>
      <c r="SCK36"/>
      <c r="SCL36"/>
      <c r="SCM36"/>
      <c r="SCN36"/>
      <c r="SCO36"/>
      <c r="SCP36"/>
      <c r="SCQ36"/>
      <c r="SCR36"/>
      <c r="SCS36"/>
      <c r="SCT36"/>
      <c r="SCU36"/>
      <c r="SCV36"/>
      <c r="SCW36"/>
      <c r="SCX36"/>
      <c r="SCY36"/>
      <c r="SCZ36"/>
      <c r="SDA36"/>
      <c r="SDB36"/>
      <c r="SDC36"/>
      <c r="SDD36"/>
      <c r="SDE36"/>
      <c r="SDF36"/>
      <c r="SDG36"/>
      <c r="SDH36"/>
      <c r="SDI36"/>
      <c r="SDJ36"/>
      <c r="SDK36"/>
      <c r="SDL36"/>
      <c r="SDM36"/>
      <c r="SDN36"/>
      <c r="SDO36"/>
      <c r="SDP36"/>
      <c r="SDQ36"/>
      <c r="SDR36"/>
      <c r="SDS36"/>
      <c r="SDT36"/>
      <c r="SDU36"/>
      <c r="SDV36"/>
      <c r="SDW36"/>
      <c r="SDX36"/>
      <c r="SDY36"/>
      <c r="SDZ36"/>
      <c r="SEA36"/>
      <c r="SEB36"/>
      <c r="SEC36"/>
      <c r="SED36"/>
      <c r="SEE36"/>
      <c r="SEF36"/>
      <c r="SEG36"/>
      <c r="SEH36"/>
      <c r="SEI36"/>
      <c r="SEJ36"/>
      <c r="SEK36"/>
      <c r="SEL36"/>
      <c r="SEM36"/>
      <c r="SEN36"/>
      <c r="SEO36"/>
      <c r="SEP36"/>
      <c r="SEQ36"/>
      <c r="SER36"/>
      <c r="SES36"/>
      <c r="SET36"/>
      <c r="SEU36"/>
      <c r="SEV36"/>
      <c r="SEW36"/>
      <c r="SEX36"/>
      <c r="SEY36"/>
      <c r="SEZ36"/>
      <c r="SFA36"/>
      <c r="SFB36"/>
      <c r="SFC36"/>
      <c r="SFD36"/>
      <c r="SFE36"/>
      <c r="SFF36"/>
      <c r="SFG36"/>
      <c r="SFH36"/>
      <c r="SFI36"/>
      <c r="SFJ36"/>
      <c r="SFK36"/>
      <c r="SFL36"/>
      <c r="SFM36"/>
      <c r="SFN36"/>
      <c r="SFO36"/>
      <c r="SFP36"/>
      <c r="SFQ36"/>
      <c r="SFR36"/>
      <c r="SFS36"/>
      <c r="SFT36"/>
      <c r="SFU36"/>
      <c r="SFV36"/>
      <c r="SFW36"/>
      <c r="SFX36"/>
      <c r="SFY36"/>
      <c r="SFZ36"/>
      <c r="SGA36"/>
      <c r="SGB36"/>
      <c r="SGC36"/>
      <c r="SGD36"/>
      <c r="SGE36"/>
      <c r="SGF36"/>
      <c r="SGG36"/>
      <c r="SGH36"/>
      <c r="SGI36"/>
      <c r="SGJ36"/>
      <c r="SGK36"/>
      <c r="SGL36"/>
      <c r="SGM36"/>
      <c r="SGN36"/>
      <c r="SGO36"/>
      <c r="SGP36"/>
      <c r="SGQ36"/>
      <c r="SGR36"/>
      <c r="SGS36"/>
      <c r="SGT36"/>
      <c r="SGU36"/>
      <c r="SGV36"/>
      <c r="SGW36"/>
      <c r="SGX36"/>
      <c r="SGY36"/>
      <c r="SGZ36"/>
      <c r="SHA36"/>
      <c r="SHB36"/>
      <c r="SHC36"/>
      <c r="SHD36"/>
      <c r="SHE36"/>
      <c r="SHF36"/>
      <c r="SHG36"/>
      <c r="SHH36"/>
      <c r="SHI36"/>
      <c r="SHJ36"/>
      <c r="SHK36"/>
      <c r="SHL36"/>
      <c r="SHM36"/>
      <c r="SHN36"/>
      <c r="SHO36"/>
      <c r="SHP36"/>
      <c r="SHQ36"/>
      <c r="SHR36"/>
      <c r="SHS36"/>
      <c r="SHT36"/>
      <c r="SHU36"/>
      <c r="SHV36"/>
      <c r="SHW36"/>
      <c r="SHX36"/>
      <c r="SHY36"/>
      <c r="SHZ36"/>
      <c r="SIA36"/>
      <c r="SIB36"/>
      <c r="SIC36"/>
      <c r="SID36"/>
      <c r="SIE36"/>
      <c r="SIF36"/>
      <c r="SIG36"/>
      <c r="SIH36"/>
      <c r="SII36"/>
      <c r="SIJ36"/>
      <c r="SIK36"/>
      <c r="SIL36"/>
      <c r="SIM36"/>
      <c r="SIN36"/>
      <c r="SIO36"/>
      <c r="SIP36"/>
      <c r="SIQ36"/>
      <c r="SIR36"/>
      <c r="SIS36"/>
      <c r="SIT36"/>
      <c r="SIU36"/>
      <c r="SIV36"/>
      <c r="SIW36"/>
      <c r="SIX36"/>
      <c r="SIY36"/>
      <c r="SIZ36"/>
      <c r="SJA36"/>
      <c r="SJB36"/>
      <c r="SJC36"/>
      <c r="SJD36"/>
      <c r="SJE36"/>
      <c r="SJF36"/>
      <c r="SJG36"/>
      <c r="SJH36"/>
      <c r="SJI36"/>
      <c r="SJJ36"/>
      <c r="SJK36"/>
      <c r="SJL36"/>
      <c r="SJM36"/>
      <c r="SJN36"/>
      <c r="SJO36"/>
      <c r="SJP36"/>
      <c r="SJQ36"/>
      <c r="SJR36"/>
      <c r="SJS36"/>
      <c r="SJT36"/>
      <c r="SJU36"/>
      <c r="SJV36"/>
      <c r="SJW36"/>
      <c r="SJX36"/>
      <c r="SJY36"/>
      <c r="SJZ36"/>
      <c r="SKA36"/>
      <c r="SKB36"/>
      <c r="SKC36"/>
      <c r="SKD36"/>
      <c r="SKE36"/>
      <c r="SKF36"/>
      <c r="SKG36"/>
      <c r="SKH36"/>
      <c r="SKI36"/>
      <c r="SKJ36"/>
      <c r="SKK36"/>
      <c r="SKL36"/>
      <c r="SKM36"/>
      <c r="SKN36"/>
      <c r="SKO36"/>
      <c r="SKP36"/>
      <c r="SKQ36"/>
      <c r="SKR36"/>
      <c r="SKS36"/>
      <c r="SKT36"/>
      <c r="SKU36"/>
      <c r="SKV36"/>
      <c r="SKW36"/>
      <c r="SKX36"/>
      <c r="SKY36"/>
      <c r="SKZ36"/>
      <c r="SLA36"/>
      <c r="SLB36"/>
      <c r="SLC36"/>
      <c r="SLD36"/>
      <c r="SLE36"/>
      <c r="SLF36"/>
      <c r="SLG36"/>
      <c r="SLH36"/>
      <c r="SLI36"/>
      <c r="SLJ36"/>
      <c r="SLK36"/>
      <c r="SLL36"/>
      <c r="SLM36"/>
      <c r="SLN36"/>
      <c r="SLO36"/>
      <c r="SLP36"/>
      <c r="SLQ36"/>
      <c r="SLR36"/>
      <c r="SLS36"/>
      <c r="SLT36"/>
      <c r="SLU36"/>
      <c r="SLV36"/>
      <c r="SLW36"/>
      <c r="SLX36"/>
      <c r="SLY36"/>
      <c r="SLZ36"/>
      <c r="SMA36"/>
      <c r="SMB36"/>
      <c r="SMC36"/>
      <c r="SMD36"/>
      <c r="SME36"/>
      <c r="SMF36"/>
      <c r="SMG36"/>
      <c r="SMH36"/>
      <c r="SMI36"/>
      <c r="SMJ36"/>
      <c r="SMK36"/>
      <c r="SML36"/>
      <c r="SMM36"/>
      <c r="SMN36"/>
      <c r="SMO36"/>
      <c r="SMP36"/>
      <c r="SMQ36"/>
      <c r="SMR36"/>
      <c r="SMS36"/>
      <c r="SMT36"/>
      <c r="SMU36"/>
      <c r="SMV36"/>
      <c r="SMW36"/>
      <c r="SMX36"/>
      <c r="SMY36"/>
      <c r="SMZ36"/>
      <c r="SNA36"/>
      <c r="SNB36"/>
      <c r="SNC36"/>
      <c r="SND36"/>
      <c r="SNE36"/>
      <c r="SNF36"/>
      <c r="SNG36"/>
      <c r="SNH36"/>
      <c r="SNI36"/>
      <c r="SNJ36"/>
      <c r="SNK36"/>
      <c r="SNL36"/>
      <c r="SNM36"/>
      <c r="SNN36"/>
      <c r="SNO36"/>
      <c r="SNP36"/>
      <c r="SNQ36"/>
      <c r="SNR36"/>
      <c r="SNS36"/>
      <c r="SNT36"/>
      <c r="SNU36"/>
      <c r="SNV36"/>
      <c r="SNW36"/>
      <c r="SNX36"/>
      <c r="SNY36"/>
      <c r="SNZ36"/>
      <c r="SOA36"/>
      <c r="SOB36"/>
      <c r="SOC36"/>
      <c r="SOD36"/>
      <c r="SOE36"/>
      <c r="SOF36"/>
      <c r="SOG36"/>
      <c r="SOH36"/>
      <c r="SOI36"/>
      <c r="SOJ36"/>
      <c r="SOK36"/>
      <c r="SOL36"/>
      <c r="SOM36"/>
      <c r="SON36"/>
      <c r="SOO36"/>
      <c r="SOP36"/>
      <c r="SOQ36"/>
      <c r="SOR36"/>
      <c r="SOS36"/>
      <c r="SOT36"/>
      <c r="SOU36"/>
      <c r="SOV36"/>
      <c r="SOW36"/>
      <c r="SOX36"/>
      <c r="SOY36"/>
      <c r="SOZ36"/>
      <c r="SPA36"/>
      <c r="SPB36"/>
      <c r="SPC36"/>
      <c r="SPD36"/>
      <c r="SPE36"/>
      <c r="SPF36"/>
      <c r="SPG36"/>
      <c r="SPH36"/>
      <c r="SPI36"/>
      <c r="SPJ36"/>
      <c r="SPK36"/>
      <c r="SPL36"/>
      <c r="SPM36"/>
      <c r="SPN36"/>
      <c r="SPO36"/>
      <c r="SPP36"/>
      <c r="SPQ36"/>
      <c r="SPR36"/>
      <c r="SPS36"/>
      <c r="SPT36"/>
      <c r="SPU36"/>
      <c r="SPV36"/>
      <c r="SPW36"/>
      <c r="SPX36"/>
      <c r="SPY36"/>
      <c r="SPZ36"/>
      <c r="SQA36"/>
      <c r="SQB36"/>
      <c r="SQC36"/>
      <c r="SQD36"/>
      <c r="SQE36"/>
      <c r="SQF36"/>
      <c r="SQG36"/>
      <c r="SQH36"/>
      <c r="SQI36"/>
      <c r="SQJ36"/>
      <c r="SQK36"/>
      <c r="SQL36"/>
      <c r="SQM36"/>
      <c r="SQN36"/>
      <c r="SQO36"/>
      <c r="SQP36"/>
      <c r="SQQ36"/>
      <c r="SQR36"/>
      <c r="SQS36"/>
      <c r="SQT36"/>
      <c r="SQU36"/>
      <c r="SQV36"/>
      <c r="SQW36"/>
      <c r="SQX36"/>
      <c r="SQY36"/>
      <c r="SQZ36"/>
      <c r="SRA36"/>
      <c r="SRB36"/>
      <c r="SRC36"/>
      <c r="SRD36"/>
      <c r="SRE36"/>
      <c r="SRF36"/>
      <c r="SRG36"/>
      <c r="SRH36"/>
      <c r="SRI36"/>
      <c r="SRJ36"/>
      <c r="SRK36"/>
      <c r="SRL36"/>
      <c r="SRM36"/>
      <c r="SRN36"/>
      <c r="SRO36"/>
      <c r="SRP36"/>
      <c r="SRQ36"/>
      <c r="SRR36"/>
      <c r="SRS36"/>
      <c r="SRT36"/>
      <c r="SRU36"/>
      <c r="SRV36"/>
      <c r="SRW36"/>
      <c r="SRX36"/>
      <c r="SRY36"/>
      <c r="SRZ36"/>
      <c r="SSA36"/>
      <c r="SSB36"/>
      <c r="SSC36"/>
      <c r="SSD36"/>
      <c r="SSE36"/>
      <c r="SSF36"/>
      <c r="SSG36"/>
      <c r="SSH36"/>
      <c r="SSI36"/>
      <c r="SSJ36"/>
      <c r="SSK36"/>
      <c r="SSL36"/>
      <c r="SSM36"/>
      <c r="SSN36"/>
      <c r="SSO36"/>
      <c r="SSP36"/>
      <c r="SSQ36"/>
      <c r="SSR36"/>
      <c r="SSS36"/>
      <c r="SST36"/>
      <c r="SSU36"/>
      <c r="SSV36"/>
      <c r="SSW36"/>
      <c r="SSX36"/>
      <c r="SSY36"/>
      <c r="SSZ36"/>
      <c r="STA36"/>
      <c r="STB36"/>
      <c r="STC36"/>
      <c r="STD36"/>
      <c r="STE36"/>
      <c r="STF36"/>
      <c r="STG36"/>
      <c r="STH36"/>
      <c r="STI36"/>
      <c r="STJ36"/>
      <c r="STK36"/>
      <c r="STL36"/>
      <c r="STM36"/>
      <c r="STN36"/>
      <c r="STO36"/>
      <c r="STP36"/>
      <c r="STQ36"/>
      <c r="STR36"/>
      <c r="STS36"/>
      <c r="STT36"/>
      <c r="STU36"/>
      <c r="STV36"/>
      <c r="STW36"/>
      <c r="STX36"/>
      <c r="STY36"/>
      <c r="STZ36"/>
      <c r="SUA36"/>
      <c r="SUB36"/>
      <c r="SUC36"/>
      <c r="SUD36"/>
      <c r="SUE36"/>
      <c r="SUF36"/>
      <c r="SUG36"/>
      <c r="SUH36"/>
      <c r="SUI36"/>
      <c r="SUJ36"/>
      <c r="SUK36"/>
      <c r="SUL36"/>
      <c r="SUM36"/>
      <c r="SUN36"/>
      <c r="SUO36"/>
      <c r="SUP36"/>
      <c r="SUQ36"/>
      <c r="SUR36"/>
      <c r="SUS36"/>
      <c r="SUT36"/>
      <c r="SUU36"/>
      <c r="SUV36"/>
      <c r="SUW36"/>
      <c r="SUX36"/>
      <c r="SUY36"/>
      <c r="SUZ36"/>
      <c r="SVA36"/>
      <c r="SVB36"/>
      <c r="SVC36"/>
      <c r="SVD36"/>
      <c r="SVE36"/>
      <c r="SVF36"/>
      <c r="SVG36"/>
      <c r="SVH36"/>
      <c r="SVI36"/>
      <c r="SVJ36"/>
      <c r="SVK36"/>
      <c r="SVL36"/>
      <c r="SVM36"/>
      <c r="SVN36"/>
      <c r="SVO36"/>
      <c r="SVP36"/>
      <c r="SVQ36"/>
      <c r="SVR36"/>
      <c r="SVS36"/>
      <c r="SVT36"/>
      <c r="SVU36"/>
      <c r="SVV36"/>
      <c r="SVW36"/>
      <c r="SVX36"/>
      <c r="SVY36"/>
      <c r="SVZ36"/>
      <c r="SWA36"/>
      <c r="SWB36"/>
      <c r="SWC36"/>
      <c r="SWD36"/>
      <c r="SWE36"/>
      <c r="SWF36"/>
      <c r="SWG36"/>
      <c r="SWH36"/>
      <c r="SWI36"/>
      <c r="SWJ36"/>
      <c r="SWK36"/>
      <c r="SWL36"/>
      <c r="SWM36"/>
      <c r="SWN36"/>
      <c r="SWO36"/>
      <c r="SWP36"/>
      <c r="SWQ36"/>
      <c r="SWR36"/>
      <c r="SWS36"/>
      <c r="SWT36"/>
      <c r="SWU36"/>
      <c r="SWV36"/>
      <c r="SWW36"/>
      <c r="SWX36"/>
      <c r="SWY36"/>
      <c r="SWZ36"/>
      <c r="SXA36"/>
      <c r="SXB36"/>
      <c r="SXC36"/>
      <c r="SXD36"/>
      <c r="SXE36"/>
      <c r="SXF36"/>
      <c r="SXG36"/>
      <c r="SXH36"/>
      <c r="SXI36"/>
      <c r="SXJ36"/>
      <c r="SXK36"/>
      <c r="SXL36"/>
      <c r="SXM36"/>
      <c r="SXN36"/>
      <c r="SXO36"/>
      <c r="SXP36"/>
      <c r="SXQ36"/>
      <c r="SXR36"/>
      <c r="SXS36"/>
      <c r="SXT36"/>
      <c r="SXU36"/>
      <c r="SXV36"/>
      <c r="SXW36"/>
      <c r="SXX36"/>
      <c r="SXY36"/>
      <c r="SXZ36"/>
      <c r="SYA36"/>
      <c r="SYB36"/>
      <c r="SYC36"/>
      <c r="SYD36"/>
      <c r="SYE36"/>
      <c r="SYF36"/>
      <c r="SYG36"/>
      <c r="SYH36"/>
      <c r="SYI36"/>
      <c r="SYJ36"/>
      <c r="SYK36"/>
      <c r="SYL36"/>
      <c r="SYM36"/>
      <c r="SYN36"/>
      <c r="SYO36"/>
      <c r="SYP36"/>
      <c r="SYQ36"/>
      <c r="SYR36"/>
      <c r="SYS36"/>
      <c r="SYT36"/>
      <c r="SYU36"/>
      <c r="SYV36"/>
      <c r="SYW36"/>
      <c r="SYX36"/>
      <c r="SYY36"/>
      <c r="SYZ36"/>
      <c r="SZA36"/>
      <c r="SZB36"/>
      <c r="SZC36"/>
      <c r="SZD36"/>
      <c r="SZE36"/>
      <c r="SZF36"/>
      <c r="SZG36"/>
      <c r="SZH36"/>
      <c r="SZI36"/>
      <c r="SZJ36"/>
      <c r="SZK36"/>
      <c r="SZL36"/>
      <c r="SZM36"/>
      <c r="SZN36"/>
      <c r="SZO36"/>
      <c r="SZP36"/>
      <c r="SZQ36"/>
      <c r="SZR36"/>
      <c r="SZS36"/>
      <c r="SZT36"/>
      <c r="SZU36"/>
      <c r="SZV36"/>
      <c r="SZW36"/>
      <c r="SZX36"/>
      <c r="SZY36"/>
      <c r="SZZ36"/>
      <c r="TAA36"/>
      <c r="TAB36"/>
      <c r="TAC36"/>
      <c r="TAD36"/>
      <c r="TAE36"/>
      <c r="TAF36"/>
      <c r="TAG36"/>
      <c r="TAH36"/>
      <c r="TAI36"/>
      <c r="TAJ36"/>
      <c r="TAK36"/>
      <c r="TAL36"/>
      <c r="TAM36"/>
      <c r="TAN36"/>
      <c r="TAO36"/>
      <c r="TAP36"/>
      <c r="TAQ36"/>
      <c r="TAR36"/>
      <c r="TAS36"/>
      <c r="TAT36"/>
      <c r="TAU36"/>
      <c r="TAV36"/>
      <c r="TAW36"/>
      <c r="TAX36"/>
      <c r="TAY36"/>
      <c r="TAZ36"/>
      <c r="TBA36"/>
      <c r="TBB36"/>
      <c r="TBC36"/>
      <c r="TBD36"/>
      <c r="TBE36"/>
      <c r="TBF36"/>
      <c r="TBG36"/>
      <c r="TBH36"/>
      <c r="TBI36"/>
      <c r="TBJ36"/>
      <c r="TBK36"/>
      <c r="TBL36"/>
      <c r="TBM36"/>
      <c r="TBN36"/>
      <c r="TBO36"/>
      <c r="TBP36"/>
      <c r="TBQ36"/>
      <c r="TBR36"/>
      <c r="TBS36"/>
      <c r="TBT36"/>
      <c r="TBU36"/>
      <c r="TBV36"/>
      <c r="TBW36"/>
      <c r="TBX36"/>
      <c r="TBY36"/>
      <c r="TBZ36"/>
      <c r="TCA36"/>
      <c r="TCB36"/>
      <c r="TCC36"/>
      <c r="TCD36"/>
      <c r="TCE36"/>
      <c r="TCF36"/>
      <c r="TCG36"/>
      <c r="TCH36"/>
      <c r="TCI36"/>
      <c r="TCJ36"/>
      <c r="TCK36"/>
      <c r="TCL36"/>
      <c r="TCM36"/>
      <c r="TCN36"/>
      <c r="TCO36"/>
      <c r="TCP36"/>
      <c r="TCQ36"/>
      <c r="TCR36"/>
      <c r="TCS36"/>
      <c r="TCT36"/>
      <c r="TCU36"/>
      <c r="TCV36"/>
      <c r="TCW36"/>
      <c r="TCX36"/>
      <c r="TCY36"/>
      <c r="TCZ36"/>
      <c r="TDA36"/>
      <c r="TDB36"/>
      <c r="TDC36"/>
      <c r="TDD36"/>
      <c r="TDE36"/>
      <c r="TDF36"/>
      <c r="TDG36"/>
      <c r="TDH36"/>
      <c r="TDI36"/>
      <c r="TDJ36"/>
      <c r="TDK36"/>
      <c r="TDL36"/>
      <c r="TDM36"/>
      <c r="TDN36"/>
      <c r="TDO36"/>
      <c r="TDP36"/>
      <c r="TDQ36"/>
      <c r="TDR36"/>
      <c r="TDS36"/>
      <c r="TDT36"/>
      <c r="TDU36"/>
      <c r="TDV36"/>
      <c r="TDW36"/>
      <c r="TDX36"/>
      <c r="TDY36"/>
      <c r="TDZ36"/>
      <c r="TEA36"/>
      <c r="TEB36"/>
      <c r="TEC36"/>
      <c r="TED36"/>
      <c r="TEE36"/>
      <c r="TEF36"/>
      <c r="TEG36"/>
      <c r="TEH36"/>
      <c r="TEI36"/>
      <c r="TEJ36"/>
      <c r="TEK36"/>
      <c r="TEL36"/>
      <c r="TEM36"/>
      <c r="TEN36"/>
      <c r="TEO36"/>
      <c r="TEP36"/>
      <c r="TEQ36"/>
      <c r="TER36"/>
      <c r="TES36"/>
      <c r="TET36"/>
      <c r="TEU36"/>
      <c r="TEV36"/>
      <c r="TEW36"/>
      <c r="TEX36"/>
      <c r="TEY36"/>
      <c r="TEZ36"/>
      <c r="TFA36"/>
      <c r="TFB36"/>
      <c r="TFC36"/>
      <c r="TFD36"/>
      <c r="TFE36"/>
      <c r="TFF36"/>
      <c r="TFG36"/>
      <c r="TFH36"/>
      <c r="TFI36"/>
      <c r="TFJ36"/>
      <c r="TFK36"/>
      <c r="TFL36"/>
      <c r="TFM36"/>
      <c r="TFN36"/>
      <c r="TFO36"/>
      <c r="TFP36"/>
      <c r="TFQ36"/>
      <c r="TFR36"/>
      <c r="TFS36"/>
      <c r="TFT36"/>
      <c r="TFU36"/>
      <c r="TFV36"/>
      <c r="TFW36"/>
      <c r="TFX36"/>
      <c r="TFY36"/>
      <c r="TFZ36"/>
      <c r="TGA36"/>
      <c r="TGB36"/>
      <c r="TGC36"/>
      <c r="TGD36"/>
      <c r="TGE36"/>
      <c r="TGF36"/>
      <c r="TGG36"/>
      <c r="TGH36"/>
      <c r="TGI36"/>
      <c r="TGJ36"/>
      <c r="TGK36"/>
      <c r="TGL36"/>
      <c r="TGM36"/>
      <c r="TGN36"/>
      <c r="TGO36"/>
      <c r="TGP36"/>
      <c r="TGQ36"/>
      <c r="TGR36"/>
      <c r="TGS36"/>
      <c r="TGT36"/>
      <c r="TGU36"/>
      <c r="TGV36"/>
      <c r="TGW36"/>
      <c r="TGX36"/>
      <c r="TGY36"/>
      <c r="TGZ36"/>
      <c r="THA36"/>
      <c r="THB36"/>
      <c r="THC36"/>
      <c r="THD36"/>
      <c r="THE36"/>
      <c r="THF36"/>
      <c r="THG36"/>
      <c r="THH36"/>
      <c r="THI36"/>
      <c r="THJ36"/>
      <c r="THK36"/>
      <c r="THL36"/>
      <c r="THM36"/>
      <c r="THN36"/>
      <c r="THO36"/>
      <c r="THP36"/>
      <c r="THQ36"/>
      <c r="THR36"/>
      <c r="THS36"/>
      <c r="THT36"/>
      <c r="THU36"/>
      <c r="THV36"/>
      <c r="THW36"/>
      <c r="THX36"/>
      <c r="THY36"/>
      <c r="THZ36"/>
      <c r="TIA36"/>
      <c r="TIB36"/>
      <c r="TIC36"/>
      <c r="TID36"/>
      <c r="TIE36"/>
      <c r="TIF36"/>
      <c r="TIG36"/>
      <c r="TIH36"/>
      <c r="TII36"/>
      <c r="TIJ36"/>
      <c r="TIK36"/>
      <c r="TIL36"/>
      <c r="TIM36"/>
      <c r="TIN36"/>
      <c r="TIO36"/>
      <c r="TIP36"/>
      <c r="TIQ36"/>
      <c r="TIR36"/>
      <c r="TIS36"/>
      <c r="TIT36"/>
      <c r="TIU36"/>
      <c r="TIV36"/>
      <c r="TIW36"/>
      <c r="TIX36"/>
      <c r="TIY36"/>
      <c r="TIZ36"/>
      <c r="TJA36"/>
      <c r="TJB36"/>
      <c r="TJC36"/>
      <c r="TJD36"/>
      <c r="TJE36"/>
      <c r="TJF36"/>
      <c r="TJG36"/>
      <c r="TJH36"/>
      <c r="TJI36"/>
      <c r="TJJ36"/>
      <c r="TJK36"/>
      <c r="TJL36"/>
      <c r="TJM36"/>
      <c r="TJN36"/>
      <c r="TJO36"/>
      <c r="TJP36"/>
      <c r="TJQ36"/>
      <c r="TJR36"/>
      <c r="TJS36"/>
      <c r="TJT36"/>
      <c r="TJU36"/>
      <c r="TJV36"/>
      <c r="TJW36"/>
      <c r="TJX36"/>
      <c r="TJY36"/>
      <c r="TJZ36"/>
      <c r="TKA36"/>
      <c r="TKB36"/>
      <c r="TKC36"/>
      <c r="TKD36"/>
      <c r="TKE36"/>
      <c r="TKF36"/>
      <c r="TKG36"/>
      <c r="TKH36"/>
      <c r="TKI36"/>
      <c r="TKJ36"/>
      <c r="TKK36"/>
      <c r="TKL36"/>
      <c r="TKM36"/>
      <c r="TKN36"/>
      <c r="TKO36"/>
      <c r="TKP36"/>
      <c r="TKQ36"/>
      <c r="TKR36"/>
      <c r="TKS36"/>
      <c r="TKT36"/>
      <c r="TKU36"/>
      <c r="TKV36"/>
      <c r="TKW36"/>
      <c r="TKX36"/>
      <c r="TKY36"/>
      <c r="TKZ36"/>
      <c r="TLA36"/>
      <c r="TLB36"/>
      <c r="TLC36"/>
      <c r="TLD36"/>
      <c r="TLE36"/>
      <c r="TLF36"/>
      <c r="TLG36"/>
      <c r="TLH36"/>
      <c r="TLI36"/>
      <c r="TLJ36"/>
      <c r="TLK36"/>
      <c r="TLL36"/>
      <c r="TLM36"/>
      <c r="TLN36"/>
      <c r="TLO36"/>
      <c r="TLP36"/>
      <c r="TLQ36"/>
      <c r="TLR36"/>
      <c r="TLS36"/>
      <c r="TLT36"/>
      <c r="TLU36"/>
      <c r="TLV36"/>
      <c r="TLW36"/>
      <c r="TLX36"/>
      <c r="TLY36"/>
      <c r="TLZ36"/>
      <c r="TMA36"/>
      <c r="TMB36"/>
      <c r="TMC36"/>
      <c r="TMD36"/>
      <c r="TME36"/>
      <c r="TMF36"/>
      <c r="TMG36"/>
      <c r="TMH36"/>
      <c r="TMI36"/>
      <c r="TMJ36"/>
      <c r="TMK36"/>
      <c r="TML36"/>
      <c r="TMM36"/>
      <c r="TMN36"/>
      <c r="TMO36"/>
      <c r="TMP36"/>
      <c r="TMQ36"/>
      <c r="TMR36"/>
      <c r="TMS36"/>
      <c r="TMT36"/>
      <c r="TMU36"/>
      <c r="TMV36"/>
      <c r="TMW36"/>
      <c r="TMX36"/>
      <c r="TMY36"/>
      <c r="TMZ36"/>
      <c r="TNA36"/>
      <c r="TNB36"/>
      <c r="TNC36"/>
      <c r="TND36"/>
      <c r="TNE36"/>
      <c r="TNF36"/>
      <c r="TNG36"/>
      <c r="TNH36"/>
      <c r="TNI36"/>
      <c r="TNJ36"/>
      <c r="TNK36"/>
      <c r="TNL36"/>
      <c r="TNM36"/>
      <c r="TNN36"/>
      <c r="TNO36"/>
      <c r="TNP36"/>
      <c r="TNQ36"/>
      <c r="TNR36"/>
      <c r="TNS36"/>
      <c r="TNT36"/>
      <c r="TNU36"/>
      <c r="TNV36"/>
      <c r="TNW36"/>
      <c r="TNX36"/>
      <c r="TNY36"/>
      <c r="TNZ36"/>
      <c r="TOA36"/>
      <c r="TOB36"/>
      <c r="TOC36"/>
      <c r="TOD36"/>
      <c r="TOE36"/>
      <c r="TOF36"/>
      <c r="TOG36"/>
      <c r="TOH36"/>
      <c r="TOI36"/>
      <c r="TOJ36"/>
      <c r="TOK36"/>
      <c r="TOL36"/>
      <c r="TOM36"/>
      <c r="TON36"/>
      <c r="TOO36"/>
      <c r="TOP36"/>
      <c r="TOQ36"/>
      <c r="TOR36"/>
      <c r="TOS36"/>
      <c r="TOT36"/>
      <c r="TOU36"/>
      <c r="TOV36"/>
      <c r="TOW36"/>
      <c r="TOX36"/>
      <c r="TOY36"/>
      <c r="TOZ36"/>
      <c r="TPA36"/>
      <c r="TPB36"/>
      <c r="TPC36"/>
      <c r="TPD36"/>
      <c r="TPE36"/>
      <c r="TPF36"/>
      <c r="TPG36"/>
      <c r="TPH36"/>
      <c r="TPI36"/>
      <c r="TPJ36"/>
      <c r="TPK36"/>
      <c r="TPL36"/>
      <c r="TPM36"/>
      <c r="TPN36"/>
      <c r="TPO36"/>
      <c r="TPP36"/>
      <c r="TPQ36"/>
      <c r="TPR36"/>
      <c r="TPS36"/>
      <c r="TPT36"/>
      <c r="TPU36"/>
      <c r="TPV36"/>
      <c r="TPW36"/>
      <c r="TPX36"/>
      <c r="TPY36"/>
      <c r="TPZ36"/>
      <c r="TQA36"/>
      <c r="TQB36"/>
      <c r="TQC36"/>
      <c r="TQD36"/>
      <c r="TQE36"/>
      <c r="TQF36"/>
      <c r="TQG36"/>
      <c r="TQH36"/>
      <c r="TQI36"/>
      <c r="TQJ36"/>
      <c r="TQK36"/>
      <c r="TQL36"/>
      <c r="TQM36"/>
      <c r="TQN36"/>
      <c r="TQO36"/>
      <c r="TQP36"/>
      <c r="TQQ36"/>
      <c r="TQR36"/>
      <c r="TQS36"/>
      <c r="TQT36"/>
      <c r="TQU36"/>
      <c r="TQV36"/>
      <c r="TQW36"/>
      <c r="TQX36"/>
      <c r="TQY36"/>
      <c r="TQZ36"/>
      <c r="TRA36"/>
      <c r="TRB36"/>
      <c r="TRC36"/>
      <c r="TRD36"/>
      <c r="TRE36"/>
      <c r="TRF36"/>
      <c r="TRG36"/>
      <c r="TRH36"/>
      <c r="TRI36"/>
      <c r="TRJ36"/>
      <c r="TRK36"/>
      <c r="TRL36"/>
      <c r="TRM36"/>
      <c r="TRN36"/>
      <c r="TRO36"/>
      <c r="TRP36"/>
      <c r="TRQ36"/>
      <c r="TRR36"/>
      <c r="TRS36"/>
      <c r="TRT36"/>
      <c r="TRU36"/>
      <c r="TRV36"/>
      <c r="TRW36"/>
      <c r="TRX36"/>
      <c r="TRY36"/>
      <c r="TRZ36"/>
      <c r="TSA36"/>
      <c r="TSB36"/>
      <c r="TSC36"/>
      <c r="TSD36"/>
      <c r="TSE36"/>
      <c r="TSF36"/>
      <c r="TSG36"/>
      <c r="TSH36"/>
      <c r="TSI36"/>
      <c r="TSJ36"/>
      <c r="TSK36"/>
      <c r="TSL36"/>
      <c r="TSM36"/>
      <c r="TSN36"/>
      <c r="TSO36"/>
      <c r="TSP36"/>
      <c r="TSQ36"/>
      <c r="TSR36"/>
      <c r="TSS36"/>
      <c r="TST36"/>
      <c r="TSU36"/>
      <c r="TSV36"/>
      <c r="TSW36"/>
      <c r="TSX36"/>
      <c r="TSY36"/>
      <c r="TSZ36"/>
      <c r="TTA36"/>
      <c r="TTB36"/>
      <c r="TTC36"/>
      <c r="TTD36"/>
      <c r="TTE36"/>
      <c r="TTF36"/>
      <c r="TTG36"/>
      <c r="TTH36"/>
      <c r="TTI36"/>
      <c r="TTJ36"/>
      <c r="TTK36"/>
      <c r="TTL36"/>
      <c r="TTM36"/>
      <c r="TTN36"/>
      <c r="TTO36"/>
      <c r="TTP36"/>
      <c r="TTQ36"/>
      <c r="TTR36"/>
      <c r="TTS36"/>
      <c r="TTT36"/>
      <c r="TTU36"/>
      <c r="TTV36"/>
      <c r="TTW36"/>
      <c r="TTX36"/>
      <c r="TTY36"/>
      <c r="TTZ36"/>
      <c r="TUA36"/>
      <c r="TUB36"/>
      <c r="TUC36"/>
      <c r="TUD36"/>
      <c r="TUE36"/>
      <c r="TUF36"/>
      <c r="TUG36"/>
      <c r="TUH36"/>
      <c r="TUI36"/>
      <c r="TUJ36"/>
      <c r="TUK36"/>
      <c r="TUL36"/>
      <c r="TUM36"/>
      <c r="TUN36"/>
      <c r="TUO36"/>
      <c r="TUP36"/>
      <c r="TUQ36"/>
      <c r="TUR36"/>
      <c r="TUS36"/>
      <c r="TUT36"/>
      <c r="TUU36"/>
      <c r="TUV36"/>
      <c r="TUW36"/>
      <c r="TUX36"/>
      <c r="TUY36"/>
      <c r="TUZ36"/>
      <c r="TVA36"/>
      <c r="TVB36"/>
      <c r="TVC36"/>
      <c r="TVD36"/>
      <c r="TVE36"/>
      <c r="TVF36"/>
      <c r="TVG36"/>
      <c r="TVH36"/>
      <c r="TVI36"/>
      <c r="TVJ36"/>
      <c r="TVK36"/>
      <c r="TVL36"/>
      <c r="TVM36"/>
      <c r="TVN36"/>
      <c r="TVO36"/>
      <c r="TVP36"/>
      <c r="TVQ36"/>
      <c r="TVR36"/>
      <c r="TVS36"/>
      <c r="TVT36"/>
      <c r="TVU36"/>
      <c r="TVV36"/>
      <c r="TVW36"/>
      <c r="TVX36"/>
      <c r="TVY36"/>
      <c r="TVZ36"/>
      <c r="TWA36"/>
      <c r="TWB36"/>
      <c r="TWC36"/>
      <c r="TWD36"/>
      <c r="TWE36"/>
      <c r="TWF36"/>
      <c r="TWG36"/>
      <c r="TWH36"/>
      <c r="TWI36"/>
      <c r="TWJ36"/>
      <c r="TWK36"/>
      <c r="TWL36"/>
      <c r="TWM36"/>
      <c r="TWN36"/>
      <c r="TWO36"/>
      <c r="TWP36"/>
      <c r="TWQ36"/>
      <c r="TWR36"/>
      <c r="TWS36"/>
      <c r="TWT36"/>
      <c r="TWU36"/>
      <c r="TWV36"/>
      <c r="TWW36"/>
      <c r="TWX36"/>
      <c r="TWY36"/>
      <c r="TWZ36"/>
      <c r="TXA36"/>
      <c r="TXB36"/>
      <c r="TXC36"/>
      <c r="TXD36"/>
      <c r="TXE36"/>
      <c r="TXF36"/>
      <c r="TXG36"/>
      <c r="TXH36"/>
      <c r="TXI36"/>
      <c r="TXJ36"/>
      <c r="TXK36"/>
      <c r="TXL36"/>
      <c r="TXM36"/>
      <c r="TXN36"/>
      <c r="TXO36"/>
      <c r="TXP36"/>
      <c r="TXQ36"/>
      <c r="TXR36"/>
      <c r="TXS36"/>
      <c r="TXT36"/>
      <c r="TXU36"/>
      <c r="TXV36"/>
      <c r="TXW36"/>
      <c r="TXX36"/>
      <c r="TXY36"/>
      <c r="TXZ36"/>
      <c r="TYA36"/>
      <c r="TYB36"/>
      <c r="TYC36"/>
      <c r="TYD36"/>
      <c r="TYE36"/>
      <c r="TYF36"/>
      <c r="TYG36"/>
      <c r="TYH36"/>
      <c r="TYI36"/>
      <c r="TYJ36"/>
      <c r="TYK36"/>
      <c r="TYL36"/>
      <c r="TYM36"/>
      <c r="TYN36"/>
      <c r="TYO36"/>
      <c r="TYP36"/>
      <c r="TYQ36"/>
      <c r="TYR36"/>
      <c r="TYS36"/>
      <c r="TYT36"/>
      <c r="TYU36"/>
      <c r="TYV36"/>
      <c r="TYW36"/>
      <c r="TYX36"/>
      <c r="TYY36"/>
      <c r="TYZ36"/>
      <c r="TZA36"/>
      <c r="TZB36"/>
      <c r="TZC36"/>
      <c r="TZD36"/>
      <c r="TZE36"/>
      <c r="TZF36"/>
      <c r="TZG36"/>
      <c r="TZH36"/>
      <c r="TZI36"/>
      <c r="TZJ36"/>
      <c r="TZK36"/>
      <c r="TZL36"/>
      <c r="TZM36"/>
      <c r="TZN36"/>
      <c r="TZO36"/>
      <c r="TZP36"/>
      <c r="TZQ36"/>
      <c r="TZR36"/>
      <c r="TZS36"/>
      <c r="TZT36"/>
      <c r="TZU36"/>
      <c r="TZV36"/>
      <c r="TZW36"/>
      <c r="TZX36"/>
      <c r="TZY36"/>
      <c r="TZZ36"/>
      <c r="UAA36"/>
      <c r="UAB36"/>
      <c r="UAC36"/>
      <c r="UAD36"/>
      <c r="UAE36"/>
      <c r="UAF36"/>
      <c r="UAG36"/>
      <c r="UAH36"/>
      <c r="UAI36"/>
      <c r="UAJ36"/>
      <c r="UAK36"/>
      <c r="UAL36"/>
      <c r="UAM36"/>
      <c r="UAN36"/>
      <c r="UAO36"/>
      <c r="UAP36"/>
      <c r="UAQ36"/>
      <c r="UAR36"/>
      <c r="UAS36"/>
      <c r="UAT36"/>
      <c r="UAU36"/>
      <c r="UAV36"/>
      <c r="UAW36"/>
      <c r="UAX36"/>
      <c r="UAY36"/>
      <c r="UAZ36"/>
      <c r="UBA36"/>
      <c r="UBB36"/>
      <c r="UBC36"/>
      <c r="UBD36"/>
      <c r="UBE36"/>
      <c r="UBF36"/>
      <c r="UBG36"/>
      <c r="UBH36"/>
      <c r="UBI36"/>
      <c r="UBJ36"/>
      <c r="UBK36"/>
      <c r="UBL36"/>
      <c r="UBM36"/>
      <c r="UBN36"/>
      <c r="UBO36"/>
      <c r="UBP36"/>
      <c r="UBQ36"/>
      <c r="UBR36"/>
      <c r="UBS36"/>
      <c r="UBT36"/>
      <c r="UBU36"/>
      <c r="UBV36"/>
      <c r="UBW36"/>
      <c r="UBX36"/>
      <c r="UBY36"/>
      <c r="UBZ36"/>
      <c r="UCA36"/>
      <c r="UCB36"/>
      <c r="UCC36"/>
      <c r="UCD36"/>
      <c r="UCE36"/>
      <c r="UCF36"/>
      <c r="UCG36"/>
      <c r="UCH36"/>
      <c r="UCI36"/>
      <c r="UCJ36"/>
      <c r="UCK36"/>
      <c r="UCL36"/>
      <c r="UCM36"/>
      <c r="UCN36"/>
      <c r="UCO36"/>
      <c r="UCP36"/>
      <c r="UCQ36"/>
      <c r="UCR36"/>
      <c r="UCS36"/>
      <c r="UCT36"/>
      <c r="UCU36"/>
      <c r="UCV36"/>
      <c r="UCW36"/>
      <c r="UCX36"/>
      <c r="UCY36"/>
      <c r="UCZ36"/>
      <c r="UDA36"/>
      <c r="UDB36"/>
      <c r="UDC36"/>
      <c r="UDD36"/>
      <c r="UDE36"/>
      <c r="UDF36"/>
      <c r="UDG36"/>
      <c r="UDH36"/>
      <c r="UDI36"/>
      <c r="UDJ36"/>
      <c r="UDK36"/>
      <c r="UDL36"/>
      <c r="UDM36"/>
      <c r="UDN36"/>
      <c r="UDO36"/>
      <c r="UDP36"/>
      <c r="UDQ36"/>
      <c r="UDR36"/>
      <c r="UDS36"/>
      <c r="UDT36"/>
      <c r="UDU36"/>
      <c r="UDV36"/>
      <c r="UDW36"/>
      <c r="UDX36"/>
      <c r="UDY36"/>
      <c r="UDZ36"/>
      <c r="UEA36"/>
      <c r="UEB36"/>
      <c r="UEC36"/>
      <c r="UED36"/>
      <c r="UEE36"/>
      <c r="UEF36"/>
      <c r="UEG36"/>
      <c r="UEH36"/>
      <c r="UEI36"/>
      <c r="UEJ36"/>
      <c r="UEK36"/>
      <c r="UEL36"/>
      <c r="UEM36"/>
      <c r="UEN36"/>
      <c r="UEO36"/>
      <c r="UEP36"/>
      <c r="UEQ36"/>
      <c r="UER36"/>
      <c r="UES36"/>
      <c r="UET36"/>
      <c r="UEU36"/>
      <c r="UEV36"/>
      <c r="UEW36"/>
      <c r="UEX36"/>
      <c r="UEY36"/>
      <c r="UEZ36"/>
      <c r="UFA36"/>
      <c r="UFB36"/>
      <c r="UFC36"/>
      <c r="UFD36"/>
      <c r="UFE36"/>
      <c r="UFF36"/>
      <c r="UFG36"/>
      <c r="UFH36"/>
      <c r="UFI36"/>
      <c r="UFJ36"/>
      <c r="UFK36"/>
      <c r="UFL36"/>
      <c r="UFM36"/>
      <c r="UFN36"/>
      <c r="UFO36"/>
      <c r="UFP36"/>
      <c r="UFQ36"/>
      <c r="UFR36"/>
      <c r="UFS36"/>
      <c r="UFT36"/>
      <c r="UFU36"/>
      <c r="UFV36"/>
      <c r="UFW36"/>
      <c r="UFX36"/>
      <c r="UFY36"/>
      <c r="UFZ36"/>
      <c r="UGA36"/>
      <c r="UGB36"/>
      <c r="UGC36"/>
      <c r="UGD36"/>
      <c r="UGE36"/>
      <c r="UGF36"/>
      <c r="UGG36"/>
      <c r="UGH36"/>
      <c r="UGI36"/>
      <c r="UGJ36"/>
      <c r="UGK36"/>
      <c r="UGL36"/>
      <c r="UGM36"/>
      <c r="UGN36"/>
      <c r="UGO36"/>
      <c r="UGP36"/>
      <c r="UGQ36"/>
      <c r="UGR36"/>
      <c r="UGS36"/>
      <c r="UGT36"/>
      <c r="UGU36"/>
      <c r="UGV36"/>
      <c r="UGW36"/>
      <c r="UGX36"/>
      <c r="UGY36"/>
      <c r="UGZ36"/>
      <c r="UHA36"/>
      <c r="UHB36"/>
      <c r="UHC36"/>
      <c r="UHD36"/>
      <c r="UHE36"/>
      <c r="UHF36"/>
      <c r="UHG36"/>
      <c r="UHH36"/>
      <c r="UHI36"/>
      <c r="UHJ36"/>
      <c r="UHK36"/>
      <c r="UHL36"/>
      <c r="UHM36"/>
      <c r="UHN36"/>
      <c r="UHO36"/>
      <c r="UHP36"/>
      <c r="UHQ36"/>
      <c r="UHR36"/>
      <c r="UHS36"/>
      <c r="UHT36"/>
      <c r="UHU36"/>
      <c r="UHV36"/>
      <c r="UHW36"/>
      <c r="UHX36"/>
      <c r="UHY36"/>
      <c r="UHZ36"/>
      <c r="UIA36"/>
      <c r="UIB36"/>
      <c r="UIC36"/>
      <c r="UID36"/>
      <c r="UIE36"/>
      <c r="UIF36"/>
      <c r="UIG36"/>
      <c r="UIH36"/>
      <c r="UII36"/>
      <c r="UIJ36"/>
      <c r="UIK36"/>
      <c r="UIL36"/>
      <c r="UIM36"/>
      <c r="UIN36"/>
      <c r="UIO36"/>
      <c r="UIP36"/>
      <c r="UIQ36"/>
      <c r="UIR36"/>
      <c r="UIS36"/>
      <c r="UIT36"/>
      <c r="UIU36"/>
      <c r="UIV36"/>
      <c r="UIW36"/>
      <c r="UIX36"/>
      <c r="UIY36"/>
      <c r="UIZ36"/>
      <c r="UJA36"/>
      <c r="UJB36"/>
      <c r="UJC36"/>
      <c r="UJD36"/>
      <c r="UJE36"/>
      <c r="UJF36"/>
      <c r="UJG36"/>
      <c r="UJH36"/>
      <c r="UJI36"/>
      <c r="UJJ36"/>
      <c r="UJK36"/>
      <c r="UJL36"/>
      <c r="UJM36"/>
      <c r="UJN36"/>
      <c r="UJO36"/>
      <c r="UJP36"/>
      <c r="UJQ36"/>
      <c r="UJR36"/>
      <c r="UJS36"/>
      <c r="UJT36"/>
      <c r="UJU36"/>
      <c r="UJV36"/>
      <c r="UJW36"/>
      <c r="UJX36"/>
      <c r="UJY36"/>
      <c r="UJZ36"/>
      <c r="UKA36"/>
      <c r="UKB36"/>
      <c r="UKC36"/>
      <c r="UKD36"/>
      <c r="UKE36"/>
      <c r="UKF36"/>
      <c r="UKG36"/>
      <c r="UKH36"/>
      <c r="UKI36"/>
      <c r="UKJ36"/>
      <c r="UKK36"/>
      <c r="UKL36"/>
      <c r="UKM36"/>
      <c r="UKN36"/>
      <c r="UKO36"/>
      <c r="UKP36"/>
      <c r="UKQ36"/>
      <c r="UKR36"/>
      <c r="UKS36"/>
      <c r="UKT36"/>
      <c r="UKU36"/>
      <c r="UKV36"/>
      <c r="UKW36"/>
      <c r="UKX36"/>
      <c r="UKY36"/>
      <c r="UKZ36"/>
      <c r="ULA36"/>
      <c r="ULB36"/>
      <c r="ULC36"/>
      <c r="ULD36"/>
      <c r="ULE36"/>
      <c r="ULF36"/>
      <c r="ULG36"/>
      <c r="ULH36"/>
      <c r="ULI36"/>
      <c r="ULJ36"/>
      <c r="ULK36"/>
      <c r="ULL36"/>
      <c r="ULM36"/>
      <c r="ULN36"/>
      <c r="ULO36"/>
      <c r="ULP36"/>
      <c r="ULQ36"/>
      <c r="ULR36"/>
      <c r="ULS36"/>
      <c r="ULT36"/>
      <c r="ULU36"/>
      <c r="ULV36"/>
      <c r="ULW36"/>
      <c r="ULX36"/>
      <c r="ULY36"/>
      <c r="ULZ36"/>
      <c r="UMA36"/>
      <c r="UMB36"/>
      <c r="UMC36"/>
      <c r="UMD36"/>
      <c r="UME36"/>
      <c r="UMF36"/>
      <c r="UMG36"/>
      <c r="UMH36"/>
      <c r="UMI36"/>
      <c r="UMJ36"/>
      <c r="UMK36"/>
      <c r="UML36"/>
      <c r="UMM36"/>
      <c r="UMN36"/>
      <c r="UMO36"/>
      <c r="UMP36"/>
      <c r="UMQ36"/>
      <c r="UMR36"/>
      <c r="UMS36"/>
      <c r="UMT36"/>
      <c r="UMU36"/>
      <c r="UMV36"/>
      <c r="UMW36"/>
      <c r="UMX36"/>
      <c r="UMY36"/>
      <c r="UMZ36"/>
      <c r="UNA36"/>
      <c r="UNB36"/>
      <c r="UNC36"/>
      <c r="UND36"/>
      <c r="UNE36"/>
      <c r="UNF36"/>
      <c r="UNG36"/>
      <c r="UNH36"/>
      <c r="UNI36"/>
      <c r="UNJ36"/>
      <c r="UNK36"/>
      <c r="UNL36"/>
      <c r="UNM36"/>
      <c r="UNN36"/>
      <c r="UNO36"/>
      <c r="UNP36"/>
      <c r="UNQ36"/>
      <c r="UNR36"/>
      <c r="UNS36"/>
      <c r="UNT36"/>
      <c r="UNU36"/>
      <c r="UNV36"/>
      <c r="UNW36"/>
      <c r="UNX36"/>
      <c r="UNY36"/>
      <c r="UNZ36"/>
      <c r="UOA36"/>
      <c r="UOB36"/>
      <c r="UOC36"/>
      <c r="UOD36"/>
      <c r="UOE36"/>
      <c r="UOF36"/>
      <c r="UOG36"/>
      <c r="UOH36"/>
      <c r="UOI36"/>
      <c r="UOJ36"/>
      <c r="UOK36"/>
      <c r="UOL36"/>
      <c r="UOM36"/>
      <c r="UON36"/>
      <c r="UOO36"/>
      <c r="UOP36"/>
      <c r="UOQ36"/>
      <c r="UOR36"/>
      <c r="UOS36"/>
      <c r="UOT36"/>
      <c r="UOU36"/>
      <c r="UOV36"/>
      <c r="UOW36"/>
      <c r="UOX36"/>
      <c r="UOY36"/>
      <c r="UOZ36"/>
      <c r="UPA36"/>
      <c r="UPB36"/>
      <c r="UPC36"/>
      <c r="UPD36"/>
      <c r="UPE36"/>
      <c r="UPF36"/>
      <c r="UPG36"/>
      <c r="UPH36"/>
      <c r="UPI36"/>
      <c r="UPJ36"/>
      <c r="UPK36"/>
      <c r="UPL36"/>
      <c r="UPM36"/>
      <c r="UPN36"/>
      <c r="UPO36"/>
      <c r="UPP36"/>
      <c r="UPQ36"/>
      <c r="UPR36"/>
      <c r="UPS36"/>
      <c r="UPT36"/>
      <c r="UPU36"/>
      <c r="UPV36"/>
      <c r="UPW36"/>
      <c r="UPX36"/>
      <c r="UPY36"/>
      <c r="UPZ36"/>
      <c r="UQA36"/>
      <c r="UQB36"/>
      <c r="UQC36"/>
      <c r="UQD36"/>
      <c r="UQE36"/>
      <c r="UQF36"/>
      <c r="UQG36"/>
      <c r="UQH36"/>
      <c r="UQI36"/>
      <c r="UQJ36"/>
      <c r="UQK36"/>
      <c r="UQL36"/>
      <c r="UQM36"/>
      <c r="UQN36"/>
      <c r="UQO36"/>
      <c r="UQP36"/>
      <c r="UQQ36"/>
      <c r="UQR36"/>
      <c r="UQS36"/>
      <c r="UQT36"/>
      <c r="UQU36"/>
      <c r="UQV36"/>
      <c r="UQW36"/>
      <c r="UQX36"/>
      <c r="UQY36"/>
      <c r="UQZ36"/>
      <c r="URA36"/>
      <c r="URB36"/>
      <c r="URC36"/>
      <c r="URD36"/>
      <c r="URE36"/>
      <c r="URF36"/>
      <c r="URG36"/>
      <c r="URH36"/>
      <c r="URI36"/>
      <c r="URJ36"/>
      <c r="URK36"/>
      <c r="URL36"/>
      <c r="URM36"/>
      <c r="URN36"/>
      <c r="URO36"/>
      <c r="URP36"/>
      <c r="URQ36"/>
      <c r="URR36"/>
      <c r="URS36"/>
      <c r="URT36"/>
      <c r="URU36"/>
      <c r="URV36"/>
      <c r="URW36"/>
      <c r="URX36"/>
      <c r="URY36"/>
      <c r="URZ36"/>
      <c r="USA36"/>
      <c r="USB36"/>
      <c r="USC36"/>
      <c r="USD36"/>
      <c r="USE36"/>
      <c r="USF36"/>
      <c r="USG36"/>
      <c r="USH36"/>
      <c r="USI36"/>
      <c r="USJ36"/>
      <c r="USK36"/>
      <c r="USL36"/>
      <c r="USM36"/>
      <c r="USN36"/>
      <c r="USO36"/>
      <c r="USP36"/>
      <c r="USQ36"/>
      <c r="USR36"/>
      <c r="USS36"/>
      <c r="UST36"/>
      <c r="USU36"/>
      <c r="USV36"/>
      <c r="USW36"/>
      <c r="USX36"/>
      <c r="USY36"/>
      <c r="USZ36"/>
      <c r="UTA36"/>
      <c r="UTB36"/>
      <c r="UTC36"/>
      <c r="UTD36"/>
      <c r="UTE36"/>
      <c r="UTF36"/>
      <c r="UTG36"/>
      <c r="UTH36"/>
      <c r="UTI36"/>
      <c r="UTJ36"/>
      <c r="UTK36"/>
      <c r="UTL36"/>
      <c r="UTM36"/>
      <c r="UTN36"/>
      <c r="UTO36"/>
      <c r="UTP36"/>
      <c r="UTQ36"/>
      <c r="UTR36"/>
      <c r="UTS36"/>
      <c r="UTT36"/>
      <c r="UTU36"/>
      <c r="UTV36"/>
      <c r="UTW36"/>
      <c r="UTX36"/>
      <c r="UTY36"/>
      <c r="UTZ36"/>
      <c r="UUA36"/>
      <c r="UUB36"/>
      <c r="UUC36"/>
      <c r="UUD36"/>
      <c r="UUE36"/>
      <c r="UUF36"/>
      <c r="UUG36"/>
      <c r="UUH36"/>
      <c r="UUI36"/>
      <c r="UUJ36"/>
      <c r="UUK36"/>
      <c r="UUL36"/>
      <c r="UUM36"/>
      <c r="UUN36"/>
      <c r="UUO36"/>
      <c r="UUP36"/>
      <c r="UUQ36"/>
      <c r="UUR36"/>
      <c r="UUS36"/>
      <c r="UUT36"/>
      <c r="UUU36"/>
      <c r="UUV36"/>
      <c r="UUW36"/>
      <c r="UUX36"/>
      <c r="UUY36"/>
      <c r="UUZ36"/>
      <c r="UVA36"/>
      <c r="UVB36"/>
      <c r="UVC36"/>
      <c r="UVD36"/>
      <c r="UVE36"/>
      <c r="UVF36"/>
      <c r="UVG36"/>
      <c r="UVH36"/>
      <c r="UVI36"/>
      <c r="UVJ36"/>
      <c r="UVK36"/>
      <c r="UVL36"/>
      <c r="UVM36"/>
      <c r="UVN36"/>
      <c r="UVO36"/>
      <c r="UVP36"/>
      <c r="UVQ36"/>
      <c r="UVR36"/>
      <c r="UVS36"/>
      <c r="UVT36"/>
      <c r="UVU36"/>
      <c r="UVV36"/>
      <c r="UVW36"/>
      <c r="UVX36"/>
      <c r="UVY36"/>
      <c r="UVZ36"/>
      <c r="UWA36"/>
      <c r="UWB36"/>
      <c r="UWC36"/>
      <c r="UWD36"/>
      <c r="UWE36"/>
      <c r="UWF36"/>
      <c r="UWG36"/>
      <c r="UWH36"/>
      <c r="UWI36"/>
      <c r="UWJ36"/>
      <c r="UWK36"/>
      <c r="UWL36"/>
      <c r="UWM36"/>
      <c r="UWN36"/>
      <c r="UWO36"/>
      <c r="UWP36"/>
      <c r="UWQ36"/>
      <c r="UWR36"/>
      <c r="UWS36"/>
      <c r="UWT36"/>
      <c r="UWU36"/>
      <c r="UWV36"/>
      <c r="UWW36"/>
      <c r="UWX36"/>
      <c r="UWY36"/>
      <c r="UWZ36"/>
      <c r="UXA36"/>
      <c r="UXB36"/>
      <c r="UXC36"/>
      <c r="UXD36"/>
      <c r="UXE36"/>
      <c r="UXF36"/>
      <c r="UXG36"/>
      <c r="UXH36"/>
      <c r="UXI36"/>
      <c r="UXJ36"/>
      <c r="UXK36"/>
      <c r="UXL36"/>
      <c r="UXM36"/>
      <c r="UXN36"/>
      <c r="UXO36"/>
      <c r="UXP36"/>
      <c r="UXQ36"/>
      <c r="UXR36"/>
      <c r="UXS36"/>
      <c r="UXT36"/>
      <c r="UXU36"/>
      <c r="UXV36"/>
      <c r="UXW36"/>
      <c r="UXX36"/>
      <c r="UXY36"/>
      <c r="UXZ36"/>
      <c r="UYA36"/>
      <c r="UYB36"/>
      <c r="UYC36"/>
      <c r="UYD36"/>
      <c r="UYE36"/>
      <c r="UYF36"/>
      <c r="UYG36"/>
      <c r="UYH36"/>
      <c r="UYI36"/>
      <c r="UYJ36"/>
      <c r="UYK36"/>
      <c r="UYL36"/>
      <c r="UYM36"/>
      <c r="UYN36"/>
      <c r="UYO36"/>
      <c r="UYP36"/>
      <c r="UYQ36"/>
      <c r="UYR36"/>
      <c r="UYS36"/>
      <c r="UYT36"/>
      <c r="UYU36"/>
      <c r="UYV36"/>
      <c r="UYW36"/>
      <c r="UYX36"/>
      <c r="UYY36"/>
      <c r="UYZ36"/>
      <c r="UZA36"/>
      <c r="UZB36"/>
      <c r="UZC36"/>
      <c r="UZD36"/>
      <c r="UZE36"/>
      <c r="UZF36"/>
      <c r="UZG36"/>
      <c r="UZH36"/>
      <c r="UZI36"/>
      <c r="UZJ36"/>
      <c r="UZK36"/>
      <c r="UZL36"/>
      <c r="UZM36"/>
      <c r="UZN36"/>
      <c r="UZO36"/>
      <c r="UZP36"/>
      <c r="UZQ36"/>
      <c r="UZR36"/>
      <c r="UZS36"/>
      <c r="UZT36"/>
      <c r="UZU36"/>
      <c r="UZV36"/>
      <c r="UZW36"/>
      <c r="UZX36"/>
      <c r="UZY36"/>
      <c r="UZZ36"/>
      <c r="VAA36"/>
      <c r="VAB36"/>
      <c r="VAC36"/>
      <c r="VAD36"/>
      <c r="VAE36"/>
      <c r="VAF36"/>
      <c r="VAG36"/>
      <c r="VAH36"/>
      <c r="VAI36"/>
      <c r="VAJ36"/>
      <c r="VAK36"/>
      <c r="VAL36"/>
      <c r="VAM36"/>
      <c r="VAN36"/>
      <c r="VAO36"/>
      <c r="VAP36"/>
      <c r="VAQ36"/>
      <c r="VAR36"/>
      <c r="VAS36"/>
      <c r="VAT36"/>
      <c r="VAU36"/>
      <c r="VAV36"/>
      <c r="VAW36"/>
      <c r="VAX36"/>
      <c r="VAY36"/>
      <c r="VAZ36"/>
      <c r="VBA36"/>
      <c r="VBB36"/>
      <c r="VBC36"/>
      <c r="VBD36"/>
      <c r="VBE36"/>
      <c r="VBF36"/>
      <c r="VBG36"/>
      <c r="VBH36"/>
      <c r="VBI36"/>
      <c r="VBJ36"/>
      <c r="VBK36"/>
      <c r="VBL36"/>
      <c r="VBM36"/>
      <c r="VBN36"/>
      <c r="VBO36"/>
      <c r="VBP36"/>
      <c r="VBQ36"/>
      <c r="VBR36"/>
      <c r="VBS36"/>
      <c r="VBT36"/>
      <c r="VBU36"/>
      <c r="VBV36"/>
      <c r="VBW36"/>
      <c r="VBX36"/>
      <c r="VBY36"/>
      <c r="VBZ36"/>
      <c r="VCA36"/>
      <c r="VCB36"/>
      <c r="VCC36"/>
      <c r="VCD36"/>
      <c r="VCE36"/>
      <c r="VCF36"/>
      <c r="VCG36"/>
      <c r="VCH36"/>
      <c r="VCI36"/>
      <c r="VCJ36"/>
      <c r="VCK36"/>
      <c r="VCL36"/>
      <c r="VCM36"/>
      <c r="VCN36"/>
      <c r="VCO36"/>
      <c r="VCP36"/>
      <c r="VCQ36"/>
      <c r="VCR36"/>
      <c r="VCS36"/>
      <c r="VCT36"/>
      <c r="VCU36"/>
      <c r="VCV36"/>
      <c r="VCW36"/>
      <c r="VCX36"/>
      <c r="VCY36"/>
      <c r="VCZ36"/>
      <c r="VDA36"/>
      <c r="VDB36"/>
      <c r="VDC36"/>
      <c r="VDD36"/>
      <c r="VDE36"/>
      <c r="VDF36"/>
      <c r="VDG36"/>
      <c r="VDH36"/>
      <c r="VDI36"/>
      <c r="VDJ36"/>
      <c r="VDK36"/>
      <c r="VDL36"/>
      <c r="VDM36"/>
      <c r="VDN36"/>
      <c r="VDO36"/>
      <c r="VDP36"/>
      <c r="VDQ36"/>
      <c r="VDR36"/>
      <c r="VDS36"/>
      <c r="VDT36"/>
      <c r="VDU36"/>
      <c r="VDV36"/>
      <c r="VDW36"/>
      <c r="VDX36"/>
      <c r="VDY36"/>
      <c r="VDZ36"/>
      <c r="VEA36"/>
      <c r="VEB36"/>
      <c r="VEC36"/>
      <c r="VED36"/>
      <c r="VEE36"/>
      <c r="VEF36"/>
      <c r="VEG36"/>
      <c r="VEH36"/>
      <c r="VEI36"/>
      <c r="VEJ36"/>
      <c r="VEK36"/>
      <c r="VEL36"/>
      <c r="VEM36"/>
      <c r="VEN36"/>
      <c r="VEO36"/>
      <c r="VEP36"/>
      <c r="VEQ36"/>
      <c r="VER36"/>
      <c r="VES36"/>
      <c r="VET36"/>
      <c r="VEU36"/>
      <c r="VEV36"/>
      <c r="VEW36"/>
      <c r="VEX36"/>
      <c r="VEY36"/>
      <c r="VEZ36"/>
      <c r="VFA36"/>
      <c r="VFB36"/>
      <c r="VFC36"/>
      <c r="VFD36"/>
      <c r="VFE36"/>
      <c r="VFF36"/>
      <c r="VFG36"/>
      <c r="VFH36"/>
      <c r="VFI36"/>
      <c r="VFJ36"/>
      <c r="VFK36"/>
      <c r="VFL36"/>
      <c r="VFM36"/>
      <c r="VFN36"/>
      <c r="VFO36"/>
      <c r="VFP36"/>
      <c r="VFQ36"/>
      <c r="VFR36"/>
      <c r="VFS36"/>
      <c r="VFT36"/>
      <c r="VFU36"/>
      <c r="VFV36"/>
      <c r="VFW36"/>
      <c r="VFX36"/>
      <c r="VFY36"/>
      <c r="VFZ36"/>
      <c r="VGA36"/>
      <c r="VGB36"/>
      <c r="VGC36"/>
      <c r="VGD36"/>
      <c r="VGE36"/>
      <c r="VGF36"/>
      <c r="VGG36"/>
      <c r="VGH36"/>
      <c r="VGI36"/>
      <c r="VGJ36"/>
      <c r="VGK36"/>
      <c r="VGL36"/>
      <c r="VGM36"/>
      <c r="VGN36"/>
      <c r="VGO36"/>
      <c r="VGP36"/>
      <c r="VGQ36"/>
      <c r="VGR36"/>
      <c r="VGS36"/>
      <c r="VGT36"/>
      <c r="VGU36"/>
      <c r="VGV36"/>
      <c r="VGW36"/>
      <c r="VGX36"/>
      <c r="VGY36"/>
      <c r="VGZ36"/>
      <c r="VHA36"/>
      <c r="VHB36"/>
      <c r="VHC36"/>
      <c r="VHD36"/>
      <c r="VHE36"/>
      <c r="VHF36"/>
      <c r="VHG36"/>
      <c r="VHH36"/>
      <c r="VHI36"/>
      <c r="VHJ36"/>
      <c r="VHK36"/>
      <c r="VHL36"/>
      <c r="VHM36"/>
      <c r="VHN36"/>
      <c r="VHO36"/>
      <c r="VHP36"/>
      <c r="VHQ36"/>
      <c r="VHR36"/>
      <c r="VHS36"/>
      <c r="VHT36"/>
      <c r="VHU36"/>
      <c r="VHV36"/>
      <c r="VHW36"/>
      <c r="VHX36"/>
      <c r="VHY36"/>
      <c r="VHZ36"/>
      <c r="VIA36"/>
      <c r="VIB36"/>
      <c r="VIC36"/>
      <c r="VID36"/>
      <c r="VIE36"/>
      <c r="VIF36"/>
      <c r="VIG36"/>
      <c r="VIH36"/>
      <c r="VII36"/>
      <c r="VIJ36"/>
      <c r="VIK36"/>
      <c r="VIL36"/>
      <c r="VIM36"/>
      <c r="VIN36"/>
      <c r="VIO36"/>
      <c r="VIP36"/>
      <c r="VIQ36"/>
      <c r="VIR36"/>
      <c r="VIS36"/>
      <c r="VIT36"/>
      <c r="VIU36"/>
      <c r="VIV36"/>
      <c r="VIW36"/>
      <c r="VIX36"/>
      <c r="VIY36"/>
      <c r="VIZ36"/>
      <c r="VJA36"/>
      <c r="VJB36"/>
      <c r="VJC36"/>
      <c r="VJD36"/>
      <c r="VJE36"/>
      <c r="VJF36"/>
      <c r="VJG36"/>
      <c r="VJH36"/>
      <c r="VJI36"/>
      <c r="VJJ36"/>
      <c r="VJK36"/>
      <c r="VJL36"/>
      <c r="VJM36"/>
      <c r="VJN36"/>
      <c r="VJO36"/>
      <c r="VJP36"/>
      <c r="VJQ36"/>
      <c r="VJR36"/>
      <c r="VJS36"/>
      <c r="VJT36"/>
      <c r="VJU36"/>
      <c r="VJV36"/>
      <c r="VJW36"/>
      <c r="VJX36"/>
      <c r="VJY36"/>
      <c r="VJZ36"/>
      <c r="VKA36"/>
      <c r="VKB36"/>
      <c r="VKC36"/>
      <c r="VKD36"/>
      <c r="VKE36"/>
      <c r="VKF36"/>
      <c r="VKG36"/>
      <c r="VKH36"/>
      <c r="VKI36"/>
      <c r="VKJ36"/>
      <c r="VKK36"/>
      <c r="VKL36"/>
      <c r="VKM36"/>
      <c r="VKN36"/>
      <c r="VKO36"/>
      <c r="VKP36"/>
      <c r="VKQ36"/>
      <c r="VKR36"/>
      <c r="VKS36"/>
      <c r="VKT36"/>
      <c r="VKU36"/>
      <c r="VKV36"/>
      <c r="VKW36"/>
      <c r="VKX36"/>
      <c r="VKY36"/>
      <c r="VKZ36"/>
      <c r="VLA36"/>
      <c r="VLB36"/>
      <c r="VLC36"/>
      <c r="VLD36"/>
      <c r="VLE36"/>
      <c r="VLF36"/>
      <c r="VLG36"/>
      <c r="VLH36"/>
      <c r="VLI36"/>
      <c r="VLJ36"/>
      <c r="VLK36"/>
      <c r="VLL36"/>
      <c r="VLM36"/>
      <c r="VLN36"/>
      <c r="VLO36"/>
      <c r="VLP36"/>
      <c r="VLQ36"/>
      <c r="VLR36"/>
      <c r="VLS36"/>
      <c r="VLT36"/>
      <c r="VLU36"/>
      <c r="VLV36"/>
      <c r="VLW36"/>
      <c r="VLX36"/>
      <c r="VLY36"/>
      <c r="VLZ36"/>
      <c r="VMA36"/>
      <c r="VMB36"/>
      <c r="VMC36"/>
      <c r="VMD36"/>
      <c r="VME36"/>
      <c r="VMF36"/>
      <c r="VMG36"/>
      <c r="VMH36"/>
      <c r="VMI36"/>
      <c r="VMJ36"/>
      <c r="VMK36"/>
      <c r="VML36"/>
      <c r="VMM36"/>
      <c r="VMN36"/>
      <c r="VMO36"/>
      <c r="VMP36"/>
      <c r="VMQ36"/>
      <c r="VMR36"/>
      <c r="VMS36"/>
      <c r="VMT36"/>
      <c r="VMU36"/>
      <c r="VMV36"/>
      <c r="VMW36"/>
      <c r="VMX36"/>
      <c r="VMY36"/>
      <c r="VMZ36"/>
      <c r="VNA36"/>
      <c r="VNB36"/>
      <c r="VNC36"/>
      <c r="VND36"/>
      <c r="VNE36"/>
      <c r="VNF36"/>
      <c r="VNG36"/>
      <c r="VNH36"/>
      <c r="VNI36"/>
      <c r="VNJ36"/>
      <c r="VNK36"/>
      <c r="VNL36"/>
      <c r="VNM36"/>
      <c r="VNN36"/>
      <c r="VNO36"/>
      <c r="VNP36"/>
      <c r="VNQ36"/>
      <c r="VNR36"/>
      <c r="VNS36"/>
      <c r="VNT36"/>
      <c r="VNU36"/>
      <c r="VNV36"/>
      <c r="VNW36"/>
      <c r="VNX36"/>
      <c r="VNY36"/>
      <c r="VNZ36"/>
      <c r="VOA36"/>
      <c r="VOB36"/>
      <c r="VOC36"/>
      <c r="VOD36"/>
      <c r="VOE36"/>
      <c r="VOF36"/>
      <c r="VOG36"/>
      <c r="VOH36"/>
      <c r="VOI36"/>
      <c r="VOJ36"/>
      <c r="VOK36"/>
      <c r="VOL36"/>
      <c r="VOM36"/>
      <c r="VON36"/>
      <c r="VOO36"/>
      <c r="VOP36"/>
      <c r="VOQ36"/>
      <c r="VOR36"/>
      <c r="VOS36"/>
      <c r="VOT36"/>
      <c r="VOU36"/>
      <c r="VOV36"/>
      <c r="VOW36"/>
      <c r="VOX36"/>
      <c r="VOY36"/>
      <c r="VOZ36"/>
      <c r="VPA36"/>
      <c r="VPB36"/>
      <c r="VPC36"/>
      <c r="VPD36"/>
      <c r="VPE36"/>
      <c r="VPF36"/>
      <c r="VPG36"/>
      <c r="VPH36"/>
      <c r="VPI36"/>
      <c r="VPJ36"/>
      <c r="VPK36"/>
      <c r="VPL36"/>
      <c r="VPM36"/>
      <c r="VPN36"/>
      <c r="VPO36"/>
      <c r="VPP36"/>
      <c r="VPQ36"/>
      <c r="VPR36"/>
      <c r="VPS36"/>
      <c r="VPT36"/>
      <c r="VPU36"/>
      <c r="VPV36"/>
      <c r="VPW36"/>
      <c r="VPX36"/>
      <c r="VPY36"/>
      <c r="VPZ36"/>
      <c r="VQA36"/>
      <c r="VQB36"/>
      <c r="VQC36"/>
      <c r="VQD36"/>
      <c r="VQE36"/>
      <c r="VQF36"/>
      <c r="VQG36"/>
      <c r="VQH36"/>
      <c r="VQI36"/>
      <c r="VQJ36"/>
      <c r="VQK36"/>
      <c r="VQL36"/>
      <c r="VQM36"/>
      <c r="VQN36"/>
      <c r="VQO36"/>
      <c r="VQP36"/>
      <c r="VQQ36"/>
      <c r="VQR36"/>
      <c r="VQS36"/>
      <c r="VQT36"/>
      <c r="VQU36"/>
      <c r="VQV36"/>
      <c r="VQW36"/>
      <c r="VQX36"/>
      <c r="VQY36"/>
      <c r="VQZ36"/>
      <c r="VRA36"/>
      <c r="VRB36"/>
      <c r="VRC36"/>
      <c r="VRD36"/>
      <c r="VRE36"/>
      <c r="VRF36"/>
      <c r="VRG36"/>
      <c r="VRH36"/>
      <c r="VRI36"/>
      <c r="VRJ36"/>
      <c r="VRK36"/>
      <c r="VRL36"/>
      <c r="VRM36"/>
      <c r="VRN36"/>
      <c r="VRO36"/>
      <c r="VRP36"/>
      <c r="VRQ36"/>
      <c r="VRR36"/>
      <c r="VRS36"/>
      <c r="VRT36"/>
      <c r="VRU36"/>
      <c r="VRV36"/>
      <c r="VRW36"/>
      <c r="VRX36"/>
      <c r="VRY36"/>
      <c r="VRZ36"/>
      <c r="VSA36"/>
      <c r="VSB36"/>
      <c r="VSC36"/>
      <c r="VSD36"/>
      <c r="VSE36"/>
      <c r="VSF36"/>
      <c r="VSG36"/>
      <c r="VSH36"/>
      <c r="VSI36"/>
      <c r="VSJ36"/>
      <c r="VSK36"/>
      <c r="VSL36"/>
      <c r="VSM36"/>
      <c r="VSN36"/>
      <c r="VSO36"/>
      <c r="VSP36"/>
      <c r="VSQ36"/>
      <c r="VSR36"/>
      <c r="VSS36"/>
      <c r="VST36"/>
      <c r="VSU36"/>
      <c r="VSV36"/>
      <c r="VSW36"/>
      <c r="VSX36"/>
      <c r="VSY36"/>
      <c r="VSZ36"/>
      <c r="VTA36"/>
      <c r="VTB36"/>
      <c r="VTC36"/>
      <c r="VTD36"/>
      <c r="VTE36"/>
      <c r="VTF36"/>
      <c r="VTG36"/>
      <c r="VTH36"/>
      <c r="VTI36"/>
      <c r="VTJ36"/>
      <c r="VTK36"/>
      <c r="VTL36"/>
      <c r="VTM36"/>
      <c r="VTN36"/>
      <c r="VTO36"/>
      <c r="VTP36"/>
      <c r="VTQ36"/>
      <c r="VTR36"/>
      <c r="VTS36"/>
      <c r="VTT36"/>
      <c r="VTU36"/>
      <c r="VTV36"/>
      <c r="VTW36"/>
      <c r="VTX36"/>
      <c r="VTY36"/>
      <c r="VTZ36"/>
      <c r="VUA36"/>
      <c r="VUB36"/>
      <c r="VUC36"/>
      <c r="VUD36"/>
      <c r="VUE36"/>
      <c r="VUF36"/>
      <c r="VUG36"/>
      <c r="VUH36"/>
      <c r="VUI36"/>
      <c r="VUJ36"/>
      <c r="VUK36"/>
      <c r="VUL36"/>
      <c r="VUM36"/>
      <c r="VUN36"/>
      <c r="VUO36"/>
      <c r="VUP36"/>
      <c r="VUQ36"/>
      <c r="VUR36"/>
      <c r="VUS36"/>
      <c r="VUT36"/>
      <c r="VUU36"/>
      <c r="VUV36"/>
      <c r="VUW36"/>
      <c r="VUX36"/>
      <c r="VUY36"/>
      <c r="VUZ36"/>
      <c r="VVA36"/>
      <c r="VVB36"/>
      <c r="VVC36"/>
      <c r="VVD36"/>
      <c r="VVE36"/>
      <c r="VVF36"/>
      <c r="VVG36"/>
      <c r="VVH36"/>
      <c r="VVI36"/>
      <c r="VVJ36"/>
      <c r="VVK36"/>
      <c r="VVL36"/>
      <c r="VVM36"/>
      <c r="VVN36"/>
      <c r="VVO36"/>
      <c r="VVP36"/>
      <c r="VVQ36"/>
      <c r="VVR36"/>
      <c r="VVS36"/>
      <c r="VVT36"/>
      <c r="VVU36"/>
      <c r="VVV36"/>
      <c r="VVW36"/>
      <c r="VVX36"/>
      <c r="VVY36"/>
      <c r="VVZ36"/>
      <c r="VWA36"/>
      <c r="VWB36"/>
      <c r="VWC36"/>
      <c r="VWD36"/>
      <c r="VWE36"/>
      <c r="VWF36"/>
      <c r="VWG36"/>
      <c r="VWH36"/>
      <c r="VWI36"/>
      <c r="VWJ36"/>
      <c r="VWK36"/>
      <c r="VWL36"/>
      <c r="VWM36"/>
      <c r="VWN36"/>
      <c r="VWO36"/>
      <c r="VWP36"/>
      <c r="VWQ36"/>
      <c r="VWR36"/>
      <c r="VWS36"/>
      <c r="VWT36"/>
      <c r="VWU36"/>
      <c r="VWV36"/>
      <c r="VWW36"/>
      <c r="VWX36"/>
      <c r="VWY36"/>
      <c r="VWZ36"/>
      <c r="VXA36"/>
      <c r="VXB36"/>
      <c r="VXC36"/>
      <c r="VXD36"/>
      <c r="VXE36"/>
      <c r="VXF36"/>
      <c r="VXG36"/>
      <c r="VXH36"/>
      <c r="VXI36"/>
      <c r="VXJ36"/>
      <c r="VXK36"/>
      <c r="VXL36"/>
      <c r="VXM36"/>
      <c r="VXN36"/>
      <c r="VXO36"/>
      <c r="VXP36"/>
      <c r="VXQ36"/>
      <c r="VXR36"/>
      <c r="VXS36"/>
      <c r="VXT36"/>
      <c r="VXU36"/>
      <c r="VXV36"/>
      <c r="VXW36"/>
      <c r="VXX36"/>
      <c r="VXY36"/>
      <c r="VXZ36"/>
      <c r="VYA36"/>
      <c r="VYB36"/>
      <c r="VYC36"/>
      <c r="VYD36"/>
      <c r="VYE36"/>
      <c r="VYF36"/>
      <c r="VYG36"/>
      <c r="VYH36"/>
      <c r="VYI36"/>
      <c r="VYJ36"/>
      <c r="VYK36"/>
      <c r="VYL36"/>
      <c r="VYM36"/>
      <c r="VYN36"/>
      <c r="VYO36"/>
      <c r="VYP36"/>
      <c r="VYQ36"/>
      <c r="VYR36"/>
      <c r="VYS36"/>
      <c r="VYT36"/>
      <c r="VYU36"/>
      <c r="VYV36"/>
      <c r="VYW36"/>
      <c r="VYX36"/>
      <c r="VYY36"/>
      <c r="VYZ36"/>
      <c r="VZA36"/>
      <c r="VZB36"/>
      <c r="VZC36"/>
      <c r="VZD36"/>
      <c r="VZE36"/>
      <c r="VZF36"/>
      <c r="VZG36"/>
      <c r="VZH36"/>
      <c r="VZI36"/>
      <c r="VZJ36"/>
      <c r="VZK36"/>
      <c r="VZL36"/>
      <c r="VZM36"/>
      <c r="VZN36"/>
      <c r="VZO36"/>
      <c r="VZP36"/>
      <c r="VZQ36"/>
      <c r="VZR36"/>
      <c r="VZS36"/>
      <c r="VZT36"/>
      <c r="VZU36"/>
      <c r="VZV36"/>
      <c r="VZW36"/>
      <c r="VZX36"/>
      <c r="VZY36"/>
      <c r="VZZ36"/>
      <c r="WAA36"/>
      <c r="WAB36"/>
      <c r="WAC36"/>
      <c r="WAD36"/>
      <c r="WAE36"/>
      <c r="WAF36"/>
      <c r="WAG36"/>
      <c r="WAH36"/>
      <c r="WAI36"/>
      <c r="WAJ36"/>
      <c r="WAK36"/>
      <c r="WAL36"/>
      <c r="WAM36"/>
      <c r="WAN36"/>
      <c r="WAO36"/>
      <c r="WAP36"/>
      <c r="WAQ36"/>
      <c r="WAR36"/>
      <c r="WAS36"/>
      <c r="WAT36"/>
      <c r="WAU36"/>
      <c r="WAV36"/>
      <c r="WAW36"/>
      <c r="WAX36"/>
      <c r="WAY36"/>
      <c r="WAZ36"/>
      <c r="WBA36"/>
      <c r="WBB36"/>
      <c r="WBC36"/>
      <c r="WBD36"/>
      <c r="WBE36"/>
      <c r="WBF36"/>
      <c r="WBG36"/>
      <c r="WBH36"/>
      <c r="WBI36"/>
      <c r="WBJ36"/>
      <c r="WBK36"/>
      <c r="WBL36"/>
      <c r="WBM36"/>
      <c r="WBN36"/>
      <c r="WBO36"/>
      <c r="WBP36"/>
      <c r="WBQ36"/>
      <c r="WBR36"/>
      <c r="WBS36"/>
      <c r="WBT36"/>
      <c r="WBU36"/>
      <c r="WBV36"/>
      <c r="WBW36"/>
      <c r="WBX36"/>
      <c r="WBY36"/>
      <c r="WBZ36"/>
      <c r="WCA36"/>
      <c r="WCB36"/>
      <c r="WCC36"/>
      <c r="WCD36"/>
      <c r="WCE36"/>
      <c r="WCF36"/>
      <c r="WCG36"/>
      <c r="WCH36"/>
      <c r="WCI36"/>
      <c r="WCJ36"/>
      <c r="WCK36"/>
      <c r="WCL36"/>
      <c r="WCM36"/>
      <c r="WCN36"/>
      <c r="WCO36"/>
      <c r="WCP36"/>
      <c r="WCQ36"/>
      <c r="WCR36"/>
      <c r="WCS36"/>
      <c r="WCT36"/>
      <c r="WCU36"/>
      <c r="WCV36"/>
      <c r="WCW36"/>
      <c r="WCX36"/>
      <c r="WCY36"/>
      <c r="WCZ36"/>
      <c r="WDA36"/>
      <c r="WDB36"/>
      <c r="WDC36"/>
      <c r="WDD36"/>
      <c r="WDE36"/>
      <c r="WDF36"/>
      <c r="WDG36"/>
      <c r="WDH36"/>
      <c r="WDI36"/>
      <c r="WDJ36"/>
      <c r="WDK36"/>
      <c r="WDL36"/>
      <c r="WDM36"/>
      <c r="WDN36"/>
      <c r="WDO36"/>
      <c r="WDP36"/>
      <c r="WDQ36"/>
      <c r="WDR36"/>
      <c r="WDS36"/>
      <c r="WDT36"/>
      <c r="WDU36"/>
      <c r="WDV36"/>
      <c r="WDW36"/>
      <c r="WDX36"/>
      <c r="WDY36"/>
      <c r="WDZ36"/>
      <c r="WEA36"/>
      <c r="WEB36"/>
      <c r="WEC36"/>
      <c r="WED36"/>
      <c r="WEE36"/>
      <c r="WEF36"/>
      <c r="WEG36"/>
      <c r="WEH36"/>
      <c r="WEI36"/>
      <c r="WEJ36"/>
      <c r="WEK36"/>
      <c r="WEL36"/>
      <c r="WEM36"/>
      <c r="WEN36"/>
      <c r="WEO36"/>
      <c r="WEP36"/>
      <c r="WEQ36"/>
      <c r="WER36"/>
      <c r="WES36"/>
      <c r="WET36"/>
      <c r="WEU36"/>
      <c r="WEV36"/>
      <c r="WEW36"/>
      <c r="WEX36"/>
      <c r="WEY36"/>
      <c r="WEZ36"/>
      <c r="WFA36"/>
      <c r="WFB36"/>
      <c r="WFC36"/>
      <c r="WFD36"/>
      <c r="WFE36"/>
      <c r="WFF36"/>
      <c r="WFG36"/>
      <c r="WFH36"/>
      <c r="WFI36"/>
      <c r="WFJ36"/>
      <c r="WFK36"/>
      <c r="WFL36"/>
      <c r="WFM36"/>
      <c r="WFN36"/>
      <c r="WFO36"/>
      <c r="WFP36"/>
      <c r="WFQ36"/>
      <c r="WFR36"/>
      <c r="WFS36"/>
      <c r="WFT36"/>
      <c r="WFU36"/>
      <c r="WFV36"/>
      <c r="WFW36"/>
      <c r="WFX36"/>
      <c r="WFY36"/>
      <c r="WFZ36"/>
      <c r="WGA36"/>
      <c r="WGB36"/>
      <c r="WGC36"/>
      <c r="WGD36"/>
      <c r="WGE36"/>
      <c r="WGF36"/>
      <c r="WGG36"/>
      <c r="WGH36"/>
      <c r="WGI36"/>
      <c r="WGJ36"/>
      <c r="WGK36"/>
      <c r="WGL36"/>
      <c r="WGM36"/>
      <c r="WGN36"/>
      <c r="WGO36"/>
      <c r="WGP36"/>
      <c r="WGQ36"/>
      <c r="WGR36"/>
      <c r="WGS36"/>
      <c r="WGT36"/>
      <c r="WGU36"/>
      <c r="WGV36"/>
      <c r="WGW36"/>
      <c r="WGX36"/>
      <c r="WGY36"/>
      <c r="WGZ36"/>
      <c r="WHA36"/>
      <c r="WHB36"/>
      <c r="WHC36"/>
      <c r="WHD36"/>
      <c r="WHE36"/>
      <c r="WHF36"/>
      <c r="WHG36"/>
      <c r="WHH36"/>
      <c r="WHI36"/>
      <c r="WHJ36"/>
      <c r="WHK36"/>
      <c r="WHL36"/>
      <c r="WHM36"/>
      <c r="WHN36"/>
      <c r="WHO36"/>
      <c r="WHP36"/>
      <c r="WHQ36"/>
      <c r="WHR36"/>
      <c r="WHS36"/>
      <c r="WHT36"/>
      <c r="WHU36"/>
      <c r="WHV36"/>
      <c r="WHW36"/>
      <c r="WHX36"/>
      <c r="WHY36"/>
      <c r="WHZ36"/>
      <c r="WIA36"/>
      <c r="WIB36"/>
      <c r="WIC36"/>
      <c r="WID36"/>
      <c r="WIE36"/>
      <c r="WIF36"/>
      <c r="WIG36"/>
      <c r="WIH36"/>
      <c r="WII36"/>
      <c r="WIJ36"/>
      <c r="WIK36"/>
      <c r="WIL36"/>
      <c r="WIM36"/>
      <c r="WIN36"/>
      <c r="WIO36"/>
      <c r="WIP36"/>
      <c r="WIQ36"/>
      <c r="WIR36"/>
      <c r="WIS36"/>
      <c r="WIT36"/>
      <c r="WIU36"/>
      <c r="WIV36"/>
      <c r="WIW36"/>
      <c r="WIX36"/>
      <c r="WIY36"/>
      <c r="WIZ36"/>
      <c r="WJA36"/>
      <c r="WJB36"/>
      <c r="WJC36"/>
      <c r="WJD36"/>
      <c r="WJE36"/>
      <c r="WJF36"/>
      <c r="WJG36"/>
      <c r="WJH36"/>
      <c r="WJI36"/>
      <c r="WJJ36"/>
      <c r="WJK36"/>
      <c r="WJL36"/>
      <c r="WJM36"/>
      <c r="WJN36"/>
      <c r="WJO36"/>
      <c r="WJP36"/>
      <c r="WJQ36"/>
      <c r="WJR36"/>
      <c r="WJS36"/>
      <c r="WJT36"/>
      <c r="WJU36"/>
      <c r="WJV36"/>
      <c r="WJW36"/>
      <c r="WJX36"/>
      <c r="WJY36"/>
      <c r="WJZ36"/>
      <c r="WKA36"/>
      <c r="WKB36"/>
      <c r="WKC36"/>
      <c r="WKD36"/>
      <c r="WKE36"/>
      <c r="WKF36"/>
      <c r="WKG36"/>
      <c r="WKH36"/>
      <c r="WKI36"/>
      <c r="WKJ36"/>
      <c r="WKK36"/>
      <c r="WKL36"/>
      <c r="WKM36"/>
      <c r="WKN36"/>
      <c r="WKO36"/>
      <c r="WKP36"/>
      <c r="WKQ36"/>
      <c r="WKR36"/>
      <c r="WKS36"/>
      <c r="WKT36"/>
      <c r="WKU36"/>
      <c r="WKV36"/>
      <c r="WKW36"/>
      <c r="WKX36"/>
      <c r="WKY36"/>
      <c r="WKZ36"/>
      <c r="WLA36"/>
      <c r="WLB36"/>
      <c r="WLC36"/>
      <c r="WLD36"/>
      <c r="WLE36"/>
      <c r="WLF36"/>
      <c r="WLG36"/>
      <c r="WLH36"/>
      <c r="WLI36"/>
      <c r="WLJ36"/>
      <c r="WLK36"/>
      <c r="WLL36"/>
      <c r="WLM36"/>
      <c r="WLN36"/>
      <c r="WLO36"/>
      <c r="WLP36"/>
      <c r="WLQ36"/>
      <c r="WLR36"/>
      <c r="WLS36"/>
      <c r="WLT36"/>
      <c r="WLU36"/>
      <c r="WLV36"/>
      <c r="WLW36"/>
      <c r="WLX36"/>
      <c r="WLY36"/>
      <c r="WLZ36"/>
      <c r="WMA36"/>
      <c r="WMB36"/>
      <c r="WMC36"/>
      <c r="WMD36"/>
      <c r="WME36"/>
      <c r="WMF36"/>
      <c r="WMG36"/>
      <c r="WMH36"/>
      <c r="WMI36"/>
      <c r="WMJ36"/>
      <c r="WMK36"/>
      <c r="WML36"/>
      <c r="WMM36"/>
      <c r="WMN36"/>
      <c r="WMO36"/>
      <c r="WMP36"/>
      <c r="WMQ36"/>
      <c r="WMR36"/>
      <c r="WMS36"/>
      <c r="WMT36"/>
      <c r="WMU36"/>
      <c r="WMV36"/>
      <c r="WMW36"/>
      <c r="WMX36"/>
      <c r="WMY36"/>
      <c r="WMZ36"/>
      <c r="WNA36"/>
      <c r="WNB36"/>
      <c r="WNC36"/>
      <c r="WND36"/>
      <c r="WNE36"/>
      <c r="WNF36"/>
      <c r="WNG36"/>
      <c r="WNH36"/>
      <c r="WNI36"/>
      <c r="WNJ36"/>
      <c r="WNK36"/>
      <c r="WNL36"/>
      <c r="WNM36"/>
      <c r="WNN36"/>
      <c r="WNO36"/>
      <c r="WNP36"/>
      <c r="WNQ36"/>
      <c r="WNR36"/>
      <c r="WNS36"/>
      <c r="WNT36"/>
      <c r="WNU36"/>
      <c r="WNV36"/>
      <c r="WNW36"/>
      <c r="WNX36"/>
      <c r="WNY36"/>
      <c r="WNZ36"/>
      <c r="WOA36"/>
      <c r="WOB36"/>
      <c r="WOC36"/>
      <c r="WOD36"/>
      <c r="WOE36"/>
      <c r="WOF36"/>
      <c r="WOG36"/>
      <c r="WOH36"/>
      <c r="WOI36"/>
      <c r="WOJ36"/>
      <c r="WOK36"/>
      <c r="WOL36"/>
      <c r="WOM36"/>
      <c r="WON36"/>
      <c r="WOO36"/>
      <c r="WOP36"/>
      <c r="WOQ36"/>
      <c r="WOR36"/>
      <c r="WOS36"/>
      <c r="WOT36"/>
      <c r="WOU36"/>
      <c r="WOV36"/>
      <c r="WOW36"/>
      <c r="WOX36"/>
      <c r="WOY36"/>
      <c r="WOZ36"/>
      <c r="WPA36"/>
      <c r="WPB36"/>
      <c r="WPC36"/>
      <c r="WPD36"/>
      <c r="WPE36"/>
      <c r="WPF36"/>
      <c r="WPG36"/>
      <c r="WPH36"/>
      <c r="WPI36"/>
      <c r="WPJ36"/>
      <c r="WPK36"/>
      <c r="WPL36"/>
      <c r="WPM36"/>
      <c r="WPN36"/>
      <c r="WPO36"/>
      <c r="WPP36"/>
      <c r="WPQ36"/>
      <c r="WPR36"/>
      <c r="WPS36"/>
      <c r="WPT36"/>
      <c r="WPU36"/>
      <c r="WPV36"/>
      <c r="WPW36"/>
      <c r="WPX36"/>
      <c r="WPY36"/>
      <c r="WPZ36"/>
      <c r="WQA36"/>
      <c r="WQB36"/>
      <c r="WQC36"/>
      <c r="WQD36"/>
      <c r="WQE36"/>
      <c r="WQF36"/>
      <c r="WQG36"/>
      <c r="WQH36"/>
      <c r="WQI36"/>
      <c r="WQJ36"/>
      <c r="WQK36"/>
      <c r="WQL36"/>
      <c r="WQM36"/>
      <c r="WQN36"/>
      <c r="WQO36"/>
      <c r="WQP36"/>
      <c r="WQQ36"/>
      <c r="WQR36"/>
      <c r="WQS36"/>
      <c r="WQT36"/>
      <c r="WQU36"/>
      <c r="WQV36"/>
      <c r="WQW36"/>
      <c r="WQX36"/>
      <c r="WQY36"/>
      <c r="WQZ36"/>
      <c r="WRA36"/>
      <c r="WRB36"/>
      <c r="WRC36"/>
      <c r="WRD36"/>
      <c r="WRE36"/>
      <c r="WRF36"/>
      <c r="WRG36"/>
      <c r="WRH36"/>
      <c r="WRI36"/>
      <c r="WRJ36"/>
      <c r="WRK36"/>
      <c r="WRL36"/>
      <c r="WRM36"/>
      <c r="WRN36"/>
      <c r="WRO36"/>
      <c r="WRP36"/>
      <c r="WRQ36"/>
      <c r="WRR36"/>
      <c r="WRS36"/>
      <c r="WRT36"/>
      <c r="WRU36"/>
      <c r="WRV36"/>
      <c r="WRW36"/>
      <c r="WRX36"/>
      <c r="WRY36"/>
      <c r="WRZ36"/>
      <c r="WSA36"/>
      <c r="WSB36"/>
      <c r="WSC36"/>
      <c r="WSD36"/>
      <c r="WSE36"/>
      <c r="WSF36"/>
      <c r="WSG36"/>
      <c r="WSH36"/>
      <c r="WSI36"/>
      <c r="WSJ36"/>
      <c r="WSK36"/>
      <c r="WSL36"/>
      <c r="WSM36"/>
      <c r="WSN36"/>
      <c r="WSO36"/>
      <c r="WSP36"/>
      <c r="WSQ36"/>
      <c r="WSR36"/>
      <c r="WSS36"/>
      <c r="WST36"/>
      <c r="WSU36"/>
      <c r="WSV36"/>
      <c r="WSW36"/>
      <c r="WSX36"/>
      <c r="WSY36"/>
      <c r="WSZ36"/>
      <c r="WTA36"/>
      <c r="WTB36"/>
      <c r="WTC36"/>
      <c r="WTD36"/>
      <c r="WTE36"/>
      <c r="WTF36"/>
      <c r="WTG36"/>
      <c r="WTH36"/>
      <c r="WTI36"/>
      <c r="WTJ36"/>
      <c r="WTK36"/>
      <c r="WTL36"/>
      <c r="WTM36"/>
      <c r="WTN36"/>
      <c r="WTO36"/>
      <c r="WTP36"/>
      <c r="WTQ36"/>
      <c r="WTR36"/>
      <c r="WTS36"/>
      <c r="WTT36"/>
      <c r="WTU36"/>
      <c r="WTV36"/>
      <c r="WTW36"/>
      <c r="WTX36"/>
      <c r="WTY36"/>
      <c r="WTZ36"/>
      <c r="WUA36"/>
      <c r="WUB36"/>
      <c r="WUC36"/>
      <c r="WUD36"/>
      <c r="WUE36"/>
      <c r="WUF36"/>
      <c r="WUG36"/>
      <c r="WUH36"/>
      <c r="WUI36"/>
      <c r="WUJ36"/>
      <c r="WUK36"/>
      <c r="WUL36"/>
      <c r="WUM36"/>
      <c r="WUN36"/>
      <c r="WUO36"/>
      <c r="WUP36"/>
      <c r="WUQ36"/>
      <c r="WUR36"/>
      <c r="WUS36"/>
      <c r="WUT36"/>
      <c r="WUU36"/>
      <c r="WUV36"/>
      <c r="WUW36"/>
      <c r="WUX36"/>
      <c r="WUY36"/>
      <c r="WUZ36"/>
      <c r="WVA36"/>
      <c r="WVB36"/>
      <c r="WVC36"/>
      <c r="WVD36"/>
      <c r="WVE36"/>
      <c r="WVF36"/>
      <c r="WVG36"/>
      <c r="WVH36"/>
      <c r="WVI36"/>
      <c r="WVJ36"/>
      <c r="WVK36"/>
      <c r="WVL36"/>
      <c r="WVM36"/>
      <c r="WVN36"/>
      <c r="WVO36"/>
      <c r="WVP36"/>
      <c r="WVQ36"/>
      <c r="WVR36"/>
      <c r="WVS36"/>
      <c r="WVT36"/>
      <c r="WVU36"/>
      <c r="WVV36"/>
      <c r="WVW36"/>
      <c r="WVX36"/>
      <c r="WVY36"/>
      <c r="WVZ36"/>
      <c r="WWA36"/>
      <c r="WWB36"/>
      <c r="WWC36"/>
      <c r="WWD36"/>
      <c r="WWE36"/>
      <c r="WWF36"/>
      <c r="WWG36"/>
      <c r="WWH36"/>
      <c r="WWI36"/>
      <c r="WWJ36"/>
      <c r="WWK36"/>
      <c r="WWL36"/>
      <c r="WWM36"/>
      <c r="WWN36"/>
      <c r="WWO36"/>
      <c r="WWP36"/>
      <c r="WWQ36"/>
      <c r="WWR36"/>
      <c r="WWS36"/>
      <c r="WWT36"/>
      <c r="WWU36"/>
      <c r="WWV36"/>
      <c r="WWW36"/>
      <c r="WWX36"/>
      <c r="WWY36"/>
      <c r="WWZ36"/>
      <c r="WXA36"/>
      <c r="WXB36"/>
      <c r="WXC36"/>
      <c r="WXD36"/>
      <c r="WXE36"/>
      <c r="WXF36"/>
      <c r="WXG36"/>
      <c r="WXH36"/>
      <c r="WXI36"/>
      <c r="WXJ36"/>
      <c r="WXK36"/>
      <c r="WXL36"/>
      <c r="WXM36"/>
      <c r="WXN36"/>
      <c r="WXO36"/>
      <c r="WXP36"/>
      <c r="WXQ36"/>
      <c r="WXR36"/>
      <c r="WXS36"/>
      <c r="WXT36"/>
      <c r="WXU36"/>
      <c r="WXV36"/>
      <c r="WXW36"/>
      <c r="WXX36"/>
      <c r="WXY36"/>
      <c r="WXZ36"/>
      <c r="WYA36"/>
      <c r="WYB36"/>
      <c r="WYC36"/>
      <c r="WYD36"/>
      <c r="WYE36"/>
      <c r="WYF36"/>
      <c r="WYG36"/>
      <c r="WYH36"/>
      <c r="WYI36"/>
      <c r="WYJ36"/>
      <c r="WYK36"/>
      <c r="WYL36"/>
      <c r="WYM36"/>
      <c r="WYN36"/>
      <c r="WYO36"/>
      <c r="WYP36"/>
      <c r="WYQ36"/>
      <c r="WYR36"/>
      <c r="WYS36"/>
      <c r="WYT36"/>
      <c r="WYU36"/>
      <c r="WYV36"/>
      <c r="WYW36"/>
      <c r="WYX36"/>
      <c r="WYY36"/>
      <c r="WYZ36"/>
      <c r="WZA36"/>
      <c r="WZB36"/>
      <c r="WZC36"/>
      <c r="WZD36"/>
      <c r="WZE36"/>
      <c r="WZF36"/>
      <c r="WZG36"/>
      <c r="WZH36"/>
      <c r="WZI36"/>
      <c r="WZJ36"/>
      <c r="WZK36"/>
      <c r="WZL36"/>
      <c r="WZM36"/>
      <c r="WZN36"/>
      <c r="WZO36"/>
      <c r="WZP36"/>
      <c r="WZQ36"/>
      <c r="WZR36"/>
      <c r="WZS36"/>
      <c r="WZT36"/>
      <c r="WZU36"/>
      <c r="WZV36"/>
      <c r="WZW36"/>
      <c r="WZX36"/>
      <c r="WZY36"/>
      <c r="WZZ36"/>
      <c r="XAA36"/>
      <c r="XAB36"/>
      <c r="XAC36"/>
      <c r="XAD36"/>
      <c r="XAE36"/>
      <c r="XAF36"/>
      <c r="XAG36"/>
      <c r="XAH36"/>
      <c r="XAI36"/>
      <c r="XAJ36"/>
      <c r="XAK36"/>
      <c r="XAL36"/>
      <c r="XAM36"/>
      <c r="XAN36"/>
      <c r="XAO36"/>
      <c r="XAP36"/>
      <c r="XAQ36"/>
      <c r="XAR36"/>
      <c r="XAS36"/>
      <c r="XAT36"/>
      <c r="XAU36"/>
      <c r="XAV36"/>
      <c r="XAW36"/>
      <c r="XAX36"/>
      <c r="XAY36"/>
      <c r="XAZ36"/>
      <c r="XBA36"/>
      <c r="XBB36"/>
      <c r="XBC36"/>
      <c r="XBD36"/>
      <c r="XBE36"/>
      <c r="XBF36"/>
      <c r="XBG36"/>
      <c r="XBH36"/>
      <c r="XBI36"/>
      <c r="XBJ36"/>
      <c r="XBK36"/>
      <c r="XBL36"/>
      <c r="XBM36"/>
      <c r="XBN36"/>
      <c r="XBO36"/>
      <c r="XBP36"/>
      <c r="XBQ36"/>
      <c r="XBR36"/>
      <c r="XBS36"/>
      <c r="XBT36"/>
      <c r="XBU36"/>
      <c r="XBV36"/>
      <c r="XBW36"/>
      <c r="XBX36"/>
      <c r="XBY36"/>
      <c r="XBZ36"/>
      <c r="XCA36"/>
      <c r="XCB36"/>
      <c r="XCC36"/>
      <c r="XCD36"/>
      <c r="XCE36"/>
      <c r="XCF36"/>
      <c r="XCG36"/>
      <c r="XCH36"/>
      <c r="XCI36"/>
      <c r="XCJ36"/>
      <c r="XCK36"/>
      <c r="XCL36"/>
      <c r="XCM36"/>
      <c r="XCN36"/>
      <c r="XCO36"/>
      <c r="XCP36"/>
      <c r="XCQ36"/>
      <c r="XCR36"/>
      <c r="XCS36"/>
      <c r="XCT36"/>
      <c r="XCU36"/>
      <c r="XCV36"/>
      <c r="XCW36"/>
      <c r="XCX36"/>
      <c r="XCY36"/>
      <c r="XCZ36"/>
      <c r="XDA36"/>
      <c r="XDB36"/>
      <c r="XDC36"/>
      <c r="XDD36"/>
      <c r="XDE36"/>
      <c r="XDF36"/>
      <c r="XDG36"/>
      <c r="XDH36"/>
      <c r="XDI36"/>
      <c r="XDJ36"/>
      <c r="XDK36"/>
      <c r="XDL36"/>
      <c r="XDM36"/>
      <c r="XDN36"/>
      <c r="XDO36"/>
      <c r="XDP36"/>
      <c r="XDQ36"/>
      <c r="XDR36"/>
      <c r="XDS36"/>
      <c r="XDT36"/>
      <c r="XDU36"/>
      <c r="XDV36"/>
      <c r="XDW36"/>
      <c r="XDX36"/>
      <c r="XDY36"/>
      <c r="XDZ36"/>
      <c r="XEA36"/>
      <c r="XEB36"/>
      <c r="XEC36"/>
      <c r="XED36"/>
      <c r="XEE36"/>
      <c r="XEF36"/>
      <c r="XEG36"/>
      <c r="XEH36"/>
      <c r="XEI36"/>
      <c r="XEJ36"/>
      <c r="XEK36"/>
      <c r="XEL36"/>
      <c r="XEM36"/>
      <c r="XEN36"/>
      <c r="XEO36"/>
      <c r="XEP36"/>
      <c r="XEQ36"/>
      <c r="XER36"/>
    </row>
    <row r="37" spans="1:16372" x14ac:dyDescent="0.2">
      <c r="D37"/>
      <c r="E37"/>
      <c r="G37" s="183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  <c r="AME37"/>
      <c r="AMF37"/>
      <c r="AMG37"/>
      <c r="AMH37"/>
      <c r="AMI37"/>
      <c r="AMJ37"/>
      <c r="AMK37"/>
      <c r="AML37"/>
      <c r="AMM37"/>
      <c r="AMN37"/>
      <c r="AMO37"/>
      <c r="AMP37"/>
      <c r="AMQ37"/>
      <c r="AMR37"/>
      <c r="AMS37"/>
      <c r="AMT37"/>
      <c r="AMU37"/>
      <c r="AMV37"/>
      <c r="AMW37"/>
      <c r="AMX37"/>
      <c r="AMY37"/>
      <c r="AMZ37"/>
      <c r="ANA37"/>
      <c r="ANB37"/>
      <c r="ANC37"/>
      <c r="AND37"/>
      <c r="ANE37"/>
      <c r="ANF37"/>
      <c r="ANG37"/>
      <c r="ANH37"/>
      <c r="ANI37"/>
      <c r="ANJ37"/>
      <c r="ANK37"/>
      <c r="ANL37"/>
      <c r="ANM37"/>
      <c r="ANN37"/>
      <c r="ANO37"/>
      <c r="ANP37"/>
      <c r="ANQ37"/>
      <c r="ANR37"/>
      <c r="ANS37"/>
      <c r="ANT37"/>
      <c r="ANU37"/>
      <c r="ANV37"/>
      <c r="ANW37"/>
      <c r="ANX37"/>
      <c r="ANY37"/>
      <c r="ANZ37"/>
      <c r="AOA37"/>
      <c r="AOB37"/>
      <c r="AOC37"/>
      <c r="AOD37"/>
      <c r="AOE37"/>
      <c r="AOF37"/>
      <c r="AOG37"/>
      <c r="AOH37"/>
      <c r="AOI37"/>
      <c r="AOJ37"/>
      <c r="AOK37"/>
      <c r="AOL37"/>
      <c r="AOM37"/>
      <c r="AON37"/>
      <c r="AOO37"/>
      <c r="AOP37"/>
      <c r="AOQ37"/>
      <c r="AOR37"/>
      <c r="AOS37"/>
      <c r="AOT37"/>
      <c r="AOU37"/>
      <c r="AOV37"/>
      <c r="AOW37"/>
      <c r="AOX37"/>
      <c r="AOY37"/>
      <c r="AOZ37"/>
      <c r="APA37"/>
      <c r="APB37"/>
      <c r="APC37"/>
      <c r="APD37"/>
      <c r="APE37"/>
      <c r="APF37"/>
      <c r="APG37"/>
      <c r="APH37"/>
      <c r="API37"/>
      <c r="APJ37"/>
      <c r="APK37"/>
      <c r="APL37"/>
      <c r="APM37"/>
      <c r="APN37"/>
      <c r="APO37"/>
      <c r="APP37"/>
      <c r="APQ37"/>
      <c r="APR37"/>
      <c r="APS37"/>
      <c r="APT37"/>
      <c r="APU37"/>
      <c r="APV37"/>
      <c r="APW37"/>
      <c r="APX37"/>
      <c r="APY37"/>
      <c r="APZ37"/>
      <c r="AQA37"/>
      <c r="AQB37"/>
      <c r="AQC37"/>
      <c r="AQD37"/>
      <c r="AQE37"/>
      <c r="AQF37"/>
      <c r="AQG37"/>
      <c r="AQH37"/>
      <c r="AQI37"/>
      <c r="AQJ37"/>
      <c r="AQK37"/>
      <c r="AQL37"/>
      <c r="AQM37"/>
      <c r="AQN37"/>
      <c r="AQO37"/>
      <c r="AQP37"/>
      <c r="AQQ37"/>
      <c r="AQR37"/>
      <c r="AQS37"/>
      <c r="AQT37"/>
      <c r="AQU37"/>
      <c r="AQV37"/>
      <c r="AQW37"/>
      <c r="AQX37"/>
      <c r="AQY37"/>
      <c r="AQZ37"/>
      <c r="ARA37"/>
      <c r="ARB37"/>
      <c r="ARC37"/>
      <c r="ARD37"/>
      <c r="ARE37"/>
      <c r="ARF37"/>
      <c r="ARG37"/>
      <c r="ARH37"/>
      <c r="ARI37"/>
      <c r="ARJ37"/>
      <c r="ARK37"/>
      <c r="ARL37"/>
      <c r="ARM37"/>
      <c r="ARN37"/>
      <c r="ARO37"/>
      <c r="ARP37"/>
      <c r="ARQ37"/>
      <c r="ARR37"/>
      <c r="ARS37"/>
      <c r="ART37"/>
      <c r="ARU37"/>
      <c r="ARV37"/>
      <c r="ARW37"/>
      <c r="ARX37"/>
      <c r="ARY37"/>
      <c r="ARZ37"/>
      <c r="ASA37"/>
      <c r="ASB37"/>
      <c r="ASC37"/>
      <c r="ASD37"/>
      <c r="ASE37"/>
      <c r="ASF37"/>
      <c r="ASG37"/>
      <c r="ASH37"/>
      <c r="ASI37"/>
      <c r="ASJ37"/>
      <c r="ASK37"/>
      <c r="ASL37"/>
      <c r="ASM37"/>
      <c r="ASN37"/>
      <c r="ASO37"/>
      <c r="ASP37"/>
      <c r="ASQ37"/>
      <c r="ASR37"/>
      <c r="ASS37"/>
      <c r="AST37"/>
      <c r="ASU37"/>
      <c r="ASV37"/>
      <c r="ASW37"/>
      <c r="ASX37"/>
      <c r="ASY37"/>
      <c r="ASZ37"/>
      <c r="ATA37"/>
      <c r="ATB37"/>
      <c r="ATC37"/>
      <c r="ATD37"/>
      <c r="ATE37"/>
      <c r="ATF37"/>
      <c r="ATG37"/>
      <c r="ATH37"/>
      <c r="ATI37"/>
      <c r="ATJ37"/>
      <c r="ATK37"/>
      <c r="ATL37"/>
      <c r="ATM37"/>
      <c r="ATN37"/>
      <c r="ATO37"/>
      <c r="ATP37"/>
      <c r="ATQ37"/>
      <c r="ATR37"/>
      <c r="ATS37"/>
      <c r="ATT37"/>
      <c r="ATU37"/>
      <c r="ATV37"/>
      <c r="ATW37"/>
      <c r="ATX37"/>
      <c r="ATY37"/>
      <c r="ATZ37"/>
      <c r="AUA37"/>
      <c r="AUB37"/>
      <c r="AUC37"/>
      <c r="AUD37"/>
      <c r="AUE37"/>
      <c r="AUF37"/>
      <c r="AUG37"/>
      <c r="AUH37"/>
      <c r="AUI37"/>
      <c r="AUJ37"/>
      <c r="AUK37"/>
      <c r="AUL37"/>
      <c r="AUM37"/>
      <c r="AUN37"/>
      <c r="AUO37"/>
      <c r="AUP37"/>
      <c r="AUQ37"/>
      <c r="AUR37"/>
      <c r="AUS37"/>
      <c r="AUT37"/>
      <c r="AUU37"/>
      <c r="AUV37"/>
      <c r="AUW37"/>
      <c r="AUX37"/>
      <c r="AUY37"/>
      <c r="AUZ37"/>
      <c r="AVA37"/>
      <c r="AVB37"/>
      <c r="AVC37"/>
      <c r="AVD37"/>
      <c r="AVE37"/>
      <c r="AVF37"/>
      <c r="AVG37"/>
      <c r="AVH37"/>
      <c r="AVI37"/>
      <c r="AVJ37"/>
      <c r="AVK37"/>
      <c r="AVL37"/>
      <c r="AVM37"/>
      <c r="AVN37"/>
      <c r="AVO37"/>
      <c r="AVP37"/>
      <c r="AVQ37"/>
      <c r="AVR37"/>
      <c r="AVS37"/>
      <c r="AVT37"/>
      <c r="AVU37"/>
      <c r="AVV37"/>
      <c r="AVW37"/>
      <c r="AVX37"/>
      <c r="AVY37"/>
      <c r="AVZ37"/>
      <c r="AWA37"/>
      <c r="AWB37"/>
      <c r="AWC37"/>
      <c r="AWD37"/>
      <c r="AWE37"/>
      <c r="AWF37"/>
      <c r="AWG37"/>
      <c r="AWH37"/>
      <c r="AWI37"/>
      <c r="AWJ37"/>
      <c r="AWK37"/>
      <c r="AWL37"/>
      <c r="AWM37"/>
      <c r="AWN37"/>
      <c r="AWO37"/>
      <c r="AWP37"/>
      <c r="AWQ37"/>
      <c r="AWR37"/>
      <c r="AWS37"/>
      <c r="AWT37"/>
      <c r="AWU37"/>
      <c r="AWV37"/>
      <c r="AWW37"/>
      <c r="AWX37"/>
      <c r="AWY37"/>
      <c r="AWZ37"/>
      <c r="AXA37"/>
      <c r="AXB37"/>
      <c r="AXC37"/>
      <c r="AXD37"/>
      <c r="AXE37"/>
      <c r="AXF37"/>
      <c r="AXG37"/>
      <c r="AXH37"/>
      <c r="AXI37"/>
      <c r="AXJ37"/>
      <c r="AXK37"/>
      <c r="AXL37"/>
      <c r="AXM37"/>
      <c r="AXN37"/>
      <c r="AXO37"/>
      <c r="AXP37"/>
      <c r="AXQ37"/>
      <c r="AXR37"/>
      <c r="AXS37"/>
      <c r="AXT37"/>
      <c r="AXU37"/>
      <c r="AXV37"/>
      <c r="AXW37"/>
      <c r="AXX37"/>
      <c r="AXY37"/>
      <c r="AXZ37"/>
      <c r="AYA37"/>
      <c r="AYB37"/>
      <c r="AYC37"/>
      <c r="AYD37"/>
      <c r="AYE37"/>
      <c r="AYF37"/>
      <c r="AYG37"/>
      <c r="AYH37"/>
      <c r="AYI37"/>
      <c r="AYJ37"/>
      <c r="AYK37"/>
      <c r="AYL37"/>
      <c r="AYM37"/>
      <c r="AYN37"/>
      <c r="AYO37"/>
      <c r="AYP37"/>
      <c r="AYQ37"/>
      <c r="AYR37"/>
      <c r="AYS37"/>
      <c r="AYT37"/>
      <c r="AYU37"/>
      <c r="AYV37"/>
      <c r="AYW37"/>
      <c r="AYX37"/>
      <c r="AYY37"/>
      <c r="AYZ37"/>
      <c r="AZA37"/>
      <c r="AZB37"/>
      <c r="AZC37"/>
      <c r="AZD37"/>
      <c r="AZE37"/>
      <c r="AZF37"/>
      <c r="AZG37"/>
      <c r="AZH37"/>
      <c r="AZI37"/>
      <c r="AZJ37"/>
      <c r="AZK37"/>
      <c r="AZL37"/>
      <c r="AZM37"/>
      <c r="AZN37"/>
      <c r="AZO37"/>
      <c r="AZP37"/>
      <c r="AZQ37"/>
      <c r="AZR37"/>
      <c r="AZS37"/>
      <c r="AZT37"/>
      <c r="AZU37"/>
      <c r="AZV37"/>
      <c r="AZW37"/>
      <c r="AZX37"/>
      <c r="AZY37"/>
      <c r="AZZ37"/>
      <c r="BAA37"/>
      <c r="BAB37"/>
      <c r="BAC37"/>
      <c r="BAD37"/>
      <c r="BAE37"/>
      <c r="BAF37"/>
      <c r="BAG37"/>
      <c r="BAH37"/>
      <c r="BAI37"/>
      <c r="BAJ37"/>
      <c r="BAK37"/>
      <c r="BAL37"/>
      <c r="BAM37"/>
      <c r="BAN37"/>
      <c r="BAO37"/>
      <c r="BAP37"/>
      <c r="BAQ37"/>
      <c r="BAR37"/>
      <c r="BAS37"/>
      <c r="BAT37"/>
      <c r="BAU37"/>
      <c r="BAV37"/>
      <c r="BAW37"/>
      <c r="BAX37"/>
      <c r="BAY37"/>
      <c r="BAZ37"/>
      <c r="BBA37"/>
      <c r="BBB37"/>
      <c r="BBC37"/>
      <c r="BBD37"/>
      <c r="BBE37"/>
      <c r="BBF37"/>
      <c r="BBG37"/>
      <c r="BBH37"/>
      <c r="BBI37"/>
      <c r="BBJ37"/>
      <c r="BBK37"/>
      <c r="BBL37"/>
      <c r="BBM37"/>
      <c r="BBN37"/>
      <c r="BBO37"/>
      <c r="BBP37"/>
      <c r="BBQ37"/>
      <c r="BBR37"/>
      <c r="BBS37"/>
      <c r="BBT37"/>
      <c r="BBU37"/>
      <c r="BBV37"/>
      <c r="BBW37"/>
      <c r="BBX37"/>
      <c r="BBY37"/>
      <c r="BBZ37"/>
      <c r="BCA37"/>
      <c r="BCB37"/>
      <c r="BCC37"/>
      <c r="BCD37"/>
      <c r="BCE37"/>
      <c r="BCF37"/>
      <c r="BCG37"/>
      <c r="BCH37"/>
      <c r="BCI37"/>
      <c r="BCJ37"/>
      <c r="BCK37"/>
      <c r="BCL37"/>
      <c r="BCM37"/>
      <c r="BCN37"/>
      <c r="BCO37"/>
      <c r="BCP37"/>
      <c r="BCQ37"/>
      <c r="BCR37"/>
      <c r="BCS37"/>
      <c r="BCT37"/>
      <c r="BCU37"/>
      <c r="BCV37"/>
      <c r="BCW37"/>
      <c r="BCX37"/>
      <c r="BCY37"/>
      <c r="BCZ37"/>
      <c r="BDA37"/>
      <c r="BDB37"/>
      <c r="BDC37"/>
      <c r="BDD37"/>
      <c r="BDE37"/>
      <c r="BDF37"/>
      <c r="BDG37"/>
      <c r="BDH37"/>
      <c r="BDI37"/>
      <c r="BDJ37"/>
      <c r="BDK37"/>
      <c r="BDL37"/>
      <c r="BDM37"/>
      <c r="BDN37"/>
      <c r="BDO37"/>
      <c r="BDP37"/>
      <c r="BDQ37"/>
      <c r="BDR37"/>
      <c r="BDS37"/>
      <c r="BDT37"/>
      <c r="BDU37"/>
      <c r="BDV37"/>
      <c r="BDW37"/>
      <c r="BDX37"/>
      <c r="BDY37"/>
      <c r="BDZ37"/>
      <c r="BEA37"/>
      <c r="BEB37"/>
      <c r="BEC37"/>
      <c r="BED37"/>
      <c r="BEE37"/>
      <c r="BEF37"/>
      <c r="BEG37"/>
      <c r="BEH37"/>
      <c r="BEI37"/>
      <c r="BEJ37"/>
      <c r="BEK37"/>
      <c r="BEL37"/>
      <c r="BEM37"/>
      <c r="BEN37"/>
      <c r="BEO37"/>
      <c r="BEP37"/>
      <c r="BEQ37"/>
      <c r="BER37"/>
      <c r="BES37"/>
      <c r="BET37"/>
      <c r="BEU37"/>
      <c r="BEV37"/>
      <c r="BEW37"/>
      <c r="BEX37"/>
      <c r="BEY37"/>
      <c r="BEZ37"/>
      <c r="BFA37"/>
      <c r="BFB37"/>
      <c r="BFC37"/>
      <c r="BFD37"/>
      <c r="BFE37"/>
      <c r="BFF37"/>
      <c r="BFG37"/>
      <c r="BFH37"/>
      <c r="BFI37"/>
      <c r="BFJ37"/>
      <c r="BFK37"/>
      <c r="BFL37"/>
      <c r="BFM37"/>
      <c r="BFN37"/>
      <c r="BFO37"/>
      <c r="BFP37"/>
      <c r="BFQ37"/>
      <c r="BFR37"/>
      <c r="BFS37"/>
      <c r="BFT37"/>
      <c r="BFU37"/>
      <c r="BFV37"/>
      <c r="BFW37"/>
      <c r="BFX37"/>
      <c r="BFY37"/>
      <c r="BFZ37"/>
      <c r="BGA37"/>
      <c r="BGB37"/>
      <c r="BGC37"/>
      <c r="BGD37"/>
      <c r="BGE37"/>
      <c r="BGF37"/>
      <c r="BGG37"/>
      <c r="BGH37"/>
      <c r="BGI37"/>
      <c r="BGJ37"/>
      <c r="BGK37"/>
      <c r="BGL37"/>
      <c r="BGM37"/>
      <c r="BGN37"/>
      <c r="BGO37"/>
      <c r="BGP37"/>
      <c r="BGQ37"/>
      <c r="BGR37"/>
      <c r="BGS37"/>
      <c r="BGT37"/>
      <c r="BGU37"/>
      <c r="BGV37"/>
      <c r="BGW37"/>
      <c r="BGX37"/>
      <c r="BGY37"/>
      <c r="BGZ37"/>
      <c r="BHA37"/>
      <c r="BHB37"/>
      <c r="BHC37"/>
      <c r="BHD37"/>
      <c r="BHE37"/>
      <c r="BHF37"/>
      <c r="BHG37"/>
      <c r="BHH37"/>
      <c r="BHI37"/>
      <c r="BHJ37"/>
      <c r="BHK37"/>
      <c r="BHL37"/>
      <c r="BHM37"/>
      <c r="BHN37"/>
      <c r="BHO37"/>
      <c r="BHP37"/>
      <c r="BHQ37"/>
      <c r="BHR37"/>
      <c r="BHS37"/>
      <c r="BHT37"/>
      <c r="BHU37"/>
      <c r="BHV37"/>
      <c r="BHW37"/>
      <c r="BHX37"/>
      <c r="BHY37"/>
      <c r="BHZ37"/>
      <c r="BIA37"/>
      <c r="BIB37"/>
      <c r="BIC37"/>
      <c r="BID37"/>
      <c r="BIE37"/>
      <c r="BIF37"/>
      <c r="BIG37"/>
      <c r="BIH37"/>
      <c r="BII37"/>
      <c r="BIJ37"/>
      <c r="BIK37"/>
      <c r="BIL37"/>
      <c r="BIM37"/>
      <c r="BIN37"/>
      <c r="BIO37"/>
      <c r="BIP37"/>
      <c r="BIQ37"/>
      <c r="BIR37"/>
      <c r="BIS37"/>
      <c r="BIT37"/>
      <c r="BIU37"/>
      <c r="BIV37"/>
      <c r="BIW37"/>
      <c r="BIX37"/>
      <c r="BIY37"/>
      <c r="BIZ37"/>
      <c r="BJA37"/>
      <c r="BJB37"/>
      <c r="BJC37"/>
      <c r="BJD37"/>
      <c r="BJE37"/>
      <c r="BJF37"/>
      <c r="BJG37"/>
      <c r="BJH37"/>
      <c r="BJI37"/>
      <c r="BJJ37"/>
      <c r="BJK37"/>
      <c r="BJL37"/>
      <c r="BJM37"/>
      <c r="BJN37"/>
      <c r="BJO37"/>
      <c r="BJP37"/>
      <c r="BJQ37"/>
      <c r="BJR37"/>
      <c r="BJS37"/>
      <c r="BJT37"/>
      <c r="BJU37"/>
      <c r="BJV37"/>
      <c r="BJW37"/>
      <c r="BJX37"/>
      <c r="BJY37"/>
      <c r="BJZ37"/>
      <c r="BKA37"/>
      <c r="BKB37"/>
      <c r="BKC37"/>
      <c r="BKD37"/>
      <c r="BKE37"/>
      <c r="BKF37"/>
      <c r="BKG37"/>
      <c r="BKH37"/>
      <c r="BKI37"/>
      <c r="BKJ37"/>
      <c r="BKK37"/>
      <c r="BKL37"/>
      <c r="BKM37"/>
      <c r="BKN37"/>
      <c r="BKO37"/>
      <c r="BKP37"/>
      <c r="BKQ37"/>
      <c r="BKR37"/>
      <c r="BKS37"/>
      <c r="BKT37"/>
      <c r="BKU37"/>
      <c r="BKV37"/>
      <c r="BKW37"/>
      <c r="BKX37"/>
      <c r="BKY37"/>
      <c r="BKZ37"/>
      <c r="BLA37"/>
      <c r="BLB37"/>
      <c r="BLC37"/>
      <c r="BLD37"/>
      <c r="BLE37"/>
      <c r="BLF37"/>
      <c r="BLG37"/>
      <c r="BLH37"/>
      <c r="BLI37"/>
      <c r="BLJ37"/>
      <c r="BLK37"/>
      <c r="BLL37"/>
      <c r="BLM37"/>
      <c r="BLN37"/>
      <c r="BLO37"/>
      <c r="BLP37"/>
      <c r="BLQ37"/>
      <c r="BLR37"/>
      <c r="BLS37"/>
      <c r="BLT37"/>
      <c r="BLU37"/>
      <c r="BLV37"/>
      <c r="BLW37"/>
      <c r="BLX37"/>
      <c r="BLY37"/>
      <c r="BLZ37"/>
      <c r="BMA37"/>
      <c r="BMB37"/>
      <c r="BMC37"/>
      <c r="BMD37"/>
      <c r="BME37"/>
      <c r="BMF37"/>
      <c r="BMG37"/>
      <c r="BMH37"/>
      <c r="BMI37"/>
      <c r="BMJ37"/>
      <c r="BMK37"/>
      <c r="BML37"/>
      <c r="BMM37"/>
      <c r="BMN37"/>
      <c r="BMO37"/>
      <c r="BMP37"/>
      <c r="BMQ37"/>
      <c r="BMR37"/>
      <c r="BMS37"/>
      <c r="BMT37"/>
      <c r="BMU37"/>
      <c r="BMV37"/>
      <c r="BMW37"/>
      <c r="BMX37"/>
      <c r="BMY37"/>
      <c r="BMZ37"/>
      <c r="BNA37"/>
      <c r="BNB37"/>
      <c r="BNC37"/>
      <c r="BND37"/>
      <c r="BNE37"/>
      <c r="BNF37"/>
      <c r="BNG37"/>
      <c r="BNH37"/>
      <c r="BNI37"/>
      <c r="BNJ37"/>
      <c r="BNK37"/>
      <c r="BNL37"/>
      <c r="BNM37"/>
      <c r="BNN37"/>
      <c r="BNO37"/>
      <c r="BNP37"/>
      <c r="BNQ37"/>
      <c r="BNR37"/>
      <c r="BNS37"/>
      <c r="BNT37"/>
      <c r="BNU37"/>
      <c r="BNV37"/>
      <c r="BNW37"/>
      <c r="BNX37"/>
      <c r="BNY37"/>
      <c r="BNZ37"/>
      <c r="BOA37"/>
      <c r="BOB37"/>
      <c r="BOC37"/>
      <c r="BOD37"/>
      <c r="BOE37"/>
      <c r="BOF37"/>
      <c r="BOG37"/>
      <c r="BOH37"/>
      <c r="BOI37"/>
      <c r="BOJ37"/>
      <c r="BOK37"/>
      <c r="BOL37"/>
      <c r="BOM37"/>
      <c r="BON37"/>
      <c r="BOO37"/>
      <c r="BOP37"/>
      <c r="BOQ37"/>
      <c r="BOR37"/>
      <c r="BOS37"/>
      <c r="BOT37"/>
      <c r="BOU37"/>
      <c r="BOV37"/>
      <c r="BOW37"/>
      <c r="BOX37"/>
      <c r="BOY37"/>
      <c r="BOZ37"/>
      <c r="BPA37"/>
      <c r="BPB37"/>
      <c r="BPC37"/>
      <c r="BPD37"/>
      <c r="BPE37"/>
      <c r="BPF37"/>
      <c r="BPG37"/>
      <c r="BPH37"/>
      <c r="BPI37"/>
      <c r="BPJ37"/>
      <c r="BPK37"/>
      <c r="BPL37"/>
      <c r="BPM37"/>
      <c r="BPN37"/>
      <c r="BPO37"/>
      <c r="BPP37"/>
      <c r="BPQ37"/>
      <c r="BPR37"/>
      <c r="BPS37"/>
      <c r="BPT37"/>
      <c r="BPU37"/>
      <c r="BPV37"/>
      <c r="BPW37"/>
      <c r="BPX37"/>
      <c r="BPY37"/>
      <c r="BPZ37"/>
      <c r="BQA37"/>
      <c r="BQB37"/>
      <c r="BQC37"/>
      <c r="BQD37"/>
      <c r="BQE37"/>
      <c r="BQF37"/>
      <c r="BQG37"/>
      <c r="BQH37"/>
      <c r="BQI37"/>
      <c r="BQJ37"/>
      <c r="BQK37"/>
      <c r="BQL37"/>
      <c r="BQM37"/>
      <c r="BQN37"/>
      <c r="BQO37"/>
      <c r="BQP37"/>
      <c r="BQQ37"/>
      <c r="BQR37"/>
      <c r="BQS37"/>
      <c r="BQT37"/>
      <c r="BQU37"/>
      <c r="BQV37"/>
      <c r="BQW37"/>
      <c r="BQX37"/>
      <c r="BQY37"/>
      <c r="BQZ37"/>
      <c r="BRA37"/>
      <c r="BRB37"/>
      <c r="BRC37"/>
      <c r="BRD37"/>
      <c r="BRE37"/>
      <c r="BRF37"/>
      <c r="BRG37"/>
      <c r="BRH37"/>
      <c r="BRI37"/>
      <c r="BRJ37"/>
      <c r="BRK37"/>
      <c r="BRL37"/>
      <c r="BRM37"/>
      <c r="BRN37"/>
      <c r="BRO37"/>
      <c r="BRP37"/>
      <c r="BRQ37"/>
      <c r="BRR37"/>
      <c r="BRS37"/>
      <c r="BRT37"/>
      <c r="BRU37"/>
      <c r="BRV37"/>
      <c r="BRW37"/>
      <c r="BRX37"/>
      <c r="BRY37"/>
      <c r="BRZ37"/>
      <c r="BSA37"/>
      <c r="BSB37"/>
      <c r="BSC37"/>
      <c r="BSD37"/>
      <c r="BSE37"/>
      <c r="BSF37"/>
      <c r="BSG37"/>
      <c r="BSH37"/>
      <c r="BSI37"/>
      <c r="BSJ37"/>
      <c r="BSK37"/>
      <c r="BSL37"/>
      <c r="BSM37"/>
      <c r="BSN37"/>
      <c r="BSO37"/>
      <c r="BSP37"/>
      <c r="BSQ37"/>
      <c r="BSR37"/>
      <c r="BSS37"/>
      <c r="BST37"/>
      <c r="BSU37"/>
      <c r="BSV37"/>
      <c r="BSW37"/>
      <c r="BSX37"/>
      <c r="BSY37"/>
      <c r="BSZ37"/>
      <c r="BTA37"/>
      <c r="BTB37"/>
      <c r="BTC37"/>
      <c r="BTD37"/>
      <c r="BTE37"/>
      <c r="BTF37"/>
      <c r="BTG37"/>
      <c r="BTH37"/>
      <c r="BTI37"/>
      <c r="BTJ37"/>
      <c r="BTK37"/>
      <c r="BTL37"/>
      <c r="BTM37"/>
      <c r="BTN37"/>
      <c r="BTO37"/>
      <c r="BTP37"/>
      <c r="BTQ37"/>
      <c r="BTR37"/>
      <c r="BTS37"/>
      <c r="BTT37"/>
      <c r="BTU37"/>
      <c r="BTV37"/>
      <c r="BTW37"/>
      <c r="BTX37"/>
      <c r="BTY37"/>
      <c r="BTZ37"/>
      <c r="BUA37"/>
      <c r="BUB37"/>
      <c r="BUC37"/>
      <c r="BUD37"/>
      <c r="BUE37"/>
      <c r="BUF37"/>
      <c r="BUG37"/>
      <c r="BUH37"/>
      <c r="BUI37"/>
      <c r="BUJ37"/>
      <c r="BUK37"/>
      <c r="BUL37"/>
      <c r="BUM37"/>
      <c r="BUN37"/>
      <c r="BUO37"/>
      <c r="BUP37"/>
      <c r="BUQ37"/>
      <c r="BUR37"/>
      <c r="BUS37"/>
      <c r="BUT37"/>
      <c r="BUU37"/>
      <c r="BUV37"/>
      <c r="BUW37"/>
      <c r="BUX37"/>
      <c r="BUY37"/>
      <c r="BUZ37"/>
      <c r="BVA37"/>
      <c r="BVB37"/>
      <c r="BVC37"/>
      <c r="BVD37"/>
      <c r="BVE37"/>
      <c r="BVF37"/>
      <c r="BVG37"/>
      <c r="BVH37"/>
      <c r="BVI37"/>
      <c r="BVJ37"/>
      <c r="BVK37"/>
      <c r="BVL37"/>
      <c r="BVM37"/>
      <c r="BVN37"/>
      <c r="BVO37"/>
      <c r="BVP37"/>
      <c r="BVQ37"/>
      <c r="BVR37"/>
      <c r="BVS37"/>
      <c r="BVT37"/>
      <c r="BVU37"/>
      <c r="BVV37"/>
      <c r="BVW37"/>
      <c r="BVX37"/>
      <c r="BVY37"/>
      <c r="BVZ37"/>
      <c r="BWA37"/>
      <c r="BWB37"/>
      <c r="BWC37"/>
      <c r="BWD37"/>
      <c r="BWE37"/>
      <c r="BWF37"/>
      <c r="BWG37"/>
      <c r="BWH37"/>
      <c r="BWI37"/>
      <c r="BWJ37"/>
      <c r="BWK37"/>
      <c r="BWL37"/>
      <c r="BWM37"/>
      <c r="BWN37"/>
      <c r="BWO37"/>
      <c r="BWP37"/>
      <c r="BWQ37"/>
      <c r="BWR37"/>
      <c r="BWS37"/>
      <c r="BWT37"/>
      <c r="BWU37"/>
      <c r="BWV37"/>
      <c r="BWW37"/>
      <c r="BWX37"/>
      <c r="BWY37"/>
      <c r="BWZ37"/>
      <c r="BXA37"/>
      <c r="BXB37"/>
      <c r="BXC37"/>
      <c r="BXD37"/>
      <c r="BXE37"/>
      <c r="BXF37"/>
      <c r="BXG37"/>
      <c r="BXH37"/>
      <c r="BXI37"/>
      <c r="BXJ37"/>
      <c r="BXK37"/>
      <c r="BXL37"/>
      <c r="BXM37"/>
      <c r="BXN37"/>
      <c r="BXO37"/>
      <c r="BXP37"/>
      <c r="BXQ37"/>
      <c r="BXR37"/>
      <c r="BXS37"/>
      <c r="BXT37"/>
      <c r="BXU37"/>
      <c r="BXV37"/>
      <c r="BXW37"/>
      <c r="BXX37"/>
      <c r="BXY37"/>
      <c r="BXZ37"/>
      <c r="BYA37"/>
      <c r="BYB37"/>
      <c r="BYC37"/>
      <c r="BYD37"/>
      <c r="BYE37"/>
      <c r="BYF37"/>
      <c r="BYG37"/>
      <c r="BYH37"/>
      <c r="BYI37"/>
      <c r="BYJ37"/>
      <c r="BYK37"/>
      <c r="BYL37"/>
      <c r="BYM37"/>
      <c r="BYN37"/>
      <c r="BYO37"/>
      <c r="BYP37"/>
      <c r="BYQ37"/>
      <c r="BYR37"/>
      <c r="BYS37"/>
      <c r="BYT37"/>
      <c r="BYU37"/>
      <c r="BYV37"/>
      <c r="BYW37"/>
      <c r="BYX37"/>
      <c r="BYY37"/>
      <c r="BYZ37"/>
      <c r="BZA37"/>
      <c r="BZB37"/>
      <c r="BZC37"/>
      <c r="BZD37"/>
      <c r="BZE37"/>
      <c r="BZF37"/>
      <c r="BZG37"/>
      <c r="BZH37"/>
      <c r="BZI37"/>
      <c r="BZJ37"/>
      <c r="BZK37"/>
      <c r="BZL37"/>
      <c r="BZM37"/>
      <c r="BZN37"/>
      <c r="BZO37"/>
      <c r="BZP37"/>
      <c r="BZQ37"/>
      <c r="BZR37"/>
      <c r="BZS37"/>
      <c r="BZT37"/>
      <c r="BZU37"/>
      <c r="BZV37"/>
      <c r="BZW37"/>
      <c r="BZX37"/>
      <c r="BZY37"/>
      <c r="BZZ37"/>
      <c r="CAA37"/>
      <c r="CAB37"/>
      <c r="CAC37"/>
      <c r="CAD37"/>
      <c r="CAE37"/>
      <c r="CAF37"/>
      <c r="CAG37"/>
      <c r="CAH37"/>
      <c r="CAI37"/>
      <c r="CAJ37"/>
      <c r="CAK37"/>
      <c r="CAL37"/>
      <c r="CAM37"/>
      <c r="CAN37"/>
      <c r="CAO37"/>
      <c r="CAP37"/>
      <c r="CAQ37"/>
      <c r="CAR37"/>
      <c r="CAS37"/>
      <c r="CAT37"/>
      <c r="CAU37"/>
      <c r="CAV37"/>
      <c r="CAW37"/>
      <c r="CAX37"/>
      <c r="CAY37"/>
      <c r="CAZ37"/>
      <c r="CBA37"/>
      <c r="CBB37"/>
      <c r="CBC37"/>
      <c r="CBD37"/>
      <c r="CBE37"/>
      <c r="CBF37"/>
      <c r="CBG37"/>
      <c r="CBH37"/>
      <c r="CBI37"/>
      <c r="CBJ37"/>
      <c r="CBK37"/>
      <c r="CBL37"/>
      <c r="CBM37"/>
      <c r="CBN37"/>
      <c r="CBO37"/>
      <c r="CBP37"/>
      <c r="CBQ37"/>
      <c r="CBR37"/>
      <c r="CBS37"/>
      <c r="CBT37"/>
      <c r="CBU37"/>
      <c r="CBV37"/>
      <c r="CBW37"/>
      <c r="CBX37"/>
      <c r="CBY37"/>
      <c r="CBZ37"/>
      <c r="CCA37"/>
      <c r="CCB37"/>
      <c r="CCC37"/>
      <c r="CCD37"/>
      <c r="CCE37"/>
      <c r="CCF37"/>
      <c r="CCG37"/>
      <c r="CCH37"/>
      <c r="CCI37"/>
      <c r="CCJ37"/>
      <c r="CCK37"/>
      <c r="CCL37"/>
      <c r="CCM37"/>
      <c r="CCN37"/>
      <c r="CCO37"/>
      <c r="CCP37"/>
      <c r="CCQ37"/>
      <c r="CCR37"/>
      <c r="CCS37"/>
      <c r="CCT37"/>
      <c r="CCU37"/>
      <c r="CCV37"/>
      <c r="CCW37"/>
      <c r="CCX37"/>
      <c r="CCY37"/>
      <c r="CCZ37"/>
      <c r="CDA37"/>
      <c r="CDB37"/>
      <c r="CDC37"/>
      <c r="CDD37"/>
      <c r="CDE37"/>
      <c r="CDF37"/>
      <c r="CDG37"/>
      <c r="CDH37"/>
      <c r="CDI37"/>
      <c r="CDJ37"/>
      <c r="CDK37"/>
      <c r="CDL37"/>
      <c r="CDM37"/>
      <c r="CDN37"/>
      <c r="CDO37"/>
      <c r="CDP37"/>
      <c r="CDQ37"/>
      <c r="CDR37"/>
      <c r="CDS37"/>
      <c r="CDT37"/>
      <c r="CDU37"/>
      <c r="CDV37"/>
      <c r="CDW37"/>
      <c r="CDX37"/>
      <c r="CDY37"/>
      <c r="CDZ37"/>
      <c r="CEA37"/>
      <c r="CEB37"/>
      <c r="CEC37"/>
      <c r="CED37"/>
      <c r="CEE37"/>
      <c r="CEF37"/>
      <c r="CEG37"/>
      <c r="CEH37"/>
      <c r="CEI37"/>
      <c r="CEJ37"/>
      <c r="CEK37"/>
      <c r="CEL37"/>
      <c r="CEM37"/>
      <c r="CEN37"/>
      <c r="CEO37"/>
      <c r="CEP37"/>
      <c r="CEQ37"/>
      <c r="CER37"/>
      <c r="CES37"/>
      <c r="CET37"/>
      <c r="CEU37"/>
      <c r="CEV37"/>
      <c r="CEW37"/>
      <c r="CEX37"/>
      <c r="CEY37"/>
      <c r="CEZ37"/>
      <c r="CFA37"/>
      <c r="CFB37"/>
      <c r="CFC37"/>
      <c r="CFD37"/>
      <c r="CFE37"/>
      <c r="CFF37"/>
      <c r="CFG37"/>
      <c r="CFH37"/>
      <c r="CFI37"/>
      <c r="CFJ37"/>
      <c r="CFK37"/>
      <c r="CFL37"/>
      <c r="CFM37"/>
      <c r="CFN37"/>
      <c r="CFO37"/>
      <c r="CFP37"/>
      <c r="CFQ37"/>
      <c r="CFR37"/>
      <c r="CFS37"/>
      <c r="CFT37"/>
      <c r="CFU37"/>
      <c r="CFV37"/>
      <c r="CFW37"/>
      <c r="CFX37"/>
      <c r="CFY37"/>
      <c r="CFZ37"/>
      <c r="CGA37"/>
      <c r="CGB37"/>
      <c r="CGC37"/>
      <c r="CGD37"/>
      <c r="CGE37"/>
      <c r="CGF37"/>
      <c r="CGG37"/>
      <c r="CGH37"/>
      <c r="CGI37"/>
      <c r="CGJ37"/>
      <c r="CGK37"/>
      <c r="CGL37"/>
      <c r="CGM37"/>
      <c r="CGN37"/>
      <c r="CGO37"/>
      <c r="CGP37"/>
      <c r="CGQ37"/>
      <c r="CGR37"/>
      <c r="CGS37"/>
      <c r="CGT37"/>
      <c r="CGU37"/>
      <c r="CGV37"/>
      <c r="CGW37"/>
      <c r="CGX37"/>
      <c r="CGY37"/>
      <c r="CGZ37"/>
      <c r="CHA37"/>
      <c r="CHB37"/>
      <c r="CHC37"/>
      <c r="CHD37"/>
      <c r="CHE37"/>
      <c r="CHF37"/>
      <c r="CHG37"/>
      <c r="CHH37"/>
      <c r="CHI37"/>
      <c r="CHJ37"/>
      <c r="CHK37"/>
      <c r="CHL37"/>
      <c r="CHM37"/>
      <c r="CHN37"/>
      <c r="CHO37"/>
      <c r="CHP37"/>
      <c r="CHQ37"/>
      <c r="CHR37"/>
      <c r="CHS37"/>
      <c r="CHT37"/>
      <c r="CHU37"/>
      <c r="CHV37"/>
      <c r="CHW37"/>
      <c r="CHX37"/>
      <c r="CHY37"/>
      <c r="CHZ37"/>
      <c r="CIA37"/>
      <c r="CIB37"/>
      <c r="CIC37"/>
      <c r="CID37"/>
      <c r="CIE37"/>
      <c r="CIF37"/>
      <c r="CIG37"/>
      <c r="CIH37"/>
      <c r="CII37"/>
      <c r="CIJ37"/>
      <c r="CIK37"/>
      <c r="CIL37"/>
      <c r="CIM37"/>
      <c r="CIN37"/>
      <c r="CIO37"/>
      <c r="CIP37"/>
      <c r="CIQ37"/>
      <c r="CIR37"/>
      <c r="CIS37"/>
      <c r="CIT37"/>
      <c r="CIU37"/>
      <c r="CIV37"/>
      <c r="CIW37"/>
      <c r="CIX37"/>
      <c r="CIY37"/>
      <c r="CIZ37"/>
      <c r="CJA37"/>
      <c r="CJB37"/>
      <c r="CJC37"/>
      <c r="CJD37"/>
      <c r="CJE37"/>
      <c r="CJF37"/>
      <c r="CJG37"/>
      <c r="CJH37"/>
      <c r="CJI37"/>
      <c r="CJJ37"/>
      <c r="CJK37"/>
      <c r="CJL37"/>
      <c r="CJM37"/>
      <c r="CJN37"/>
      <c r="CJO37"/>
      <c r="CJP37"/>
      <c r="CJQ37"/>
      <c r="CJR37"/>
      <c r="CJS37"/>
      <c r="CJT37"/>
      <c r="CJU37"/>
      <c r="CJV37"/>
      <c r="CJW37"/>
      <c r="CJX37"/>
      <c r="CJY37"/>
      <c r="CJZ37"/>
      <c r="CKA37"/>
      <c r="CKB37"/>
      <c r="CKC37"/>
      <c r="CKD37"/>
      <c r="CKE37"/>
      <c r="CKF37"/>
      <c r="CKG37"/>
      <c r="CKH37"/>
      <c r="CKI37"/>
      <c r="CKJ37"/>
      <c r="CKK37"/>
      <c r="CKL37"/>
      <c r="CKM37"/>
      <c r="CKN37"/>
      <c r="CKO37"/>
      <c r="CKP37"/>
      <c r="CKQ37"/>
      <c r="CKR37"/>
      <c r="CKS37"/>
      <c r="CKT37"/>
      <c r="CKU37"/>
      <c r="CKV37"/>
      <c r="CKW37"/>
      <c r="CKX37"/>
      <c r="CKY37"/>
      <c r="CKZ37"/>
      <c r="CLA37"/>
      <c r="CLB37"/>
      <c r="CLC37"/>
      <c r="CLD37"/>
      <c r="CLE37"/>
      <c r="CLF37"/>
      <c r="CLG37"/>
      <c r="CLH37"/>
      <c r="CLI37"/>
      <c r="CLJ37"/>
      <c r="CLK37"/>
      <c r="CLL37"/>
      <c r="CLM37"/>
      <c r="CLN37"/>
      <c r="CLO37"/>
      <c r="CLP37"/>
      <c r="CLQ37"/>
      <c r="CLR37"/>
      <c r="CLS37"/>
      <c r="CLT37"/>
      <c r="CLU37"/>
      <c r="CLV37"/>
      <c r="CLW37"/>
      <c r="CLX37"/>
      <c r="CLY37"/>
      <c r="CLZ37"/>
      <c r="CMA37"/>
      <c r="CMB37"/>
      <c r="CMC37"/>
      <c r="CMD37"/>
      <c r="CME37"/>
      <c r="CMF37"/>
      <c r="CMG37"/>
      <c r="CMH37"/>
      <c r="CMI37"/>
      <c r="CMJ37"/>
      <c r="CMK37"/>
      <c r="CML37"/>
      <c r="CMM37"/>
      <c r="CMN37"/>
      <c r="CMO37"/>
      <c r="CMP37"/>
      <c r="CMQ37"/>
      <c r="CMR37"/>
      <c r="CMS37"/>
      <c r="CMT37"/>
      <c r="CMU37"/>
      <c r="CMV37"/>
      <c r="CMW37"/>
      <c r="CMX37"/>
      <c r="CMY37"/>
      <c r="CMZ37"/>
      <c r="CNA37"/>
      <c r="CNB37"/>
      <c r="CNC37"/>
      <c r="CND37"/>
      <c r="CNE37"/>
      <c r="CNF37"/>
      <c r="CNG37"/>
      <c r="CNH37"/>
      <c r="CNI37"/>
      <c r="CNJ37"/>
      <c r="CNK37"/>
      <c r="CNL37"/>
      <c r="CNM37"/>
      <c r="CNN37"/>
      <c r="CNO37"/>
      <c r="CNP37"/>
      <c r="CNQ37"/>
      <c r="CNR37"/>
      <c r="CNS37"/>
      <c r="CNT37"/>
      <c r="CNU37"/>
      <c r="CNV37"/>
      <c r="CNW37"/>
      <c r="CNX37"/>
      <c r="CNY37"/>
      <c r="CNZ37"/>
      <c r="COA37"/>
      <c r="COB37"/>
      <c r="COC37"/>
      <c r="COD37"/>
      <c r="COE37"/>
      <c r="COF37"/>
      <c r="COG37"/>
      <c r="COH37"/>
      <c r="COI37"/>
      <c r="COJ37"/>
      <c r="COK37"/>
      <c r="COL37"/>
      <c r="COM37"/>
      <c r="CON37"/>
      <c r="COO37"/>
      <c r="COP37"/>
      <c r="COQ37"/>
      <c r="COR37"/>
      <c r="COS37"/>
      <c r="COT37"/>
      <c r="COU37"/>
      <c r="COV37"/>
      <c r="COW37"/>
      <c r="COX37"/>
      <c r="COY37"/>
      <c r="COZ37"/>
      <c r="CPA37"/>
      <c r="CPB37"/>
      <c r="CPC37"/>
      <c r="CPD37"/>
      <c r="CPE37"/>
      <c r="CPF37"/>
      <c r="CPG37"/>
      <c r="CPH37"/>
      <c r="CPI37"/>
      <c r="CPJ37"/>
      <c r="CPK37"/>
      <c r="CPL37"/>
      <c r="CPM37"/>
      <c r="CPN37"/>
      <c r="CPO37"/>
      <c r="CPP37"/>
      <c r="CPQ37"/>
      <c r="CPR37"/>
      <c r="CPS37"/>
      <c r="CPT37"/>
      <c r="CPU37"/>
      <c r="CPV37"/>
      <c r="CPW37"/>
      <c r="CPX37"/>
      <c r="CPY37"/>
      <c r="CPZ37"/>
      <c r="CQA37"/>
      <c r="CQB37"/>
      <c r="CQC37"/>
      <c r="CQD37"/>
      <c r="CQE37"/>
      <c r="CQF37"/>
      <c r="CQG37"/>
      <c r="CQH37"/>
      <c r="CQI37"/>
      <c r="CQJ37"/>
      <c r="CQK37"/>
      <c r="CQL37"/>
      <c r="CQM37"/>
      <c r="CQN37"/>
      <c r="CQO37"/>
      <c r="CQP37"/>
      <c r="CQQ37"/>
      <c r="CQR37"/>
      <c r="CQS37"/>
      <c r="CQT37"/>
      <c r="CQU37"/>
      <c r="CQV37"/>
      <c r="CQW37"/>
      <c r="CQX37"/>
      <c r="CQY37"/>
      <c r="CQZ37"/>
      <c r="CRA37"/>
      <c r="CRB37"/>
      <c r="CRC37"/>
      <c r="CRD37"/>
      <c r="CRE37"/>
      <c r="CRF37"/>
      <c r="CRG37"/>
      <c r="CRH37"/>
      <c r="CRI37"/>
      <c r="CRJ37"/>
      <c r="CRK37"/>
      <c r="CRL37"/>
      <c r="CRM37"/>
      <c r="CRN37"/>
      <c r="CRO37"/>
      <c r="CRP37"/>
      <c r="CRQ37"/>
      <c r="CRR37"/>
      <c r="CRS37"/>
      <c r="CRT37"/>
      <c r="CRU37"/>
      <c r="CRV37"/>
      <c r="CRW37"/>
      <c r="CRX37"/>
      <c r="CRY37"/>
      <c r="CRZ37"/>
      <c r="CSA37"/>
      <c r="CSB37"/>
      <c r="CSC37"/>
      <c r="CSD37"/>
      <c r="CSE37"/>
      <c r="CSF37"/>
      <c r="CSG37"/>
      <c r="CSH37"/>
      <c r="CSI37"/>
      <c r="CSJ37"/>
      <c r="CSK37"/>
      <c r="CSL37"/>
      <c r="CSM37"/>
      <c r="CSN37"/>
      <c r="CSO37"/>
      <c r="CSP37"/>
      <c r="CSQ37"/>
      <c r="CSR37"/>
      <c r="CSS37"/>
      <c r="CST37"/>
      <c r="CSU37"/>
      <c r="CSV37"/>
      <c r="CSW37"/>
      <c r="CSX37"/>
      <c r="CSY37"/>
      <c r="CSZ37"/>
      <c r="CTA37"/>
      <c r="CTB37"/>
      <c r="CTC37"/>
      <c r="CTD37"/>
      <c r="CTE37"/>
      <c r="CTF37"/>
      <c r="CTG37"/>
      <c r="CTH37"/>
      <c r="CTI37"/>
      <c r="CTJ37"/>
      <c r="CTK37"/>
      <c r="CTL37"/>
      <c r="CTM37"/>
      <c r="CTN37"/>
      <c r="CTO37"/>
      <c r="CTP37"/>
      <c r="CTQ37"/>
      <c r="CTR37"/>
      <c r="CTS37"/>
      <c r="CTT37"/>
      <c r="CTU37"/>
      <c r="CTV37"/>
      <c r="CTW37"/>
      <c r="CTX37"/>
      <c r="CTY37"/>
      <c r="CTZ37"/>
      <c r="CUA37"/>
      <c r="CUB37"/>
      <c r="CUC37"/>
      <c r="CUD37"/>
      <c r="CUE37"/>
      <c r="CUF37"/>
      <c r="CUG37"/>
      <c r="CUH37"/>
      <c r="CUI37"/>
      <c r="CUJ37"/>
      <c r="CUK37"/>
      <c r="CUL37"/>
      <c r="CUM37"/>
      <c r="CUN37"/>
      <c r="CUO37"/>
      <c r="CUP37"/>
      <c r="CUQ37"/>
      <c r="CUR37"/>
      <c r="CUS37"/>
      <c r="CUT37"/>
      <c r="CUU37"/>
      <c r="CUV37"/>
      <c r="CUW37"/>
      <c r="CUX37"/>
      <c r="CUY37"/>
      <c r="CUZ37"/>
      <c r="CVA37"/>
      <c r="CVB37"/>
      <c r="CVC37"/>
      <c r="CVD37"/>
      <c r="CVE37"/>
      <c r="CVF37"/>
      <c r="CVG37"/>
      <c r="CVH37"/>
      <c r="CVI37"/>
      <c r="CVJ37"/>
      <c r="CVK37"/>
      <c r="CVL37"/>
      <c r="CVM37"/>
      <c r="CVN37"/>
      <c r="CVO37"/>
      <c r="CVP37"/>
      <c r="CVQ37"/>
      <c r="CVR37"/>
      <c r="CVS37"/>
      <c r="CVT37"/>
      <c r="CVU37"/>
      <c r="CVV37"/>
      <c r="CVW37"/>
      <c r="CVX37"/>
      <c r="CVY37"/>
      <c r="CVZ37"/>
      <c r="CWA37"/>
      <c r="CWB37"/>
      <c r="CWC37"/>
      <c r="CWD37"/>
      <c r="CWE37"/>
      <c r="CWF37"/>
      <c r="CWG37"/>
      <c r="CWH37"/>
      <c r="CWI37"/>
      <c r="CWJ37"/>
      <c r="CWK37"/>
      <c r="CWL37"/>
      <c r="CWM37"/>
      <c r="CWN37"/>
      <c r="CWO37"/>
      <c r="CWP37"/>
      <c r="CWQ37"/>
      <c r="CWR37"/>
      <c r="CWS37"/>
      <c r="CWT37"/>
      <c r="CWU37"/>
      <c r="CWV37"/>
      <c r="CWW37"/>
      <c r="CWX37"/>
      <c r="CWY37"/>
      <c r="CWZ37"/>
      <c r="CXA37"/>
      <c r="CXB37"/>
      <c r="CXC37"/>
      <c r="CXD37"/>
      <c r="CXE37"/>
      <c r="CXF37"/>
      <c r="CXG37"/>
      <c r="CXH37"/>
      <c r="CXI37"/>
      <c r="CXJ37"/>
      <c r="CXK37"/>
      <c r="CXL37"/>
      <c r="CXM37"/>
      <c r="CXN37"/>
      <c r="CXO37"/>
      <c r="CXP37"/>
      <c r="CXQ37"/>
      <c r="CXR37"/>
      <c r="CXS37"/>
      <c r="CXT37"/>
      <c r="CXU37"/>
      <c r="CXV37"/>
      <c r="CXW37"/>
      <c r="CXX37"/>
      <c r="CXY37"/>
      <c r="CXZ37"/>
      <c r="CYA37"/>
      <c r="CYB37"/>
      <c r="CYC37"/>
      <c r="CYD37"/>
      <c r="CYE37"/>
      <c r="CYF37"/>
      <c r="CYG37"/>
      <c r="CYH37"/>
      <c r="CYI37"/>
      <c r="CYJ37"/>
      <c r="CYK37"/>
      <c r="CYL37"/>
      <c r="CYM37"/>
      <c r="CYN37"/>
      <c r="CYO37"/>
      <c r="CYP37"/>
      <c r="CYQ37"/>
      <c r="CYR37"/>
      <c r="CYS37"/>
      <c r="CYT37"/>
      <c r="CYU37"/>
      <c r="CYV37"/>
      <c r="CYW37"/>
      <c r="CYX37"/>
      <c r="CYY37"/>
      <c r="CYZ37"/>
      <c r="CZA37"/>
      <c r="CZB37"/>
      <c r="CZC37"/>
      <c r="CZD37"/>
      <c r="CZE37"/>
      <c r="CZF37"/>
      <c r="CZG37"/>
      <c r="CZH37"/>
      <c r="CZI37"/>
      <c r="CZJ37"/>
      <c r="CZK37"/>
      <c r="CZL37"/>
      <c r="CZM37"/>
      <c r="CZN37"/>
      <c r="CZO37"/>
      <c r="CZP37"/>
      <c r="CZQ37"/>
      <c r="CZR37"/>
      <c r="CZS37"/>
      <c r="CZT37"/>
      <c r="CZU37"/>
      <c r="CZV37"/>
      <c r="CZW37"/>
      <c r="CZX37"/>
      <c r="CZY37"/>
      <c r="CZZ37"/>
      <c r="DAA37"/>
      <c r="DAB37"/>
      <c r="DAC37"/>
      <c r="DAD37"/>
      <c r="DAE37"/>
      <c r="DAF37"/>
      <c r="DAG37"/>
      <c r="DAH37"/>
      <c r="DAI37"/>
      <c r="DAJ37"/>
      <c r="DAK37"/>
      <c r="DAL37"/>
      <c r="DAM37"/>
      <c r="DAN37"/>
      <c r="DAO37"/>
      <c r="DAP37"/>
      <c r="DAQ37"/>
      <c r="DAR37"/>
      <c r="DAS37"/>
      <c r="DAT37"/>
      <c r="DAU37"/>
      <c r="DAV37"/>
      <c r="DAW37"/>
      <c r="DAX37"/>
      <c r="DAY37"/>
      <c r="DAZ37"/>
      <c r="DBA37"/>
      <c r="DBB37"/>
      <c r="DBC37"/>
      <c r="DBD37"/>
      <c r="DBE37"/>
      <c r="DBF37"/>
      <c r="DBG37"/>
      <c r="DBH37"/>
      <c r="DBI37"/>
      <c r="DBJ37"/>
      <c r="DBK37"/>
      <c r="DBL37"/>
      <c r="DBM37"/>
      <c r="DBN37"/>
      <c r="DBO37"/>
      <c r="DBP37"/>
      <c r="DBQ37"/>
      <c r="DBR37"/>
      <c r="DBS37"/>
      <c r="DBT37"/>
      <c r="DBU37"/>
      <c r="DBV37"/>
      <c r="DBW37"/>
      <c r="DBX37"/>
      <c r="DBY37"/>
      <c r="DBZ37"/>
      <c r="DCA37"/>
      <c r="DCB37"/>
      <c r="DCC37"/>
      <c r="DCD37"/>
      <c r="DCE37"/>
      <c r="DCF37"/>
      <c r="DCG37"/>
      <c r="DCH37"/>
      <c r="DCI37"/>
      <c r="DCJ37"/>
      <c r="DCK37"/>
      <c r="DCL37"/>
      <c r="DCM37"/>
      <c r="DCN37"/>
      <c r="DCO37"/>
      <c r="DCP37"/>
      <c r="DCQ37"/>
      <c r="DCR37"/>
      <c r="DCS37"/>
      <c r="DCT37"/>
      <c r="DCU37"/>
      <c r="DCV37"/>
      <c r="DCW37"/>
      <c r="DCX37"/>
      <c r="DCY37"/>
      <c r="DCZ37"/>
      <c r="DDA37"/>
      <c r="DDB37"/>
      <c r="DDC37"/>
      <c r="DDD37"/>
      <c r="DDE37"/>
      <c r="DDF37"/>
      <c r="DDG37"/>
      <c r="DDH37"/>
      <c r="DDI37"/>
      <c r="DDJ37"/>
      <c r="DDK37"/>
      <c r="DDL37"/>
      <c r="DDM37"/>
      <c r="DDN37"/>
      <c r="DDO37"/>
      <c r="DDP37"/>
      <c r="DDQ37"/>
      <c r="DDR37"/>
      <c r="DDS37"/>
      <c r="DDT37"/>
      <c r="DDU37"/>
      <c r="DDV37"/>
      <c r="DDW37"/>
      <c r="DDX37"/>
      <c r="DDY37"/>
      <c r="DDZ37"/>
      <c r="DEA37"/>
      <c r="DEB37"/>
      <c r="DEC37"/>
      <c r="DED37"/>
      <c r="DEE37"/>
      <c r="DEF37"/>
      <c r="DEG37"/>
      <c r="DEH37"/>
      <c r="DEI37"/>
      <c r="DEJ37"/>
      <c r="DEK37"/>
      <c r="DEL37"/>
      <c r="DEM37"/>
      <c r="DEN37"/>
      <c r="DEO37"/>
      <c r="DEP37"/>
      <c r="DEQ37"/>
      <c r="DER37"/>
      <c r="DES37"/>
      <c r="DET37"/>
      <c r="DEU37"/>
      <c r="DEV37"/>
      <c r="DEW37"/>
      <c r="DEX37"/>
      <c r="DEY37"/>
      <c r="DEZ37"/>
      <c r="DFA37"/>
      <c r="DFB37"/>
      <c r="DFC37"/>
      <c r="DFD37"/>
      <c r="DFE37"/>
      <c r="DFF37"/>
      <c r="DFG37"/>
      <c r="DFH37"/>
      <c r="DFI37"/>
      <c r="DFJ37"/>
      <c r="DFK37"/>
      <c r="DFL37"/>
      <c r="DFM37"/>
      <c r="DFN37"/>
      <c r="DFO37"/>
      <c r="DFP37"/>
      <c r="DFQ37"/>
      <c r="DFR37"/>
      <c r="DFS37"/>
      <c r="DFT37"/>
      <c r="DFU37"/>
      <c r="DFV37"/>
      <c r="DFW37"/>
      <c r="DFX37"/>
      <c r="DFY37"/>
      <c r="DFZ37"/>
      <c r="DGA37"/>
      <c r="DGB37"/>
      <c r="DGC37"/>
      <c r="DGD37"/>
      <c r="DGE37"/>
      <c r="DGF37"/>
      <c r="DGG37"/>
      <c r="DGH37"/>
      <c r="DGI37"/>
      <c r="DGJ37"/>
      <c r="DGK37"/>
      <c r="DGL37"/>
      <c r="DGM37"/>
      <c r="DGN37"/>
      <c r="DGO37"/>
      <c r="DGP37"/>
      <c r="DGQ37"/>
      <c r="DGR37"/>
      <c r="DGS37"/>
      <c r="DGT37"/>
      <c r="DGU37"/>
      <c r="DGV37"/>
      <c r="DGW37"/>
      <c r="DGX37"/>
      <c r="DGY37"/>
      <c r="DGZ37"/>
      <c r="DHA37"/>
      <c r="DHB37"/>
      <c r="DHC37"/>
      <c r="DHD37"/>
      <c r="DHE37"/>
      <c r="DHF37"/>
      <c r="DHG37"/>
      <c r="DHH37"/>
      <c r="DHI37"/>
      <c r="DHJ37"/>
      <c r="DHK37"/>
      <c r="DHL37"/>
      <c r="DHM37"/>
      <c r="DHN37"/>
      <c r="DHO37"/>
      <c r="DHP37"/>
      <c r="DHQ37"/>
      <c r="DHR37"/>
      <c r="DHS37"/>
      <c r="DHT37"/>
      <c r="DHU37"/>
      <c r="DHV37"/>
      <c r="DHW37"/>
      <c r="DHX37"/>
      <c r="DHY37"/>
      <c r="DHZ37"/>
      <c r="DIA37"/>
      <c r="DIB37"/>
      <c r="DIC37"/>
      <c r="DID37"/>
      <c r="DIE37"/>
      <c r="DIF37"/>
      <c r="DIG37"/>
      <c r="DIH37"/>
      <c r="DII37"/>
      <c r="DIJ37"/>
      <c r="DIK37"/>
      <c r="DIL37"/>
      <c r="DIM37"/>
      <c r="DIN37"/>
      <c r="DIO37"/>
      <c r="DIP37"/>
      <c r="DIQ37"/>
      <c r="DIR37"/>
      <c r="DIS37"/>
      <c r="DIT37"/>
      <c r="DIU37"/>
      <c r="DIV37"/>
      <c r="DIW37"/>
      <c r="DIX37"/>
      <c r="DIY37"/>
      <c r="DIZ37"/>
      <c r="DJA37"/>
      <c r="DJB37"/>
      <c r="DJC37"/>
      <c r="DJD37"/>
      <c r="DJE37"/>
      <c r="DJF37"/>
      <c r="DJG37"/>
      <c r="DJH37"/>
      <c r="DJI37"/>
      <c r="DJJ37"/>
      <c r="DJK37"/>
      <c r="DJL37"/>
      <c r="DJM37"/>
      <c r="DJN37"/>
      <c r="DJO37"/>
      <c r="DJP37"/>
      <c r="DJQ37"/>
      <c r="DJR37"/>
      <c r="DJS37"/>
      <c r="DJT37"/>
      <c r="DJU37"/>
      <c r="DJV37"/>
      <c r="DJW37"/>
      <c r="DJX37"/>
      <c r="DJY37"/>
      <c r="DJZ37"/>
      <c r="DKA37"/>
      <c r="DKB37"/>
      <c r="DKC37"/>
      <c r="DKD37"/>
      <c r="DKE37"/>
      <c r="DKF37"/>
      <c r="DKG37"/>
      <c r="DKH37"/>
      <c r="DKI37"/>
      <c r="DKJ37"/>
      <c r="DKK37"/>
      <c r="DKL37"/>
      <c r="DKM37"/>
      <c r="DKN37"/>
      <c r="DKO37"/>
      <c r="DKP37"/>
      <c r="DKQ37"/>
      <c r="DKR37"/>
      <c r="DKS37"/>
      <c r="DKT37"/>
      <c r="DKU37"/>
      <c r="DKV37"/>
      <c r="DKW37"/>
      <c r="DKX37"/>
      <c r="DKY37"/>
      <c r="DKZ37"/>
      <c r="DLA37"/>
      <c r="DLB37"/>
      <c r="DLC37"/>
      <c r="DLD37"/>
      <c r="DLE37"/>
      <c r="DLF37"/>
      <c r="DLG37"/>
      <c r="DLH37"/>
      <c r="DLI37"/>
      <c r="DLJ37"/>
      <c r="DLK37"/>
      <c r="DLL37"/>
      <c r="DLM37"/>
      <c r="DLN37"/>
      <c r="DLO37"/>
      <c r="DLP37"/>
      <c r="DLQ37"/>
      <c r="DLR37"/>
      <c r="DLS37"/>
      <c r="DLT37"/>
      <c r="DLU37"/>
      <c r="DLV37"/>
      <c r="DLW37"/>
      <c r="DLX37"/>
      <c r="DLY37"/>
      <c r="DLZ37"/>
      <c r="DMA37"/>
      <c r="DMB37"/>
      <c r="DMC37"/>
      <c r="DMD37"/>
      <c r="DME37"/>
      <c r="DMF37"/>
      <c r="DMG37"/>
      <c r="DMH37"/>
      <c r="DMI37"/>
      <c r="DMJ37"/>
      <c r="DMK37"/>
      <c r="DML37"/>
      <c r="DMM37"/>
      <c r="DMN37"/>
      <c r="DMO37"/>
      <c r="DMP37"/>
      <c r="DMQ37"/>
      <c r="DMR37"/>
      <c r="DMS37"/>
      <c r="DMT37"/>
      <c r="DMU37"/>
      <c r="DMV37"/>
      <c r="DMW37"/>
      <c r="DMX37"/>
      <c r="DMY37"/>
      <c r="DMZ37"/>
      <c r="DNA37"/>
      <c r="DNB37"/>
      <c r="DNC37"/>
      <c r="DND37"/>
      <c r="DNE37"/>
      <c r="DNF37"/>
      <c r="DNG37"/>
      <c r="DNH37"/>
      <c r="DNI37"/>
      <c r="DNJ37"/>
      <c r="DNK37"/>
      <c r="DNL37"/>
      <c r="DNM37"/>
      <c r="DNN37"/>
      <c r="DNO37"/>
      <c r="DNP37"/>
      <c r="DNQ37"/>
      <c r="DNR37"/>
      <c r="DNS37"/>
      <c r="DNT37"/>
      <c r="DNU37"/>
      <c r="DNV37"/>
      <c r="DNW37"/>
      <c r="DNX37"/>
      <c r="DNY37"/>
      <c r="DNZ37"/>
      <c r="DOA37"/>
      <c r="DOB37"/>
      <c r="DOC37"/>
      <c r="DOD37"/>
      <c r="DOE37"/>
      <c r="DOF37"/>
      <c r="DOG37"/>
      <c r="DOH37"/>
      <c r="DOI37"/>
      <c r="DOJ37"/>
      <c r="DOK37"/>
      <c r="DOL37"/>
      <c r="DOM37"/>
      <c r="DON37"/>
      <c r="DOO37"/>
      <c r="DOP37"/>
      <c r="DOQ37"/>
      <c r="DOR37"/>
      <c r="DOS37"/>
      <c r="DOT37"/>
      <c r="DOU37"/>
      <c r="DOV37"/>
      <c r="DOW37"/>
      <c r="DOX37"/>
      <c r="DOY37"/>
      <c r="DOZ37"/>
      <c r="DPA37"/>
      <c r="DPB37"/>
      <c r="DPC37"/>
      <c r="DPD37"/>
      <c r="DPE37"/>
      <c r="DPF37"/>
      <c r="DPG37"/>
      <c r="DPH37"/>
      <c r="DPI37"/>
      <c r="DPJ37"/>
      <c r="DPK37"/>
      <c r="DPL37"/>
      <c r="DPM37"/>
      <c r="DPN37"/>
      <c r="DPO37"/>
      <c r="DPP37"/>
      <c r="DPQ37"/>
      <c r="DPR37"/>
      <c r="DPS37"/>
      <c r="DPT37"/>
      <c r="DPU37"/>
      <c r="DPV37"/>
      <c r="DPW37"/>
      <c r="DPX37"/>
      <c r="DPY37"/>
      <c r="DPZ37"/>
      <c r="DQA37"/>
      <c r="DQB37"/>
      <c r="DQC37"/>
      <c r="DQD37"/>
      <c r="DQE37"/>
      <c r="DQF37"/>
      <c r="DQG37"/>
      <c r="DQH37"/>
      <c r="DQI37"/>
      <c r="DQJ37"/>
      <c r="DQK37"/>
      <c r="DQL37"/>
      <c r="DQM37"/>
      <c r="DQN37"/>
      <c r="DQO37"/>
      <c r="DQP37"/>
      <c r="DQQ37"/>
      <c r="DQR37"/>
      <c r="DQS37"/>
      <c r="DQT37"/>
      <c r="DQU37"/>
      <c r="DQV37"/>
      <c r="DQW37"/>
      <c r="DQX37"/>
      <c r="DQY37"/>
      <c r="DQZ37"/>
      <c r="DRA37"/>
      <c r="DRB37"/>
      <c r="DRC37"/>
      <c r="DRD37"/>
      <c r="DRE37"/>
      <c r="DRF37"/>
      <c r="DRG37"/>
      <c r="DRH37"/>
      <c r="DRI37"/>
      <c r="DRJ37"/>
      <c r="DRK37"/>
      <c r="DRL37"/>
      <c r="DRM37"/>
      <c r="DRN37"/>
      <c r="DRO37"/>
      <c r="DRP37"/>
      <c r="DRQ37"/>
      <c r="DRR37"/>
      <c r="DRS37"/>
      <c r="DRT37"/>
      <c r="DRU37"/>
      <c r="DRV37"/>
      <c r="DRW37"/>
      <c r="DRX37"/>
      <c r="DRY37"/>
      <c r="DRZ37"/>
      <c r="DSA37"/>
      <c r="DSB37"/>
      <c r="DSC37"/>
      <c r="DSD37"/>
      <c r="DSE37"/>
      <c r="DSF37"/>
      <c r="DSG37"/>
      <c r="DSH37"/>
      <c r="DSI37"/>
      <c r="DSJ37"/>
      <c r="DSK37"/>
      <c r="DSL37"/>
      <c r="DSM37"/>
      <c r="DSN37"/>
      <c r="DSO37"/>
      <c r="DSP37"/>
      <c r="DSQ37"/>
      <c r="DSR37"/>
      <c r="DSS37"/>
      <c r="DST37"/>
      <c r="DSU37"/>
      <c r="DSV37"/>
      <c r="DSW37"/>
      <c r="DSX37"/>
      <c r="DSY37"/>
      <c r="DSZ37"/>
      <c r="DTA37"/>
      <c r="DTB37"/>
      <c r="DTC37"/>
      <c r="DTD37"/>
      <c r="DTE37"/>
      <c r="DTF37"/>
      <c r="DTG37"/>
      <c r="DTH37"/>
      <c r="DTI37"/>
      <c r="DTJ37"/>
      <c r="DTK37"/>
      <c r="DTL37"/>
      <c r="DTM37"/>
      <c r="DTN37"/>
      <c r="DTO37"/>
      <c r="DTP37"/>
      <c r="DTQ37"/>
      <c r="DTR37"/>
      <c r="DTS37"/>
      <c r="DTT37"/>
      <c r="DTU37"/>
      <c r="DTV37"/>
      <c r="DTW37"/>
      <c r="DTX37"/>
      <c r="DTY37"/>
      <c r="DTZ37"/>
      <c r="DUA37"/>
      <c r="DUB37"/>
      <c r="DUC37"/>
      <c r="DUD37"/>
      <c r="DUE37"/>
      <c r="DUF37"/>
      <c r="DUG37"/>
      <c r="DUH37"/>
      <c r="DUI37"/>
      <c r="DUJ37"/>
      <c r="DUK37"/>
      <c r="DUL37"/>
      <c r="DUM37"/>
      <c r="DUN37"/>
      <c r="DUO37"/>
      <c r="DUP37"/>
      <c r="DUQ37"/>
      <c r="DUR37"/>
      <c r="DUS37"/>
      <c r="DUT37"/>
      <c r="DUU37"/>
      <c r="DUV37"/>
      <c r="DUW37"/>
      <c r="DUX37"/>
      <c r="DUY37"/>
      <c r="DUZ37"/>
      <c r="DVA37"/>
      <c r="DVB37"/>
      <c r="DVC37"/>
      <c r="DVD37"/>
      <c r="DVE37"/>
      <c r="DVF37"/>
      <c r="DVG37"/>
      <c r="DVH37"/>
      <c r="DVI37"/>
      <c r="DVJ37"/>
      <c r="DVK37"/>
      <c r="DVL37"/>
      <c r="DVM37"/>
      <c r="DVN37"/>
      <c r="DVO37"/>
      <c r="DVP37"/>
      <c r="DVQ37"/>
      <c r="DVR37"/>
      <c r="DVS37"/>
      <c r="DVT37"/>
      <c r="DVU37"/>
      <c r="DVV37"/>
      <c r="DVW37"/>
      <c r="DVX37"/>
      <c r="DVY37"/>
      <c r="DVZ37"/>
      <c r="DWA37"/>
      <c r="DWB37"/>
      <c r="DWC37"/>
      <c r="DWD37"/>
      <c r="DWE37"/>
      <c r="DWF37"/>
      <c r="DWG37"/>
      <c r="DWH37"/>
      <c r="DWI37"/>
      <c r="DWJ37"/>
      <c r="DWK37"/>
      <c r="DWL37"/>
      <c r="DWM37"/>
      <c r="DWN37"/>
      <c r="DWO37"/>
      <c r="DWP37"/>
      <c r="DWQ37"/>
      <c r="DWR37"/>
      <c r="DWS37"/>
      <c r="DWT37"/>
      <c r="DWU37"/>
      <c r="DWV37"/>
      <c r="DWW37"/>
      <c r="DWX37"/>
      <c r="DWY37"/>
      <c r="DWZ37"/>
      <c r="DXA37"/>
      <c r="DXB37"/>
      <c r="DXC37"/>
      <c r="DXD37"/>
      <c r="DXE37"/>
      <c r="DXF37"/>
      <c r="DXG37"/>
      <c r="DXH37"/>
      <c r="DXI37"/>
      <c r="DXJ37"/>
      <c r="DXK37"/>
      <c r="DXL37"/>
      <c r="DXM37"/>
      <c r="DXN37"/>
      <c r="DXO37"/>
      <c r="DXP37"/>
      <c r="DXQ37"/>
      <c r="DXR37"/>
      <c r="DXS37"/>
      <c r="DXT37"/>
      <c r="DXU37"/>
      <c r="DXV37"/>
      <c r="DXW37"/>
      <c r="DXX37"/>
      <c r="DXY37"/>
      <c r="DXZ37"/>
      <c r="DYA37"/>
      <c r="DYB37"/>
      <c r="DYC37"/>
      <c r="DYD37"/>
      <c r="DYE37"/>
      <c r="DYF37"/>
      <c r="DYG37"/>
      <c r="DYH37"/>
      <c r="DYI37"/>
      <c r="DYJ37"/>
      <c r="DYK37"/>
      <c r="DYL37"/>
      <c r="DYM37"/>
      <c r="DYN37"/>
      <c r="DYO37"/>
      <c r="DYP37"/>
      <c r="DYQ37"/>
      <c r="DYR37"/>
      <c r="DYS37"/>
      <c r="DYT37"/>
      <c r="DYU37"/>
      <c r="DYV37"/>
      <c r="DYW37"/>
      <c r="DYX37"/>
      <c r="DYY37"/>
      <c r="DYZ37"/>
      <c r="DZA37"/>
      <c r="DZB37"/>
      <c r="DZC37"/>
      <c r="DZD37"/>
      <c r="DZE37"/>
      <c r="DZF37"/>
      <c r="DZG37"/>
      <c r="DZH37"/>
      <c r="DZI37"/>
      <c r="DZJ37"/>
      <c r="DZK37"/>
      <c r="DZL37"/>
      <c r="DZM37"/>
      <c r="DZN37"/>
      <c r="DZO37"/>
      <c r="DZP37"/>
      <c r="DZQ37"/>
      <c r="DZR37"/>
      <c r="DZS37"/>
      <c r="DZT37"/>
      <c r="DZU37"/>
      <c r="DZV37"/>
      <c r="DZW37"/>
      <c r="DZX37"/>
      <c r="DZY37"/>
      <c r="DZZ37"/>
      <c r="EAA37"/>
      <c r="EAB37"/>
      <c r="EAC37"/>
      <c r="EAD37"/>
      <c r="EAE37"/>
      <c r="EAF37"/>
      <c r="EAG37"/>
      <c r="EAH37"/>
      <c r="EAI37"/>
      <c r="EAJ37"/>
      <c r="EAK37"/>
      <c r="EAL37"/>
      <c r="EAM37"/>
      <c r="EAN37"/>
      <c r="EAO37"/>
      <c r="EAP37"/>
      <c r="EAQ37"/>
      <c r="EAR37"/>
      <c r="EAS37"/>
      <c r="EAT37"/>
      <c r="EAU37"/>
      <c r="EAV37"/>
      <c r="EAW37"/>
      <c r="EAX37"/>
      <c r="EAY37"/>
      <c r="EAZ37"/>
      <c r="EBA37"/>
      <c r="EBB37"/>
      <c r="EBC37"/>
      <c r="EBD37"/>
      <c r="EBE37"/>
      <c r="EBF37"/>
      <c r="EBG37"/>
      <c r="EBH37"/>
      <c r="EBI37"/>
      <c r="EBJ37"/>
      <c r="EBK37"/>
      <c r="EBL37"/>
      <c r="EBM37"/>
      <c r="EBN37"/>
      <c r="EBO37"/>
      <c r="EBP37"/>
      <c r="EBQ37"/>
      <c r="EBR37"/>
      <c r="EBS37"/>
      <c r="EBT37"/>
      <c r="EBU37"/>
      <c r="EBV37"/>
      <c r="EBW37"/>
      <c r="EBX37"/>
      <c r="EBY37"/>
      <c r="EBZ37"/>
      <c r="ECA37"/>
      <c r="ECB37"/>
      <c r="ECC37"/>
      <c r="ECD37"/>
      <c r="ECE37"/>
      <c r="ECF37"/>
      <c r="ECG37"/>
      <c r="ECH37"/>
      <c r="ECI37"/>
      <c r="ECJ37"/>
      <c r="ECK37"/>
      <c r="ECL37"/>
      <c r="ECM37"/>
      <c r="ECN37"/>
      <c r="ECO37"/>
      <c r="ECP37"/>
      <c r="ECQ37"/>
      <c r="ECR37"/>
      <c r="ECS37"/>
      <c r="ECT37"/>
      <c r="ECU37"/>
      <c r="ECV37"/>
      <c r="ECW37"/>
      <c r="ECX37"/>
      <c r="ECY37"/>
      <c r="ECZ37"/>
      <c r="EDA37"/>
      <c r="EDB37"/>
      <c r="EDC37"/>
      <c r="EDD37"/>
      <c r="EDE37"/>
      <c r="EDF37"/>
      <c r="EDG37"/>
      <c r="EDH37"/>
      <c r="EDI37"/>
      <c r="EDJ37"/>
      <c r="EDK37"/>
      <c r="EDL37"/>
      <c r="EDM37"/>
      <c r="EDN37"/>
      <c r="EDO37"/>
      <c r="EDP37"/>
      <c r="EDQ37"/>
      <c r="EDR37"/>
      <c r="EDS37"/>
      <c r="EDT37"/>
      <c r="EDU37"/>
      <c r="EDV37"/>
      <c r="EDW37"/>
      <c r="EDX37"/>
      <c r="EDY37"/>
      <c r="EDZ37"/>
      <c r="EEA37"/>
      <c r="EEB37"/>
      <c r="EEC37"/>
      <c r="EED37"/>
      <c r="EEE37"/>
      <c r="EEF37"/>
      <c r="EEG37"/>
      <c r="EEH37"/>
      <c r="EEI37"/>
      <c r="EEJ37"/>
      <c r="EEK37"/>
      <c r="EEL37"/>
      <c r="EEM37"/>
      <c r="EEN37"/>
      <c r="EEO37"/>
      <c r="EEP37"/>
      <c r="EEQ37"/>
      <c r="EER37"/>
      <c r="EES37"/>
      <c r="EET37"/>
      <c r="EEU37"/>
      <c r="EEV37"/>
      <c r="EEW37"/>
      <c r="EEX37"/>
      <c r="EEY37"/>
      <c r="EEZ37"/>
      <c r="EFA37"/>
      <c r="EFB37"/>
      <c r="EFC37"/>
      <c r="EFD37"/>
      <c r="EFE37"/>
      <c r="EFF37"/>
      <c r="EFG37"/>
      <c r="EFH37"/>
      <c r="EFI37"/>
      <c r="EFJ37"/>
      <c r="EFK37"/>
      <c r="EFL37"/>
      <c r="EFM37"/>
      <c r="EFN37"/>
      <c r="EFO37"/>
      <c r="EFP37"/>
      <c r="EFQ37"/>
      <c r="EFR37"/>
      <c r="EFS37"/>
      <c r="EFT37"/>
      <c r="EFU37"/>
      <c r="EFV37"/>
      <c r="EFW37"/>
      <c r="EFX37"/>
      <c r="EFY37"/>
      <c r="EFZ37"/>
      <c r="EGA37"/>
      <c r="EGB37"/>
      <c r="EGC37"/>
      <c r="EGD37"/>
      <c r="EGE37"/>
      <c r="EGF37"/>
      <c r="EGG37"/>
      <c r="EGH37"/>
      <c r="EGI37"/>
      <c r="EGJ37"/>
      <c r="EGK37"/>
      <c r="EGL37"/>
      <c r="EGM37"/>
      <c r="EGN37"/>
      <c r="EGO37"/>
      <c r="EGP37"/>
      <c r="EGQ37"/>
      <c r="EGR37"/>
      <c r="EGS37"/>
      <c r="EGT37"/>
      <c r="EGU37"/>
      <c r="EGV37"/>
      <c r="EGW37"/>
      <c r="EGX37"/>
      <c r="EGY37"/>
      <c r="EGZ37"/>
      <c r="EHA37"/>
      <c r="EHB37"/>
      <c r="EHC37"/>
      <c r="EHD37"/>
      <c r="EHE37"/>
      <c r="EHF37"/>
      <c r="EHG37"/>
      <c r="EHH37"/>
      <c r="EHI37"/>
      <c r="EHJ37"/>
      <c r="EHK37"/>
      <c r="EHL37"/>
      <c r="EHM37"/>
      <c r="EHN37"/>
      <c r="EHO37"/>
      <c r="EHP37"/>
      <c r="EHQ37"/>
      <c r="EHR37"/>
      <c r="EHS37"/>
      <c r="EHT37"/>
      <c r="EHU37"/>
      <c r="EHV37"/>
      <c r="EHW37"/>
      <c r="EHX37"/>
      <c r="EHY37"/>
      <c r="EHZ37"/>
      <c r="EIA37"/>
      <c r="EIB37"/>
      <c r="EIC37"/>
      <c r="EID37"/>
      <c r="EIE37"/>
      <c r="EIF37"/>
      <c r="EIG37"/>
      <c r="EIH37"/>
      <c r="EII37"/>
      <c r="EIJ37"/>
      <c r="EIK37"/>
      <c r="EIL37"/>
      <c r="EIM37"/>
      <c r="EIN37"/>
      <c r="EIO37"/>
      <c r="EIP37"/>
      <c r="EIQ37"/>
      <c r="EIR37"/>
      <c r="EIS37"/>
      <c r="EIT37"/>
      <c r="EIU37"/>
      <c r="EIV37"/>
      <c r="EIW37"/>
      <c r="EIX37"/>
      <c r="EIY37"/>
      <c r="EIZ37"/>
      <c r="EJA37"/>
      <c r="EJB37"/>
      <c r="EJC37"/>
      <c r="EJD37"/>
      <c r="EJE37"/>
      <c r="EJF37"/>
      <c r="EJG37"/>
      <c r="EJH37"/>
      <c r="EJI37"/>
      <c r="EJJ37"/>
      <c r="EJK37"/>
      <c r="EJL37"/>
      <c r="EJM37"/>
      <c r="EJN37"/>
      <c r="EJO37"/>
      <c r="EJP37"/>
      <c r="EJQ37"/>
      <c r="EJR37"/>
      <c r="EJS37"/>
      <c r="EJT37"/>
      <c r="EJU37"/>
      <c r="EJV37"/>
      <c r="EJW37"/>
      <c r="EJX37"/>
      <c r="EJY37"/>
      <c r="EJZ37"/>
      <c r="EKA37"/>
      <c r="EKB37"/>
      <c r="EKC37"/>
      <c r="EKD37"/>
      <c r="EKE37"/>
      <c r="EKF37"/>
      <c r="EKG37"/>
      <c r="EKH37"/>
      <c r="EKI37"/>
      <c r="EKJ37"/>
      <c r="EKK37"/>
      <c r="EKL37"/>
      <c r="EKM37"/>
      <c r="EKN37"/>
      <c r="EKO37"/>
      <c r="EKP37"/>
      <c r="EKQ37"/>
      <c r="EKR37"/>
      <c r="EKS37"/>
      <c r="EKT37"/>
      <c r="EKU37"/>
      <c r="EKV37"/>
      <c r="EKW37"/>
      <c r="EKX37"/>
      <c r="EKY37"/>
      <c r="EKZ37"/>
      <c r="ELA37"/>
      <c r="ELB37"/>
      <c r="ELC37"/>
      <c r="ELD37"/>
      <c r="ELE37"/>
      <c r="ELF37"/>
      <c r="ELG37"/>
      <c r="ELH37"/>
      <c r="ELI37"/>
      <c r="ELJ37"/>
      <c r="ELK37"/>
      <c r="ELL37"/>
      <c r="ELM37"/>
      <c r="ELN37"/>
      <c r="ELO37"/>
      <c r="ELP37"/>
      <c r="ELQ37"/>
      <c r="ELR37"/>
      <c r="ELS37"/>
      <c r="ELT37"/>
      <c r="ELU37"/>
      <c r="ELV37"/>
      <c r="ELW37"/>
      <c r="ELX37"/>
      <c r="ELY37"/>
      <c r="ELZ37"/>
      <c r="EMA37"/>
      <c r="EMB37"/>
      <c r="EMC37"/>
      <c r="EMD37"/>
      <c r="EME37"/>
      <c r="EMF37"/>
      <c r="EMG37"/>
      <c r="EMH37"/>
      <c r="EMI37"/>
      <c r="EMJ37"/>
      <c r="EMK37"/>
      <c r="EML37"/>
      <c r="EMM37"/>
      <c r="EMN37"/>
      <c r="EMO37"/>
      <c r="EMP37"/>
      <c r="EMQ37"/>
      <c r="EMR37"/>
      <c r="EMS37"/>
      <c r="EMT37"/>
      <c r="EMU37"/>
      <c r="EMV37"/>
      <c r="EMW37"/>
      <c r="EMX37"/>
      <c r="EMY37"/>
      <c r="EMZ37"/>
      <c r="ENA37"/>
      <c r="ENB37"/>
      <c r="ENC37"/>
      <c r="END37"/>
      <c r="ENE37"/>
      <c r="ENF37"/>
      <c r="ENG37"/>
      <c r="ENH37"/>
      <c r="ENI37"/>
      <c r="ENJ37"/>
      <c r="ENK37"/>
      <c r="ENL37"/>
      <c r="ENM37"/>
      <c r="ENN37"/>
      <c r="ENO37"/>
      <c r="ENP37"/>
      <c r="ENQ37"/>
      <c r="ENR37"/>
      <c r="ENS37"/>
      <c r="ENT37"/>
      <c r="ENU37"/>
      <c r="ENV37"/>
      <c r="ENW37"/>
      <c r="ENX37"/>
      <c r="ENY37"/>
      <c r="ENZ37"/>
      <c r="EOA37"/>
      <c r="EOB37"/>
      <c r="EOC37"/>
      <c r="EOD37"/>
      <c r="EOE37"/>
      <c r="EOF37"/>
      <c r="EOG37"/>
      <c r="EOH37"/>
      <c r="EOI37"/>
      <c r="EOJ37"/>
      <c r="EOK37"/>
      <c r="EOL37"/>
      <c r="EOM37"/>
      <c r="EON37"/>
      <c r="EOO37"/>
      <c r="EOP37"/>
      <c r="EOQ37"/>
      <c r="EOR37"/>
      <c r="EOS37"/>
      <c r="EOT37"/>
      <c r="EOU37"/>
      <c r="EOV37"/>
      <c r="EOW37"/>
      <c r="EOX37"/>
      <c r="EOY37"/>
      <c r="EOZ37"/>
      <c r="EPA37"/>
      <c r="EPB37"/>
      <c r="EPC37"/>
      <c r="EPD37"/>
      <c r="EPE37"/>
      <c r="EPF37"/>
      <c r="EPG37"/>
      <c r="EPH37"/>
      <c r="EPI37"/>
      <c r="EPJ37"/>
      <c r="EPK37"/>
      <c r="EPL37"/>
      <c r="EPM37"/>
      <c r="EPN37"/>
      <c r="EPO37"/>
      <c r="EPP37"/>
      <c r="EPQ37"/>
      <c r="EPR37"/>
      <c r="EPS37"/>
      <c r="EPT37"/>
      <c r="EPU37"/>
      <c r="EPV37"/>
      <c r="EPW37"/>
      <c r="EPX37"/>
      <c r="EPY37"/>
      <c r="EPZ37"/>
      <c r="EQA37"/>
      <c r="EQB37"/>
      <c r="EQC37"/>
      <c r="EQD37"/>
      <c r="EQE37"/>
      <c r="EQF37"/>
      <c r="EQG37"/>
      <c r="EQH37"/>
      <c r="EQI37"/>
      <c r="EQJ37"/>
      <c r="EQK37"/>
      <c r="EQL37"/>
      <c r="EQM37"/>
      <c r="EQN37"/>
      <c r="EQO37"/>
      <c r="EQP37"/>
      <c r="EQQ37"/>
      <c r="EQR37"/>
      <c r="EQS37"/>
      <c r="EQT37"/>
      <c r="EQU37"/>
      <c r="EQV37"/>
      <c r="EQW37"/>
      <c r="EQX37"/>
      <c r="EQY37"/>
      <c r="EQZ37"/>
      <c r="ERA37"/>
      <c r="ERB37"/>
      <c r="ERC37"/>
      <c r="ERD37"/>
      <c r="ERE37"/>
      <c r="ERF37"/>
      <c r="ERG37"/>
      <c r="ERH37"/>
      <c r="ERI37"/>
      <c r="ERJ37"/>
      <c r="ERK37"/>
      <c r="ERL37"/>
      <c r="ERM37"/>
      <c r="ERN37"/>
      <c r="ERO37"/>
      <c r="ERP37"/>
      <c r="ERQ37"/>
      <c r="ERR37"/>
      <c r="ERS37"/>
      <c r="ERT37"/>
      <c r="ERU37"/>
      <c r="ERV37"/>
      <c r="ERW37"/>
      <c r="ERX37"/>
      <c r="ERY37"/>
      <c r="ERZ37"/>
      <c r="ESA37"/>
      <c r="ESB37"/>
      <c r="ESC37"/>
      <c r="ESD37"/>
      <c r="ESE37"/>
      <c r="ESF37"/>
      <c r="ESG37"/>
      <c r="ESH37"/>
      <c r="ESI37"/>
      <c r="ESJ37"/>
      <c r="ESK37"/>
      <c r="ESL37"/>
      <c r="ESM37"/>
      <c r="ESN37"/>
      <c r="ESO37"/>
      <c r="ESP37"/>
      <c r="ESQ37"/>
      <c r="ESR37"/>
      <c r="ESS37"/>
      <c r="EST37"/>
      <c r="ESU37"/>
      <c r="ESV37"/>
      <c r="ESW37"/>
      <c r="ESX37"/>
      <c r="ESY37"/>
      <c r="ESZ37"/>
      <c r="ETA37"/>
      <c r="ETB37"/>
      <c r="ETC37"/>
      <c r="ETD37"/>
      <c r="ETE37"/>
      <c r="ETF37"/>
      <c r="ETG37"/>
      <c r="ETH37"/>
      <c r="ETI37"/>
      <c r="ETJ37"/>
      <c r="ETK37"/>
      <c r="ETL37"/>
      <c r="ETM37"/>
      <c r="ETN37"/>
      <c r="ETO37"/>
      <c r="ETP37"/>
      <c r="ETQ37"/>
      <c r="ETR37"/>
      <c r="ETS37"/>
      <c r="ETT37"/>
      <c r="ETU37"/>
      <c r="ETV37"/>
      <c r="ETW37"/>
      <c r="ETX37"/>
      <c r="ETY37"/>
      <c r="ETZ37"/>
      <c r="EUA37"/>
      <c r="EUB37"/>
      <c r="EUC37"/>
      <c r="EUD37"/>
      <c r="EUE37"/>
      <c r="EUF37"/>
      <c r="EUG37"/>
      <c r="EUH37"/>
      <c r="EUI37"/>
      <c r="EUJ37"/>
      <c r="EUK37"/>
      <c r="EUL37"/>
      <c r="EUM37"/>
      <c r="EUN37"/>
      <c r="EUO37"/>
      <c r="EUP37"/>
      <c r="EUQ37"/>
      <c r="EUR37"/>
      <c r="EUS37"/>
      <c r="EUT37"/>
      <c r="EUU37"/>
      <c r="EUV37"/>
      <c r="EUW37"/>
      <c r="EUX37"/>
      <c r="EUY37"/>
      <c r="EUZ37"/>
      <c r="EVA37"/>
      <c r="EVB37"/>
      <c r="EVC37"/>
      <c r="EVD37"/>
      <c r="EVE37"/>
      <c r="EVF37"/>
      <c r="EVG37"/>
      <c r="EVH37"/>
      <c r="EVI37"/>
      <c r="EVJ37"/>
      <c r="EVK37"/>
      <c r="EVL37"/>
      <c r="EVM37"/>
      <c r="EVN37"/>
      <c r="EVO37"/>
      <c r="EVP37"/>
      <c r="EVQ37"/>
      <c r="EVR37"/>
      <c r="EVS37"/>
      <c r="EVT37"/>
      <c r="EVU37"/>
      <c r="EVV37"/>
      <c r="EVW37"/>
      <c r="EVX37"/>
      <c r="EVY37"/>
      <c r="EVZ37"/>
      <c r="EWA37"/>
      <c r="EWB37"/>
      <c r="EWC37"/>
      <c r="EWD37"/>
      <c r="EWE37"/>
      <c r="EWF37"/>
      <c r="EWG37"/>
      <c r="EWH37"/>
      <c r="EWI37"/>
      <c r="EWJ37"/>
      <c r="EWK37"/>
      <c r="EWL37"/>
      <c r="EWM37"/>
      <c r="EWN37"/>
      <c r="EWO37"/>
      <c r="EWP37"/>
      <c r="EWQ37"/>
      <c r="EWR37"/>
      <c r="EWS37"/>
      <c r="EWT37"/>
      <c r="EWU37"/>
      <c r="EWV37"/>
      <c r="EWW37"/>
      <c r="EWX37"/>
      <c r="EWY37"/>
      <c r="EWZ37"/>
      <c r="EXA37"/>
      <c r="EXB37"/>
      <c r="EXC37"/>
      <c r="EXD37"/>
      <c r="EXE37"/>
      <c r="EXF37"/>
      <c r="EXG37"/>
      <c r="EXH37"/>
      <c r="EXI37"/>
      <c r="EXJ37"/>
      <c r="EXK37"/>
      <c r="EXL37"/>
      <c r="EXM37"/>
      <c r="EXN37"/>
      <c r="EXO37"/>
      <c r="EXP37"/>
      <c r="EXQ37"/>
      <c r="EXR37"/>
      <c r="EXS37"/>
      <c r="EXT37"/>
      <c r="EXU37"/>
      <c r="EXV37"/>
      <c r="EXW37"/>
      <c r="EXX37"/>
      <c r="EXY37"/>
      <c r="EXZ37"/>
      <c r="EYA37"/>
      <c r="EYB37"/>
      <c r="EYC37"/>
      <c r="EYD37"/>
      <c r="EYE37"/>
      <c r="EYF37"/>
      <c r="EYG37"/>
      <c r="EYH37"/>
      <c r="EYI37"/>
      <c r="EYJ37"/>
      <c r="EYK37"/>
      <c r="EYL37"/>
      <c r="EYM37"/>
      <c r="EYN37"/>
      <c r="EYO37"/>
      <c r="EYP37"/>
      <c r="EYQ37"/>
      <c r="EYR37"/>
      <c r="EYS37"/>
      <c r="EYT37"/>
      <c r="EYU37"/>
      <c r="EYV37"/>
      <c r="EYW37"/>
      <c r="EYX37"/>
      <c r="EYY37"/>
      <c r="EYZ37"/>
      <c r="EZA37"/>
      <c r="EZB37"/>
      <c r="EZC37"/>
      <c r="EZD37"/>
      <c r="EZE37"/>
      <c r="EZF37"/>
      <c r="EZG37"/>
      <c r="EZH37"/>
      <c r="EZI37"/>
      <c r="EZJ37"/>
      <c r="EZK37"/>
      <c r="EZL37"/>
      <c r="EZM37"/>
      <c r="EZN37"/>
      <c r="EZO37"/>
      <c r="EZP37"/>
      <c r="EZQ37"/>
      <c r="EZR37"/>
      <c r="EZS37"/>
      <c r="EZT37"/>
      <c r="EZU37"/>
      <c r="EZV37"/>
      <c r="EZW37"/>
      <c r="EZX37"/>
      <c r="EZY37"/>
      <c r="EZZ37"/>
      <c r="FAA37"/>
      <c r="FAB37"/>
      <c r="FAC37"/>
      <c r="FAD37"/>
      <c r="FAE37"/>
      <c r="FAF37"/>
      <c r="FAG37"/>
      <c r="FAH37"/>
      <c r="FAI37"/>
      <c r="FAJ37"/>
      <c r="FAK37"/>
      <c r="FAL37"/>
      <c r="FAM37"/>
      <c r="FAN37"/>
      <c r="FAO37"/>
      <c r="FAP37"/>
      <c r="FAQ37"/>
      <c r="FAR37"/>
      <c r="FAS37"/>
      <c r="FAT37"/>
      <c r="FAU37"/>
      <c r="FAV37"/>
      <c r="FAW37"/>
      <c r="FAX37"/>
      <c r="FAY37"/>
      <c r="FAZ37"/>
      <c r="FBA37"/>
      <c r="FBB37"/>
      <c r="FBC37"/>
      <c r="FBD37"/>
      <c r="FBE37"/>
      <c r="FBF37"/>
      <c r="FBG37"/>
      <c r="FBH37"/>
      <c r="FBI37"/>
      <c r="FBJ37"/>
      <c r="FBK37"/>
      <c r="FBL37"/>
      <c r="FBM37"/>
      <c r="FBN37"/>
      <c r="FBO37"/>
      <c r="FBP37"/>
      <c r="FBQ37"/>
      <c r="FBR37"/>
      <c r="FBS37"/>
      <c r="FBT37"/>
      <c r="FBU37"/>
      <c r="FBV37"/>
      <c r="FBW37"/>
      <c r="FBX37"/>
      <c r="FBY37"/>
      <c r="FBZ37"/>
      <c r="FCA37"/>
      <c r="FCB37"/>
      <c r="FCC37"/>
      <c r="FCD37"/>
      <c r="FCE37"/>
      <c r="FCF37"/>
      <c r="FCG37"/>
      <c r="FCH37"/>
      <c r="FCI37"/>
      <c r="FCJ37"/>
      <c r="FCK37"/>
      <c r="FCL37"/>
      <c r="FCM37"/>
      <c r="FCN37"/>
      <c r="FCO37"/>
      <c r="FCP37"/>
      <c r="FCQ37"/>
      <c r="FCR37"/>
      <c r="FCS37"/>
      <c r="FCT37"/>
      <c r="FCU37"/>
      <c r="FCV37"/>
      <c r="FCW37"/>
      <c r="FCX37"/>
      <c r="FCY37"/>
      <c r="FCZ37"/>
      <c r="FDA37"/>
      <c r="FDB37"/>
      <c r="FDC37"/>
      <c r="FDD37"/>
      <c r="FDE37"/>
      <c r="FDF37"/>
      <c r="FDG37"/>
      <c r="FDH37"/>
      <c r="FDI37"/>
      <c r="FDJ37"/>
      <c r="FDK37"/>
      <c r="FDL37"/>
      <c r="FDM37"/>
      <c r="FDN37"/>
      <c r="FDO37"/>
      <c r="FDP37"/>
      <c r="FDQ37"/>
      <c r="FDR37"/>
      <c r="FDS37"/>
      <c r="FDT37"/>
      <c r="FDU37"/>
      <c r="FDV37"/>
      <c r="FDW37"/>
      <c r="FDX37"/>
      <c r="FDY37"/>
      <c r="FDZ37"/>
      <c r="FEA37"/>
      <c r="FEB37"/>
      <c r="FEC37"/>
      <c r="FED37"/>
      <c r="FEE37"/>
      <c r="FEF37"/>
      <c r="FEG37"/>
      <c r="FEH37"/>
      <c r="FEI37"/>
      <c r="FEJ37"/>
      <c r="FEK37"/>
      <c r="FEL37"/>
      <c r="FEM37"/>
      <c r="FEN37"/>
      <c r="FEO37"/>
      <c r="FEP37"/>
      <c r="FEQ37"/>
      <c r="FER37"/>
      <c r="FES37"/>
      <c r="FET37"/>
      <c r="FEU37"/>
      <c r="FEV37"/>
      <c r="FEW37"/>
      <c r="FEX37"/>
      <c r="FEY37"/>
      <c r="FEZ37"/>
      <c r="FFA37"/>
      <c r="FFB37"/>
      <c r="FFC37"/>
      <c r="FFD37"/>
      <c r="FFE37"/>
      <c r="FFF37"/>
      <c r="FFG37"/>
      <c r="FFH37"/>
      <c r="FFI37"/>
      <c r="FFJ37"/>
      <c r="FFK37"/>
      <c r="FFL37"/>
      <c r="FFM37"/>
      <c r="FFN37"/>
      <c r="FFO37"/>
      <c r="FFP37"/>
      <c r="FFQ37"/>
      <c r="FFR37"/>
      <c r="FFS37"/>
      <c r="FFT37"/>
      <c r="FFU37"/>
      <c r="FFV37"/>
      <c r="FFW37"/>
      <c r="FFX37"/>
      <c r="FFY37"/>
      <c r="FFZ37"/>
      <c r="FGA37"/>
      <c r="FGB37"/>
      <c r="FGC37"/>
      <c r="FGD37"/>
      <c r="FGE37"/>
      <c r="FGF37"/>
      <c r="FGG37"/>
      <c r="FGH37"/>
      <c r="FGI37"/>
      <c r="FGJ37"/>
      <c r="FGK37"/>
      <c r="FGL37"/>
      <c r="FGM37"/>
      <c r="FGN37"/>
      <c r="FGO37"/>
      <c r="FGP37"/>
      <c r="FGQ37"/>
      <c r="FGR37"/>
      <c r="FGS37"/>
      <c r="FGT37"/>
      <c r="FGU37"/>
      <c r="FGV37"/>
      <c r="FGW37"/>
      <c r="FGX37"/>
      <c r="FGY37"/>
      <c r="FGZ37"/>
      <c r="FHA37"/>
      <c r="FHB37"/>
      <c r="FHC37"/>
      <c r="FHD37"/>
      <c r="FHE37"/>
      <c r="FHF37"/>
      <c r="FHG37"/>
      <c r="FHH37"/>
      <c r="FHI37"/>
      <c r="FHJ37"/>
      <c r="FHK37"/>
      <c r="FHL37"/>
      <c r="FHM37"/>
      <c r="FHN37"/>
      <c r="FHO37"/>
      <c r="FHP37"/>
      <c r="FHQ37"/>
      <c r="FHR37"/>
      <c r="FHS37"/>
      <c r="FHT37"/>
      <c r="FHU37"/>
      <c r="FHV37"/>
      <c r="FHW37"/>
      <c r="FHX37"/>
      <c r="FHY37"/>
      <c r="FHZ37"/>
      <c r="FIA37"/>
      <c r="FIB37"/>
      <c r="FIC37"/>
      <c r="FID37"/>
      <c r="FIE37"/>
      <c r="FIF37"/>
      <c r="FIG37"/>
      <c r="FIH37"/>
      <c r="FII37"/>
      <c r="FIJ37"/>
      <c r="FIK37"/>
      <c r="FIL37"/>
      <c r="FIM37"/>
      <c r="FIN37"/>
      <c r="FIO37"/>
      <c r="FIP37"/>
      <c r="FIQ37"/>
      <c r="FIR37"/>
      <c r="FIS37"/>
      <c r="FIT37"/>
      <c r="FIU37"/>
      <c r="FIV37"/>
      <c r="FIW37"/>
      <c r="FIX37"/>
      <c r="FIY37"/>
      <c r="FIZ37"/>
      <c r="FJA37"/>
      <c r="FJB37"/>
      <c r="FJC37"/>
      <c r="FJD37"/>
      <c r="FJE37"/>
      <c r="FJF37"/>
      <c r="FJG37"/>
      <c r="FJH37"/>
      <c r="FJI37"/>
      <c r="FJJ37"/>
      <c r="FJK37"/>
      <c r="FJL37"/>
      <c r="FJM37"/>
      <c r="FJN37"/>
      <c r="FJO37"/>
      <c r="FJP37"/>
      <c r="FJQ37"/>
      <c r="FJR37"/>
      <c r="FJS37"/>
      <c r="FJT37"/>
      <c r="FJU37"/>
      <c r="FJV37"/>
      <c r="FJW37"/>
      <c r="FJX37"/>
      <c r="FJY37"/>
      <c r="FJZ37"/>
      <c r="FKA37"/>
      <c r="FKB37"/>
      <c r="FKC37"/>
      <c r="FKD37"/>
      <c r="FKE37"/>
      <c r="FKF37"/>
      <c r="FKG37"/>
      <c r="FKH37"/>
      <c r="FKI37"/>
      <c r="FKJ37"/>
      <c r="FKK37"/>
      <c r="FKL37"/>
      <c r="FKM37"/>
      <c r="FKN37"/>
      <c r="FKO37"/>
      <c r="FKP37"/>
      <c r="FKQ37"/>
      <c r="FKR37"/>
      <c r="FKS37"/>
      <c r="FKT37"/>
      <c r="FKU37"/>
      <c r="FKV37"/>
      <c r="FKW37"/>
      <c r="FKX37"/>
      <c r="FKY37"/>
      <c r="FKZ37"/>
      <c r="FLA37"/>
      <c r="FLB37"/>
      <c r="FLC37"/>
      <c r="FLD37"/>
      <c r="FLE37"/>
      <c r="FLF37"/>
      <c r="FLG37"/>
      <c r="FLH37"/>
      <c r="FLI37"/>
      <c r="FLJ37"/>
      <c r="FLK37"/>
      <c r="FLL37"/>
      <c r="FLM37"/>
      <c r="FLN37"/>
      <c r="FLO37"/>
      <c r="FLP37"/>
      <c r="FLQ37"/>
      <c r="FLR37"/>
      <c r="FLS37"/>
      <c r="FLT37"/>
      <c r="FLU37"/>
      <c r="FLV37"/>
      <c r="FLW37"/>
      <c r="FLX37"/>
      <c r="FLY37"/>
      <c r="FLZ37"/>
      <c r="FMA37"/>
      <c r="FMB37"/>
      <c r="FMC37"/>
      <c r="FMD37"/>
      <c r="FME37"/>
      <c r="FMF37"/>
      <c r="FMG37"/>
      <c r="FMH37"/>
      <c r="FMI37"/>
      <c r="FMJ37"/>
      <c r="FMK37"/>
      <c r="FML37"/>
      <c r="FMM37"/>
      <c r="FMN37"/>
      <c r="FMO37"/>
      <c r="FMP37"/>
      <c r="FMQ37"/>
      <c r="FMR37"/>
      <c r="FMS37"/>
      <c r="FMT37"/>
      <c r="FMU37"/>
      <c r="FMV37"/>
      <c r="FMW37"/>
      <c r="FMX37"/>
      <c r="FMY37"/>
      <c r="FMZ37"/>
      <c r="FNA37"/>
      <c r="FNB37"/>
      <c r="FNC37"/>
      <c r="FND37"/>
      <c r="FNE37"/>
      <c r="FNF37"/>
      <c r="FNG37"/>
      <c r="FNH37"/>
      <c r="FNI37"/>
      <c r="FNJ37"/>
      <c r="FNK37"/>
      <c r="FNL37"/>
      <c r="FNM37"/>
      <c r="FNN37"/>
      <c r="FNO37"/>
      <c r="FNP37"/>
      <c r="FNQ37"/>
      <c r="FNR37"/>
      <c r="FNS37"/>
      <c r="FNT37"/>
      <c r="FNU37"/>
      <c r="FNV37"/>
      <c r="FNW37"/>
      <c r="FNX37"/>
      <c r="FNY37"/>
      <c r="FNZ37"/>
      <c r="FOA37"/>
      <c r="FOB37"/>
      <c r="FOC37"/>
      <c r="FOD37"/>
      <c r="FOE37"/>
      <c r="FOF37"/>
      <c r="FOG37"/>
      <c r="FOH37"/>
      <c r="FOI37"/>
      <c r="FOJ37"/>
      <c r="FOK37"/>
      <c r="FOL37"/>
      <c r="FOM37"/>
      <c r="FON37"/>
      <c r="FOO37"/>
      <c r="FOP37"/>
      <c r="FOQ37"/>
      <c r="FOR37"/>
      <c r="FOS37"/>
      <c r="FOT37"/>
      <c r="FOU37"/>
      <c r="FOV37"/>
      <c r="FOW37"/>
      <c r="FOX37"/>
      <c r="FOY37"/>
      <c r="FOZ37"/>
      <c r="FPA37"/>
      <c r="FPB37"/>
      <c r="FPC37"/>
      <c r="FPD37"/>
      <c r="FPE37"/>
      <c r="FPF37"/>
      <c r="FPG37"/>
      <c r="FPH37"/>
      <c r="FPI37"/>
      <c r="FPJ37"/>
      <c r="FPK37"/>
      <c r="FPL37"/>
      <c r="FPM37"/>
      <c r="FPN37"/>
      <c r="FPO37"/>
      <c r="FPP37"/>
      <c r="FPQ37"/>
      <c r="FPR37"/>
      <c r="FPS37"/>
      <c r="FPT37"/>
      <c r="FPU37"/>
      <c r="FPV37"/>
      <c r="FPW37"/>
      <c r="FPX37"/>
      <c r="FPY37"/>
      <c r="FPZ37"/>
      <c r="FQA37"/>
      <c r="FQB37"/>
      <c r="FQC37"/>
      <c r="FQD37"/>
      <c r="FQE37"/>
      <c r="FQF37"/>
      <c r="FQG37"/>
      <c r="FQH37"/>
      <c r="FQI37"/>
      <c r="FQJ37"/>
      <c r="FQK37"/>
      <c r="FQL37"/>
      <c r="FQM37"/>
      <c r="FQN37"/>
      <c r="FQO37"/>
      <c r="FQP37"/>
      <c r="FQQ37"/>
      <c r="FQR37"/>
      <c r="FQS37"/>
      <c r="FQT37"/>
      <c r="FQU37"/>
      <c r="FQV37"/>
      <c r="FQW37"/>
      <c r="FQX37"/>
      <c r="FQY37"/>
      <c r="FQZ37"/>
      <c r="FRA37"/>
      <c r="FRB37"/>
      <c r="FRC37"/>
      <c r="FRD37"/>
      <c r="FRE37"/>
      <c r="FRF37"/>
      <c r="FRG37"/>
      <c r="FRH37"/>
      <c r="FRI37"/>
      <c r="FRJ37"/>
      <c r="FRK37"/>
      <c r="FRL37"/>
      <c r="FRM37"/>
      <c r="FRN37"/>
      <c r="FRO37"/>
      <c r="FRP37"/>
      <c r="FRQ37"/>
      <c r="FRR37"/>
      <c r="FRS37"/>
      <c r="FRT37"/>
      <c r="FRU37"/>
      <c r="FRV37"/>
      <c r="FRW37"/>
      <c r="FRX37"/>
      <c r="FRY37"/>
      <c r="FRZ37"/>
      <c r="FSA37"/>
      <c r="FSB37"/>
      <c r="FSC37"/>
      <c r="FSD37"/>
      <c r="FSE37"/>
      <c r="FSF37"/>
      <c r="FSG37"/>
      <c r="FSH37"/>
      <c r="FSI37"/>
      <c r="FSJ37"/>
      <c r="FSK37"/>
      <c r="FSL37"/>
      <c r="FSM37"/>
      <c r="FSN37"/>
      <c r="FSO37"/>
      <c r="FSP37"/>
      <c r="FSQ37"/>
      <c r="FSR37"/>
      <c r="FSS37"/>
      <c r="FST37"/>
      <c r="FSU37"/>
      <c r="FSV37"/>
      <c r="FSW37"/>
      <c r="FSX37"/>
      <c r="FSY37"/>
      <c r="FSZ37"/>
      <c r="FTA37"/>
      <c r="FTB37"/>
      <c r="FTC37"/>
      <c r="FTD37"/>
      <c r="FTE37"/>
      <c r="FTF37"/>
      <c r="FTG37"/>
      <c r="FTH37"/>
      <c r="FTI37"/>
      <c r="FTJ37"/>
      <c r="FTK37"/>
      <c r="FTL37"/>
      <c r="FTM37"/>
      <c r="FTN37"/>
      <c r="FTO37"/>
      <c r="FTP37"/>
      <c r="FTQ37"/>
      <c r="FTR37"/>
      <c r="FTS37"/>
      <c r="FTT37"/>
      <c r="FTU37"/>
      <c r="FTV37"/>
      <c r="FTW37"/>
      <c r="FTX37"/>
      <c r="FTY37"/>
      <c r="FTZ37"/>
      <c r="FUA37"/>
      <c r="FUB37"/>
      <c r="FUC37"/>
      <c r="FUD37"/>
      <c r="FUE37"/>
      <c r="FUF37"/>
      <c r="FUG37"/>
      <c r="FUH37"/>
      <c r="FUI37"/>
      <c r="FUJ37"/>
      <c r="FUK37"/>
      <c r="FUL37"/>
      <c r="FUM37"/>
      <c r="FUN37"/>
      <c r="FUO37"/>
      <c r="FUP37"/>
      <c r="FUQ37"/>
      <c r="FUR37"/>
      <c r="FUS37"/>
      <c r="FUT37"/>
      <c r="FUU37"/>
      <c r="FUV37"/>
      <c r="FUW37"/>
      <c r="FUX37"/>
      <c r="FUY37"/>
      <c r="FUZ37"/>
      <c r="FVA37"/>
      <c r="FVB37"/>
      <c r="FVC37"/>
      <c r="FVD37"/>
      <c r="FVE37"/>
      <c r="FVF37"/>
      <c r="FVG37"/>
      <c r="FVH37"/>
      <c r="FVI37"/>
      <c r="FVJ37"/>
      <c r="FVK37"/>
      <c r="FVL37"/>
      <c r="FVM37"/>
      <c r="FVN37"/>
      <c r="FVO37"/>
      <c r="FVP37"/>
      <c r="FVQ37"/>
      <c r="FVR37"/>
      <c r="FVS37"/>
      <c r="FVT37"/>
      <c r="FVU37"/>
      <c r="FVV37"/>
      <c r="FVW37"/>
      <c r="FVX37"/>
      <c r="FVY37"/>
      <c r="FVZ37"/>
      <c r="FWA37"/>
      <c r="FWB37"/>
      <c r="FWC37"/>
      <c r="FWD37"/>
      <c r="FWE37"/>
      <c r="FWF37"/>
      <c r="FWG37"/>
      <c r="FWH37"/>
      <c r="FWI37"/>
      <c r="FWJ37"/>
      <c r="FWK37"/>
      <c r="FWL37"/>
      <c r="FWM37"/>
      <c r="FWN37"/>
      <c r="FWO37"/>
      <c r="FWP37"/>
      <c r="FWQ37"/>
      <c r="FWR37"/>
      <c r="FWS37"/>
      <c r="FWT37"/>
      <c r="FWU37"/>
      <c r="FWV37"/>
      <c r="FWW37"/>
      <c r="FWX37"/>
      <c r="FWY37"/>
      <c r="FWZ37"/>
      <c r="FXA37"/>
      <c r="FXB37"/>
      <c r="FXC37"/>
      <c r="FXD37"/>
      <c r="FXE37"/>
      <c r="FXF37"/>
      <c r="FXG37"/>
      <c r="FXH37"/>
      <c r="FXI37"/>
      <c r="FXJ37"/>
      <c r="FXK37"/>
      <c r="FXL37"/>
      <c r="FXM37"/>
      <c r="FXN37"/>
      <c r="FXO37"/>
      <c r="FXP37"/>
      <c r="FXQ37"/>
      <c r="FXR37"/>
      <c r="FXS37"/>
      <c r="FXT37"/>
      <c r="FXU37"/>
      <c r="FXV37"/>
      <c r="FXW37"/>
      <c r="FXX37"/>
      <c r="FXY37"/>
      <c r="FXZ37"/>
      <c r="FYA37"/>
      <c r="FYB37"/>
      <c r="FYC37"/>
      <c r="FYD37"/>
      <c r="FYE37"/>
      <c r="FYF37"/>
      <c r="FYG37"/>
      <c r="FYH37"/>
      <c r="FYI37"/>
      <c r="FYJ37"/>
      <c r="FYK37"/>
      <c r="FYL37"/>
      <c r="FYM37"/>
      <c r="FYN37"/>
      <c r="FYO37"/>
      <c r="FYP37"/>
      <c r="FYQ37"/>
      <c r="FYR37"/>
      <c r="FYS37"/>
      <c r="FYT37"/>
      <c r="FYU37"/>
      <c r="FYV37"/>
      <c r="FYW37"/>
      <c r="FYX37"/>
      <c r="FYY37"/>
      <c r="FYZ37"/>
      <c r="FZA37"/>
      <c r="FZB37"/>
      <c r="FZC37"/>
      <c r="FZD37"/>
      <c r="FZE37"/>
      <c r="FZF37"/>
      <c r="FZG37"/>
      <c r="FZH37"/>
      <c r="FZI37"/>
      <c r="FZJ37"/>
      <c r="FZK37"/>
      <c r="FZL37"/>
      <c r="FZM37"/>
      <c r="FZN37"/>
      <c r="FZO37"/>
      <c r="FZP37"/>
      <c r="FZQ37"/>
      <c r="FZR37"/>
      <c r="FZS37"/>
      <c r="FZT37"/>
      <c r="FZU37"/>
      <c r="FZV37"/>
      <c r="FZW37"/>
      <c r="FZX37"/>
      <c r="FZY37"/>
      <c r="FZZ37"/>
      <c r="GAA37"/>
      <c r="GAB37"/>
      <c r="GAC37"/>
      <c r="GAD37"/>
      <c r="GAE37"/>
      <c r="GAF37"/>
      <c r="GAG37"/>
      <c r="GAH37"/>
      <c r="GAI37"/>
      <c r="GAJ37"/>
      <c r="GAK37"/>
      <c r="GAL37"/>
      <c r="GAM37"/>
      <c r="GAN37"/>
      <c r="GAO37"/>
      <c r="GAP37"/>
      <c r="GAQ37"/>
      <c r="GAR37"/>
      <c r="GAS37"/>
      <c r="GAT37"/>
      <c r="GAU37"/>
      <c r="GAV37"/>
      <c r="GAW37"/>
      <c r="GAX37"/>
      <c r="GAY37"/>
      <c r="GAZ37"/>
      <c r="GBA37"/>
      <c r="GBB37"/>
      <c r="GBC37"/>
      <c r="GBD37"/>
      <c r="GBE37"/>
      <c r="GBF37"/>
      <c r="GBG37"/>
      <c r="GBH37"/>
      <c r="GBI37"/>
      <c r="GBJ37"/>
      <c r="GBK37"/>
      <c r="GBL37"/>
      <c r="GBM37"/>
      <c r="GBN37"/>
      <c r="GBO37"/>
      <c r="GBP37"/>
      <c r="GBQ37"/>
      <c r="GBR37"/>
      <c r="GBS37"/>
      <c r="GBT37"/>
      <c r="GBU37"/>
      <c r="GBV37"/>
      <c r="GBW37"/>
      <c r="GBX37"/>
      <c r="GBY37"/>
      <c r="GBZ37"/>
      <c r="GCA37"/>
      <c r="GCB37"/>
      <c r="GCC37"/>
      <c r="GCD37"/>
      <c r="GCE37"/>
      <c r="GCF37"/>
      <c r="GCG37"/>
      <c r="GCH37"/>
      <c r="GCI37"/>
      <c r="GCJ37"/>
      <c r="GCK37"/>
      <c r="GCL37"/>
      <c r="GCM37"/>
      <c r="GCN37"/>
      <c r="GCO37"/>
      <c r="GCP37"/>
      <c r="GCQ37"/>
      <c r="GCR37"/>
      <c r="GCS37"/>
      <c r="GCT37"/>
      <c r="GCU37"/>
      <c r="GCV37"/>
      <c r="GCW37"/>
      <c r="GCX37"/>
      <c r="GCY37"/>
      <c r="GCZ37"/>
      <c r="GDA37"/>
      <c r="GDB37"/>
      <c r="GDC37"/>
      <c r="GDD37"/>
      <c r="GDE37"/>
      <c r="GDF37"/>
      <c r="GDG37"/>
      <c r="GDH37"/>
      <c r="GDI37"/>
      <c r="GDJ37"/>
      <c r="GDK37"/>
      <c r="GDL37"/>
      <c r="GDM37"/>
      <c r="GDN37"/>
      <c r="GDO37"/>
      <c r="GDP37"/>
      <c r="GDQ37"/>
      <c r="GDR37"/>
      <c r="GDS37"/>
      <c r="GDT37"/>
      <c r="GDU37"/>
      <c r="GDV37"/>
      <c r="GDW37"/>
      <c r="GDX37"/>
      <c r="GDY37"/>
      <c r="GDZ37"/>
      <c r="GEA37"/>
      <c r="GEB37"/>
      <c r="GEC37"/>
      <c r="GED37"/>
      <c r="GEE37"/>
      <c r="GEF37"/>
      <c r="GEG37"/>
      <c r="GEH37"/>
      <c r="GEI37"/>
      <c r="GEJ37"/>
      <c r="GEK37"/>
      <c r="GEL37"/>
      <c r="GEM37"/>
      <c r="GEN37"/>
      <c r="GEO37"/>
      <c r="GEP37"/>
      <c r="GEQ37"/>
      <c r="GER37"/>
      <c r="GES37"/>
      <c r="GET37"/>
      <c r="GEU37"/>
      <c r="GEV37"/>
      <c r="GEW37"/>
      <c r="GEX37"/>
      <c r="GEY37"/>
      <c r="GEZ37"/>
      <c r="GFA37"/>
      <c r="GFB37"/>
      <c r="GFC37"/>
      <c r="GFD37"/>
      <c r="GFE37"/>
      <c r="GFF37"/>
      <c r="GFG37"/>
      <c r="GFH37"/>
      <c r="GFI37"/>
      <c r="GFJ37"/>
      <c r="GFK37"/>
      <c r="GFL37"/>
      <c r="GFM37"/>
      <c r="GFN37"/>
      <c r="GFO37"/>
      <c r="GFP37"/>
      <c r="GFQ37"/>
      <c r="GFR37"/>
      <c r="GFS37"/>
      <c r="GFT37"/>
      <c r="GFU37"/>
      <c r="GFV37"/>
      <c r="GFW37"/>
      <c r="GFX37"/>
      <c r="GFY37"/>
      <c r="GFZ37"/>
      <c r="GGA37"/>
      <c r="GGB37"/>
      <c r="GGC37"/>
      <c r="GGD37"/>
      <c r="GGE37"/>
      <c r="GGF37"/>
      <c r="GGG37"/>
      <c r="GGH37"/>
      <c r="GGI37"/>
      <c r="GGJ37"/>
      <c r="GGK37"/>
      <c r="GGL37"/>
      <c r="GGM37"/>
      <c r="GGN37"/>
      <c r="GGO37"/>
      <c r="GGP37"/>
      <c r="GGQ37"/>
      <c r="GGR37"/>
      <c r="GGS37"/>
      <c r="GGT37"/>
      <c r="GGU37"/>
      <c r="GGV37"/>
      <c r="GGW37"/>
      <c r="GGX37"/>
      <c r="GGY37"/>
      <c r="GGZ37"/>
      <c r="GHA37"/>
      <c r="GHB37"/>
      <c r="GHC37"/>
      <c r="GHD37"/>
      <c r="GHE37"/>
      <c r="GHF37"/>
      <c r="GHG37"/>
      <c r="GHH37"/>
      <c r="GHI37"/>
      <c r="GHJ37"/>
      <c r="GHK37"/>
      <c r="GHL37"/>
      <c r="GHM37"/>
      <c r="GHN37"/>
      <c r="GHO37"/>
      <c r="GHP37"/>
      <c r="GHQ37"/>
      <c r="GHR37"/>
      <c r="GHS37"/>
      <c r="GHT37"/>
      <c r="GHU37"/>
      <c r="GHV37"/>
      <c r="GHW37"/>
      <c r="GHX37"/>
      <c r="GHY37"/>
      <c r="GHZ37"/>
      <c r="GIA37"/>
      <c r="GIB37"/>
      <c r="GIC37"/>
      <c r="GID37"/>
      <c r="GIE37"/>
      <c r="GIF37"/>
      <c r="GIG37"/>
      <c r="GIH37"/>
      <c r="GII37"/>
      <c r="GIJ37"/>
      <c r="GIK37"/>
      <c r="GIL37"/>
      <c r="GIM37"/>
      <c r="GIN37"/>
      <c r="GIO37"/>
      <c r="GIP37"/>
      <c r="GIQ37"/>
      <c r="GIR37"/>
      <c r="GIS37"/>
      <c r="GIT37"/>
      <c r="GIU37"/>
      <c r="GIV37"/>
      <c r="GIW37"/>
      <c r="GIX37"/>
      <c r="GIY37"/>
      <c r="GIZ37"/>
      <c r="GJA37"/>
      <c r="GJB37"/>
      <c r="GJC37"/>
      <c r="GJD37"/>
      <c r="GJE37"/>
      <c r="GJF37"/>
      <c r="GJG37"/>
      <c r="GJH37"/>
      <c r="GJI37"/>
      <c r="GJJ37"/>
      <c r="GJK37"/>
      <c r="GJL37"/>
      <c r="GJM37"/>
      <c r="GJN37"/>
      <c r="GJO37"/>
      <c r="GJP37"/>
      <c r="GJQ37"/>
      <c r="GJR37"/>
      <c r="GJS37"/>
      <c r="GJT37"/>
      <c r="GJU37"/>
      <c r="GJV37"/>
      <c r="GJW37"/>
      <c r="GJX37"/>
      <c r="GJY37"/>
      <c r="GJZ37"/>
      <c r="GKA37"/>
      <c r="GKB37"/>
      <c r="GKC37"/>
      <c r="GKD37"/>
      <c r="GKE37"/>
      <c r="GKF37"/>
      <c r="GKG37"/>
      <c r="GKH37"/>
      <c r="GKI37"/>
      <c r="GKJ37"/>
      <c r="GKK37"/>
      <c r="GKL37"/>
      <c r="GKM37"/>
      <c r="GKN37"/>
      <c r="GKO37"/>
      <c r="GKP37"/>
      <c r="GKQ37"/>
      <c r="GKR37"/>
      <c r="GKS37"/>
      <c r="GKT37"/>
      <c r="GKU37"/>
      <c r="GKV37"/>
      <c r="GKW37"/>
      <c r="GKX37"/>
      <c r="GKY37"/>
      <c r="GKZ37"/>
      <c r="GLA37"/>
      <c r="GLB37"/>
      <c r="GLC37"/>
      <c r="GLD37"/>
      <c r="GLE37"/>
      <c r="GLF37"/>
      <c r="GLG37"/>
      <c r="GLH37"/>
      <c r="GLI37"/>
      <c r="GLJ37"/>
      <c r="GLK37"/>
      <c r="GLL37"/>
      <c r="GLM37"/>
      <c r="GLN37"/>
      <c r="GLO37"/>
      <c r="GLP37"/>
      <c r="GLQ37"/>
      <c r="GLR37"/>
      <c r="GLS37"/>
      <c r="GLT37"/>
      <c r="GLU37"/>
      <c r="GLV37"/>
      <c r="GLW37"/>
      <c r="GLX37"/>
      <c r="GLY37"/>
      <c r="GLZ37"/>
      <c r="GMA37"/>
      <c r="GMB37"/>
      <c r="GMC37"/>
      <c r="GMD37"/>
      <c r="GME37"/>
      <c r="GMF37"/>
      <c r="GMG37"/>
      <c r="GMH37"/>
      <c r="GMI37"/>
      <c r="GMJ37"/>
      <c r="GMK37"/>
      <c r="GML37"/>
      <c r="GMM37"/>
      <c r="GMN37"/>
      <c r="GMO37"/>
      <c r="GMP37"/>
      <c r="GMQ37"/>
      <c r="GMR37"/>
      <c r="GMS37"/>
      <c r="GMT37"/>
      <c r="GMU37"/>
      <c r="GMV37"/>
      <c r="GMW37"/>
      <c r="GMX37"/>
      <c r="GMY37"/>
      <c r="GMZ37"/>
      <c r="GNA37"/>
      <c r="GNB37"/>
      <c r="GNC37"/>
      <c r="GND37"/>
      <c r="GNE37"/>
      <c r="GNF37"/>
      <c r="GNG37"/>
      <c r="GNH37"/>
      <c r="GNI37"/>
      <c r="GNJ37"/>
      <c r="GNK37"/>
      <c r="GNL37"/>
      <c r="GNM37"/>
      <c r="GNN37"/>
      <c r="GNO37"/>
      <c r="GNP37"/>
      <c r="GNQ37"/>
      <c r="GNR37"/>
      <c r="GNS37"/>
      <c r="GNT37"/>
      <c r="GNU37"/>
      <c r="GNV37"/>
      <c r="GNW37"/>
      <c r="GNX37"/>
      <c r="GNY37"/>
      <c r="GNZ37"/>
      <c r="GOA37"/>
      <c r="GOB37"/>
      <c r="GOC37"/>
      <c r="GOD37"/>
      <c r="GOE37"/>
      <c r="GOF37"/>
      <c r="GOG37"/>
      <c r="GOH37"/>
      <c r="GOI37"/>
      <c r="GOJ37"/>
      <c r="GOK37"/>
      <c r="GOL37"/>
      <c r="GOM37"/>
      <c r="GON37"/>
      <c r="GOO37"/>
      <c r="GOP37"/>
      <c r="GOQ37"/>
      <c r="GOR37"/>
      <c r="GOS37"/>
      <c r="GOT37"/>
      <c r="GOU37"/>
      <c r="GOV37"/>
      <c r="GOW37"/>
      <c r="GOX37"/>
      <c r="GOY37"/>
      <c r="GOZ37"/>
      <c r="GPA37"/>
      <c r="GPB37"/>
      <c r="GPC37"/>
      <c r="GPD37"/>
      <c r="GPE37"/>
      <c r="GPF37"/>
      <c r="GPG37"/>
      <c r="GPH37"/>
      <c r="GPI37"/>
      <c r="GPJ37"/>
      <c r="GPK37"/>
      <c r="GPL37"/>
      <c r="GPM37"/>
      <c r="GPN37"/>
      <c r="GPO37"/>
      <c r="GPP37"/>
      <c r="GPQ37"/>
      <c r="GPR37"/>
      <c r="GPS37"/>
      <c r="GPT37"/>
      <c r="GPU37"/>
      <c r="GPV37"/>
      <c r="GPW37"/>
      <c r="GPX37"/>
      <c r="GPY37"/>
      <c r="GPZ37"/>
      <c r="GQA37"/>
      <c r="GQB37"/>
      <c r="GQC37"/>
      <c r="GQD37"/>
      <c r="GQE37"/>
      <c r="GQF37"/>
      <c r="GQG37"/>
      <c r="GQH37"/>
      <c r="GQI37"/>
      <c r="GQJ37"/>
      <c r="GQK37"/>
      <c r="GQL37"/>
      <c r="GQM37"/>
      <c r="GQN37"/>
      <c r="GQO37"/>
      <c r="GQP37"/>
      <c r="GQQ37"/>
      <c r="GQR37"/>
      <c r="GQS37"/>
      <c r="GQT37"/>
      <c r="GQU37"/>
      <c r="GQV37"/>
      <c r="GQW37"/>
      <c r="GQX37"/>
      <c r="GQY37"/>
      <c r="GQZ37"/>
      <c r="GRA37"/>
      <c r="GRB37"/>
      <c r="GRC37"/>
      <c r="GRD37"/>
      <c r="GRE37"/>
      <c r="GRF37"/>
      <c r="GRG37"/>
      <c r="GRH37"/>
      <c r="GRI37"/>
      <c r="GRJ37"/>
      <c r="GRK37"/>
      <c r="GRL37"/>
      <c r="GRM37"/>
      <c r="GRN37"/>
      <c r="GRO37"/>
      <c r="GRP37"/>
      <c r="GRQ37"/>
      <c r="GRR37"/>
      <c r="GRS37"/>
      <c r="GRT37"/>
      <c r="GRU37"/>
      <c r="GRV37"/>
      <c r="GRW37"/>
      <c r="GRX37"/>
      <c r="GRY37"/>
      <c r="GRZ37"/>
      <c r="GSA37"/>
      <c r="GSB37"/>
      <c r="GSC37"/>
      <c r="GSD37"/>
      <c r="GSE37"/>
      <c r="GSF37"/>
      <c r="GSG37"/>
      <c r="GSH37"/>
      <c r="GSI37"/>
      <c r="GSJ37"/>
      <c r="GSK37"/>
      <c r="GSL37"/>
      <c r="GSM37"/>
      <c r="GSN37"/>
      <c r="GSO37"/>
      <c r="GSP37"/>
      <c r="GSQ37"/>
      <c r="GSR37"/>
      <c r="GSS37"/>
      <c r="GST37"/>
      <c r="GSU37"/>
      <c r="GSV37"/>
      <c r="GSW37"/>
      <c r="GSX37"/>
      <c r="GSY37"/>
      <c r="GSZ37"/>
      <c r="GTA37"/>
      <c r="GTB37"/>
      <c r="GTC37"/>
      <c r="GTD37"/>
      <c r="GTE37"/>
      <c r="GTF37"/>
      <c r="GTG37"/>
      <c r="GTH37"/>
      <c r="GTI37"/>
      <c r="GTJ37"/>
      <c r="GTK37"/>
      <c r="GTL37"/>
      <c r="GTM37"/>
      <c r="GTN37"/>
      <c r="GTO37"/>
      <c r="GTP37"/>
      <c r="GTQ37"/>
      <c r="GTR37"/>
      <c r="GTS37"/>
      <c r="GTT37"/>
      <c r="GTU37"/>
      <c r="GTV37"/>
      <c r="GTW37"/>
      <c r="GTX37"/>
      <c r="GTY37"/>
      <c r="GTZ37"/>
      <c r="GUA37"/>
      <c r="GUB37"/>
      <c r="GUC37"/>
      <c r="GUD37"/>
      <c r="GUE37"/>
      <c r="GUF37"/>
      <c r="GUG37"/>
      <c r="GUH37"/>
      <c r="GUI37"/>
      <c r="GUJ37"/>
      <c r="GUK37"/>
      <c r="GUL37"/>
      <c r="GUM37"/>
      <c r="GUN37"/>
      <c r="GUO37"/>
      <c r="GUP37"/>
      <c r="GUQ37"/>
      <c r="GUR37"/>
      <c r="GUS37"/>
      <c r="GUT37"/>
      <c r="GUU37"/>
      <c r="GUV37"/>
      <c r="GUW37"/>
      <c r="GUX37"/>
      <c r="GUY37"/>
      <c r="GUZ37"/>
      <c r="GVA37"/>
      <c r="GVB37"/>
      <c r="GVC37"/>
      <c r="GVD37"/>
      <c r="GVE37"/>
      <c r="GVF37"/>
      <c r="GVG37"/>
      <c r="GVH37"/>
      <c r="GVI37"/>
      <c r="GVJ37"/>
      <c r="GVK37"/>
      <c r="GVL37"/>
      <c r="GVM37"/>
      <c r="GVN37"/>
      <c r="GVO37"/>
      <c r="GVP37"/>
      <c r="GVQ37"/>
      <c r="GVR37"/>
      <c r="GVS37"/>
      <c r="GVT37"/>
      <c r="GVU37"/>
      <c r="GVV37"/>
      <c r="GVW37"/>
      <c r="GVX37"/>
      <c r="GVY37"/>
      <c r="GVZ37"/>
      <c r="GWA37"/>
      <c r="GWB37"/>
      <c r="GWC37"/>
      <c r="GWD37"/>
      <c r="GWE37"/>
      <c r="GWF37"/>
      <c r="GWG37"/>
      <c r="GWH37"/>
      <c r="GWI37"/>
      <c r="GWJ37"/>
      <c r="GWK37"/>
      <c r="GWL37"/>
      <c r="GWM37"/>
      <c r="GWN37"/>
      <c r="GWO37"/>
      <c r="GWP37"/>
      <c r="GWQ37"/>
      <c r="GWR37"/>
      <c r="GWS37"/>
      <c r="GWT37"/>
      <c r="GWU37"/>
      <c r="GWV37"/>
      <c r="GWW37"/>
      <c r="GWX37"/>
      <c r="GWY37"/>
      <c r="GWZ37"/>
      <c r="GXA37"/>
      <c r="GXB37"/>
      <c r="GXC37"/>
      <c r="GXD37"/>
      <c r="GXE37"/>
      <c r="GXF37"/>
      <c r="GXG37"/>
      <c r="GXH37"/>
      <c r="GXI37"/>
      <c r="GXJ37"/>
      <c r="GXK37"/>
      <c r="GXL37"/>
      <c r="GXM37"/>
      <c r="GXN37"/>
      <c r="GXO37"/>
      <c r="GXP37"/>
      <c r="GXQ37"/>
      <c r="GXR37"/>
      <c r="GXS37"/>
      <c r="GXT37"/>
      <c r="GXU37"/>
      <c r="GXV37"/>
      <c r="GXW37"/>
      <c r="GXX37"/>
      <c r="GXY37"/>
      <c r="GXZ37"/>
      <c r="GYA37"/>
      <c r="GYB37"/>
      <c r="GYC37"/>
      <c r="GYD37"/>
      <c r="GYE37"/>
      <c r="GYF37"/>
      <c r="GYG37"/>
      <c r="GYH37"/>
      <c r="GYI37"/>
      <c r="GYJ37"/>
      <c r="GYK37"/>
      <c r="GYL37"/>
      <c r="GYM37"/>
      <c r="GYN37"/>
      <c r="GYO37"/>
      <c r="GYP37"/>
      <c r="GYQ37"/>
      <c r="GYR37"/>
      <c r="GYS37"/>
      <c r="GYT37"/>
      <c r="GYU37"/>
      <c r="GYV37"/>
      <c r="GYW37"/>
      <c r="GYX37"/>
      <c r="GYY37"/>
      <c r="GYZ37"/>
      <c r="GZA37"/>
      <c r="GZB37"/>
      <c r="GZC37"/>
      <c r="GZD37"/>
      <c r="GZE37"/>
      <c r="GZF37"/>
      <c r="GZG37"/>
      <c r="GZH37"/>
      <c r="GZI37"/>
      <c r="GZJ37"/>
      <c r="GZK37"/>
      <c r="GZL37"/>
      <c r="GZM37"/>
      <c r="GZN37"/>
      <c r="GZO37"/>
      <c r="GZP37"/>
      <c r="GZQ37"/>
      <c r="GZR37"/>
      <c r="GZS37"/>
      <c r="GZT37"/>
      <c r="GZU37"/>
      <c r="GZV37"/>
      <c r="GZW37"/>
      <c r="GZX37"/>
      <c r="GZY37"/>
      <c r="GZZ37"/>
      <c r="HAA37"/>
      <c r="HAB37"/>
      <c r="HAC37"/>
      <c r="HAD37"/>
      <c r="HAE37"/>
      <c r="HAF37"/>
      <c r="HAG37"/>
      <c r="HAH37"/>
      <c r="HAI37"/>
      <c r="HAJ37"/>
      <c r="HAK37"/>
      <c r="HAL37"/>
      <c r="HAM37"/>
      <c r="HAN37"/>
      <c r="HAO37"/>
      <c r="HAP37"/>
      <c r="HAQ37"/>
      <c r="HAR37"/>
      <c r="HAS37"/>
      <c r="HAT37"/>
      <c r="HAU37"/>
      <c r="HAV37"/>
      <c r="HAW37"/>
      <c r="HAX37"/>
      <c r="HAY37"/>
      <c r="HAZ37"/>
      <c r="HBA37"/>
      <c r="HBB37"/>
      <c r="HBC37"/>
      <c r="HBD37"/>
      <c r="HBE37"/>
      <c r="HBF37"/>
      <c r="HBG37"/>
      <c r="HBH37"/>
      <c r="HBI37"/>
      <c r="HBJ37"/>
      <c r="HBK37"/>
      <c r="HBL37"/>
      <c r="HBM37"/>
      <c r="HBN37"/>
      <c r="HBO37"/>
      <c r="HBP37"/>
      <c r="HBQ37"/>
      <c r="HBR37"/>
      <c r="HBS37"/>
      <c r="HBT37"/>
      <c r="HBU37"/>
      <c r="HBV37"/>
      <c r="HBW37"/>
      <c r="HBX37"/>
      <c r="HBY37"/>
      <c r="HBZ37"/>
      <c r="HCA37"/>
      <c r="HCB37"/>
      <c r="HCC37"/>
      <c r="HCD37"/>
      <c r="HCE37"/>
      <c r="HCF37"/>
      <c r="HCG37"/>
      <c r="HCH37"/>
      <c r="HCI37"/>
      <c r="HCJ37"/>
      <c r="HCK37"/>
      <c r="HCL37"/>
      <c r="HCM37"/>
      <c r="HCN37"/>
      <c r="HCO37"/>
      <c r="HCP37"/>
      <c r="HCQ37"/>
      <c r="HCR37"/>
      <c r="HCS37"/>
      <c r="HCT37"/>
      <c r="HCU37"/>
      <c r="HCV37"/>
      <c r="HCW37"/>
      <c r="HCX37"/>
      <c r="HCY37"/>
      <c r="HCZ37"/>
      <c r="HDA37"/>
      <c r="HDB37"/>
      <c r="HDC37"/>
      <c r="HDD37"/>
      <c r="HDE37"/>
      <c r="HDF37"/>
      <c r="HDG37"/>
      <c r="HDH37"/>
      <c r="HDI37"/>
      <c r="HDJ37"/>
      <c r="HDK37"/>
      <c r="HDL37"/>
      <c r="HDM37"/>
      <c r="HDN37"/>
      <c r="HDO37"/>
      <c r="HDP37"/>
      <c r="HDQ37"/>
      <c r="HDR37"/>
      <c r="HDS37"/>
      <c r="HDT37"/>
      <c r="HDU37"/>
      <c r="HDV37"/>
      <c r="HDW37"/>
      <c r="HDX37"/>
      <c r="HDY37"/>
      <c r="HDZ37"/>
      <c r="HEA37"/>
      <c r="HEB37"/>
      <c r="HEC37"/>
      <c r="HED37"/>
      <c r="HEE37"/>
      <c r="HEF37"/>
      <c r="HEG37"/>
      <c r="HEH37"/>
      <c r="HEI37"/>
      <c r="HEJ37"/>
      <c r="HEK37"/>
      <c r="HEL37"/>
      <c r="HEM37"/>
      <c r="HEN37"/>
      <c r="HEO37"/>
      <c r="HEP37"/>
      <c r="HEQ37"/>
      <c r="HER37"/>
      <c r="HES37"/>
      <c r="HET37"/>
      <c r="HEU37"/>
      <c r="HEV37"/>
      <c r="HEW37"/>
      <c r="HEX37"/>
      <c r="HEY37"/>
      <c r="HEZ37"/>
      <c r="HFA37"/>
      <c r="HFB37"/>
      <c r="HFC37"/>
      <c r="HFD37"/>
      <c r="HFE37"/>
      <c r="HFF37"/>
      <c r="HFG37"/>
      <c r="HFH37"/>
      <c r="HFI37"/>
      <c r="HFJ37"/>
      <c r="HFK37"/>
      <c r="HFL37"/>
      <c r="HFM37"/>
      <c r="HFN37"/>
      <c r="HFO37"/>
      <c r="HFP37"/>
      <c r="HFQ37"/>
      <c r="HFR37"/>
      <c r="HFS37"/>
      <c r="HFT37"/>
      <c r="HFU37"/>
      <c r="HFV37"/>
      <c r="HFW37"/>
      <c r="HFX37"/>
      <c r="HFY37"/>
      <c r="HFZ37"/>
      <c r="HGA37"/>
      <c r="HGB37"/>
      <c r="HGC37"/>
      <c r="HGD37"/>
      <c r="HGE37"/>
      <c r="HGF37"/>
      <c r="HGG37"/>
      <c r="HGH37"/>
      <c r="HGI37"/>
      <c r="HGJ37"/>
      <c r="HGK37"/>
      <c r="HGL37"/>
      <c r="HGM37"/>
      <c r="HGN37"/>
      <c r="HGO37"/>
      <c r="HGP37"/>
      <c r="HGQ37"/>
      <c r="HGR37"/>
      <c r="HGS37"/>
      <c r="HGT37"/>
      <c r="HGU37"/>
      <c r="HGV37"/>
      <c r="HGW37"/>
      <c r="HGX37"/>
      <c r="HGY37"/>
      <c r="HGZ37"/>
      <c r="HHA37"/>
      <c r="HHB37"/>
      <c r="HHC37"/>
      <c r="HHD37"/>
      <c r="HHE37"/>
      <c r="HHF37"/>
      <c r="HHG37"/>
      <c r="HHH37"/>
      <c r="HHI37"/>
      <c r="HHJ37"/>
      <c r="HHK37"/>
      <c r="HHL37"/>
      <c r="HHM37"/>
      <c r="HHN37"/>
      <c r="HHO37"/>
      <c r="HHP37"/>
      <c r="HHQ37"/>
      <c r="HHR37"/>
      <c r="HHS37"/>
      <c r="HHT37"/>
      <c r="HHU37"/>
      <c r="HHV37"/>
      <c r="HHW37"/>
      <c r="HHX37"/>
      <c r="HHY37"/>
      <c r="HHZ37"/>
      <c r="HIA37"/>
      <c r="HIB37"/>
      <c r="HIC37"/>
      <c r="HID37"/>
      <c r="HIE37"/>
      <c r="HIF37"/>
      <c r="HIG37"/>
      <c r="HIH37"/>
      <c r="HII37"/>
      <c r="HIJ37"/>
      <c r="HIK37"/>
      <c r="HIL37"/>
      <c r="HIM37"/>
      <c r="HIN37"/>
      <c r="HIO37"/>
      <c r="HIP37"/>
      <c r="HIQ37"/>
      <c r="HIR37"/>
      <c r="HIS37"/>
      <c r="HIT37"/>
      <c r="HIU37"/>
      <c r="HIV37"/>
      <c r="HIW37"/>
      <c r="HIX37"/>
      <c r="HIY37"/>
      <c r="HIZ37"/>
      <c r="HJA37"/>
      <c r="HJB37"/>
      <c r="HJC37"/>
      <c r="HJD37"/>
      <c r="HJE37"/>
      <c r="HJF37"/>
      <c r="HJG37"/>
      <c r="HJH37"/>
      <c r="HJI37"/>
      <c r="HJJ37"/>
      <c r="HJK37"/>
      <c r="HJL37"/>
      <c r="HJM37"/>
      <c r="HJN37"/>
      <c r="HJO37"/>
      <c r="HJP37"/>
      <c r="HJQ37"/>
      <c r="HJR37"/>
      <c r="HJS37"/>
      <c r="HJT37"/>
      <c r="HJU37"/>
      <c r="HJV37"/>
      <c r="HJW37"/>
      <c r="HJX37"/>
      <c r="HJY37"/>
      <c r="HJZ37"/>
      <c r="HKA37"/>
      <c r="HKB37"/>
      <c r="HKC37"/>
      <c r="HKD37"/>
      <c r="HKE37"/>
      <c r="HKF37"/>
      <c r="HKG37"/>
      <c r="HKH37"/>
      <c r="HKI37"/>
      <c r="HKJ37"/>
      <c r="HKK37"/>
      <c r="HKL37"/>
      <c r="HKM37"/>
      <c r="HKN37"/>
      <c r="HKO37"/>
      <c r="HKP37"/>
      <c r="HKQ37"/>
      <c r="HKR37"/>
      <c r="HKS37"/>
      <c r="HKT37"/>
      <c r="HKU37"/>
      <c r="HKV37"/>
      <c r="HKW37"/>
      <c r="HKX37"/>
      <c r="HKY37"/>
      <c r="HKZ37"/>
      <c r="HLA37"/>
      <c r="HLB37"/>
      <c r="HLC37"/>
      <c r="HLD37"/>
      <c r="HLE37"/>
      <c r="HLF37"/>
      <c r="HLG37"/>
      <c r="HLH37"/>
      <c r="HLI37"/>
      <c r="HLJ37"/>
      <c r="HLK37"/>
      <c r="HLL37"/>
      <c r="HLM37"/>
      <c r="HLN37"/>
      <c r="HLO37"/>
      <c r="HLP37"/>
      <c r="HLQ37"/>
      <c r="HLR37"/>
      <c r="HLS37"/>
      <c r="HLT37"/>
      <c r="HLU37"/>
      <c r="HLV37"/>
      <c r="HLW37"/>
      <c r="HLX37"/>
      <c r="HLY37"/>
      <c r="HLZ37"/>
      <c r="HMA37"/>
      <c r="HMB37"/>
      <c r="HMC37"/>
      <c r="HMD37"/>
      <c r="HME37"/>
      <c r="HMF37"/>
      <c r="HMG37"/>
      <c r="HMH37"/>
      <c r="HMI37"/>
      <c r="HMJ37"/>
      <c r="HMK37"/>
      <c r="HML37"/>
      <c r="HMM37"/>
      <c r="HMN37"/>
      <c r="HMO37"/>
      <c r="HMP37"/>
      <c r="HMQ37"/>
      <c r="HMR37"/>
      <c r="HMS37"/>
      <c r="HMT37"/>
      <c r="HMU37"/>
      <c r="HMV37"/>
      <c r="HMW37"/>
      <c r="HMX37"/>
      <c r="HMY37"/>
      <c r="HMZ37"/>
      <c r="HNA37"/>
      <c r="HNB37"/>
      <c r="HNC37"/>
      <c r="HND37"/>
      <c r="HNE37"/>
      <c r="HNF37"/>
      <c r="HNG37"/>
      <c r="HNH37"/>
      <c r="HNI37"/>
      <c r="HNJ37"/>
      <c r="HNK37"/>
      <c r="HNL37"/>
      <c r="HNM37"/>
      <c r="HNN37"/>
      <c r="HNO37"/>
      <c r="HNP37"/>
      <c r="HNQ37"/>
      <c r="HNR37"/>
      <c r="HNS37"/>
      <c r="HNT37"/>
      <c r="HNU37"/>
      <c r="HNV37"/>
      <c r="HNW37"/>
      <c r="HNX37"/>
      <c r="HNY37"/>
      <c r="HNZ37"/>
      <c r="HOA37"/>
      <c r="HOB37"/>
      <c r="HOC37"/>
      <c r="HOD37"/>
      <c r="HOE37"/>
      <c r="HOF37"/>
      <c r="HOG37"/>
      <c r="HOH37"/>
      <c r="HOI37"/>
      <c r="HOJ37"/>
      <c r="HOK37"/>
      <c r="HOL37"/>
      <c r="HOM37"/>
      <c r="HON37"/>
      <c r="HOO37"/>
      <c r="HOP37"/>
      <c r="HOQ37"/>
      <c r="HOR37"/>
      <c r="HOS37"/>
      <c r="HOT37"/>
      <c r="HOU37"/>
      <c r="HOV37"/>
      <c r="HOW37"/>
      <c r="HOX37"/>
      <c r="HOY37"/>
      <c r="HOZ37"/>
      <c r="HPA37"/>
      <c r="HPB37"/>
      <c r="HPC37"/>
      <c r="HPD37"/>
      <c r="HPE37"/>
      <c r="HPF37"/>
      <c r="HPG37"/>
      <c r="HPH37"/>
      <c r="HPI37"/>
      <c r="HPJ37"/>
      <c r="HPK37"/>
      <c r="HPL37"/>
      <c r="HPM37"/>
      <c r="HPN37"/>
      <c r="HPO37"/>
      <c r="HPP37"/>
      <c r="HPQ37"/>
      <c r="HPR37"/>
      <c r="HPS37"/>
      <c r="HPT37"/>
      <c r="HPU37"/>
      <c r="HPV37"/>
      <c r="HPW37"/>
      <c r="HPX37"/>
      <c r="HPY37"/>
      <c r="HPZ37"/>
      <c r="HQA37"/>
      <c r="HQB37"/>
      <c r="HQC37"/>
      <c r="HQD37"/>
      <c r="HQE37"/>
      <c r="HQF37"/>
      <c r="HQG37"/>
      <c r="HQH37"/>
      <c r="HQI37"/>
      <c r="HQJ37"/>
      <c r="HQK37"/>
      <c r="HQL37"/>
      <c r="HQM37"/>
      <c r="HQN37"/>
      <c r="HQO37"/>
      <c r="HQP37"/>
      <c r="HQQ37"/>
      <c r="HQR37"/>
      <c r="HQS37"/>
      <c r="HQT37"/>
      <c r="HQU37"/>
      <c r="HQV37"/>
      <c r="HQW37"/>
      <c r="HQX37"/>
      <c r="HQY37"/>
      <c r="HQZ37"/>
      <c r="HRA37"/>
      <c r="HRB37"/>
      <c r="HRC37"/>
      <c r="HRD37"/>
      <c r="HRE37"/>
      <c r="HRF37"/>
      <c r="HRG37"/>
      <c r="HRH37"/>
      <c r="HRI37"/>
      <c r="HRJ37"/>
      <c r="HRK37"/>
      <c r="HRL37"/>
      <c r="HRM37"/>
      <c r="HRN37"/>
      <c r="HRO37"/>
      <c r="HRP37"/>
      <c r="HRQ37"/>
      <c r="HRR37"/>
      <c r="HRS37"/>
      <c r="HRT37"/>
      <c r="HRU37"/>
      <c r="HRV37"/>
      <c r="HRW37"/>
      <c r="HRX37"/>
      <c r="HRY37"/>
      <c r="HRZ37"/>
      <c r="HSA37"/>
      <c r="HSB37"/>
      <c r="HSC37"/>
      <c r="HSD37"/>
      <c r="HSE37"/>
      <c r="HSF37"/>
      <c r="HSG37"/>
      <c r="HSH37"/>
      <c r="HSI37"/>
      <c r="HSJ37"/>
      <c r="HSK37"/>
      <c r="HSL37"/>
      <c r="HSM37"/>
      <c r="HSN37"/>
      <c r="HSO37"/>
      <c r="HSP37"/>
      <c r="HSQ37"/>
      <c r="HSR37"/>
      <c r="HSS37"/>
      <c r="HST37"/>
      <c r="HSU37"/>
      <c r="HSV37"/>
      <c r="HSW37"/>
      <c r="HSX37"/>
      <c r="HSY37"/>
      <c r="HSZ37"/>
      <c r="HTA37"/>
      <c r="HTB37"/>
      <c r="HTC37"/>
      <c r="HTD37"/>
      <c r="HTE37"/>
      <c r="HTF37"/>
      <c r="HTG37"/>
      <c r="HTH37"/>
      <c r="HTI37"/>
      <c r="HTJ37"/>
      <c r="HTK37"/>
      <c r="HTL37"/>
      <c r="HTM37"/>
      <c r="HTN37"/>
      <c r="HTO37"/>
      <c r="HTP37"/>
      <c r="HTQ37"/>
      <c r="HTR37"/>
      <c r="HTS37"/>
      <c r="HTT37"/>
      <c r="HTU37"/>
      <c r="HTV37"/>
      <c r="HTW37"/>
      <c r="HTX37"/>
      <c r="HTY37"/>
      <c r="HTZ37"/>
      <c r="HUA37"/>
      <c r="HUB37"/>
      <c r="HUC37"/>
      <c r="HUD37"/>
      <c r="HUE37"/>
      <c r="HUF37"/>
      <c r="HUG37"/>
      <c r="HUH37"/>
      <c r="HUI37"/>
      <c r="HUJ37"/>
      <c r="HUK37"/>
      <c r="HUL37"/>
      <c r="HUM37"/>
      <c r="HUN37"/>
      <c r="HUO37"/>
      <c r="HUP37"/>
      <c r="HUQ37"/>
      <c r="HUR37"/>
      <c r="HUS37"/>
      <c r="HUT37"/>
      <c r="HUU37"/>
      <c r="HUV37"/>
      <c r="HUW37"/>
      <c r="HUX37"/>
      <c r="HUY37"/>
      <c r="HUZ37"/>
      <c r="HVA37"/>
      <c r="HVB37"/>
      <c r="HVC37"/>
      <c r="HVD37"/>
      <c r="HVE37"/>
      <c r="HVF37"/>
      <c r="HVG37"/>
      <c r="HVH37"/>
      <c r="HVI37"/>
      <c r="HVJ37"/>
      <c r="HVK37"/>
      <c r="HVL37"/>
      <c r="HVM37"/>
      <c r="HVN37"/>
      <c r="HVO37"/>
      <c r="HVP37"/>
      <c r="HVQ37"/>
      <c r="HVR37"/>
      <c r="HVS37"/>
      <c r="HVT37"/>
      <c r="HVU37"/>
      <c r="HVV37"/>
      <c r="HVW37"/>
      <c r="HVX37"/>
      <c r="HVY37"/>
      <c r="HVZ37"/>
      <c r="HWA37"/>
      <c r="HWB37"/>
      <c r="HWC37"/>
      <c r="HWD37"/>
      <c r="HWE37"/>
      <c r="HWF37"/>
      <c r="HWG37"/>
      <c r="HWH37"/>
      <c r="HWI37"/>
      <c r="HWJ37"/>
      <c r="HWK37"/>
      <c r="HWL37"/>
      <c r="HWM37"/>
      <c r="HWN37"/>
      <c r="HWO37"/>
      <c r="HWP37"/>
      <c r="HWQ37"/>
      <c r="HWR37"/>
      <c r="HWS37"/>
      <c r="HWT37"/>
      <c r="HWU37"/>
      <c r="HWV37"/>
      <c r="HWW37"/>
      <c r="HWX37"/>
      <c r="HWY37"/>
      <c r="HWZ37"/>
      <c r="HXA37"/>
      <c r="HXB37"/>
      <c r="HXC37"/>
      <c r="HXD37"/>
      <c r="HXE37"/>
      <c r="HXF37"/>
      <c r="HXG37"/>
      <c r="HXH37"/>
      <c r="HXI37"/>
      <c r="HXJ37"/>
      <c r="HXK37"/>
      <c r="HXL37"/>
      <c r="HXM37"/>
      <c r="HXN37"/>
      <c r="HXO37"/>
      <c r="HXP37"/>
      <c r="HXQ37"/>
      <c r="HXR37"/>
      <c r="HXS37"/>
      <c r="HXT37"/>
      <c r="HXU37"/>
      <c r="HXV37"/>
      <c r="HXW37"/>
      <c r="HXX37"/>
      <c r="HXY37"/>
      <c r="HXZ37"/>
      <c r="HYA37"/>
      <c r="HYB37"/>
      <c r="HYC37"/>
      <c r="HYD37"/>
      <c r="HYE37"/>
      <c r="HYF37"/>
      <c r="HYG37"/>
      <c r="HYH37"/>
      <c r="HYI37"/>
      <c r="HYJ37"/>
      <c r="HYK37"/>
      <c r="HYL37"/>
      <c r="HYM37"/>
      <c r="HYN37"/>
      <c r="HYO37"/>
      <c r="HYP37"/>
      <c r="HYQ37"/>
      <c r="HYR37"/>
      <c r="HYS37"/>
      <c r="HYT37"/>
      <c r="HYU37"/>
      <c r="HYV37"/>
      <c r="HYW37"/>
      <c r="HYX37"/>
      <c r="HYY37"/>
      <c r="HYZ37"/>
      <c r="HZA37"/>
      <c r="HZB37"/>
      <c r="HZC37"/>
      <c r="HZD37"/>
      <c r="HZE37"/>
      <c r="HZF37"/>
      <c r="HZG37"/>
      <c r="HZH37"/>
      <c r="HZI37"/>
      <c r="HZJ37"/>
      <c r="HZK37"/>
      <c r="HZL37"/>
      <c r="HZM37"/>
      <c r="HZN37"/>
      <c r="HZO37"/>
      <c r="HZP37"/>
      <c r="HZQ37"/>
      <c r="HZR37"/>
      <c r="HZS37"/>
      <c r="HZT37"/>
      <c r="HZU37"/>
      <c r="HZV37"/>
      <c r="HZW37"/>
      <c r="HZX37"/>
      <c r="HZY37"/>
      <c r="HZZ37"/>
      <c r="IAA37"/>
      <c r="IAB37"/>
      <c r="IAC37"/>
      <c r="IAD37"/>
      <c r="IAE37"/>
      <c r="IAF37"/>
      <c r="IAG37"/>
      <c r="IAH37"/>
      <c r="IAI37"/>
      <c r="IAJ37"/>
      <c r="IAK37"/>
      <c r="IAL37"/>
      <c r="IAM37"/>
      <c r="IAN37"/>
      <c r="IAO37"/>
      <c r="IAP37"/>
      <c r="IAQ37"/>
      <c r="IAR37"/>
      <c r="IAS37"/>
      <c r="IAT37"/>
      <c r="IAU37"/>
      <c r="IAV37"/>
      <c r="IAW37"/>
      <c r="IAX37"/>
      <c r="IAY37"/>
      <c r="IAZ37"/>
      <c r="IBA37"/>
      <c r="IBB37"/>
      <c r="IBC37"/>
      <c r="IBD37"/>
      <c r="IBE37"/>
      <c r="IBF37"/>
      <c r="IBG37"/>
      <c r="IBH37"/>
      <c r="IBI37"/>
      <c r="IBJ37"/>
      <c r="IBK37"/>
      <c r="IBL37"/>
      <c r="IBM37"/>
      <c r="IBN37"/>
      <c r="IBO37"/>
      <c r="IBP37"/>
      <c r="IBQ37"/>
      <c r="IBR37"/>
      <c r="IBS37"/>
      <c r="IBT37"/>
      <c r="IBU37"/>
      <c r="IBV37"/>
      <c r="IBW37"/>
      <c r="IBX37"/>
      <c r="IBY37"/>
      <c r="IBZ37"/>
      <c r="ICA37"/>
      <c r="ICB37"/>
      <c r="ICC37"/>
      <c r="ICD37"/>
      <c r="ICE37"/>
      <c r="ICF37"/>
      <c r="ICG37"/>
      <c r="ICH37"/>
      <c r="ICI37"/>
      <c r="ICJ37"/>
      <c r="ICK37"/>
      <c r="ICL37"/>
      <c r="ICM37"/>
      <c r="ICN37"/>
      <c r="ICO37"/>
      <c r="ICP37"/>
      <c r="ICQ37"/>
      <c r="ICR37"/>
      <c r="ICS37"/>
      <c r="ICT37"/>
      <c r="ICU37"/>
      <c r="ICV37"/>
      <c r="ICW37"/>
      <c r="ICX37"/>
      <c r="ICY37"/>
      <c r="ICZ37"/>
      <c r="IDA37"/>
      <c r="IDB37"/>
      <c r="IDC37"/>
      <c r="IDD37"/>
      <c r="IDE37"/>
      <c r="IDF37"/>
      <c r="IDG37"/>
      <c r="IDH37"/>
      <c r="IDI37"/>
      <c r="IDJ37"/>
      <c r="IDK37"/>
      <c r="IDL37"/>
      <c r="IDM37"/>
      <c r="IDN37"/>
      <c r="IDO37"/>
      <c r="IDP37"/>
      <c r="IDQ37"/>
      <c r="IDR37"/>
      <c r="IDS37"/>
      <c r="IDT37"/>
      <c r="IDU37"/>
      <c r="IDV37"/>
      <c r="IDW37"/>
      <c r="IDX37"/>
      <c r="IDY37"/>
      <c r="IDZ37"/>
      <c r="IEA37"/>
      <c r="IEB37"/>
      <c r="IEC37"/>
      <c r="IED37"/>
      <c r="IEE37"/>
      <c r="IEF37"/>
      <c r="IEG37"/>
      <c r="IEH37"/>
      <c r="IEI37"/>
      <c r="IEJ37"/>
      <c r="IEK37"/>
      <c r="IEL37"/>
      <c r="IEM37"/>
      <c r="IEN37"/>
      <c r="IEO37"/>
      <c r="IEP37"/>
      <c r="IEQ37"/>
      <c r="IER37"/>
      <c r="IES37"/>
      <c r="IET37"/>
      <c r="IEU37"/>
      <c r="IEV37"/>
      <c r="IEW37"/>
      <c r="IEX37"/>
      <c r="IEY37"/>
      <c r="IEZ37"/>
      <c r="IFA37"/>
      <c r="IFB37"/>
      <c r="IFC37"/>
      <c r="IFD37"/>
      <c r="IFE37"/>
      <c r="IFF37"/>
      <c r="IFG37"/>
      <c r="IFH37"/>
      <c r="IFI37"/>
      <c r="IFJ37"/>
      <c r="IFK37"/>
      <c r="IFL37"/>
      <c r="IFM37"/>
      <c r="IFN37"/>
      <c r="IFO37"/>
      <c r="IFP37"/>
      <c r="IFQ37"/>
      <c r="IFR37"/>
      <c r="IFS37"/>
      <c r="IFT37"/>
      <c r="IFU37"/>
      <c r="IFV37"/>
      <c r="IFW37"/>
      <c r="IFX37"/>
      <c r="IFY37"/>
      <c r="IFZ37"/>
      <c r="IGA37"/>
      <c r="IGB37"/>
      <c r="IGC37"/>
      <c r="IGD37"/>
      <c r="IGE37"/>
      <c r="IGF37"/>
      <c r="IGG37"/>
      <c r="IGH37"/>
      <c r="IGI37"/>
      <c r="IGJ37"/>
      <c r="IGK37"/>
      <c r="IGL37"/>
      <c r="IGM37"/>
      <c r="IGN37"/>
      <c r="IGO37"/>
      <c r="IGP37"/>
      <c r="IGQ37"/>
      <c r="IGR37"/>
      <c r="IGS37"/>
      <c r="IGT37"/>
      <c r="IGU37"/>
      <c r="IGV37"/>
      <c r="IGW37"/>
      <c r="IGX37"/>
      <c r="IGY37"/>
      <c r="IGZ37"/>
      <c r="IHA37"/>
      <c r="IHB37"/>
      <c r="IHC37"/>
      <c r="IHD37"/>
      <c r="IHE37"/>
      <c r="IHF37"/>
      <c r="IHG37"/>
      <c r="IHH37"/>
      <c r="IHI37"/>
      <c r="IHJ37"/>
      <c r="IHK37"/>
      <c r="IHL37"/>
      <c r="IHM37"/>
      <c r="IHN37"/>
      <c r="IHO37"/>
      <c r="IHP37"/>
      <c r="IHQ37"/>
      <c r="IHR37"/>
      <c r="IHS37"/>
      <c r="IHT37"/>
      <c r="IHU37"/>
      <c r="IHV37"/>
      <c r="IHW37"/>
      <c r="IHX37"/>
      <c r="IHY37"/>
      <c r="IHZ37"/>
      <c r="IIA37"/>
      <c r="IIB37"/>
      <c r="IIC37"/>
      <c r="IID37"/>
      <c r="IIE37"/>
      <c r="IIF37"/>
      <c r="IIG37"/>
      <c r="IIH37"/>
      <c r="III37"/>
      <c r="IIJ37"/>
      <c r="IIK37"/>
      <c r="IIL37"/>
      <c r="IIM37"/>
      <c r="IIN37"/>
      <c r="IIO37"/>
      <c r="IIP37"/>
      <c r="IIQ37"/>
      <c r="IIR37"/>
      <c r="IIS37"/>
      <c r="IIT37"/>
      <c r="IIU37"/>
      <c r="IIV37"/>
      <c r="IIW37"/>
      <c r="IIX37"/>
      <c r="IIY37"/>
      <c r="IIZ37"/>
      <c r="IJA37"/>
      <c r="IJB37"/>
      <c r="IJC37"/>
      <c r="IJD37"/>
      <c r="IJE37"/>
      <c r="IJF37"/>
      <c r="IJG37"/>
      <c r="IJH37"/>
      <c r="IJI37"/>
      <c r="IJJ37"/>
      <c r="IJK37"/>
      <c r="IJL37"/>
      <c r="IJM37"/>
      <c r="IJN37"/>
      <c r="IJO37"/>
      <c r="IJP37"/>
      <c r="IJQ37"/>
      <c r="IJR37"/>
      <c r="IJS37"/>
      <c r="IJT37"/>
      <c r="IJU37"/>
      <c r="IJV37"/>
      <c r="IJW37"/>
      <c r="IJX37"/>
      <c r="IJY37"/>
      <c r="IJZ37"/>
      <c r="IKA37"/>
      <c r="IKB37"/>
      <c r="IKC37"/>
      <c r="IKD37"/>
      <c r="IKE37"/>
      <c r="IKF37"/>
      <c r="IKG37"/>
      <c r="IKH37"/>
      <c r="IKI37"/>
      <c r="IKJ37"/>
      <c r="IKK37"/>
      <c r="IKL37"/>
      <c r="IKM37"/>
      <c r="IKN37"/>
      <c r="IKO37"/>
      <c r="IKP37"/>
      <c r="IKQ37"/>
      <c r="IKR37"/>
      <c r="IKS37"/>
      <c r="IKT37"/>
      <c r="IKU37"/>
      <c r="IKV37"/>
      <c r="IKW37"/>
      <c r="IKX37"/>
      <c r="IKY37"/>
      <c r="IKZ37"/>
      <c r="ILA37"/>
      <c r="ILB37"/>
      <c r="ILC37"/>
      <c r="ILD37"/>
      <c r="ILE37"/>
      <c r="ILF37"/>
      <c r="ILG37"/>
      <c r="ILH37"/>
      <c r="ILI37"/>
      <c r="ILJ37"/>
      <c r="ILK37"/>
      <c r="ILL37"/>
      <c r="ILM37"/>
      <c r="ILN37"/>
      <c r="ILO37"/>
      <c r="ILP37"/>
      <c r="ILQ37"/>
      <c r="ILR37"/>
      <c r="ILS37"/>
      <c r="ILT37"/>
      <c r="ILU37"/>
      <c r="ILV37"/>
      <c r="ILW37"/>
      <c r="ILX37"/>
      <c r="ILY37"/>
      <c r="ILZ37"/>
      <c r="IMA37"/>
      <c r="IMB37"/>
      <c r="IMC37"/>
      <c r="IMD37"/>
      <c r="IME37"/>
      <c r="IMF37"/>
      <c r="IMG37"/>
      <c r="IMH37"/>
      <c r="IMI37"/>
      <c r="IMJ37"/>
      <c r="IMK37"/>
      <c r="IML37"/>
      <c r="IMM37"/>
      <c r="IMN37"/>
      <c r="IMO37"/>
      <c r="IMP37"/>
      <c r="IMQ37"/>
      <c r="IMR37"/>
      <c r="IMS37"/>
      <c r="IMT37"/>
      <c r="IMU37"/>
      <c r="IMV37"/>
      <c r="IMW37"/>
      <c r="IMX37"/>
      <c r="IMY37"/>
      <c r="IMZ37"/>
      <c r="INA37"/>
      <c r="INB37"/>
      <c r="INC37"/>
      <c r="IND37"/>
      <c r="INE37"/>
      <c r="INF37"/>
      <c r="ING37"/>
      <c r="INH37"/>
      <c r="INI37"/>
      <c r="INJ37"/>
      <c r="INK37"/>
      <c r="INL37"/>
      <c r="INM37"/>
      <c r="INN37"/>
      <c r="INO37"/>
      <c r="INP37"/>
      <c r="INQ37"/>
      <c r="INR37"/>
      <c r="INS37"/>
      <c r="INT37"/>
      <c r="INU37"/>
      <c r="INV37"/>
      <c r="INW37"/>
      <c r="INX37"/>
      <c r="INY37"/>
      <c r="INZ37"/>
      <c r="IOA37"/>
      <c r="IOB37"/>
      <c r="IOC37"/>
      <c r="IOD37"/>
      <c r="IOE37"/>
      <c r="IOF37"/>
      <c r="IOG37"/>
      <c r="IOH37"/>
      <c r="IOI37"/>
      <c r="IOJ37"/>
      <c r="IOK37"/>
      <c r="IOL37"/>
      <c r="IOM37"/>
      <c r="ION37"/>
      <c r="IOO37"/>
      <c r="IOP37"/>
      <c r="IOQ37"/>
      <c r="IOR37"/>
      <c r="IOS37"/>
      <c r="IOT37"/>
      <c r="IOU37"/>
      <c r="IOV37"/>
      <c r="IOW37"/>
      <c r="IOX37"/>
      <c r="IOY37"/>
      <c r="IOZ37"/>
      <c r="IPA37"/>
      <c r="IPB37"/>
      <c r="IPC37"/>
      <c r="IPD37"/>
      <c r="IPE37"/>
      <c r="IPF37"/>
      <c r="IPG37"/>
      <c r="IPH37"/>
      <c r="IPI37"/>
      <c r="IPJ37"/>
      <c r="IPK37"/>
      <c r="IPL37"/>
      <c r="IPM37"/>
      <c r="IPN37"/>
      <c r="IPO37"/>
      <c r="IPP37"/>
      <c r="IPQ37"/>
      <c r="IPR37"/>
      <c r="IPS37"/>
      <c r="IPT37"/>
      <c r="IPU37"/>
      <c r="IPV37"/>
      <c r="IPW37"/>
      <c r="IPX37"/>
      <c r="IPY37"/>
      <c r="IPZ37"/>
      <c r="IQA37"/>
      <c r="IQB37"/>
      <c r="IQC37"/>
      <c r="IQD37"/>
      <c r="IQE37"/>
      <c r="IQF37"/>
      <c r="IQG37"/>
      <c r="IQH37"/>
      <c r="IQI37"/>
      <c r="IQJ37"/>
      <c r="IQK37"/>
      <c r="IQL37"/>
      <c r="IQM37"/>
      <c r="IQN37"/>
      <c r="IQO37"/>
      <c r="IQP37"/>
      <c r="IQQ37"/>
      <c r="IQR37"/>
      <c r="IQS37"/>
      <c r="IQT37"/>
      <c r="IQU37"/>
      <c r="IQV37"/>
      <c r="IQW37"/>
      <c r="IQX37"/>
      <c r="IQY37"/>
      <c r="IQZ37"/>
      <c r="IRA37"/>
      <c r="IRB37"/>
      <c r="IRC37"/>
      <c r="IRD37"/>
      <c r="IRE37"/>
      <c r="IRF37"/>
      <c r="IRG37"/>
      <c r="IRH37"/>
      <c r="IRI37"/>
      <c r="IRJ37"/>
      <c r="IRK37"/>
      <c r="IRL37"/>
      <c r="IRM37"/>
      <c r="IRN37"/>
      <c r="IRO37"/>
      <c r="IRP37"/>
      <c r="IRQ37"/>
      <c r="IRR37"/>
      <c r="IRS37"/>
      <c r="IRT37"/>
      <c r="IRU37"/>
      <c r="IRV37"/>
      <c r="IRW37"/>
      <c r="IRX37"/>
      <c r="IRY37"/>
      <c r="IRZ37"/>
      <c r="ISA37"/>
      <c r="ISB37"/>
      <c r="ISC37"/>
      <c r="ISD37"/>
      <c r="ISE37"/>
      <c r="ISF37"/>
      <c r="ISG37"/>
      <c r="ISH37"/>
      <c r="ISI37"/>
      <c r="ISJ37"/>
      <c r="ISK37"/>
      <c r="ISL37"/>
      <c r="ISM37"/>
      <c r="ISN37"/>
      <c r="ISO37"/>
      <c r="ISP37"/>
      <c r="ISQ37"/>
      <c r="ISR37"/>
      <c r="ISS37"/>
      <c r="IST37"/>
      <c r="ISU37"/>
      <c r="ISV37"/>
      <c r="ISW37"/>
      <c r="ISX37"/>
      <c r="ISY37"/>
      <c r="ISZ37"/>
      <c r="ITA37"/>
      <c r="ITB37"/>
      <c r="ITC37"/>
      <c r="ITD37"/>
      <c r="ITE37"/>
      <c r="ITF37"/>
      <c r="ITG37"/>
      <c r="ITH37"/>
      <c r="ITI37"/>
      <c r="ITJ37"/>
      <c r="ITK37"/>
      <c r="ITL37"/>
      <c r="ITM37"/>
      <c r="ITN37"/>
      <c r="ITO37"/>
      <c r="ITP37"/>
      <c r="ITQ37"/>
      <c r="ITR37"/>
      <c r="ITS37"/>
      <c r="ITT37"/>
      <c r="ITU37"/>
      <c r="ITV37"/>
      <c r="ITW37"/>
      <c r="ITX37"/>
      <c r="ITY37"/>
      <c r="ITZ37"/>
      <c r="IUA37"/>
      <c r="IUB37"/>
      <c r="IUC37"/>
      <c r="IUD37"/>
      <c r="IUE37"/>
      <c r="IUF37"/>
      <c r="IUG37"/>
      <c r="IUH37"/>
      <c r="IUI37"/>
      <c r="IUJ37"/>
      <c r="IUK37"/>
      <c r="IUL37"/>
      <c r="IUM37"/>
      <c r="IUN37"/>
      <c r="IUO37"/>
      <c r="IUP37"/>
      <c r="IUQ37"/>
      <c r="IUR37"/>
      <c r="IUS37"/>
      <c r="IUT37"/>
      <c r="IUU37"/>
      <c r="IUV37"/>
      <c r="IUW37"/>
      <c r="IUX37"/>
      <c r="IUY37"/>
      <c r="IUZ37"/>
      <c r="IVA37"/>
      <c r="IVB37"/>
      <c r="IVC37"/>
      <c r="IVD37"/>
      <c r="IVE37"/>
      <c r="IVF37"/>
      <c r="IVG37"/>
      <c r="IVH37"/>
      <c r="IVI37"/>
      <c r="IVJ37"/>
      <c r="IVK37"/>
      <c r="IVL37"/>
      <c r="IVM37"/>
      <c r="IVN37"/>
      <c r="IVO37"/>
      <c r="IVP37"/>
      <c r="IVQ37"/>
      <c r="IVR37"/>
      <c r="IVS37"/>
      <c r="IVT37"/>
      <c r="IVU37"/>
      <c r="IVV37"/>
      <c r="IVW37"/>
      <c r="IVX37"/>
      <c r="IVY37"/>
      <c r="IVZ37"/>
      <c r="IWA37"/>
      <c r="IWB37"/>
      <c r="IWC37"/>
      <c r="IWD37"/>
      <c r="IWE37"/>
      <c r="IWF37"/>
      <c r="IWG37"/>
      <c r="IWH37"/>
      <c r="IWI37"/>
      <c r="IWJ37"/>
      <c r="IWK37"/>
      <c r="IWL37"/>
      <c r="IWM37"/>
      <c r="IWN37"/>
      <c r="IWO37"/>
      <c r="IWP37"/>
      <c r="IWQ37"/>
      <c r="IWR37"/>
      <c r="IWS37"/>
      <c r="IWT37"/>
      <c r="IWU37"/>
      <c r="IWV37"/>
      <c r="IWW37"/>
      <c r="IWX37"/>
      <c r="IWY37"/>
      <c r="IWZ37"/>
      <c r="IXA37"/>
      <c r="IXB37"/>
      <c r="IXC37"/>
      <c r="IXD37"/>
      <c r="IXE37"/>
      <c r="IXF37"/>
      <c r="IXG37"/>
      <c r="IXH37"/>
      <c r="IXI37"/>
      <c r="IXJ37"/>
      <c r="IXK37"/>
      <c r="IXL37"/>
      <c r="IXM37"/>
      <c r="IXN37"/>
      <c r="IXO37"/>
      <c r="IXP37"/>
      <c r="IXQ37"/>
      <c r="IXR37"/>
      <c r="IXS37"/>
      <c r="IXT37"/>
      <c r="IXU37"/>
      <c r="IXV37"/>
      <c r="IXW37"/>
      <c r="IXX37"/>
      <c r="IXY37"/>
      <c r="IXZ37"/>
      <c r="IYA37"/>
      <c r="IYB37"/>
      <c r="IYC37"/>
      <c r="IYD37"/>
      <c r="IYE37"/>
      <c r="IYF37"/>
      <c r="IYG37"/>
      <c r="IYH37"/>
      <c r="IYI37"/>
      <c r="IYJ37"/>
      <c r="IYK37"/>
      <c r="IYL37"/>
      <c r="IYM37"/>
      <c r="IYN37"/>
      <c r="IYO37"/>
      <c r="IYP37"/>
      <c r="IYQ37"/>
      <c r="IYR37"/>
      <c r="IYS37"/>
      <c r="IYT37"/>
      <c r="IYU37"/>
      <c r="IYV37"/>
      <c r="IYW37"/>
      <c r="IYX37"/>
      <c r="IYY37"/>
      <c r="IYZ37"/>
      <c r="IZA37"/>
      <c r="IZB37"/>
      <c r="IZC37"/>
      <c r="IZD37"/>
      <c r="IZE37"/>
      <c r="IZF37"/>
      <c r="IZG37"/>
      <c r="IZH37"/>
      <c r="IZI37"/>
      <c r="IZJ37"/>
      <c r="IZK37"/>
      <c r="IZL37"/>
      <c r="IZM37"/>
      <c r="IZN37"/>
      <c r="IZO37"/>
      <c r="IZP37"/>
      <c r="IZQ37"/>
      <c r="IZR37"/>
      <c r="IZS37"/>
      <c r="IZT37"/>
      <c r="IZU37"/>
      <c r="IZV37"/>
      <c r="IZW37"/>
      <c r="IZX37"/>
      <c r="IZY37"/>
      <c r="IZZ37"/>
      <c r="JAA37"/>
      <c r="JAB37"/>
      <c r="JAC37"/>
      <c r="JAD37"/>
      <c r="JAE37"/>
      <c r="JAF37"/>
      <c r="JAG37"/>
      <c r="JAH37"/>
      <c r="JAI37"/>
      <c r="JAJ37"/>
      <c r="JAK37"/>
      <c r="JAL37"/>
      <c r="JAM37"/>
      <c r="JAN37"/>
      <c r="JAO37"/>
      <c r="JAP37"/>
      <c r="JAQ37"/>
      <c r="JAR37"/>
      <c r="JAS37"/>
      <c r="JAT37"/>
      <c r="JAU37"/>
      <c r="JAV37"/>
      <c r="JAW37"/>
      <c r="JAX37"/>
      <c r="JAY37"/>
      <c r="JAZ37"/>
      <c r="JBA37"/>
      <c r="JBB37"/>
      <c r="JBC37"/>
      <c r="JBD37"/>
      <c r="JBE37"/>
      <c r="JBF37"/>
      <c r="JBG37"/>
      <c r="JBH37"/>
      <c r="JBI37"/>
      <c r="JBJ37"/>
      <c r="JBK37"/>
      <c r="JBL37"/>
      <c r="JBM37"/>
      <c r="JBN37"/>
      <c r="JBO37"/>
      <c r="JBP37"/>
      <c r="JBQ37"/>
      <c r="JBR37"/>
      <c r="JBS37"/>
      <c r="JBT37"/>
      <c r="JBU37"/>
      <c r="JBV37"/>
      <c r="JBW37"/>
      <c r="JBX37"/>
      <c r="JBY37"/>
      <c r="JBZ37"/>
      <c r="JCA37"/>
      <c r="JCB37"/>
      <c r="JCC37"/>
      <c r="JCD37"/>
      <c r="JCE37"/>
      <c r="JCF37"/>
      <c r="JCG37"/>
      <c r="JCH37"/>
      <c r="JCI37"/>
      <c r="JCJ37"/>
      <c r="JCK37"/>
      <c r="JCL37"/>
      <c r="JCM37"/>
      <c r="JCN37"/>
      <c r="JCO37"/>
      <c r="JCP37"/>
      <c r="JCQ37"/>
      <c r="JCR37"/>
      <c r="JCS37"/>
      <c r="JCT37"/>
      <c r="JCU37"/>
      <c r="JCV37"/>
      <c r="JCW37"/>
      <c r="JCX37"/>
      <c r="JCY37"/>
      <c r="JCZ37"/>
      <c r="JDA37"/>
      <c r="JDB37"/>
      <c r="JDC37"/>
      <c r="JDD37"/>
      <c r="JDE37"/>
      <c r="JDF37"/>
      <c r="JDG37"/>
      <c r="JDH37"/>
      <c r="JDI37"/>
      <c r="JDJ37"/>
      <c r="JDK37"/>
      <c r="JDL37"/>
      <c r="JDM37"/>
      <c r="JDN37"/>
      <c r="JDO37"/>
      <c r="JDP37"/>
      <c r="JDQ37"/>
      <c r="JDR37"/>
      <c r="JDS37"/>
      <c r="JDT37"/>
      <c r="JDU37"/>
      <c r="JDV37"/>
      <c r="JDW37"/>
      <c r="JDX37"/>
      <c r="JDY37"/>
      <c r="JDZ37"/>
      <c r="JEA37"/>
      <c r="JEB37"/>
      <c r="JEC37"/>
      <c r="JED37"/>
      <c r="JEE37"/>
      <c r="JEF37"/>
      <c r="JEG37"/>
      <c r="JEH37"/>
      <c r="JEI37"/>
      <c r="JEJ37"/>
      <c r="JEK37"/>
      <c r="JEL37"/>
      <c r="JEM37"/>
      <c r="JEN37"/>
      <c r="JEO37"/>
      <c r="JEP37"/>
      <c r="JEQ37"/>
      <c r="JER37"/>
      <c r="JES37"/>
      <c r="JET37"/>
      <c r="JEU37"/>
      <c r="JEV37"/>
      <c r="JEW37"/>
      <c r="JEX37"/>
      <c r="JEY37"/>
      <c r="JEZ37"/>
      <c r="JFA37"/>
      <c r="JFB37"/>
      <c r="JFC37"/>
      <c r="JFD37"/>
      <c r="JFE37"/>
      <c r="JFF37"/>
      <c r="JFG37"/>
      <c r="JFH37"/>
      <c r="JFI37"/>
      <c r="JFJ37"/>
      <c r="JFK37"/>
      <c r="JFL37"/>
      <c r="JFM37"/>
      <c r="JFN37"/>
      <c r="JFO37"/>
      <c r="JFP37"/>
      <c r="JFQ37"/>
      <c r="JFR37"/>
      <c r="JFS37"/>
      <c r="JFT37"/>
      <c r="JFU37"/>
      <c r="JFV37"/>
      <c r="JFW37"/>
      <c r="JFX37"/>
      <c r="JFY37"/>
      <c r="JFZ37"/>
      <c r="JGA37"/>
      <c r="JGB37"/>
      <c r="JGC37"/>
      <c r="JGD37"/>
      <c r="JGE37"/>
      <c r="JGF37"/>
      <c r="JGG37"/>
      <c r="JGH37"/>
      <c r="JGI37"/>
      <c r="JGJ37"/>
      <c r="JGK37"/>
      <c r="JGL37"/>
      <c r="JGM37"/>
      <c r="JGN37"/>
      <c r="JGO37"/>
      <c r="JGP37"/>
      <c r="JGQ37"/>
      <c r="JGR37"/>
      <c r="JGS37"/>
      <c r="JGT37"/>
      <c r="JGU37"/>
      <c r="JGV37"/>
      <c r="JGW37"/>
      <c r="JGX37"/>
      <c r="JGY37"/>
      <c r="JGZ37"/>
      <c r="JHA37"/>
      <c r="JHB37"/>
      <c r="JHC37"/>
      <c r="JHD37"/>
      <c r="JHE37"/>
      <c r="JHF37"/>
      <c r="JHG37"/>
      <c r="JHH37"/>
      <c r="JHI37"/>
      <c r="JHJ37"/>
      <c r="JHK37"/>
      <c r="JHL37"/>
      <c r="JHM37"/>
      <c r="JHN37"/>
      <c r="JHO37"/>
      <c r="JHP37"/>
      <c r="JHQ37"/>
      <c r="JHR37"/>
      <c r="JHS37"/>
      <c r="JHT37"/>
      <c r="JHU37"/>
      <c r="JHV37"/>
      <c r="JHW37"/>
      <c r="JHX37"/>
      <c r="JHY37"/>
      <c r="JHZ37"/>
      <c r="JIA37"/>
      <c r="JIB37"/>
      <c r="JIC37"/>
      <c r="JID37"/>
      <c r="JIE37"/>
      <c r="JIF37"/>
      <c r="JIG37"/>
      <c r="JIH37"/>
      <c r="JII37"/>
      <c r="JIJ37"/>
      <c r="JIK37"/>
      <c r="JIL37"/>
      <c r="JIM37"/>
      <c r="JIN37"/>
      <c r="JIO37"/>
      <c r="JIP37"/>
      <c r="JIQ37"/>
      <c r="JIR37"/>
      <c r="JIS37"/>
      <c r="JIT37"/>
      <c r="JIU37"/>
      <c r="JIV37"/>
      <c r="JIW37"/>
      <c r="JIX37"/>
      <c r="JIY37"/>
      <c r="JIZ37"/>
      <c r="JJA37"/>
      <c r="JJB37"/>
      <c r="JJC37"/>
      <c r="JJD37"/>
      <c r="JJE37"/>
      <c r="JJF37"/>
      <c r="JJG37"/>
      <c r="JJH37"/>
      <c r="JJI37"/>
      <c r="JJJ37"/>
      <c r="JJK37"/>
      <c r="JJL37"/>
      <c r="JJM37"/>
      <c r="JJN37"/>
      <c r="JJO37"/>
      <c r="JJP37"/>
      <c r="JJQ37"/>
      <c r="JJR37"/>
      <c r="JJS37"/>
      <c r="JJT37"/>
      <c r="JJU37"/>
      <c r="JJV37"/>
      <c r="JJW37"/>
      <c r="JJX37"/>
      <c r="JJY37"/>
      <c r="JJZ37"/>
      <c r="JKA37"/>
      <c r="JKB37"/>
      <c r="JKC37"/>
      <c r="JKD37"/>
      <c r="JKE37"/>
      <c r="JKF37"/>
      <c r="JKG37"/>
      <c r="JKH37"/>
      <c r="JKI37"/>
      <c r="JKJ37"/>
      <c r="JKK37"/>
      <c r="JKL37"/>
      <c r="JKM37"/>
      <c r="JKN37"/>
      <c r="JKO37"/>
      <c r="JKP37"/>
      <c r="JKQ37"/>
      <c r="JKR37"/>
      <c r="JKS37"/>
      <c r="JKT37"/>
      <c r="JKU37"/>
      <c r="JKV37"/>
      <c r="JKW37"/>
      <c r="JKX37"/>
      <c r="JKY37"/>
      <c r="JKZ37"/>
      <c r="JLA37"/>
      <c r="JLB37"/>
      <c r="JLC37"/>
      <c r="JLD37"/>
      <c r="JLE37"/>
      <c r="JLF37"/>
      <c r="JLG37"/>
      <c r="JLH37"/>
      <c r="JLI37"/>
      <c r="JLJ37"/>
      <c r="JLK37"/>
      <c r="JLL37"/>
      <c r="JLM37"/>
      <c r="JLN37"/>
      <c r="JLO37"/>
      <c r="JLP37"/>
      <c r="JLQ37"/>
      <c r="JLR37"/>
      <c r="JLS37"/>
      <c r="JLT37"/>
      <c r="JLU37"/>
      <c r="JLV37"/>
      <c r="JLW37"/>
      <c r="JLX37"/>
      <c r="JLY37"/>
      <c r="JLZ37"/>
      <c r="JMA37"/>
      <c r="JMB37"/>
      <c r="JMC37"/>
      <c r="JMD37"/>
      <c r="JME37"/>
      <c r="JMF37"/>
      <c r="JMG37"/>
      <c r="JMH37"/>
      <c r="JMI37"/>
      <c r="JMJ37"/>
      <c r="JMK37"/>
      <c r="JML37"/>
      <c r="JMM37"/>
      <c r="JMN37"/>
      <c r="JMO37"/>
      <c r="JMP37"/>
      <c r="JMQ37"/>
      <c r="JMR37"/>
      <c r="JMS37"/>
      <c r="JMT37"/>
      <c r="JMU37"/>
      <c r="JMV37"/>
      <c r="JMW37"/>
      <c r="JMX37"/>
      <c r="JMY37"/>
      <c r="JMZ37"/>
      <c r="JNA37"/>
      <c r="JNB37"/>
      <c r="JNC37"/>
      <c r="JND37"/>
      <c r="JNE37"/>
      <c r="JNF37"/>
      <c r="JNG37"/>
      <c r="JNH37"/>
      <c r="JNI37"/>
      <c r="JNJ37"/>
      <c r="JNK37"/>
      <c r="JNL37"/>
      <c r="JNM37"/>
      <c r="JNN37"/>
      <c r="JNO37"/>
      <c r="JNP37"/>
      <c r="JNQ37"/>
      <c r="JNR37"/>
      <c r="JNS37"/>
      <c r="JNT37"/>
      <c r="JNU37"/>
      <c r="JNV37"/>
      <c r="JNW37"/>
      <c r="JNX37"/>
      <c r="JNY37"/>
      <c r="JNZ37"/>
      <c r="JOA37"/>
      <c r="JOB37"/>
      <c r="JOC37"/>
      <c r="JOD37"/>
      <c r="JOE37"/>
      <c r="JOF37"/>
      <c r="JOG37"/>
      <c r="JOH37"/>
      <c r="JOI37"/>
      <c r="JOJ37"/>
      <c r="JOK37"/>
      <c r="JOL37"/>
      <c r="JOM37"/>
      <c r="JON37"/>
      <c r="JOO37"/>
      <c r="JOP37"/>
      <c r="JOQ37"/>
      <c r="JOR37"/>
      <c r="JOS37"/>
      <c r="JOT37"/>
      <c r="JOU37"/>
      <c r="JOV37"/>
      <c r="JOW37"/>
      <c r="JOX37"/>
      <c r="JOY37"/>
      <c r="JOZ37"/>
      <c r="JPA37"/>
      <c r="JPB37"/>
      <c r="JPC37"/>
      <c r="JPD37"/>
      <c r="JPE37"/>
      <c r="JPF37"/>
      <c r="JPG37"/>
      <c r="JPH37"/>
      <c r="JPI37"/>
      <c r="JPJ37"/>
      <c r="JPK37"/>
      <c r="JPL37"/>
      <c r="JPM37"/>
      <c r="JPN37"/>
      <c r="JPO37"/>
      <c r="JPP37"/>
      <c r="JPQ37"/>
      <c r="JPR37"/>
      <c r="JPS37"/>
      <c r="JPT37"/>
      <c r="JPU37"/>
      <c r="JPV37"/>
      <c r="JPW37"/>
      <c r="JPX37"/>
      <c r="JPY37"/>
      <c r="JPZ37"/>
      <c r="JQA37"/>
      <c r="JQB37"/>
      <c r="JQC37"/>
      <c r="JQD37"/>
      <c r="JQE37"/>
      <c r="JQF37"/>
      <c r="JQG37"/>
      <c r="JQH37"/>
      <c r="JQI37"/>
      <c r="JQJ37"/>
      <c r="JQK37"/>
      <c r="JQL37"/>
      <c r="JQM37"/>
      <c r="JQN37"/>
      <c r="JQO37"/>
      <c r="JQP37"/>
      <c r="JQQ37"/>
      <c r="JQR37"/>
      <c r="JQS37"/>
      <c r="JQT37"/>
      <c r="JQU37"/>
      <c r="JQV37"/>
      <c r="JQW37"/>
      <c r="JQX37"/>
      <c r="JQY37"/>
      <c r="JQZ37"/>
      <c r="JRA37"/>
      <c r="JRB37"/>
      <c r="JRC37"/>
      <c r="JRD37"/>
      <c r="JRE37"/>
      <c r="JRF37"/>
      <c r="JRG37"/>
      <c r="JRH37"/>
      <c r="JRI37"/>
      <c r="JRJ37"/>
      <c r="JRK37"/>
      <c r="JRL37"/>
      <c r="JRM37"/>
      <c r="JRN37"/>
      <c r="JRO37"/>
      <c r="JRP37"/>
      <c r="JRQ37"/>
      <c r="JRR37"/>
      <c r="JRS37"/>
      <c r="JRT37"/>
      <c r="JRU37"/>
      <c r="JRV37"/>
      <c r="JRW37"/>
      <c r="JRX37"/>
      <c r="JRY37"/>
      <c r="JRZ37"/>
      <c r="JSA37"/>
      <c r="JSB37"/>
      <c r="JSC37"/>
      <c r="JSD37"/>
      <c r="JSE37"/>
      <c r="JSF37"/>
      <c r="JSG37"/>
      <c r="JSH37"/>
      <c r="JSI37"/>
      <c r="JSJ37"/>
      <c r="JSK37"/>
      <c r="JSL37"/>
      <c r="JSM37"/>
      <c r="JSN37"/>
      <c r="JSO37"/>
      <c r="JSP37"/>
      <c r="JSQ37"/>
      <c r="JSR37"/>
      <c r="JSS37"/>
      <c r="JST37"/>
      <c r="JSU37"/>
      <c r="JSV37"/>
      <c r="JSW37"/>
      <c r="JSX37"/>
      <c r="JSY37"/>
      <c r="JSZ37"/>
      <c r="JTA37"/>
      <c r="JTB37"/>
      <c r="JTC37"/>
      <c r="JTD37"/>
      <c r="JTE37"/>
      <c r="JTF37"/>
      <c r="JTG37"/>
      <c r="JTH37"/>
      <c r="JTI37"/>
      <c r="JTJ37"/>
      <c r="JTK37"/>
      <c r="JTL37"/>
      <c r="JTM37"/>
      <c r="JTN37"/>
      <c r="JTO37"/>
      <c r="JTP37"/>
      <c r="JTQ37"/>
      <c r="JTR37"/>
      <c r="JTS37"/>
      <c r="JTT37"/>
      <c r="JTU37"/>
      <c r="JTV37"/>
      <c r="JTW37"/>
      <c r="JTX37"/>
      <c r="JTY37"/>
      <c r="JTZ37"/>
      <c r="JUA37"/>
      <c r="JUB37"/>
      <c r="JUC37"/>
      <c r="JUD37"/>
      <c r="JUE37"/>
      <c r="JUF37"/>
      <c r="JUG37"/>
      <c r="JUH37"/>
      <c r="JUI37"/>
      <c r="JUJ37"/>
      <c r="JUK37"/>
      <c r="JUL37"/>
      <c r="JUM37"/>
      <c r="JUN37"/>
      <c r="JUO37"/>
      <c r="JUP37"/>
      <c r="JUQ37"/>
      <c r="JUR37"/>
      <c r="JUS37"/>
      <c r="JUT37"/>
      <c r="JUU37"/>
      <c r="JUV37"/>
      <c r="JUW37"/>
      <c r="JUX37"/>
      <c r="JUY37"/>
      <c r="JUZ37"/>
      <c r="JVA37"/>
      <c r="JVB37"/>
      <c r="JVC37"/>
      <c r="JVD37"/>
      <c r="JVE37"/>
      <c r="JVF37"/>
      <c r="JVG37"/>
      <c r="JVH37"/>
      <c r="JVI37"/>
      <c r="JVJ37"/>
      <c r="JVK37"/>
      <c r="JVL37"/>
      <c r="JVM37"/>
      <c r="JVN37"/>
      <c r="JVO37"/>
      <c r="JVP37"/>
      <c r="JVQ37"/>
      <c r="JVR37"/>
      <c r="JVS37"/>
      <c r="JVT37"/>
      <c r="JVU37"/>
      <c r="JVV37"/>
      <c r="JVW37"/>
      <c r="JVX37"/>
      <c r="JVY37"/>
      <c r="JVZ37"/>
      <c r="JWA37"/>
      <c r="JWB37"/>
      <c r="JWC37"/>
      <c r="JWD37"/>
      <c r="JWE37"/>
      <c r="JWF37"/>
      <c r="JWG37"/>
      <c r="JWH37"/>
      <c r="JWI37"/>
      <c r="JWJ37"/>
      <c r="JWK37"/>
      <c r="JWL37"/>
      <c r="JWM37"/>
      <c r="JWN37"/>
      <c r="JWO37"/>
      <c r="JWP37"/>
      <c r="JWQ37"/>
      <c r="JWR37"/>
      <c r="JWS37"/>
      <c r="JWT37"/>
      <c r="JWU37"/>
      <c r="JWV37"/>
      <c r="JWW37"/>
      <c r="JWX37"/>
      <c r="JWY37"/>
      <c r="JWZ37"/>
      <c r="JXA37"/>
      <c r="JXB37"/>
      <c r="JXC37"/>
      <c r="JXD37"/>
      <c r="JXE37"/>
      <c r="JXF37"/>
      <c r="JXG37"/>
      <c r="JXH37"/>
      <c r="JXI37"/>
      <c r="JXJ37"/>
      <c r="JXK37"/>
      <c r="JXL37"/>
      <c r="JXM37"/>
      <c r="JXN37"/>
      <c r="JXO37"/>
      <c r="JXP37"/>
      <c r="JXQ37"/>
      <c r="JXR37"/>
      <c r="JXS37"/>
      <c r="JXT37"/>
      <c r="JXU37"/>
      <c r="JXV37"/>
      <c r="JXW37"/>
      <c r="JXX37"/>
      <c r="JXY37"/>
      <c r="JXZ37"/>
      <c r="JYA37"/>
      <c r="JYB37"/>
      <c r="JYC37"/>
      <c r="JYD37"/>
      <c r="JYE37"/>
      <c r="JYF37"/>
      <c r="JYG37"/>
      <c r="JYH37"/>
      <c r="JYI37"/>
      <c r="JYJ37"/>
      <c r="JYK37"/>
      <c r="JYL37"/>
      <c r="JYM37"/>
      <c r="JYN37"/>
      <c r="JYO37"/>
      <c r="JYP37"/>
      <c r="JYQ37"/>
      <c r="JYR37"/>
      <c r="JYS37"/>
      <c r="JYT37"/>
      <c r="JYU37"/>
      <c r="JYV37"/>
      <c r="JYW37"/>
      <c r="JYX37"/>
      <c r="JYY37"/>
      <c r="JYZ37"/>
      <c r="JZA37"/>
      <c r="JZB37"/>
      <c r="JZC37"/>
      <c r="JZD37"/>
      <c r="JZE37"/>
      <c r="JZF37"/>
      <c r="JZG37"/>
      <c r="JZH37"/>
      <c r="JZI37"/>
      <c r="JZJ37"/>
      <c r="JZK37"/>
      <c r="JZL37"/>
      <c r="JZM37"/>
      <c r="JZN37"/>
      <c r="JZO37"/>
      <c r="JZP37"/>
      <c r="JZQ37"/>
      <c r="JZR37"/>
      <c r="JZS37"/>
      <c r="JZT37"/>
      <c r="JZU37"/>
      <c r="JZV37"/>
      <c r="JZW37"/>
      <c r="JZX37"/>
      <c r="JZY37"/>
      <c r="JZZ37"/>
      <c r="KAA37"/>
      <c r="KAB37"/>
      <c r="KAC37"/>
      <c r="KAD37"/>
      <c r="KAE37"/>
      <c r="KAF37"/>
      <c r="KAG37"/>
      <c r="KAH37"/>
      <c r="KAI37"/>
      <c r="KAJ37"/>
      <c r="KAK37"/>
      <c r="KAL37"/>
      <c r="KAM37"/>
      <c r="KAN37"/>
      <c r="KAO37"/>
      <c r="KAP37"/>
      <c r="KAQ37"/>
      <c r="KAR37"/>
      <c r="KAS37"/>
      <c r="KAT37"/>
      <c r="KAU37"/>
      <c r="KAV37"/>
      <c r="KAW37"/>
      <c r="KAX37"/>
      <c r="KAY37"/>
      <c r="KAZ37"/>
      <c r="KBA37"/>
      <c r="KBB37"/>
      <c r="KBC37"/>
      <c r="KBD37"/>
      <c r="KBE37"/>
      <c r="KBF37"/>
      <c r="KBG37"/>
      <c r="KBH37"/>
      <c r="KBI37"/>
      <c r="KBJ37"/>
      <c r="KBK37"/>
      <c r="KBL37"/>
      <c r="KBM37"/>
      <c r="KBN37"/>
      <c r="KBO37"/>
      <c r="KBP37"/>
      <c r="KBQ37"/>
      <c r="KBR37"/>
      <c r="KBS37"/>
      <c r="KBT37"/>
      <c r="KBU37"/>
      <c r="KBV37"/>
      <c r="KBW37"/>
      <c r="KBX37"/>
      <c r="KBY37"/>
      <c r="KBZ37"/>
      <c r="KCA37"/>
      <c r="KCB37"/>
      <c r="KCC37"/>
      <c r="KCD37"/>
      <c r="KCE37"/>
      <c r="KCF37"/>
      <c r="KCG37"/>
      <c r="KCH37"/>
      <c r="KCI37"/>
      <c r="KCJ37"/>
      <c r="KCK37"/>
      <c r="KCL37"/>
      <c r="KCM37"/>
      <c r="KCN37"/>
      <c r="KCO37"/>
      <c r="KCP37"/>
      <c r="KCQ37"/>
      <c r="KCR37"/>
      <c r="KCS37"/>
      <c r="KCT37"/>
      <c r="KCU37"/>
      <c r="KCV37"/>
      <c r="KCW37"/>
      <c r="KCX37"/>
      <c r="KCY37"/>
      <c r="KCZ37"/>
      <c r="KDA37"/>
      <c r="KDB37"/>
      <c r="KDC37"/>
      <c r="KDD37"/>
      <c r="KDE37"/>
      <c r="KDF37"/>
      <c r="KDG37"/>
      <c r="KDH37"/>
      <c r="KDI37"/>
      <c r="KDJ37"/>
      <c r="KDK37"/>
      <c r="KDL37"/>
      <c r="KDM37"/>
      <c r="KDN37"/>
      <c r="KDO37"/>
      <c r="KDP37"/>
      <c r="KDQ37"/>
      <c r="KDR37"/>
      <c r="KDS37"/>
      <c r="KDT37"/>
      <c r="KDU37"/>
      <c r="KDV37"/>
      <c r="KDW37"/>
      <c r="KDX37"/>
      <c r="KDY37"/>
      <c r="KDZ37"/>
      <c r="KEA37"/>
      <c r="KEB37"/>
      <c r="KEC37"/>
      <c r="KED37"/>
      <c r="KEE37"/>
      <c r="KEF37"/>
      <c r="KEG37"/>
      <c r="KEH37"/>
      <c r="KEI37"/>
      <c r="KEJ37"/>
      <c r="KEK37"/>
      <c r="KEL37"/>
      <c r="KEM37"/>
      <c r="KEN37"/>
      <c r="KEO37"/>
      <c r="KEP37"/>
      <c r="KEQ37"/>
      <c r="KER37"/>
      <c r="KES37"/>
      <c r="KET37"/>
      <c r="KEU37"/>
      <c r="KEV37"/>
      <c r="KEW37"/>
      <c r="KEX37"/>
      <c r="KEY37"/>
      <c r="KEZ37"/>
      <c r="KFA37"/>
      <c r="KFB37"/>
      <c r="KFC37"/>
      <c r="KFD37"/>
      <c r="KFE37"/>
      <c r="KFF37"/>
      <c r="KFG37"/>
      <c r="KFH37"/>
      <c r="KFI37"/>
      <c r="KFJ37"/>
      <c r="KFK37"/>
      <c r="KFL37"/>
      <c r="KFM37"/>
      <c r="KFN37"/>
      <c r="KFO37"/>
      <c r="KFP37"/>
      <c r="KFQ37"/>
      <c r="KFR37"/>
      <c r="KFS37"/>
      <c r="KFT37"/>
      <c r="KFU37"/>
      <c r="KFV37"/>
      <c r="KFW37"/>
      <c r="KFX37"/>
      <c r="KFY37"/>
      <c r="KFZ37"/>
      <c r="KGA37"/>
      <c r="KGB37"/>
      <c r="KGC37"/>
      <c r="KGD37"/>
      <c r="KGE37"/>
      <c r="KGF37"/>
      <c r="KGG37"/>
      <c r="KGH37"/>
      <c r="KGI37"/>
      <c r="KGJ37"/>
      <c r="KGK37"/>
      <c r="KGL37"/>
      <c r="KGM37"/>
      <c r="KGN37"/>
      <c r="KGO37"/>
      <c r="KGP37"/>
      <c r="KGQ37"/>
      <c r="KGR37"/>
      <c r="KGS37"/>
      <c r="KGT37"/>
      <c r="KGU37"/>
      <c r="KGV37"/>
      <c r="KGW37"/>
      <c r="KGX37"/>
      <c r="KGY37"/>
      <c r="KGZ37"/>
      <c r="KHA37"/>
      <c r="KHB37"/>
      <c r="KHC37"/>
      <c r="KHD37"/>
      <c r="KHE37"/>
      <c r="KHF37"/>
      <c r="KHG37"/>
      <c r="KHH37"/>
      <c r="KHI37"/>
      <c r="KHJ37"/>
      <c r="KHK37"/>
      <c r="KHL37"/>
      <c r="KHM37"/>
      <c r="KHN37"/>
      <c r="KHO37"/>
      <c r="KHP37"/>
      <c r="KHQ37"/>
      <c r="KHR37"/>
      <c r="KHS37"/>
      <c r="KHT37"/>
      <c r="KHU37"/>
      <c r="KHV37"/>
      <c r="KHW37"/>
      <c r="KHX37"/>
      <c r="KHY37"/>
      <c r="KHZ37"/>
      <c r="KIA37"/>
      <c r="KIB37"/>
      <c r="KIC37"/>
      <c r="KID37"/>
      <c r="KIE37"/>
      <c r="KIF37"/>
      <c r="KIG37"/>
      <c r="KIH37"/>
      <c r="KII37"/>
      <c r="KIJ37"/>
      <c r="KIK37"/>
      <c r="KIL37"/>
      <c r="KIM37"/>
      <c r="KIN37"/>
      <c r="KIO37"/>
      <c r="KIP37"/>
      <c r="KIQ37"/>
      <c r="KIR37"/>
      <c r="KIS37"/>
      <c r="KIT37"/>
      <c r="KIU37"/>
      <c r="KIV37"/>
      <c r="KIW37"/>
      <c r="KIX37"/>
      <c r="KIY37"/>
      <c r="KIZ37"/>
      <c r="KJA37"/>
      <c r="KJB37"/>
      <c r="KJC37"/>
      <c r="KJD37"/>
      <c r="KJE37"/>
      <c r="KJF37"/>
      <c r="KJG37"/>
      <c r="KJH37"/>
      <c r="KJI37"/>
      <c r="KJJ37"/>
      <c r="KJK37"/>
      <c r="KJL37"/>
      <c r="KJM37"/>
      <c r="KJN37"/>
      <c r="KJO37"/>
      <c r="KJP37"/>
      <c r="KJQ37"/>
      <c r="KJR37"/>
      <c r="KJS37"/>
      <c r="KJT37"/>
      <c r="KJU37"/>
      <c r="KJV37"/>
      <c r="KJW37"/>
      <c r="KJX37"/>
      <c r="KJY37"/>
      <c r="KJZ37"/>
      <c r="KKA37"/>
      <c r="KKB37"/>
      <c r="KKC37"/>
      <c r="KKD37"/>
      <c r="KKE37"/>
      <c r="KKF37"/>
      <c r="KKG37"/>
      <c r="KKH37"/>
      <c r="KKI37"/>
      <c r="KKJ37"/>
      <c r="KKK37"/>
      <c r="KKL37"/>
      <c r="KKM37"/>
      <c r="KKN37"/>
      <c r="KKO37"/>
      <c r="KKP37"/>
      <c r="KKQ37"/>
      <c r="KKR37"/>
      <c r="KKS37"/>
      <c r="KKT37"/>
      <c r="KKU37"/>
      <c r="KKV37"/>
      <c r="KKW37"/>
      <c r="KKX37"/>
      <c r="KKY37"/>
      <c r="KKZ37"/>
      <c r="KLA37"/>
      <c r="KLB37"/>
      <c r="KLC37"/>
      <c r="KLD37"/>
      <c r="KLE37"/>
      <c r="KLF37"/>
      <c r="KLG37"/>
      <c r="KLH37"/>
      <c r="KLI37"/>
      <c r="KLJ37"/>
      <c r="KLK37"/>
      <c r="KLL37"/>
      <c r="KLM37"/>
      <c r="KLN37"/>
      <c r="KLO37"/>
      <c r="KLP37"/>
      <c r="KLQ37"/>
      <c r="KLR37"/>
      <c r="KLS37"/>
      <c r="KLT37"/>
      <c r="KLU37"/>
      <c r="KLV37"/>
      <c r="KLW37"/>
      <c r="KLX37"/>
      <c r="KLY37"/>
      <c r="KLZ37"/>
      <c r="KMA37"/>
      <c r="KMB37"/>
      <c r="KMC37"/>
      <c r="KMD37"/>
      <c r="KME37"/>
      <c r="KMF37"/>
      <c r="KMG37"/>
      <c r="KMH37"/>
      <c r="KMI37"/>
      <c r="KMJ37"/>
      <c r="KMK37"/>
      <c r="KML37"/>
      <c r="KMM37"/>
      <c r="KMN37"/>
      <c r="KMO37"/>
      <c r="KMP37"/>
      <c r="KMQ37"/>
      <c r="KMR37"/>
      <c r="KMS37"/>
      <c r="KMT37"/>
      <c r="KMU37"/>
      <c r="KMV37"/>
      <c r="KMW37"/>
      <c r="KMX37"/>
      <c r="KMY37"/>
      <c r="KMZ37"/>
      <c r="KNA37"/>
      <c r="KNB37"/>
      <c r="KNC37"/>
      <c r="KND37"/>
      <c r="KNE37"/>
      <c r="KNF37"/>
      <c r="KNG37"/>
      <c r="KNH37"/>
      <c r="KNI37"/>
      <c r="KNJ37"/>
      <c r="KNK37"/>
      <c r="KNL37"/>
      <c r="KNM37"/>
      <c r="KNN37"/>
      <c r="KNO37"/>
      <c r="KNP37"/>
      <c r="KNQ37"/>
      <c r="KNR37"/>
      <c r="KNS37"/>
      <c r="KNT37"/>
      <c r="KNU37"/>
      <c r="KNV37"/>
      <c r="KNW37"/>
      <c r="KNX37"/>
      <c r="KNY37"/>
      <c r="KNZ37"/>
      <c r="KOA37"/>
      <c r="KOB37"/>
      <c r="KOC37"/>
      <c r="KOD37"/>
      <c r="KOE37"/>
      <c r="KOF37"/>
      <c r="KOG37"/>
      <c r="KOH37"/>
      <c r="KOI37"/>
      <c r="KOJ37"/>
      <c r="KOK37"/>
      <c r="KOL37"/>
      <c r="KOM37"/>
      <c r="KON37"/>
      <c r="KOO37"/>
      <c r="KOP37"/>
      <c r="KOQ37"/>
      <c r="KOR37"/>
      <c r="KOS37"/>
      <c r="KOT37"/>
      <c r="KOU37"/>
      <c r="KOV37"/>
      <c r="KOW37"/>
      <c r="KOX37"/>
      <c r="KOY37"/>
      <c r="KOZ37"/>
      <c r="KPA37"/>
      <c r="KPB37"/>
      <c r="KPC37"/>
      <c r="KPD37"/>
      <c r="KPE37"/>
      <c r="KPF37"/>
      <c r="KPG37"/>
      <c r="KPH37"/>
      <c r="KPI37"/>
      <c r="KPJ37"/>
      <c r="KPK37"/>
      <c r="KPL37"/>
      <c r="KPM37"/>
      <c r="KPN37"/>
      <c r="KPO37"/>
      <c r="KPP37"/>
      <c r="KPQ37"/>
      <c r="KPR37"/>
      <c r="KPS37"/>
      <c r="KPT37"/>
      <c r="KPU37"/>
      <c r="KPV37"/>
      <c r="KPW37"/>
      <c r="KPX37"/>
      <c r="KPY37"/>
      <c r="KPZ37"/>
      <c r="KQA37"/>
      <c r="KQB37"/>
      <c r="KQC37"/>
      <c r="KQD37"/>
      <c r="KQE37"/>
      <c r="KQF37"/>
      <c r="KQG37"/>
      <c r="KQH37"/>
      <c r="KQI37"/>
      <c r="KQJ37"/>
      <c r="KQK37"/>
      <c r="KQL37"/>
      <c r="KQM37"/>
      <c r="KQN37"/>
      <c r="KQO37"/>
      <c r="KQP37"/>
      <c r="KQQ37"/>
      <c r="KQR37"/>
      <c r="KQS37"/>
      <c r="KQT37"/>
      <c r="KQU37"/>
      <c r="KQV37"/>
      <c r="KQW37"/>
      <c r="KQX37"/>
      <c r="KQY37"/>
      <c r="KQZ37"/>
      <c r="KRA37"/>
      <c r="KRB37"/>
      <c r="KRC37"/>
      <c r="KRD37"/>
      <c r="KRE37"/>
      <c r="KRF37"/>
      <c r="KRG37"/>
      <c r="KRH37"/>
      <c r="KRI37"/>
      <c r="KRJ37"/>
      <c r="KRK37"/>
      <c r="KRL37"/>
      <c r="KRM37"/>
      <c r="KRN37"/>
      <c r="KRO37"/>
      <c r="KRP37"/>
      <c r="KRQ37"/>
      <c r="KRR37"/>
      <c r="KRS37"/>
      <c r="KRT37"/>
      <c r="KRU37"/>
      <c r="KRV37"/>
      <c r="KRW37"/>
      <c r="KRX37"/>
      <c r="KRY37"/>
      <c r="KRZ37"/>
      <c r="KSA37"/>
      <c r="KSB37"/>
      <c r="KSC37"/>
      <c r="KSD37"/>
      <c r="KSE37"/>
      <c r="KSF37"/>
      <c r="KSG37"/>
      <c r="KSH37"/>
      <c r="KSI37"/>
      <c r="KSJ37"/>
      <c r="KSK37"/>
      <c r="KSL37"/>
      <c r="KSM37"/>
      <c r="KSN37"/>
      <c r="KSO37"/>
      <c r="KSP37"/>
      <c r="KSQ37"/>
      <c r="KSR37"/>
      <c r="KSS37"/>
      <c r="KST37"/>
      <c r="KSU37"/>
      <c r="KSV37"/>
      <c r="KSW37"/>
      <c r="KSX37"/>
      <c r="KSY37"/>
      <c r="KSZ37"/>
      <c r="KTA37"/>
      <c r="KTB37"/>
      <c r="KTC37"/>
      <c r="KTD37"/>
      <c r="KTE37"/>
      <c r="KTF37"/>
      <c r="KTG37"/>
      <c r="KTH37"/>
      <c r="KTI37"/>
      <c r="KTJ37"/>
      <c r="KTK37"/>
      <c r="KTL37"/>
      <c r="KTM37"/>
      <c r="KTN37"/>
      <c r="KTO37"/>
      <c r="KTP37"/>
      <c r="KTQ37"/>
      <c r="KTR37"/>
      <c r="KTS37"/>
      <c r="KTT37"/>
      <c r="KTU37"/>
      <c r="KTV37"/>
      <c r="KTW37"/>
      <c r="KTX37"/>
      <c r="KTY37"/>
      <c r="KTZ37"/>
      <c r="KUA37"/>
      <c r="KUB37"/>
      <c r="KUC37"/>
      <c r="KUD37"/>
      <c r="KUE37"/>
      <c r="KUF37"/>
      <c r="KUG37"/>
      <c r="KUH37"/>
      <c r="KUI37"/>
      <c r="KUJ37"/>
      <c r="KUK37"/>
      <c r="KUL37"/>
      <c r="KUM37"/>
      <c r="KUN37"/>
      <c r="KUO37"/>
      <c r="KUP37"/>
      <c r="KUQ37"/>
      <c r="KUR37"/>
      <c r="KUS37"/>
      <c r="KUT37"/>
      <c r="KUU37"/>
      <c r="KUV37"/>
      <c r="KUW37"/>
      <c r="KUX37"/>
      <c r="KUY37"/>
      <c r="KUZ37"/>
      <c r="KVA37"/>
      <c r="KVB37"/>
      <c r="KVC37"/>
      <c r="KVD37"/>
      <c r="KVE37"/>
      <c r="KVF37"/>
      <c r="KVG37"/>
      <c r="KVH37"/>
      <c r="KVI37"/>
      <c r="KVJ37"/>
      <c r="KVK37"/>
      <c r="KVL37"/>
      <c r="KVM37"/>
      <c r="KVN37"/>
      <c r="KVO37"/>
      <c r="KVP37"/>
      <c r="KVQ37"/>
      <c r="KVR37"/>
      <c r="KVS37"/>
      <c r="KVT37"/>
      <c r="KVU37"/>
      <c r="KVV37"/>
      <c r="KVW37"/>
      <c r="KVX37"/>
      <c r="KVY37"/>
      <c r="KVZ37"/>
      <c r="KWA37"/>
      <c r="KWB37"/>
      <c r="KWC37"/>
      <c r="KWD37"/>
      <c r="KWE37"/>
      <c r="KWF37"/>
      <c r="KWG37"/>
      <c r="KWH37"/>
      <c r="KWI37"/>
      <c r="KWJ37"/>
      <c r="KWK37"/>
      <c r="KWL37"/>
      <c r="KWM37"/>
      <c r="KWN37"/>
      <c r="KWO37"/>
      <c r="KWP37"/>
      <c r="KWQ37"/>
      <c r="KWR37"/>
      <c r="KWS37"/>
      <c r="KWT37"/>
      <c r="KWU37"/>
      <c r="KWV37"/>
      <c r="KWW37"/>
      <c r="KWX37"/>
      <c r="KWY37"/>
      <c r="KWZ37"/>
      <c r="KXA37"/>
      <c r="KXB37"/>
      <c r="KXC37"/>
      <c r="KXD37"/>
      <c r="KXE37"/>
      <c r="KXF37"/>
      <c r="KXG37"/>
      <c r="KXH37"/>
      <c r="KXI37"/>
      <c r="KXJ37"/>
      <c r="KXK37"/>
      <c r="KXL37"/>
      <c r="KXM37"/>
      <c r="KXN37"/>
      <c r="KXO37"/>
      <c r="KXP37"/>
      <c r="KXQ37"/>
      <c r="KXR37"/>
      <c r="KXS37"/>
      <c r="KXT37"/>
      <c r="KXU37"/>
      <c r="KXV37"/>
      <c r="KXW37"/>
      <c r="KXX37"/>
      <c r="KXY37"/>
      <c r="KXZ37"/>
      <c r="KYA37"/>
      <c r="KYB37"/>
      <c r="KYC37"/>
      <c r="KYD37"/>
      <c r="KYE37"/>
      <c r="KYF37"/>
      <c r="KYG37"/>
      <c r="KYH37"/>
      <c r="KYI37"/>
      <c r="KYJ37"/>
      <c r="KYK37"/>
      <c r="KYL37"/>
      <c r="KYM37"/>
      <c r="KYN37"/>
      <c r="KYO37"/>
      <c r="KYP37"/>
      <c r="KYQ37"/>
      <c r="KYR37"/>
      <c r="KYS37"/>
      <c r="KYT37"/>
      <c r="KYU37"/>
      <c r="KYV37"/>
      <c r="KYW37"/>
      <c r="KYX37"/>
      <c r="KYY37"/>
      <c r="KYZ37"/>
      <c r="KZA37"/>
      <c r="KZB37"/>
      <c r="KZC37"/>
      <c r="KZD37"/>
      <c r="KZE37"/>
      <c r="KZF37"/>
      <c r="KZG37"/>
      <c r="KZH37"/>
      <c r="KZI37"/>
      <c r="KZJ37"/>
      <c r="KZK37"/>
      <c r="KZL37"/>
      <c r="KZM37"/>
      <c r="KZN37"/>
      <c r="KZO37"/>
      <c r="KZP37"/>
      <c r="KZQ37"/>
      <c r="KZR37"/>
      <c r="KZS37"/>
      <c r="KZT37"/>
      <c r="KZU37"/>
      <c r="KZV37"/>
      <c r="KZW37"/>
      <c r="KZX37"/>
      <c r="KZY37"/>
      <c r="KZZ37"/>
      <c r="LAA37"/>
      <c r="LAB37"/>
      <c r="LAC37"/>
      <c r="LAD37"/>
      <c r="LAE37"/>
      <c r="LAF37"/>
      <c r="LAG37"/>
      <c r="LAH37"/>
      <c r="LAI37"/>
      <c r="LAJ37"/>
      <c r="LAK37"/>
      <c r="LAL37"/>
      <c r="LAM37"/>
      <c r="LAN37"/>
      <c r="LAO37"/>
      <c r="LAP37"/>
      <c r="LAQ37"/>
      <c r="LAR37"/>
      <c r="LAS37"/>
      <c r="LAT37"/>
      <c r="LAU37"/>
      <c r="LAV37"/>
      <c r="LAW37"/>
      <c r="LAX37"/>
      <c r="LAY37"/>
      <c r="LAZ37"/>
      <c r="LBA37"/>
      <c r="LBB37"/>
      <c r="LBC37"/>
      <c r="LBD37"/>
      <c r="LBE37"/>
      <c r="LBF37"/>
      <c r="LBG37"/>
      <c r="LBH37"/>
      <c r="LBI37"/>
      <c r="LBJ37"/>
      <c r="LBK37"/>
      <c r="LBL37"/>
      <c r="LBM37"/>
      <c r="LBN37"/>
      <c r="LBO37"/>
      <c r="LBP37"/>
      <c r="LBQ37"/>
      <c r="LBR37"/>
      <c r="LBS37"/>
      <c r="LBT37"/>
      <c r="LBU37"/>
      <c r="LBV37"/>
      <c r="LBW37"/>
      <c r="LBX37"/>
      <c r="LBY37"/>
      <c r="LBZ37"/>
      <c r="LCA37"/>
      <c r="LCB37"/>
      <c r="LCC37"/>
      <c r="LCD37"/>
      <c r="LCE37"/>
      <c r="LCF37"/>
      <c r="LCG37"/>
      <c r="LCH37"/>
      <c r="LCI37"/>
      <c r="LCJ37"/>
      <c r="LCK37"/>
      <c r="LCL37"/>
      <c r="LCM37"/>
      <c r="LCN37"/>
      <c r="LCO37"/>
      <c r="LCP37"/>
      <c r="LCQ37"/>
      <c r="LCR37"/>
      <c r="LCS37"/>
      <c r="LCT37"/>
      <c r="LCU37"/>
      <c r="LCV37"/>
      <c r="LCW37"/>
      <c r="LCX37"/>
      <c r="LCY37"/>
      <c r="LCZ37"/>
      <c r="LDA37"/>
      <c r="LDB37"/>
      <c r="LDC37"/>
      <c r="LDD37"/>
      <c r="LDE37"/>
      <c r="LDF37"/>
      <c r="LDG37"/>
      <c r="LDH37"/>
      <c r="LDI37"/>
      <c r="LDJ37"/>
      <c r="LDK37"/>
      <c r="LDL37"/>
      <c r="LDM37"/>
      <c r="LDN37"/>
      <c r="LDO37"/>
      <c r="LDP37"/>
      <c r="LDQ37"/>
      <c r="LDR37"/>
      <c r="LDS37"/>
      <c r="LDT37"/>
      <c r="LDU37"/>
      <c r="LDV37"/>
      <c r="LDW37"/>
      <c r="LDX37"/>
      <c r="LDY37"/>
      <c r="LDZ37"/>
      <c r="LEA37"/>
      <c r="LEB37"/>
      <c r="LEC37"/>
      <c r="LED37"/>
      <c r="LEE37"/>
      <c r="LEF37"/>
      <c r="LEG37"/>
      <c r="LEH37"/>
      <c r="LEI37"/>
      <c r="LEJ37"/>
      <c r="LEK37"/>
      <c r="LEL37"/>
      <c r="LEM37"/>
      <c r="LEN37"/>
      <c r="LEO37"/>
      <c r="LEP37"/>
      <c r="LEQ37"/>
      <c r="LER37"/>
      <c r="LES37"/>
      <c r="LET37"/>
      <c r="LEU37"/>
      <c r="LEV37"/>
      <c r="LEW37"/>
      <c r="LEX37"/>
      <c r="LEY37"/>
      <c r="LEZ37"/>
      <c r="LFA37"/>
      <c r="LFB37"/>
      <c r="LFC37"/>
      <c r="LFD37"/>
      <c r="LFE37"/>
      <c r="LFF37"/>
      <c r="LFG37"/>
      <c r="LFH37"/>
      <c r="LFI37"/>
      <c r="LFJ37"/>
      <c r="LFK37"/>
      <c r="LFL37"/>
      <c r="LFM37"/>
      <c r="LFN37"/>
      <c r="LFO37"/>
      <c r="LFP37"/>
      <c r="LFQ37"/>
      <c r="LFR37"/>
      <c r="LFS37"/>
      <c r="LFT37"/>
      <c r="LFU37"/>
      <c r="LFV37"/>
      <c r="LFW37"/>
      <c r="LFX37"/>
      <c r="LFY37"/>
      <c r="LFZ37"/>
      <c r="LGA37"/>
      <c r="LGB37"/>
      <c r="LGC37"/>
      <c r="LGD37"/>
      <c r="LGE37"/>
      <c r="LGF37"/>
      <c r="LGG37"/>
      <c r="LGH37"/>
      <c r="LGI37"/>
      <c r="LGJ37"/>
      <c r="LGK37"/>
      <c r="LGL37"/>
      <c r="LGM37"/>
      <c r="LGN37"/>
      <c r="LGO37"/>
      <c r="LGP37"/>
      <c r="LGQ37"/>
      <c r="LGR37"/>
      <c r="LGS37"/>
      <c r="LGT37"/>
      <c r="LGU37"/>
      <c r="LGV37"/>
      <c r="LGW37"/>
      <c r="LGX37"/>
      <c r="LGY37"/>
      <c r="LGZ37"/>
      <c r="LHA37"/>
      <c r="LHB37"/>
      <c r="LHC37"/>
      <c r="LHD37"/>
      <c r="LHE37"/>
      <c r="LHF37"/>
      <c r="LHG37"/>
      <c r="LHH37"/>
      <c r="LHI37"/>
      <c r="LHJ37"/>
      <c r="LHK37"/>
      <c r="LHL37"/>
      <c r="LHM37"/>
      <c r="LHN37"/>
      <c r="LHO37"/>
      <c r="LHP37"/>
      <c r="LHQ37"/>
      <c r="LHR37"/>
      <c r="LHS37"/>
      <c r="LHT37"/>
      <c r="LHU37"/>
      <c r="LHV37"/>
      <c r="LHW37"/>
      <c r="LHX37"/>
      <c r="LHY37"/>
      <c r="LHZ37"/>
      <c r="LIA37"/>
      <c r="LIB37"/>
      <c r="LIC37"/>
      <c r="LID37"/>
      <c r="LIE37"/>
      <c r="LIF37"/>
      <c r="LIG37"/>
      <c r="LIH37"/>
      <c r="LII37"/>
      <c r="LIJ37"/>
      <c r="LIK37"/>
      <c r="LIL37"/>
      <c r="LIM37"/>
      <c r="LIN37"/>
      <c r="LIO37"/>
      <c r="LIP37"/>
      <c r="LIQ37"/>
      <c r="LIR37"/>
      <c r="LIS37"/>
      <c r="LIT37"/>
      <c r="LIU37"/>
      <c r="LIV37"/>
      <c r="LIW37"/>
      <c r="LIX37"/>
      <c r="LIY37"/>
      <c r="LIZ37"/>
      <c r="LJA37"/>
      <c r="LJB37"/>
      <c r="LJC37"/>
      <c r="LJD37"/>
      <c r="LJE37"/>
      <c r="LJF37"/>
      <c r="LJG37"/>
      <c r="LJH37"/>
      <c r="LJI37"/>
      <c r="LJJ37"/>
      <c r="LJK37"/>
      <c r="LJL37"/>
      <c r="LJM37"/>
      <c r="LJN37"/>
      <c r="LJO37"/>
      <c r="LJP37"/>
      <c r="LJQ37"/>
      <c r="LJR37"/>
      <c r="LJS37"/>
      <c r="LJT37"/>
      <c r="LJU37"/>
      <c r="LJV37"/>
      <c r="LJW37"/>
      <c r="LJX37"/>
      <c r="LJY37"/>
      <c r="LJZ37"/>
      <c r="LKA37"/>
      <c r="LKB37"/>
      <c r="LKC37"/>
      <c r="LKD37"/>
      <c r="LKE37"/>
      <c r="LKF37"/>
      <c r="LKG37"/>
      <c r="LKH37"/>
      <c r="LKI37"/>
      <c r="LKJ37"/>
      <c r="LKK37"/>
      <c r="LKL37"/>
      <c r="LKM37"/>
      <c r="LKN37"/>
      <c r="LKO37"/>
      <c r="LKP37"/>
      <c r="LKQ37"/>
      <c r="LKR37"/>
      <c r="LKS37"/>
      <c r="LKT37"/>
      <c r="LKU37"/>
      <c r="LKV37"/>
      <c r="LKW37"/>
      <c r="LKX37"/>
      <c r="LKY37"/>
      <c r="LKZ37"/>
      <c r="LLA37"/>
      <c r="LLB37"/>
      <c r="LLC37"/>
      <c r="LLD37"/>
      <c r="LLE37"/>
      <c r="LLF37"/>
      <c r="LLG37"/>
      <c r="LLH37"/>
      <c r="LLI37"/>
      <c r="LLJ37"/>
      <c r="LLK37"/>
      <c r="LLL37"/>
      <c r="LLM37"/>
      <c r="LLN37"/>
      <c r="LLO37"/>
      <c r="LLP37"/>
      <c r="LLQ37"/>
      <c r="LLR37"/>
      <c r="LLS37"/>
      <c r="LLT37"/>
      <c r="LLU37"/>
      <c r="LLV37"/>
      <c r="LLW37"/>
      <c r="LLX37"/>
      <c r="LLY37"/>
      <c r="LLZ37"/>
      <c r="LMA37"/>
      <c r="LMB37"/>
      <c r="LMC37"/>
      <c r="LMD37"/>
      <c r="LME37"/>
      <c r="LMF37"/>
      <c r="LMG37"/>
      <c r="LMH37"/>
      <c r="LMI37"/>
      <c r="LMJ37"/>
      <c r="LMK37"/>
      <c r="LML37"/>
      <c r="LMM37"/>
      <c r="LMN37"/>
      <c r="LMO37"/>
      <c r="LMP37"/>
      <c r="LMQ37"/>
      <c r="LMR37"/>
      <c r="LMS37"/>
      <c r="LMT37"/>
      <c r="LMU37"/>
      <c r="LMV37"/>
      <c r="LMW37"/>
      <c r="LMX37"/>
      <c r="LMY37"/>
      <c r="LMZ37"/>
      <c r="LNA37"/>
      <c r="LNB37"/>
      <c r="LNC37"/>
      <c r="LND37"/>
      <c r="LNE37"/>
      <c r="LNF37"/>
      <c r="LNG37"/>
      <c r="LNH37"/>
      <c r="LNI37"/>
      <c r="LNJ37"/>
      <c r="LNK37"/>
      <c r="LNL37"/>
      <c r="LNM37"/>
      <c r="LNN37"/>
      <c r="LNO37"/>
      <c r="LNP37"/>
      <c r="LNQ37"/>
      <c r="LNR37"/>
      <c r="LNS37"/>
      <c r="LNT37"/>
      <c r="LNU37"/>
      <c r="LNV37"/>
      <c r="LNW37"/>
      <c r="LNX37"/>
      <c r="LNY37"/>
      <c r="LNZ37"/>
      <c r="LOA37"/>
      <c r="LOB37"/>
      <c r="LOC37"/>
      <c r="LOD37"/>
      <c r="LOE37"/>
      <c r="LOF37"/>
      <c r="LOG37"/>
      <c r="LOH37"/>
      <c r="LOI37"/>
      <c r="LOJ37"/>
      <c r="LOK37"/>
      <c r="LOL37"/>
      <c r="LOM37"/>
      <c r="LON37"/>
      <c r="LOO37"/>
      <c r="LOP37"/>
      <c r="LOQ37"/>
      <c r="LOR37"/>
      <c r="LOS37"/>
      <c r="LOT37"/>
      <c r="LOU37"/>
      <c r="LOV37"/>
      <c r="LOW37"/>
      <c r="LOX37"/>
      <c r="LOY37"/>
      <c r="LOZ37"/>
      <c r="LPA37"/>
      <c r="LPB37"/>
      <c r="LPC37"/>
      <c r="LPD37"/>
      <c r="LPE37"/>
      <c r="LPF37"/>
      <c r="LPG37"/>
      <c r="LPH37"/>
      <c r="LPI37"/>
      <c r="LPJ37"/>
      <c r="LPK37"/>
      <c r="LPL37"/>
      <c r="LPM37"/>
      <c r="LPN37"/>
      <c r="LPO37"/>
      <c r="LPP37"/>
      <c r="LPQ37"/>
      <c r="LPR37"/>
      <c r="LPS37"/>
      <c r="LPT37"/>
      <c r="LPU37"/>
      <c r="LPV37"/>
      <c r="LPW37"/>
      <c r="LPX37"/>
      <c r="LPY37"/>
      <c r="LPZ37"/>
      <c r="LQA37"/>
      <c r="LQB37"/>
      <c r="LQC37"/>
      <c r="LQD37"/>
      <c r="LQE37"/>
      <c r="LQF37"/>
      <c r="LQG37"/>
      <c r="LQH37"/>
      <c r="LQI37"/>
      <c r="LQJ37"/>
      <c r="LQK37"/>
      <c r="LQL37"/>
      <c r="LQM37"/>
      <c r="LQN37"/>
      <c r="LQO37"/>
      <c r="LQP37"/>
      <c r="LQQ37"/>
      <c r="LQR37"/>
      <c r="LQS37"/>
      <c r="LQT37"/>
      <c r="LQU37"/>
      <c r="LQV37"/>
      <c r="LQW37"/>
      <c r="LQX37"/>
      <c r="LQY37"/>
      <c r="LQZ37"/>
      <c r="LRA37"/>
      <c r="LRB37"/>
      <c r="LRC37"/>
      <c r="LRD37"/>
      <c r="LRE37"/>
      <c r="LRF37"/>
      <c r="LRG37"/>
      <c r="LRH37"/>
      <c r="LRI37"/>
      <c r="LRJ37"/>
      <c r="LRK37"/>
      <c r="LRL37"/>
      <c r="LRM37"/>
      <c r="LRN37"/>
      <c r="LRO37"/>
      <c r="LRP37"/>
      <c r="LRQ37"/>
      <c r="LRR37"/>
      <c r="LRS37"/>
      <c r="LRT37"/>
      <c r="LRU37"/>
      <c r="LRV37"/>
      <c r="LRW37"/>
      <c r="LRX37"/>
      <c r="LRY37"/>
      <c r="LRZ37"/>
      <c r="LSA37"/>
      <c r="LSB37"/>
      <c r="LSC37"/>
      <c r="LSD37"/>
      <c r="LSE37"/>
      <c r="LSF37"/>
      <c r="LSG37"/>
      <c r="LSH37"/>
      <c r="LSI37"/>
      <c r="LSJ37"/>
      <c r="LSK37"/>
      <c r="LSL37"/>
      <c r="LSM37"/>
      <c r="LSN37"/>
      <c r="LSO37"/>
      <c r="LSP37"/>
      <c r="LSQ37"/>
      <c r="LSR37"/>
      <c r="LSS37"/>
      <c r="LST37"/>
      <c r="LSU37"/>
      <c r="LSV37"/>
      <c r="LSW37"/>
      <c r="LSX37"/>
      <c r="LSY37"/>
      <c r="LSZ37"/>
      <c r="LTA37"/>
      <c r="LTB37"/>
      <c r="LTC37"/>
      <c r="LTD37"/>
      <c r="LTE37"/>
      <c r="LTF37"/>
      <c r="LTG37"/>
      <c r="LTH37"/>
      <c r="LTI37"/>
      <c r="LTJ37"/>
      <c r="LTK37"/>
      <c r="LTL37"/>
      <c r="LTM37"/>
      <c r="LTN37"/>
      <c r="LTO37"/>
      <c r="LTP37"/>
      <c r="LTQ37"/>
      <c r="LTR37"/>
      <c r="LTS37"/>
      <c r="LTT37"/>
      <c r="LTU37"/>
      <c r="LTV37"/>
      <c r="LTW37"/>
      <c r="LTX37"/>
      <c r="LTY37"/>
      <c r="LTZ37"/>
      <c r="LUA37"/>
      <c r="LUB37"/>
      <c r="LUC37"/>
      <c r="LUD37"/>
      <c r="LUE37"/>
      <c r="LUF37"/>
      <c r="LUG37"/>
      <c r="LUH37"/>
      <c r="LUI37"/>
      <c r="LUJ37"/>
      <c r="LUK37"/>
      <c r="LUL37"/>
      <c r="LUM37"/>
      <c r="LUN37"/>
      <c r="LUO37"/>
      <c r="LUP37"/>
      <c r="LUQ37"/>
      <c r="LUR37"/>
      <c r="LUS37"/>
      <c r="LUT37"/>
      <c r="LUU37"/>
      <c r="LUV37"/>
      <c r="LUW37"/>
      <c r="LUX37"/>
      <c r="LUY37"/>
      <c r="LUZ37"/>
      <c r="LVA37"/>
      <c r="LVB37"/>
      <c r="LVC37"/>
      <c r="LVD37"/>
      <c r="LVE37"/>
      <c r="LVF37"/>
      <c r="LVG37"/>
      <c r="LVH37"/>
      <c r="LVI37"/>
      <c r="LVJ37"/>
      <c r="LVK37"/>
      <c r="LVL37"/>
      <c r="LVM37"/>
      <c r="LVN37"/>
      <c r="LVO37"/>
      <c r="LVP37"/>
      <c r="LVQ37"/>
      <c r="LVR37"/>
      <c r="LVS37"/>
      <c r="LVT37"/>
      <c r="LVU37"/>
      <c r="LVV37"/>
      <c r="LVW37"/>
      <c r="LVX37"/>
      <c r="LVY37"/>
      <c r="LVZ37"/>
      <c r="LWA37"/>
      <c r="LWB37"/>
      <c r="LWC37"/>
      <c r="LWD37"/>
      <c r="LWE37"/>
      <c r="LWF37"/>
      <c r="LWG37"/>
      <c r="LWH37"/>
      <c r="LWI37"/>
      <c r="LWJ37"/>
      <c r="LWK37"/>
      <c r="LWL37"/>
      <c r="LWM37"/>
      <c r="LWN37"/>
      <c r="LWO37"/>
      <c r="LWP37"/>
      <c r="LWQ37"/>
      <c r="LWR37"/>
      <c r="LWS37"/>
      <c r="LWT37"/>
      <c r="LWU37"/>
      <c r="LWV37"/>
      <c r="LWW37"/>
      <c r="LWX37"/>
      <c r="LWY37"/>
      <c r="LWZ37"/>
      <c r="LXA37"/>
      <c r="LXB37"/>
      <c r="LXC37"/>
      <c r="LXD37"/>
      <c r="LXE37"/>
      <c r="LXF37"/>
      <c r="LXG37"/>
      <c r="LXH37"/>
      <c r="LXI37"/>
      <c r="LXJ37"/>
      <c r="LXK37"/>
      <c r="LXL37"/>
      <c r="LXM37"/>
      <c r="LXN37"/>
      <c r="LXO37"/>
      <c r="LXP37"/>
      <c r="LXQ37"/>
      <c r="LXR37"/>
      <c r="LXS37"/>
      <c r="LXT37"/>
      <c r="LXU37"/>
      <c r="LXV37"/>
      <c r="LXW37"/>
      <c r="LXX37"/>
      <c r="LXY37"/>
      <c r="LXZ37"/>
      <c r="LYA37"/>
      <c r="LYB37"/>
      <c r="LYC37"/>
      <c r="LYD37"/>
      <c r="LYE37"/>
      <c r="LYF37"/>
      <c r="LYG37"/>
      <c r="LYH37"/>
      <c r="LYI37"/>
      <c r="LYJ37"/>
      <c r="LYK37"/>
      <c r="LYL37"/>
      <c r="LYM37"/>
      <c r="LYN37"/>
      <c r="LYO37"/>
      <c r="LYP37"/>
      <c r="LYQ37"/>
      <c r="LYR37"/>
      <c r="LYS37"/>
      <c r="LYT37"/>
      <c r="LYU37"/>
      <c r="LYV37"/>
      <c r="LYW37"/>
      <c r="LYX37"/>
      <c r="LYY37"/>
      <c r="LYZ37"/>
      <c r="LZA37"/>
      <c r="LZB37"/>
      <c r="LZC37"/>
      <c r="LZD37"/>
      <c r="LZE37"/>
      <c r="LZF37"/>
      <c r="LZG37"/>
      <c r="LZH37"/>
      <c r="LZI37"/>
      <c r="LZJ37"/>
      <c r="LZK37"/>
      <c r="LZL37"/>
      <c r="LZM37"/>
      <c r="LZN37"/>
      <c r="LZO37"/>
      <c r="LZP37"/>
      <c r="LZQ37"/>
      <c r="LZR37"/>
      <c r="LZS37"/>
      <c r="LZT37"/>
      <c r="LZU37"/>
      <c r="LZV37"/>
      <c r="LZW37"/>
      <c r="LZX37"/>
      <c r="LZY37"/>
      <c r="LZZ37"/>
      <c r="MAA37"/>
      <c r="MAB37"/>
      <c r="MAC37"/>
      <c r="MAD37"/>
      <c r="MAE37"/>
      <c r="MAF37"/>
      <c r="MAG37"/>
      <c r="MAH37"/>
      <c r="MAI37"/>
      <c r="MAJ37"/>
      <c r="MAK37"/>
      <c r="MAL37"/>
      <c r="MAM37"/>
      <c r="MAN37"/>
      <c r="MAO37"/>
      <c r="MAP37"/>
      <c r="MAQ37"/>
      <c r="MAR37"/>
      <c r="MAS37"/>
      <c r="MAT37"/>
      <c r="MAU37"/>
      <c r="MAV37"/>
      <c r="MAW37"/>
      <c r="MAX37"/>
      <c r="MAY37"/>
      <c r="MAZ37"/>
      <c r="MBA37"/>
      <c r="MBB37"/>
      <c r="MBC37"/>
      <c r="MBD37"/>
      <c r="MBE37"/>
      <c r="MBF37"/>
      <c r="MBG37"/>
      <c r="MBH37"/>
      <c r="MBI37"/>
      <c r="MBJ37"/>
      <c r="MBK37"/>
      <c r="MBL37"/>
      <c r="MBM37"/>
      <c r="MBN37"/>
      <c r="MBO37"/>
      <c r="MBP37"/>
      <c r="MBQ37"/>
      <c r="MBR37"/>
      <c r="MBS37"/>
      <c r="MBT37"/>
      <c r="MBU37"/>
      <c r="MBV37"/>
      <c r="MBW37"/>
      <c r="MBX37"/>
      <c r="MBY37"/>
      <c r="MBZ37"/>
      <c r="MCA37"/>
      <c r="MCB37"/>
      <c r="MCC37"/>
      <c r="MCD37"/>
      <c r="MCE37"/>
      <c r="MCF37"/>
      <c r="MCG37"/>
      <c r="MCH37"/>
      <c r="MCI37"/>
      <c r="MCJ37"/>
      <c r="MCK37"/>
      <c r="MCL37"/>
      <c r="MCM37"/>
      <c r="MCN37"/>
      <c r="MCO37"/>
      <c r="MCP37"/>
      <c r="MCQ37"/>
      <c r="MCR37"/>
      <c r="MCS37"/>
      <c r="MCT37"/>
      <c r="MCU37"/>
      <c r="MCV37"/>
      <c r="MCW37"/>
      <c r="MCX37"/>
      <c r="MCY37"/>
      <c r="MCZ37"/>
      <c r="MDA37"/>
      <c r="MDB37"/>
      <c r="MDC37"/>
      <c r="MDD37"/>
      <c r="MDE37"/>
      <c r="MDF37"/>
      <c r="MDG37"/>
      <c r="MDH37"/>
      <c r="MDI37"/>
      <c r="MDJ37"/>
      <c r="MDK37"/>
      <c r="MDL37"/>
      <c r="MDM37"/>
      <c r="MDN37"/>
      <c r="MDO37"/>
      <c r="MDP37"/>
      <c r="MDQ37"/>
      <c r="MDR37"/>
      <c r="MDS37"/>
      <c r="MDT37"/>
      <c r="MDU37"/>
      <c r="MDV37"/>
      <c r="MDW37"/>
      <c r="MDX37"/>
      <c r="MDY37"/>
      <c r="MDZ37"/>
      <c r="MEA37"/>
      <c r="MEB37"/>
      <c r="MEC37"/>
      <c r="MED37"/>
      <c r="MEE37"/>
      <c r="MEF37"/>
      <c r="MEG37"/>
      <c r="MEH37"/>
      <c r="MEI37"/>
      <c r="MEJ37"/>
      <c r="MEK37"/>
      <c r="MEL37"/>
      <c r="MEM37"/>
      <c r="MEN37"/>
      <c r="MEO37"/>
      <c r="MEP37"/>
      <c r="MEQ37"/>
      <c r="MER37"/>
      <c r="MES37"/>
      <c r="MET37"/>
      <c r="MEU37"/>
      <c r="MEV37"/>
      <c r="MEW37"/>
      <c r="MEX37"/>
      <c r="MEY37"/>
      <c r="MEZ37"/>
      <c r="MFA37"/>
      <c r="MFB37"/>
      <c r="MFC37"/>
      <c r="MFD37"/>
      <c r="MFE37"/>
      <c r="MFF37"/>
      <c r="MFG37"/>
      <c r="MFH37"/>
      <c r="MFI37"/>
      <c r="MFJ37"/>
      <c r="MFK37"/>
      <c r="MFL37"/>
      <c r="MFM37"/>
      <c r="MFN37"/>
      <c r="MFO37"/>
      <c r="MFP37"/>
      <c r="MFQ37"/>
      <c r="MFR37"/>
      <c r="MFS37"/>
      <c r="MFT37"/>
      <c r="MFU37"/>
      <c r="MFV37"/>
      <c r="MFW37"/>
      <c r="MFX37"/>
      <c r="MFY37"/>
      <c r="MFZ37"/>
      <c r="MGA37"/>
      <c r="MGB37"/>
      <c r="MGC37"/>
      <c r="MGD37"/>
      <c r="MGE37"/>
      <c r="MGF37"/>
      <c r="MGG37"/>
      <c r="MGH37"/>
      <c r="MGI37"/>
      <c r="MGJ37"/>
      <c r="MGK37"/>
      <c r="MGL37"/>
      <c r="MGM37"/>
      <c r="MGN37"/>
      <c r="MGO37"/>
      <c r="MGP37"/>
      <c r="MGQ37"/>
      <c r="MGR37"/>
      <c r="MGS37"/>
      <c r="MGT37"/>
      <c r="MGU37"/>
      <c r="MGV37"/>
      <c r="MGW37"/>
      <c r="MGX37"/>
      <c r="MGY37"/>
      <c r="MGZ37"/>
      <c r="MHA37"/>
      <c r="MHB37"/>
      <c r="MHC37"/>
      <c r="MHD37"/>
      <c r="MHE37"/>
      <c r="MHF37"/>
      <c r="MHG37"/>
      <c r="MHH37"/>
      <c r="MHI37"/>
      <c r="MHJ37"/>
      <c r="MHK37"/>
      <c r="MHL37"/>
      <c r="MHM37"/>
      <c r="MHN37"/>
      <c r="MHO37"/>
      <c r="MHP37"/>
      <c r="MHQ37"/>
      <c r="MHR37"/>
      <c r="MHS37"/>
      <c r="MHT37"/>
      <c r="MHU37"/>
      <c r="MHV37"/>
      <c r="MHW37"/>
      <c r="MHX37"/>
      <c r="MHY37"/>
      <c r="MHZ37"/>
      <c r="MIA37"/>
      <c r="MIB37"/>
      <c r="MIC37"/>
      <c r="MID37"/>
      <c r="MIE37"/>
      <c r="MIF37"/>
      <c r="MIG37"/>
      <c r="MIH37"/>
      <c r="MII37"/>
      <c r="MIJ37"/>
      <c r="MIK37"/>
      <c r="MIL37"/>
      <c r="MIM37"/>
      <c r="MIN37"/>
      <c r="MIO37"/>
      <c r="MIP37"/>
      <c r="MIQ37"/>
      <c r="MIR37"/>
      <c r="MIS37"/>
      <c r="MIT37"/>
      <c r="MIU37"/>
      <c r="MIV37"/>
      <c r="MIW37"/>
      <c r="MIX37"/>
      <c r="MIY37"/>
      <c r="MIZ37"/>
      <c r="MJA37"/>
      <c r="MJB37"/>
      <c r="MJC37"/>
      <c r="MJD37"/>
      <c r="MJE37"/>
      <c r="MJF37"/>
      <c r="MJG37"/>
      <c r="MJH37"/>
      <c r="MJI37"/>
      <c r="MJJ37"/>
      <c r="MJK37"/>
      <c r="MJL37"/>
      <c r="MJM37"/>
      <c r="MJN37"/>
      <c r="MJO37"/>
      <c r="MJP37"/>
      <c r="MJQ37"/>
      <c r="MJR37"/>
      <c r="MJS37"/>
      <c r="MJT37"/>
      <c r="MJU37"/>
      <c r="MJV37"/>
      <c r="MJW37"/>
      <c r="MJX37"/>
      <c r="MJY37"/>
      <c r="MJZ37"/>
      <c r="MKA37"/>
      <c r="MKB37"/>
      <c r="MKC37"/>
      <c r="MKD37"/>
      <c r="MKE37"/>
      <c r="MKF37"/>
      <c r="MKG37"/>
      <c r="MKH37"/>
      <c r="MKI37"/>
      <c r="MKJ37"/>
      <c r="MKK37"/>
      <c r="MKL37"/>
      <c r="MKM37"/>
      <c r="MKN37"/>
      <c r="MKO37"/>
      <c r="MKP37"/>
      <c r="MKQ37"/>
      <c r="MKR37"/>
      <c r="MKS37"/>
      <c r="MKT37"/>
      <c r="MKU37"/>
      <c r="MKV37"/>
      <c r="MKW37"/>
      <c r="MKX37"/>
      <c r="MKY37"/>
      <c r="MKZ37"/>
      <c r="MLA37"/>
      <c r="MLB37"/>
      <c r="MLC37"/>
      <c r="MLD37"/>
      <c r="MLE37"/>
      <c r="MLF37"/>
      <c r="MLG37"/>
      <c r="MLH37"/>
      <c r="MLI37"/>
      <c r="MLJ37"/>
      <c r="MLK37"/>
      <c r="MLL37"/>
      <c r="MLM37"/>
      <c r="MLN37"/>
      <c r="MLO37"/>
      <c r="MLP37"/>
      <c r="MLQ37"/>
      <c r="MLR37"/>
      <c r="MLS37"/>
      <c r="MLT37"/>
      <c r="MLU37"/>
      <c r="MLV37"/>
      <c r="MLW37"/>
      <c r="MLX37"/>
      <c r="MLY37"/>
      <c r="MLZ37"/>
      <c r="MMA37"/>
      <c r="MMB37"/>
      <c r="MMC37"/>
      <c r="MMD37"/>
      <c r="MME37"/>
      <c r="MMF37"/>
      <c r="MMG37"/>
      <c r="MMH37"/>
      <c r="MMI37"/>
      <c r="MMJ37"/>
      <c r="MMK37"/>
      <c r="MML37"/>
      <c r="MMM37"/>
      <c r="MMN37"/>
      <c r="MMO37"/>
      <c r="MMP37"/>
      <c r="MMQ37"/>
      <c r="MMR37"/>
      <c r="MMS37"/>
      <c r="MMT37"/>
      <c r="MMU37"/>
      <c r="MMV37"/>
      <c r="MMW37"/>
      <c r="MMX37"/>
      <c r="MMY37"/>
      <c r="MMZ37"/>
      <c r="MNA37"/>
      <c r="MNB37"/>
      <c r="MNC37"/>
      <c r="MND37"/>
      <c r="MNE37"/>
      <c r="MNF37"/>
      <c r="MNG37"/>
      <c r="MNH37"/>
      <c r="MNI37"/>
      <c r="MNJ37"/>
      <c r="MNK37"/>
      <c r="MNL37"/>
      <c r="MNM37"/>
      <c r="MNN37"/>
      <c r="MNO37"/>
      <c r="MNP37"/>
      <c r="MNQ37"/>
      <c r="MNR37"/>
      <c r="MNS37"/>
      <c r="MNT37"/>
      <c r="MNU37"/>
      <c r="MNV37"/>
      <c r="MNW37"/>
      <c r="MNX37"/>
      <c r="MNY37"/>
      <c r="MNZ37"/>
      <c r="MOA37"/>
      <c r="MOB37"/>
      <c r="MOC37"/>
      <c r="MOD37"/>
      <c r="MOE37"/>
      <c r="MOF37"/>
      <c r="MOG37"/>
      <c r="MOH37"/>
      <c r="MOI37"/>
      <c r="MOJ37"/>
      <c r="MOK37"/>
      <c r="MOL37"/>
      <c r="MOM37"/>
      <c r="MON37"/>
      <c r="MOO37"/>
      <c r="MOP37"/>
      <c r="MOQ37"/>
      <c r="MOR37"/>
      <c r="MOS37"/>
      <c r="MOT37"/>
      <c r="MOU37"/>
      <c r="MOV37"/>
      <c r="MOW37"/>
      <c r="MOX37"/>
      <c r="MOY37"/>
      <c r="MOZ37"/>
      <c r="MPA37"/>
      <c r="MPB37"/>
      <c r="MPC37"/>
      <c r="MPD37"/>
      <c r="MPE37"/>
      <c r="MPF37"/>
      <c r="MPG37"/>
      <c r="MPH37"/>
      <c r="MPI37"/>
      <c r="MPJ37"/>
      <c r="MPK37"/>
      <c r="MPL37"/>
      <c r="MPM37"/>
      <c r="MPN37"/>
      <c r="MPO37"/>
      <c r="MPP37"/>
      <c r="MPQ37"/>
      <c r="MPR37"/>
      <c r="MPS37"/>
      <c r="MPT37"/>
      <c r="MPU37"/>
      <c r="MPV37"/>
      <c r="MPW37"/>
      <c r="MPX37"/>
      <c r="MPY37"/>
      <c r="MPZ37"/>
      <c r="MQA37"/>
      <c r="MQB37"/>
      <c r="MQC37"/>
      <c r="MQD37"/>
      <c r="MQE37"/>
      <c r="MQF37"/>
      <c r="MQG37"/>
      <c r="MQH37"/>
      <c r="MQI37"/>
      <c r="MQJ37"/>
      <c r="MQK37"/>
      <c r="MQL37"/>
      <c r="MQM37"/>
      <c r="MQN37"/>
      <c r="MQO37"/>
      <c r="MQP37"/>
      <c r="MQQ37"/>
      <c r="MQR37"/>
      <c r="MQS37"/>
      <c r="MQT37"/>
      <c r="MQU37"/>
      <c r="MQV37"/>
      <c r="MQW37"/>
      <c r="MQX37"/>
      <c r="MQY37"/>
      <c r="MQZ37"/>
      <c r="MRA37"/>
      <c r="MRB37"/>
      <c r="MRC37"/>
      <c r="MRD37"/>
      <c r="MRE37"/>
      <c r="MRF37"/>
      <c r="MRG37"/>
      <c r="MRH37"/>
      <c r="MRI37"/>
      <c r="MRJ37"/>
      <c r="MRK37"/>
      <c r="MRL37"/>
      <c r="MRM37"/>
      <c r="MRN37"/>
      <c r="MRO37"/>
      <c r="MRP37"/>
      <c r="MRQ37"/>
      <c r="MRR37"/>
      <c r="MRS37"/>
      <c r="MRT37"/>
      <c r="MRU37"/>
      <c r="MRV37"/>
      <c r="MRW37"/>
      <c r="MRX37"/>
      <c r="MRY37"/>
      <c r="MRZ37"/>
      <c r="MSA37"/>
      <c r="MSB37"/>
      <c r="MSC37"/>
      <c r="MSD37"/>
      <c r="MSE37"/>
      <c r="MSF37"/>
      <c r="MSG37"/>
      <c r="MSH37"/>
      <c r="MSI37"/>
      <c r="MSJ37"/>
      <c r="MSK37"/>
      <c r="MSL37"/>
      <c r="MSM37"/>
      <c r="MSN37"/>
      <c r="MSO37"/>
      <c r="MSP37"/>
      <c r="MSQ37"/>
      <c r="MSR37"/>
      <c r="MSS37"/>
      <c r="MST37"/>
      <c r="MSU37"/>
      <c r="MSV37"/>
      <c r="MSW37"/>
      <c r="MSX37"/>
      <c r="MSY37"/>
      <c r="MSZ37"/>
      <c r="MTA37"/>
      <c r="MTB37"/>
      <c r="MTC37"/>
      <c r="MTD37"/>
      <c r="MTE37"/>
      <c r="MTF37"/>
      <c r="MTG37"/>
      <c r="MTH37"/>
      <c r="MTI37"/>
      <c r="MTJ37"/>
      <c r="MTK37"/>
      <c r="MTL37"/>
      <c r="MTM37"/>
      <c r="MTN37"/>
      <c r="MTO37"/>
      <c r="MTP37"/>
      <c r="MTQ37"/>
      <c r="MTR37"/>
      <c r="MTS37"/>
      <c r="MTT37"/>
      <c r="MTU37"/>
      <c r="MTV37"/>
      <c r="MTW37"/>
      <c r="MTX37"/>
      <c r="MTY37"/>
      <c r="MTZ37"/>
      <c r="MUA37"/>
      <c r="MUB37"/>
      <c r="MUC37"/>
      <c r="MUD37"/>
      <c r="MUE37"/>
      <c r="MUF37"/>
      <c r="MUG37"/>
      <c r="MUH37"/>
      <c r="MUI37"/>
      <c r="MUJ37"/>
      <c r="MUK37"/>
      <c r="MUL37"/>
      <c r="MUM37"/>
      <c r="MUN37"/>
      <c r="MUO37"/>
      <c r="MUP37"/>
      <c r="MUQ37"/>
      <c r="MUR37"/>
      <c r="MUS37"/>
      <c r="MUT37"/>
      <c r="MUU37"/>
      <c r="MUV37"/>
      <c r="MUW37"/>
      <c r="MUX37"/>
      <c r="MUY37"/>
      <c r="MUZ37"/>
      <c r="MVA37"/>
      <c r="MVB37"/>
      <c r="MVC37"/>
      <c r="MVD37"/>
      <c r="MVE37"/>
      <c r="MVF37"/>
      <c r="MVG37"/>
      <c r="MVH37"/>
      <c r="MVI37"/>
      <c r="MVJ37"/>
      <c r="MVK37"/>
      <c r="MVL37"/>
      <c r="MVM37"/>
      <c r="MVN37"/>
      <c r="MVO37"/>
      <c r="MVP37"/>
      <c r="MVQ37"/>
      <c r="MVR37"/>
      <c r="MVS37"/>
      <c r="MVT37"/>
      <c r="MVU37"/>
      <c r="MVV37"/>
      <c r="MVW37"/>
      <c r="MVX37"/>
      <c r="MVY37"/>
      <c r="MVZ37"/>
      <c r="MWA37"/>
      <c r="MWB37"/>
      <c r="MWC37"/>
      <c r="MWD37"/>
      <c r="MWE37"/>
      <c r="MWF37"/>
      <c r="MWG37"/>
      <c r="MWH37"/>
      <c r="MWI37"/>
      <c r="MWJ37"/>
      <c r="MWK37"/>
      <c r="MWL37"/>
      <c r="MWM37"/>
      <c r="MWN37"/>
      <c r="MWO37"/>
      <c r="MWP37"/>
      <c r="MWQ37"/>
      <c r="MWR37"/>
      <c r="MWS37"/>
      <c r="MWT37"/>
      <c r="MWU37"/>
      <c r="MWV37"/>
      <c r="MWW37"/>
      <c r="MWX37"/>
      <c r="MWY37"/>
      <c r="MWZ37"/>
      <c r="MXA37"/>
      <c r="MXB37"/>
      <c r="MXC37"/>
      <c r="MXD37"/>
      <c r="MXE37"/>
      <c r="MXF37"/>
      <c r="MXG37"/>
      <c r="MXH37"/>
      <c r="MXI37"/>
      <c r="MXJ37"/>
      <c r="MXK37"/>
      <c r="MXL37"/>
      <c r="MXM37"/>
      <c r="MXN37"/>
      <c r="MXO37"/>
      <c r="MXP37"/>
      <c r="MXQ37"/>
      <c r="MXR37"/>
      <c r="MXS37"/>
      <c r="MXT37"/>
      <c r="MXU37"/>
      <c r="MXV37"/>
      <c r="MXW37"/>
      <c r="MXX37"/>
      <c r="MXY37"/>
      <c r="MXZ37"/>
      <c r="MYA37"/>
      <c r="MYB37"/>
      <c r="MYC37"/>
      <c r="MYD37"/>
      <c r="MYE37"/>
      <c r="MYF37"/>
      <c r="MYG37"/>
      <c r="MYH37"/>
      <c r="MYI37"/>
      <c r="MYJ37"/>
      <c r="MYK37"/>
      <c r="MYL37"/>
      <c r="MYM37"/>
      <c r="MYN37"/>
      <c r="MYO37"/>
      <c r="MYP37"/>
      <c r="MYQ37"/>
      <c r="MYR37"/>
      <c r="MYS37"/>
      <c r="MYT37"/>
      <c r="MYU37"/>
      <c r="MYV37"/>
      <c r="MYW37"/>
      <c r="MYX37"/>
      <c r="MYY37"/>
      <c r="MYZ37"/>
      <c r="MZA37"/>
      <c r="MZB37"/>
      <c r="MZC37"/>
      <c r="MZD37"/>
      <c r="MZE37"/>
      <c r="MZF37"/>
      <c r="MZG37"/>
      <c r="MZH37"/>
      <c r="MZI37"/>
      <c r="MZJ37"/>
      <c r="MZK37"/>
      <c r="MZL37"/>
      <c r="MZM37"/>
      <c r="MZN37"/>
      <c r="MZO37"/>
      <c r="MZP37"/>
      <c r="MZQ37"/>
      <c r="MZR37"/>
      <c r="MZS37"/>
      <c r="MZT37"/>
      <c r="MZU37"/>
      <c r="MZV37"/>
      <c r="MZW37"/>
      <c r="MZX37"/>
      <c r="MZY37"/>
      <c r="MZZ37"/>
      <c r="NAA37"/>
      <c r="NAB37"/>
      <c r="NAC37"/>
      <c r="NAD37"/>
      <c r="NAE37"/>
      <c r="NAF37"/>
      <c r="NAG37"/>
      <c r="NAH37"/>
      <c r="NAI37"/>
      <c r="NAJ37"/>
      <c r="NAK37"/>
      <c r="NAL37"/>
      <c r="NAM37"/>
      <c r="NAN37"/>
      <c r="NAO37"/>
      <c r="NAP37"/>
      <c r="NAQ37"/>
      <c r="NAR37"/>
      <c r="NAS37"/>
      <c r="NAT37"/>
      <c r="NAU37"/>
      <c r="NAV37"/>
      <c r="NAW37"/>
      <c r="NAX37"/>
      <c r="NAY37"/>
      <c r="NAZ37"/>
      <c r="NBA37"/>
      <c r="NBB37"/>
      <c r="NBC37"/>
      <c r="NBD37"/>
      <c r="NBE37"/>
      <c r="NBF37"/>
      <c r="NBG37"/>
      <c r="NBH37"/>
      <c r="NBI37"/>
      <c r="NBJ37"/>
      <c r="NBK37"/>
      <c r="NBL37"/>
      <c r="NBM37"/>
      <c r="NBN37"/>
      <c r="NBO37"/>
      <c r="NBP37"/>
      <c r="NBQ37"/>
      <c r="NBR37"/>
      <c r="NBS37"/>
      <c r="NBT37"/>
      <c r="NBU37"/>
      <c r="NBV37"/>
      <c r="NBW37"/>
      <c r="NBX37"/>
      <c r="NBY37"/>
      <c r="NBZ37"/>
      <c r="NCA37"/>
      <c r="NCB37"/>
      <c r="NCC37"/>
      <c r="NCD37"/>
      <c r="NCE37"/>
      <c r="NCF37"/>
      <c r="NCG37"/>
      <c r="NCH37"/>
      <c r="NCI37"/>
      <c r="NCJ37"/>
      <c r="NCK37"/>
      <c r="NCL37"/>
      <c r="NCM37"/>
      <c r="NCN37"/>
      <c r="NCO37"/>
      <c r="NCP37"/>
      <c r="NCQ37"/>
      <c r="NCR37"/>
      <c r="NCS37"/>
      <c r="NCT37"/>
      <c r="NCU37"/>
      <c r="NCV37"/>
      <c r="NCW37"/>
      <c r="NCX37"/>
      <c r="NCY37"/>
      <c r="NCZ37"/>
      <c r="NDA37"/>
      <c r="NDB37"/>
      <c r="NDC37"/>
      <c r="NDD37"/>
      <c r="NDE37"/>
      <c r="NDF37"/>
      <c r="NDG37"/>
      <c r="NDH37"/>
      <c r="NDI37"/>
      <c r="NDJ37"/>
      <c r="NDK37"/>
      <c r="NDL37"/>
      <c r="NDM37"/>
      <c r="NDN37"/>
      <c r="NDO37"/>
      <c r="NDP37"/>
      <c r="NDQ37"/>
      <c r="NDR37"/>
      <c r="NDS37"/>
      <c r="NDT37"/>
      <c r="NDU37"/>
      <c r="NDV37"/>
      <c r="NDW37"/>
      <c r="NDX37"/>
      <c r="NDY37"/>
      <c r="NDZ37"/>
      <c r="NEA37"/>
      <c r="NEB37"/>
      <c r="NEC37"/>
      <c r="NED37"/>
      <c r="NEE37"/>
      <c r="NEF37"/>
      <c r="NEG37"/>
      <c r="NEH37"/>
      <c r="NEI37"/>
      <c r="NEJ37"/>
      <c r="NEK37"/>
      <c r="NEL37"/>
      <c r="NEM37"/>
      <c r="NEN37"/>
      <c r="NEO37"/>
      <c r="NEP37"/>
      <c r="NEQ37"/>
      <c r="NER37"/>
      <c r="NES37"/>
      <c r="NET37"/>
      <c r="NEU37"/>
      <c r="NEV37"/>
      <c r="NEW37"/>
      <c r="NEX37"/>
      <c r="NEY37"/>
      <c r="NEZ37"/>
      <c r="NFA37"/>
      <c r="NFB37"/>
      <c r="NFC37"/>
      <c r="NFD37"/>
      <c r="NFE37"/>
      <c r="NFF37"/>
      <c r="NFG37"/>
      <c r="NFH37"/>
      <c r="NFI37"/>
      <c r="NFJ37"/>
      <c r="NFK37"/>
      <c r="NFL37"/>
      <c r="NFM37"/>
      <c r="NFN37"/>
      <c r="NFO37"/>
      <c r="NFP37"/>
      <c r="NFQ37"/>
      <c r="NFR37"/>
      <c r="NFS37"/>
      <c r="NFT37"/>
      <c r="NFU37"/>
      <c r="NFV37"/>
      <c r="NFW37"/>
      <c r="NFX37"/>
      <c r="NFY37"/>
      <c r="NFZ37"/>
      <c r="NGA37"/>
      <c r="NGB37"/>
      <c r="NGC37"/>
      <c r="NGD37"/>
      <c r="NGE37"/>
      <c r="NGF37"/>
      <c r="NGG37"/>
      <c r="NGH37"/>
      <c r="NGI37"/>
      <c r="NGJ37"/>
      <c r="NGK37"/>
      <c r="NGL37"/>
      <c r="NGM37"/>
      <c r="NGN37"/>
      <c r="NGO37"/>
      <c r="NGP37"/>
      <c r="NGQ37"/>
      <c r="NGR37"/>
      <c r="NGS37"/>
      <c r="NGT37"/>
      <c r="NGU37"/>
      <c r="NGV37"/>
      <c r="NGW37"/>
      <c r="NGX37"/>
      <c r="NGY37"/>
      <c r="NGZ37"/>
      <c r="NHA37"/>
      <c r="NHB37"/>
      <c r="NHC37"/>
      <c r="NHD37"/>
      <c r="NHE37"/>
      <c r="NHF37"/>
      <c r="NHG37"/>
      <c r="NHH37"/>
      <c r="NHI37"/>
      <c r="NHJ37"/>
      <c r="NHK37"/>
      <c r="NHL37"/>
      <c r="NHM37"/>
      <c r="NHN37"/>
      <c r="NHO37"/>
      <c r="NHP37"/>
      <c r="NHQ37"/>
      <c r="NHR37"/>
      <c r="NHS37"/>
      <c r="NHT37"/>
      <c r="NHU37"/>
      <c r="NHV37"/>
      <c r="NHW37"/>
      <c r="NHX37"/>
      <c r="NHY37"/>
      <c r="NHZ37"/>
      <c r="NIA37"/>
      <c r="NIB37"/>
      <c r="NIC37"/>
      <c r="NID37"/>
      <c r="NIE37"/>
      <c r="NIF37"/>
      <c r="NIG37"/>
      <c r="NIH37"/>
      <c r="NII37"/>
      <c r="NIJ37"/>
      <c r="NIK37"/>
      <c r="NIL37"/>
      <c r="NIM37"/>
      <c r="NIN37"/>
      <c r="NIO37"/>
      <c r="NIP37"/>
      <c r="NIQ37"/>
      <c r="NIR37"/>
      <c r="NIS37"/>
      <c r="NIT37"/>
      <c r="NIU37"/>
      <c r="NIV37"/>
      <c r="NIW37"/>
      <c r="NIX37"/>
      <c r="NIY37"/>
      <c r="NIZ37"/>
      <c r="NJA37"/>
      <c r="NJB37"/>
      <c r="NJC37"/>
      <c r="NJD37"/>
      <c r="NJE37"/>
      <c r="NJF37"/>
      <c r="NJG37"/>
      <c r="NJH37"/>
      <c r="NJI37"/>
      <c r="NJJ37"/>
      <c r="NJK37"/>
      <c r="NJL37"/>
      <c r="NJM37"/>
      <c r="NJN37"/>
      <c r="NJO37"/>
      <c r="NJP37"/>
      <c r="NJQ37"/>
      <c r="NJR37"/>
      <c r="NJS37"/>
      <c r="NJT37"/>
      <c r="NJU37"/>
      <c r="NJV37"/>
      <c r="NJW37"/>
      <c r="NJX37"/>
      <c r="NJY37"/>
      <c r="NJZ37"/>
      <c r="NKA37"/>
      <c r="NKB37"/>
      <c r="NKC37"/>
      <c r="NKD37"/>
      <c r="NKE37"/>
      <c r="NKF37"/>
      <c r="NKG37"/>
      <c r="NKH37"/>
      <c r="NKI37"/>
      <c r="NKJ37"/>
      <c r="NKK37"/>
      <c r="NKL37"/>
      <c r="NKM37"/>
      <c r="NKN37"/>
      <c r="NKO37"/>
      <c r="NKP37"/>
      <c r="NKQ37"/>
      <c r="NKR37"/>
      <c r="NKS37"/>
      <c r="NKT37"/>
      <c r="NKU37"/>
      <c r="NKV37"/>
      <c r="NKW37"/>
      <c r="NKX37"/>
      <c r="NKY37"/>
      <c r="NKZ37"/>
      <c r="NLA37"/>
      <c r="NLB37"/>
      <c r="NLC37"/>
      <c r="NLD37"/>
      <c r="NLE37"/>
      <c r="NLF37"/>
      <c r="NLG37"/>
      <c r="NLH37"/>
      <c r="NLI37"/>
      <c r="NLJ37"/>
      <c r="NLK37"/>
      <c r="NLL37"/>
      <c r="NLM37"/>
      <c r="NLN37"/>
      <c r="NLO37"/>
      <c r="NLP37"/>
      <c r="NLQ37"/>
      <c r="NLR37"/>
      <c r="NLS37"/>
      <c r="NLT37"/>
      <c r="NLU37"/>
      <c r="NLV37"/>
      <c r="NLW37"/>
      <c r="NLX37"/>
      <c r="NLY37"/>
      <c r="NLZ37"/>
      <c r="NMA37"/>
      <c r="NMB37"/>
      <c r="NMC37"/>
      <c r="NMD37"/>
      <c r="NME37"/>
      <c r="NMF37"/>
      <c r="NMG37"/>
      <c r="NMH37"/>
      <c r="NMI37"/>
      <c r="NMJ37"/>
      <c r="NMK37"/>
      <c r="NML37"/>
      <c r="NMM37"/>
      <c r="NMN37"/>
      <c r="NMO37"/>
      <c r="NMP37"/>
      <c r="NMQ37"/>
      <c r="NMR37"/>
      <c r="NMS37"/>
      <c r="NMT37"/>
      <c r="NMU37"/>
      <c r="NMV37"/>
      <c r="NMW37"/>
      <c r="NMX37"/>
      <c r="NMY37"/>
      <c r="NMZ37"/>
      <c r="NNA37"/>
      <c r="NNB37"/>
      <c r="NNC37"/>
      <c r="NND37"/>
      <c r="NNE37"/>
      <c r="NNF37"/>
      <c r="NNG37"/>
      <c r="NNH37"/>
      <c r="NNI37"/>
      <c r="NNJ37"/>
      <c r="NNK37"/>
      <c r="NNL37"/>
      <c r="NNM37"/>
      <c r="NNN37"/>
      <c r="NNO37"/>
      <c r="NNP37"/>
      <c r="NNQ37"/>
      <c r="NNR37"/>
      <c r="NNS37"/>
      <c r="NNT37"/>
      <c r="NNU37"/>
      <c r="NNV37"/>
      <c r="NNW37"/>
      <c r="NNX37"/>
      <c r="NNY37"/>
      <c r="NNZ37"/>
      <c r="NOA37"/>
      <c r="NOB37"/>
      <c r="NOC37"/>
      <c r="NOD37"/>
      <c r="NOE37"/>
      <c r="NOF37"/>
      <c r="NOG37"/>
      <c r="NOH37"/>
      <c r="NOI37"/>
      <c r="NOJ37"/>
      <c r="NOK37"/>
      <c r="NOL37"/>
      <c r="NOM37"/>
      <c r="NON37"/>
      <c r="NOO37"/>
      <c r="NOP37"/>
      <c r="NOQ37"/>
      <c r="NOR37"/>
      <c r="NOS37"/>
      <c r="NOT37"/>
      <c r="NOU37"/>
      <c r="NOV37"/>
      <c r="NOW37"/>
      <c r="NOX37"/>
      <c r="NOY37"/>
      <c r="NOZ37"/>
      <c r="NPA37"/>
      <c r="NPB37"/>
      <c r="NPC37"/>
      <c r="NPD37"/>
      <c r="NPE37"/>
      <c r="NPF37"/>
      <c r="NPG37"/>
      <c r="NPH37"/>
      <c r="NPI37"/>
      <c r="NPJ37"/>
      <c r="NPK37"/>
      <c r="NPL37"/>
      <c r="NPM37"/>
      <c r="NPN37"/>
      <c r="NPO37"/>
      <c r="NPP37"/>
      <c r="NPQ37"/>
      <c r="NPR37"/>
      <c r="NPS37"/>
      <c r="NPT37"/>
      <c r="NPU37"/>
      <c r="NPV37"/>
      <c r="NPW37"/>
      <c r="NPX37"/>
      <c r="NPY37"/>
      <c r="NPZ37"/>
      <c r="NQA37"/>
      <c r="NQB37"/>
      <c r="NQC37"/>
      <c r="NQD37"/>
      <c r="NQE37"/>
      <c r="NQF37"/>
      <c r="NQG37"/>
      <c r="NQH37"/>
      <c r="NQI37"/>
      <c r="NQJ37"/>
      <c r="NQK37"/>
      <c r="NQL37"/>
      <c r="NQM37"/>
      <c r="NQN37"/>
      <c r="NQO37"/>
      <c r="NQP37"/>
      <c r="NQQ37"/>
      <c r="NQR37"/>
      <c r="NQS37"/>
      <c r="NQT37"/>
      <c r="NQU37"/>
      <c r="NQV37"/>
      <c r="NQW37"/>
      <c r="NQX37"/>
      <c r="NQY37"/>
      <c r="NQZ37"/>
      <c r="NRA37"/>
      <c r="NRB37"/>
      <c r="NRC37"/>
      <c r="NRD37"/>
      <c r="NRE37"/>
      <c r="NRF37"/>
      <c r="NRG37"/>
      <c r="NRH37"/>
      <c r="NRI37"/>
      <c r="NRJ37"/>
      <c r="NRK37"/>
      <c r="NRL37"/>
      <c r="NRM37"/>
      <c r="NRN37"/>
      <c r="NRO37"/>
      <c r="NRP37"/>
      <c r="NRQ37"/>
      <c r="NRR37"/>
      <c r="NRS37"/>
      <c r="NRT37"/>
      <c r="NRU37"/>
      <c r="NRV37"/>
      <c r="NRW37"/>
      <c r="NRX37"/>
      <c r="NRY37"/>
      <c r="NRZ37"/>
      <c r="NSA37"/>
      <c r="NSB37"/>
      <c r="NSC37"/>
      <c r="NSD37"/>
      <c r="NSE37"/>
      <c r="NSF37"/>
      <c r="NSG37"/>
      <c r="NSH37"/>
      <c r="NSI37"/>
      <c r="NSJ37"/>
      <c r="NSK37"/>
      <c r="NSL37"/>
      <c r="NSM37"/>
      <c r="NSN37"/>
      <c r="NSO37"/>
      <c r="NSP37"/>
      <c r="NSQ37"/>
      <c r="NSR37"/>
      <c r="NSS37"/>
      <c r="NST37"/>
      <c r="NSU37"/>
      <c r="NSV37"/>
      <c r="NSW37"/>
      <c r="NSX37"/>
      <c r="NSY37"/>
      <c r="NSZ37"/>
      <c r="NTA37"/>
      <c r="NTB37"/>
      <c r="NTC37"/>
      <c r="NTD37"/>
      <c r="NTE37"/>
      <c r="NTF37"/>
      <c r="NTG37"/>
      <c r="NTH37"/>
      <c r="NTI37"/>
      <c r="NTJ37"/>
      <c r="NTK37"/>
      <c r="NTL37"/>
      <c r="NTM37"/>
      <c r="NTN37"/>
      <c r="NTO37"/>
      <c r="NTP37"/>
      <c r="NTQ37"/>
      <c r="NTR37"/>
      <c r="NTS37"/>
      <c r="NTT37"/>
      <c r="NTU37"/>
      <c r="NTV37"/>
      <c r="NTW37"/>
      <c r="NTX37"/>
      <c r="NTY37"/>
      <c r="NTZ37"/>
      <c r="NUA37"/>
      <c r="NUB37"/>
      <c r="NUC37"/>
      <c r="NUD37"/>
      <c r="NUE37"/>
      <c r="NUF37"/>
      <c r="NUG37"/>
      <c r="NUH37"/>
      <c r="NUI37"/>
      <c r="NUJ37"/>
      <c r="NUK37"/>
      <c r="NUL37"/>
      <c r="NUM37"/>
      <c r="NUN37"/>
      <c r="NUO37"/>
      <c r="NUP37"/>
      <c r="NUQ37"/>
      <c r="NUR37"/>
      <c r="NUS37"/>
      <c r="NUT37"/>
      <c r="NUU37"/>
      <c r="NUV37"/>
      <c r="NUW37"/>
      <c r="NUX37"/>
      <c r="NUY37"/>
      <c r="NUZ37"/>
      <c r="NVA37"/>
      <c r="NVB37"/>
      <c r="NVC37"/>
      <c r="NVD37"/>
      <c r="NVE37"/>
      <c r="NVF37"/>
      <c r="NVG37"/>
      <c r="NVH37"/>
      <c r="NVI37"/>
      <c r="NVJ37"/>
      <c r="NVK37"/>
      <c r="NVL37"/>
      <c r="NVM37"/>
      <c r="NVN37"/>
      <c r="NVO37"/>
      <c r="NVP37"/>
      <c r="NVQ37"/>
      <c r="NVR37"/>
      <c r="NVS37"/>
      <c r="NVT37"/>
      <c r="NVU37"/>
      <c r="NVV37"/>
      <c r="NVW37"/>
      <c r="NVX37"/>
      <c r="NVY37"/>
      <c r="NVZ37"/>
      <c r="NWA37"/>
      <c r="NWB37"/>
      <c r="NWC37"/>
      <c r="NWD37"/>
      <c r="NWE37"/>
      <c r="NWF37"/>
      <c r="NWG37"/>
      <c r="NWH37"/>
      <c r="NWI37"/>
      <c r="NWJ37"/>
      <c r="NWK37"/>
      <c r="NWL37"/>
      <c r="NWM37"/>
      <c r="NWN37"/>
      <c r="NWO37"/>
      <c r="NWP37"/>
      <c r="NWQ37"/>
      <c r="NWR37"/>
      <c r="NWS37"/>
      <c r="NWT37"/>
      <c r="NWU37"/>
      <c r="NWV37"/>
      <c r="NWW37"/>
      <c r="NWX37"/>
      <c r="NWY37"/>
      <c r="NWZ37"/>
      <c r="NXA37"/>
      <c r="NXB37"/>
      <c r="NXC37"/>
      <c r="NXD37"/>
      <c r="NXE37"/>
      <c r="NXF37"/>
      <c r="NXG37"/>
      <c r="NXH37"/>
      <c r="NXI37"/>
      <c r="NXJ37"/>
      <c r="NXK37"/>
      <c r="NXL37"/>
      <c r="NXM37"/>
      <c r="NXN37"/>
      <c r="NXO37"/>
      <c r="NXP37"/>
      <c r="NXQ37"/>
      <c r="NXR37"/>
      <c r="NXS37"/>
      <c r="NXT37"/>
      <c r="NXU37"/>
      <c r="NXV37"/>
      <c r="NXW37"/>
      <c r="NXX37"/>
      <c r="NXY37"/>
      <c r="NXZ37"/>
      <c r="NYA37"/>
      <c r="NYB37"/>
      <c r="NYC37"/>
      <c r="NYD37"/>
      <c r="NYE37"/>
      <c r="NYF37"/>
      <c r="NYG37"/>
      <c r="NYH37"/>
      <c r="NYI37"/>
      <c r="NYJ37"/>
      <c r="NYK37"/>
      <c r="NYL37"/>
      <c r="NYM37"/>
      <c r="NYN37"/>
      <c r="NYO37"/>
      <c r="NYP37"/>
      <c r="NYQ37"/>
      <c r="NYR37"/>
      <c r="NYS37"/>
      <c r="NYT37"/>
      <c r="NYU37"/>
      <c r="NYV37"/>
      <c r="NYW37"/>
      <c r="NYX37"/>
      <c r="NYY37"/>
      <c r="NYZ37"/>
      <c r="NZA37"/>
      <c r="NZB37"/>
      <c r="NZC37"/>
      <c r="NZD37"/>
      <c r="NZE37"/>
      <c r="NZF37"/>
      <c r="NZG37"/>
      <c r="NZH37"/>
      <c r="NZI37"/>
      <c r="NZJ37"/>
      <c r="NZK37"/>
      <c r="NZL37"/>
      <c r="NZM37"/>
      <c r="NZN37"/>
      <c r="NZO37"/>
      <c r="NZP37"/>
      <c r="NZQ37"/>
      <c r="NZR37"/>
      <c r="NZS37"/>
      <c r="NZT37"/>
      <c r="NZU37"/>
      <c r="NZV37"/>
      <c r="NZW37"/>
      <c r="NZX37"/>
      <c r="NZY37"/>
      <c r="NZZ37"/>
      <c r="OAA37"/>
      <c r="OAB37"/>
      <c r="OAC37"/>
      <c r="OAD37"/>
      <c r="OAE37"/>
      <c r="OAF37"/>
      <c r="OAG37"/>
      <c r="OAH37"/>
      <c r="OAI37"/>
      <c r="OAJ37"/>
      <c r="OAK37"/>
      <c r="OAL37"/>
      <c r="OAM37"/>
      <c r="OAN37"/>
      <c r="OAO37"/>
      <c r="OAP37"/>
      <c r="OAQ37"/>
      <c r="OAR37"/>
      <c r="OAS37"/>
      <c r="OAT37"/>
      <c r="OAU37"/>
      <c r="OAV37"/>
      <c r="OAW37"/>
      <c r="OAX37"/>
      <c r="OAY37"/>
      <c r="OAZ37"/>
      <c r="OBA37"/>
      <c r="OBB37"/>
      <c r="OBC37"/>
      <c r="OBD37"/>
      <c r="OBE37"/>
      <c r="OBF37"/>
      <c r="OBG37"/>
      <c r="OBH37"/>
      <c r="OBI37"/>
      <c r="OBJ37"/>
      <c r="OBK37"/>
      <c r="OBL37"/>
      <c r="OBM37"/>
      <c r="OBN37"/>
      <c r="OBO37"/>
      <c r="OBP37"/>
      <c r="OBQ37"/>
      <c r="OBR37"/>
      <c r="OBS37"/>
      <c r="OBT37"/>
      <c r="OBU37"/>
      <c r="OBV37"/>
      <c r="OBW37"/>
      <c r="OBX37"/>
      <c r="OBY37"/>
      <c r="OBZ37"/>
      <c r="OCA37"/>
      <c r="OCB37"/>
      <c r="OCC37"/>
      <c r="OCD37"/>
      <c r="OCE37"/>
      <c r="OCF37"/>
      <c r="OCG37"/>
      <c r="OCH37"/>
      <c r="OCI37"/>
      <c r="OCJ37"/>
      <c r="OCK37"/>
      <c r="OCL37"/>
      <c r="OCM37"/>
      <c r="OCN37"/>
      <c r="OCO37"/>
      <c r="OCP37"/>
      <c r="OCQ37"/>
      <c r="OCR37"/>
      <c r="OCS37"/>
      <c r="OCT37"/>
      <c r="OCU37"/>
      <c r="OCV37"/>
      <c r="OCW37"/>
      <c r="OCX37"/>
      <c r="OCY37"/>
      <c r="OCZ37"/>
      <c r="ODA37"/>
      <c r="ODB37"/>
      <c r="ODC37"/>
      <c r="ODD37"/>
      <c r="ODE37"/>
      <c r="ODF37"/>
      <c r="ODG37"/>
      <c r="ODH37"/>
      <c r="ODI37"/>
      <c r="ODJ37"/>
      <c r="ODK37"/>
      <c r="ODL37"/>
      <c r="ODM37"/>
      <c r="ODN37"/>
      <c r="ODO37"/>
      <c r="ODP37"/>
      <c r="ODQ37"/>
      <c r="ODR37"/>
      <c r="ODS37"/>
      <c r="ODT37"/>
      <c r="ODU37"/>
      <c r="ODV37"/>
      <c r="ODW37"/>
      <c r="ODX37"/>
      <c r="ODY37"/>
      <c r="ODZ37"/>
      <c r="OEA37"/>
      <c r="OEB37"/>
      <c r="OEC37"/>
      <c r="OED37"/>
      <c r="OEE37"/>
      <c r="OEF37"/>
      <c r="OEG37"/>
      <c r="OEH37"/>
      <c r="OEI37"/>
      <c r="OEJ37"/>
      <c r="OEK37"/>
      <c r="OEL37"/>
      <c r="OEM37"/>
      <c r="OEN37"/>
      <c r="OEO37"/>
      <c r="OEP37"/>
      <c r="OEQ37"/>
      <c r="OER37"/>
      <c r="OES37"/>
      <c r="OET37"/>
      <c r="OEU37"/>
      <c r="OEV37"/>
      <c r="OEW37"/>
      <c r="OEX37"/>
      <c r="OEY37"/>
      <c r="OEZ37"/>
      <c r="OFA37"/>
      <c r="OFB37"/>
      <c r="OFC37"/>
      <c r="OFD37"/>
      <c r="OFE37"/>
      <c r="OFF37"/>
      <c r="OFG37"/>
      <c r="OFH37"/>
      <c r="OFI37"/>
      <c r="OFJ37"/>
      <c r="OFK37"/>
      <c r="OFL37"/>
      <c r="OFM37"/>
      <c r="OFN37"/>
      <c r="OFO37"/>
      <c r="OFP37"/>
      <c r="OFQ37"/>
      <c r="OFR37"/>
      <c r="OFS37"/>
      <c r="OFT37"/>
      <c r="OFU37"/>
      <c r="OFV37"/>
      <c r="OFW37"/>
      <c r="OFX37"/>
      <c r="OFY37"/>
      <c r="OFZ37"/>
      <c r="OGA37"/>
      <c r="OGB37"/>
      <c r="OGC37"/>
      <c r="OGD37"/>
      <c r="OGE37"/>
      <c r="OGF37"/>
      <c r="OGG37"/>
      <c r="OGH37"/>
      <c r="OGI37"/>
      <c r="OGJ37"/>
      <c r="OGK37"/>
      <c r="OGL37"/>
      <c r="OGM37"/>
      <c r="OGN37"/>
      <c r="OGO37"/>
      <c r="OGP37"/>
      <c r="OGQ37"/>
      <c r="OGR37"/>
      <c r="OGS37"/>
      <c r="OGT37"/>
      <c r="OGU37"/>
      <c r="OGV37"/>
      <c r="OGW37"/>
      <c r="OGX37"/>
      <c r="OGY37"/>
      <c r="OGZ37"/>
      <c r="OHA37"/>
      <c r="OHB37"/>
      <c r="OHC37"/>
      <c r="OHD37"/>
      <c r="OHE37"/>
      <c r="OHF37"/>
      <c r="OHG37"/>
      <c r="OHH37"/>
      <c r="OHI37"/>
      <c r="OHJ37"/>
      <c r="OHK37"/>
      <c r="OHL37"/>
      <c r="OHM37"/>
      <c r="OHN37"/>
      <c r="OHO37"/>
      <c r="OHP37"/>
      <c r="OHQ37"/>
      <c r="OHR37"/>
      <c r="OHS37"/>
      <c r="OHT37"/>
      <c r="OHU37"/>
      <c r="OHV37"/>
      <c r="OHW37"/>
      <c r="OHX37"/>
      <c r="OHY37"/>
      <c r="OHZ37"/>
      <c r="OIA37"/>
      <c r="OIB37"/>
      <c r="OIC37"/>
      <c r="OID37"/>
      <c r="OIE37"/>
      <c r="OIF37"/>
      <c r="OIG37"/>
      <c r="OIH37"/>
      <c r="OII37"/>
      <c r="OIJ37"/>
      <c r="OIK37"/>
      <c r="OIL37"/>
      <c r="OIM37"/>
      <c r="OIN37"/>
      <c r="OIO37"/>
      <c r="OIP37"/>
      <c r="OIQ37"/>
      <c r="OIR37"/>
      <c r="OIS37"/>
      <c r="OIT37"/>
      <c r="OIU37"/>
      <c r="OIV37"/>
      <c r="OIW37"/>
      <c r="OIX37"/>
      <c r="OIY37"/>
      <c r="OIZ37"/>
      <c r="OJA37"/>
      <c r="OJB37"/>
      <c r="OJC37"/>
      <c r="OJD37"/>
      <c r="OJE37"/>
      <c r="OJF37"/>
      <c r="OJG37"/>
      <c r="OJH37"/>
      <c r="OJI37"/>
      <c r="OJJ37"/>
      <c r="OJK37"/>
      <c r="OJL37"/>
      <c r="OJM37"/>
      <c r="OJN37"/>
      <c r="OJO37"/>
      <c r="OJP37"/>
      <c r="OJQ37"/>
      <c r="OJR37"/>
      <c r="OJS37"/>
      <c r="OJT37"/>
      <c r="OJU37"/>
      <c r="OJV37"/>
      <c r="OJW37"/>
      <c r="OJX37"/>
      <c r="OJY37"/>
      <c r="OJZ37"/>
      <c r="OKA37"/>
      <c r="OKB37"/>
      <c r="OKC37"/>
      <c r="OKD37"/>
      <c r="OKE37"/>
      <c r="OKF37"/>
      <c r="OKG37"/>
      <c r="OKH37"/>
      <c r="OKI37"/>
      <c r="OKJ37"/>
      <c r="OKK37"/>
      <c r="OKL37"/>
      <c r="OKM37"/>
      <c r="OKN37"/>
      <c r="OKO37"/>
      <c r="OKP37"/>
      <c r="OKQ37"/>
      <c r="OKR37"/>
      <c r="OKS37"/>
      <c r="OKT37"/>
      <c r="OKU37"/>
      <c r="OKV37"/>
      <c r="OKW37"/>
      <c r="OKX37"/>
      <c r="OKY37"/>
      <c r="OKZ37"/>
      <c r="OLA37"/>
      <c r="OLB37"/>
      <c r="OLC37"/>
      <c r="OLD37"/>
      <c r="OLE37"/>
      <c r="OLF37"/>
      <c r="OLG37"/>
      <c r="OLH37"/>
      <c r="OLI37"/>
      <c r="OLJ37"/>
      <c r="OLK37"/>
      <c r="OLL37"/>
      <c r="OLM37"/>
      <c r="OLN37"/>
      <c r="OLO37"/>
      <c r="OLP37"/>
      <c r="OLQ37"/>
      <c r="OLR37"/>
      <c r="OLS37"/>
      <c r="OLT37"/>
      <c r="OLU37"/>
      <c r="OLV37"/>
      <c r="OLW37"/>
      <c r="OLX37"/>
      <c r="OLY37"/>
      <c r="OLZ37"/>
      <c r="OMA37"/>
      <c r="OMB37"/>
      <c r="OMC37"/>
      <c r="OMD37"/>
      <c r="OME37"/>
      <c r="OMF37"/>
      <c r="OMG37"/>
      <c r="OMH37"/>
      <c r="OMI37"/>
      <c r="OMJ37"/>
      <c r="OMK37"/>
      <c r="OML37"/>
      <c r="OMM37"/>
      <c r="OMN37"/>
      <c r="OMO37"/>
      <c r="OMP37"/>
      <c r="OMQ37"/>
      <c r="OMR37"/>
      <c r="OMS37"/>
      <c r="OMT37"/>
      <c r="OMU37"/>
      <c r="OMV37"/>
      <c r="OMW37"/>
      <c r="OMX37"/>
      <c r="OMY37"/>
      <c r="OMZ37"/>
      <c r="ONA37"/>
      <c r="ONB37"/>
      <c r="ONC37"/>
      <c r="OND37"/>
      <c r="ONE37"/>
      <c r="ONF37"/>
      <c r="ONG37"/>
      <c r="ONH37"/>
      <c r="ONI37"/>
      <c r="ONJ37"/>
      <c r="ONK37"/>
      <c r="ONL37"/>
      <c r="ONM37"/>
      <c r="ONN37"/>
      <c r="ONO37"/>
      <c r="ONP37"/>
      <c r="ONQ37"/>
      <c r="ONR37"/>
      <c r="ONS37"/>
      <c r="ONT37"/>
      <c r="ONU37"/>
      <c r="ONV37"/>
      <c r="ONW37"/>
      <c r="ONX37"/>
      <c r="ONY37"/>
      <c r="ONZ37"/>
      <c r="OOA37"/>
      <c r="OOB37"/>
      <c r="OOC37"/>
      <c r="OOD37"/>
      <c r="OOE37"/>
      <c r="OOF37"/>
      <c r="OOG37"/>
      <c r="OOH37"/>
      <c r="OOI37"/>
      <c r="OOJ37"/>
      <c r="OOK37"/>
      <c r="OOL37"/>
      <c r="OOM37"/>
      <c r="OON37"/>
      <c r="OOO37"/>
      <c r="OOP37"/>
      <c r="OOQ37"/>
      <c r="OOR37"/>
      <c r="OOS37"/>
      <c r="OOT37"/>
      <c r="OOU37"/>
      <c r="OOV37"/>
      <c r="OOW37"/>
      <c r="OOX37"/>
      <c r="OOY37"/>
      <c r="OOZ37"/>
      <c r="OPA37"/>
      <c r="OPB37"/>
      <c r="OPC37"/>
      <c r="OPD37"/>
      <c r="OPE37"/>
      <c r="OPF37"/>
      <c r="OPG37"/>
      <c r="OPH37"/>
      <c r="OPI37"/>
      <c r="OPJ37"/>
      <c r="OPK37"/>
      <c r="OPL37"/>
      <c r="OPM37"/>
      <c r="OPN37"/>
      <c r="OPO37"/>
      <c r="OPP37"/>
      <c r="OPQ37"/>
      <c r="OPR37"/>
      <c r="OPS37"/>
      <c r="OPT37"/>
      <c r="OPU37"/>
      <c r="OPV37"/>
      <c r="OPW37"/>
      <c r="OPX37"/>
      <c r="OPY37"/>
      <c r="OPZ37"/>
      <c r="OQA37"/>
      <c r="OQB37"/>
      <c r="OQC37"/>
      <c r="OQD37"/>
      <c r="OQE37"/>
      <c r="OQF37"/>
      <c r="OQG37"/>
      <c r="OQH37"/>
      <c r="OQI37"/>
      <c r="OQJ37"/>
      <c r="OQK37"/>
      <c r="OQL37"/>
      <c r="OQM37"/>
      <c r="OQN37"/>
      <c r="OQO37"/>
      <c r="OQP37"/>
      <c r="OQQ37"/>
      <c r="OQR37"/>
      <c r="OQS37"/>
      <c r="OQT37"/>
      <c r="OQU37"/>
      <c r="OQV37"/>
      <c r="OQW37"/>
      <c r="OQX37"/>
      <c r="OQY37"/>
      <c r="OQZ37"/>
      <c r="ORA37"/>
      <c r="ORB37"/>
      <c r="ORC37"/>
      <c r="ORD37"/>
      <c r="ORE37"/>
      <c r="ORF37"/>
      <c r="ORG37"/>
      <c r="ORH37"/>
      <c r="ORI37"/>
      <c r="ORJ37"/>
      <c r="ORK37"/>
      <c r="ORL37"/>
      <c r="ORM37"/>
      <c r="ORN37"/>
      <c r="ORO37"/>
      <c r="ORP37"/>
      <c r="ORQ37"/>
      <c r="ORR37"/>
      <c r="ORS37"/>
      <c r="ORT37"/>
      <c r="ORU37"/>
      <c r="ORV37"/>
      <c r="ORW37"/>
      <c r="ORX37"/>
      <c r="ORY37"/>
      <c r="ORZ37"/>
      <c r="OSA37"/>
      <c r="OSB37"/>
      <c r="OSC37"/>
      <c r="OSD37"/>
      <c r="OSE37"/>
      <c r="OSF37"/>
      <c r="OSG37"/>
      <c r="OSH37"/>
      <c r="OSI37"/>
      <c r="OSJ37"/>
      <c r="OSK37"/>
      <c r="OSL37"/>
      <c r="OSM37"/>
      <c r="OSN37"/>
      <c r="OSO37"/>
      <c r="OSP37"/>
      <c r="OSQ37"/>
      <c r="OSR37"/>
      <c r="OSS37"/>
      <c r="OST37"/>
      <c r="OSU37"/>
      <c r="OSV37"/>
      <c r="OSW37"/>
      <c r="OSX37"/>
      <c r="OSY37"/>
      <c r="OSZ37"/>
      <c r="OTA37"/>
      <c r="OTB37"/>
      <c r="OTC37"/>
      <c r="OTD37"/>
      <c r="OTE37"/>
      <c r="OTF37"/>
      <c r="OTG37"/>
      <c r="OTH37"/>
      <c r="OTI37"/>
      <c r="OTJ37"/>
      <c r="OTK37"/>
      <c r="OTL37"/>
      <c r="OTM37"/>
      <c r="OTN37"/>
      <c r="OTO37"/>
      <c r="OTP37"/>
      <c r="OTQ37"/>
      <c r="OTR37"/>
      <c r="OTS37"/>
      <c r="OTT37"/>
      <c r="OTU37"/>
      <c r="OTV37"/>
      <c r="OTW37"/>
      <c r="OTX37"/>
      <c r="OTY37"/>
      <c r="OTZ37"/>
      <c r="OUA37"/>
      <c r="OUB37"/>
      <c r="OUC37"/>
      <c r="OUD37"/>
      <c r="OUE37"/>
      <c r="OUF37"/>
      <c r="OUG37"/>
      <c r="OUH37"/>
      <c r="OUI37"/>
      <c r="OUJ37"/>
      <c r="OUK37"/>
      <c r="OUL37"/>
      <c r="OUM37"/>
      <c r="OUN37"/>
      <c r="OUO37"/>
      <c r="OUP37"/>
      <c r="OUQ37"/>
      <c r="OUR37"/>
      <c r="OUS37"/>
      <c r="OUT37"/>
      <c r="OUU37"/>
      <c r="OUV37"/>
      <c r="OUW37"/>
      <c r="OUX37"/>
      <c r="OUY37"/>
      <c r="OUZ37"/>
      <c r="OVA37"/>
      <c r="OVB37"/>
      <c r="OVC37"/>
      <c r="OVD37"/>
      <c r="OVE37"/>
      <c r="OVF37"/>
      <c r="OVG37"/>
      <c r="OVH37"/>
      <c r="OVI37"/>
      <c r="OVJ37"/>
      <c r="OVK37"/>
      <c r="OVL37"/>
      <c r="OVM37"/>
      <c r="OVN37"/>
      <c r="OVO37"/>
      <c r="OVP37"/>
      <c r="OVQ37"/>
      <c r="OVR37"/>
      <c r="OVS37"/>
      <c r="OVT37"/>
      <c r="OVU37"/>
      <c r="OVV37"/>
      <c r="OVW37"/>
      <c r="OVX37"/>
      <c r="OVY37"/>
      <c r="OVZ37"/>
      <c r="OWA37"/>
      <c r="OWB37"/>
      <c r="OWC37"/>
      <c r="OWD37"/>
      <c r="OWE37"/>
      <c r="OWF37"/>
      <c r="OWG37"/>
      <c r="OWH37"/>
      <c r="OWI37"/>
      <c r="OWJ37"/>
      <c r="OWK37"/>
      <c r="OWL37"/>
      <c r="OWM37"/>
      <c r="OWN37"/>
      <c r="OWO37"/>
      <c r="OWP37"/>
      <c r="OWQ37"/>
      <c r="OWR37"/>
      <c r="OWS37"/>
      <c r="OWT37"/>
      <c r="OWU37"/>
      <c r="OWV37"/>
      <c r="OWW37"/>
      <c r="OWX37"/>
      <c r="OWY37"/>
      <c r="OWZ37"/>
      <c r="OXA37"/>
      <c r="OXB37"/>
      <c r="OXC37"/>
      <c r="OXD37"/>
      <c r="OXE37"/>
      <c r="OXF37"/>
      <c r="OXG37"/>
      <c r="OXH37"/>
      <c r="OXI37"/>
      <c r="OXJ37"/>
      <c r="OXK37"/>
      <c r="OXL37"/>
      <c r="OXM37"/>
      <c r="OXN37"/>
      <c r="OXO37"/>
      <c r="OXP37"/>
      <c r="OXQ37"/>
      <c r="OXR37"/>
      <c r="OXS37"/>
      <c r="OXT37"/>
      <c r="OXU37"/>
      <c r="OXV37"/>
      <c r="OXW37"/>
      <c r="OXX37"/>
      <c r="OXY37"/>
      <c r="OXZ37"/>
      <c r="OYA37"/>
      <c r="OYB37"/>
      <c r="OYC37"/>
      <c r="OYD37"/>
      <c r="OYE37"/>
      <c r="OYF37"/>
      <c r="OYG37"/>
      <c r="OYH37"/>
      <c r="OYI37"/>
      <c r="OYJ37"/>
      <c r="OYK37"/>
      <c r="OYL37"/>
      <c r="OYM37"/>
      <c r="OYN37"/>
      <c r="OYO37"/>
      <c r="OYP37"/>
      <c r="OYQ37"/>
      <c r="OYR37"/>
      <c r="OYS37"/>
      <c r="OYT37"/>
      <c r="OYU37"/>
      <c r="OYV37"/>
      <c r="OYW37"/>
      <c r="OYX37"/>
      <c r="OYY37"/>
      <c r="OYZ37"/>
      <c r="OZA37"/>
      <c r="OZB37"/>
      <c r="OZC37"/>
      <c r="OZD37"/>
      <c r="OZE37"/>
      <c r="OZF37"/>
      <c r="OZG37"/>
      <c r="OZH37"/>
      <c r="OZI37"/>
      <c r="OZJ37"/>
      <c r="OZK37"/>
      <c r="OZL37"/>
      <c r="OZM37"/>
      <c r="OZN37"/>
      <c r="OZO37"/>
      <c r="OZP37"/>
      <c r="OZQ37"/>
      <c r="OZR37"/>
      <c r="OZS37"/>
      <c r="OZT37"/>
      <c r="OZU37"/>
      <c r="OZV37"/>
      <c r="OZW37"/>
      <c r="OZX37"/>
      <c r="OZY37"/>
      <c r="OZZ37"/>
      <c r="PAA37"/>
      <c r="PAB37"/>
      <c r="PAC37"/>
      <c r="PAD37"/>
      <c r="PAE37"/>
      <c r="PAF37"/>
      <c r="PAG37"/>
      <c r="PAH37"/>
      <c r="PAI37"/>
      <c r="PAJ37"/>
      <c r="PAK37"/>
      <c r="PAL37"/>
      <c r="PAM37"/>
      <c r="PAN37"/>
      <c r="PAO37"/>
      <c r="PAP37"/>
      <c r="PAQ37"/>
      <c r="PAR37"/>
      <c r="PAS37"/>
      <c r="PAT37"/>
      <c r="PAU37"/>
      <c r="PAV37"/>
      <c r="PAW37"/>
      <c r="PAX37"/>
      <c r="PAY37"/>
      <c r="PAZ37"/>
      <c r="PBA37"/>
      <c r="PBB37"/>
      <c r="PBC37"/>
      <c r="PBD37"/>
      <c r="PBE37"/>
      <c r="PBF37"/>
      <c r="PBG37"/>
      <c r="PBH37"/>
      <c r="PBI37"/>
      <c r="PBJ37"/>
      <c r="PBK37"/>
      <c r="PBL37"/>
      <c r="PBM37"/>
      <c r="PBN37"/>
      <c r="PBO37"/>
      <c r="PBP37"/>
      <c r="PBQ37"/>
      <c r="PBR37"/>
      <c r="PBS37"/>
      <c r="PBT37"/>
      <c r="PBU37"/>
      <c r="PBV37"/>
      <c r="PBW37"/>
      <c r="PBX37"/>
      <c r="PBY37"/>
      <c r="PBZ37"/>
      <c r="PCA37"/>
      <c r="PCB37"/>
      <c r="PCC37"/>
      <c r="PCD37"/>
      <c r="PCE37"/>
      <c r="PCF37"/>
      <c r="PCG37"/>
      <c r="PCH37"/>
      <c r="PCI37"/>
      <c r="PCJ37"/>
      <c r="PCK37"/>
      <c r="PCL37"/>
      <c r="PCM37"/>
      <c r="PCN37"/>
      <c r="PCO37"/>
      <c r="PCP37"/>
      <c r="PCQ37"/>
      <c r="PCR37"/>
      <c r="PCS37"/>
      <c r="PCT37"/>
      <c r="PCU37"/>
      <c r="PCV37"/>
      <c r="PCW37"/>
      <c r="PCX37"/>
      <c r="PCY37"/>
      <c r="PCZ37"/>
      <c r="PDA37"/>
      <c r="PDB37"/>
      <c r="PDC37"/>
      <c r="PDD37"/>
      <c r="PDE37"/>
      <c r="PDF37"/>
      <c r="PDG37"/>
      <c r="PDH37"/>
      <c r="PDI37"/>
      <c r="PDJ37"/>
      <c r="PDK37"/>
      <c r="PDL37"/>
      <c r="PDM37"/>
      <c r="PDN37"/>
      <c r="PDO37"/>
      <c r="PDP37"/>
      <c r="PDQ37"/>
      <c r="PDR37"/>
      <c r="PDS37"/>
      <c r="PDT37"/>
      <c r="PDU37"/>
      <c r="PDV37"/>
      <c r="PDW37"/>
      <c r="PDX37"/>
      <c r="PDY37"/>
      <c r="PDZ37"/>
      <c r="PEA37"/>
      <c r="PEB37"/>
      <c r="PEC37"/>
      <c r="PED37"/>
      <c r="PEE37"/>
      <c r="PEF37"/>
      <c r="PEG37"/>
      <c r="PEH37"/>
      <c r="PEI37"/>
      <c r="PEJ37"/>
      <c r="PEK37"/>
      <c r="PEL37"/>
      <c r="PEM37"/>
      <c r="PEN37"/>
      <c r="PEO37"/>
      <c r="PEP37"/>
      <c r="PEQ37"/>
      <c r="PER37"/>
      <c r="PES37"/>
      <c r="PET37"/>
      <c r="PEU37"/>
      <c r="PEV37"/>
      <c r="PEW37"/>
      <c r="PEX37"/>
      <c r="PEY37"/>
      <c r="PEZ37"/>
      <c r="PFA37"/>
      <c r="PFB37"/>
      <c r="PFC37"/>
      <c r="PFD37"/>
      <c r="PFE37"/>
      <c r="PFF37"/>
      <c r="PFG37"/>
      <c r="PFH37"/>
      <c r="PFI37"/>
      <c r="PFJ37"/>
      <c r="PFK37"/>
      <c r="PFL37"/>
      <c r="PFM37"/>
      <c r="PFN37"/>
      <c r="PFO37"/>
      <c r="PFP37"/>
      <c r="PFQ37"/>
      <c r="PFR37"/>
      <c r="PFS37"/>
      <c r="PFT37"/>
      <c r="PFU37"/>
      <c r="PFV37"/>
      <c r="PFW37"/>
      <c r="PFX37"/>
      <c r="PFY37"/>
      <c r="PFZ37"/>
      <c r="PGA37"/>
      <c r="PGB37"/>
      <c r="PGC37"/>
      <c r="PGD37"/>
      <c r="PGE37"/>
      <c r="PGF37"/>
      <c r="PGG37"/>
      <c r="PGH37"/>
      <c r="PGI37"/>
      <c r="PGJ37"/>
      <c r="PGK37"/>
      <c r="PGL37"/>
      <c r="PGM37"/>
      <c r="PGN37"/>
      <c r="PGO37"/>
      <c r="PGP37"/>
      <c r="PGQ37"/>
      <c r="PGR37"/>
      <c r="PGS37"/>
      <c r="PGT37"/>
      <c r="PGU37"/>
      <c r="PGV37"/>
      <c r="PGW37"/>
      <c r="PGX37"/>
      <c r="PGY37"/>
      <c r="PGZ37"/>
      <c r="PHA37"/>
      <c r="PHB37"/>
      <c r="PHC37"/>
      <c r="PHD37"/>
      <c r="PHE37"/>
      <c r="PHF37"/>
      <c r="PHG37"/>
      <c r="PHH37"/>
      <c r="PHI37"/>
      <c r="PHJ37"/>
      <c r="PHK37"/>
      <c r="PHL37"/>
      <c r="PHM37"/>
      <c r="PHN37"/>
      <c r="PHO37"/>
      <c r="PHP37"/>
      <c r="PHQ37"/>
      <c r="PHR37"/>
      <c r="PHS37"/>
      <c r="PHT37"/>
      <c r="PHU37"/>
      <c r="PHV37"/>
      <c r="PHW37"/>
      <c r="PHX37"/>
      <c r="PHY37"/>
      <c r="PHZ37"/>
      <c r="PIA37"/>
      <c r="PIB37"/>
      <c r="PIC37"/>
      <c r="PID37"/>
      <c r="PIE37"/>
      <c r="PIF37"/>
      <c r="PIG37"/>
      <c r="PIH37"/>
      <c r="PII37"/>
      <c r="PIJ37"/>
      <c r="PIK37"/>
      <c r="PIL37"/>
      <c r="PIM37"/>
      <c r="PIN37"/>
      <c r="PIO37"/>
      <c r="PIP37"/>
      <c r="PIQ37"/>
      <c r="PIR37"/>
      <c r="PIS37"/>
      <c r="PIT37"/>
      <c r="PIU37"/>
      <c r="PIV37"/>
      <c r="PIW37"/>
      <c r="PIX37"/>
      <c r="PIY37"/>
      <c r="PIZ37"/>
      <c r="PJA37"/>
      <c r="PJB37"/>
      <c r="PJC37"/>
      <c r="PJD37"/>
      <c r="PJE37"/>
      <c r="PJF37"/>
      <c r="PJG37"/>
      <c r="PJH37"/>
      <c r="PJI37"/>
      <c r="PJJ37"/>
      <c r="PJK37"/>
      <c r="PJL37"/>
      <c r="PJM37"/>
      <c r="PJN37"/>
      <c r="PJO37"/>
      <c r="PJP37"/>
      <c r="PJQ37"/>
      <c r="PJR37"/>
      <c r="PJS37"/>
      <c r="PJT37"/>
      <c r="PJU37"/>
      <c r="PJV37"/>
      <c r="PJW37"/>
      <c r="PJX37"/>
      <c r="PJY37"/>
      <c r="PJZ37"/>
      <c r="PKA37"/>
      <c r="PKB37"/>
      <c r="PKC37"/>
      <c r="PKD37"/>
      <c r="PKE37"/>
      <c r="PKF37"/>
      <c r="PKG37"/>
      <c r="PKH37"/>
      <c r="PKI37"/>
      <c r="PKJ37"/>
      <c r="PKK37"/>
      <c r="PKL37"/>
      <c r="PKM37"/>
      <c r="PKN37"/>
      <c r="PKO37"/>
      <c r="PKP37"/>
      <c r="PKQ37"/>
      <c r="PKR37"/>
      <c r="PKS37"/>
      <c r="PKT37"/>
      <c r="PKU37"/>
      <c r="PKV37"/>
      <c r="PKW37"/>
      <c r="PKX37"/>
      <c r="PKY37"/>
      <c r="PKZ37"/>
      <c r="PLA37"/>
      <c r="PLB37"/>
      <c r="PLC37"/>
      <c r="PLD37"/>
      <c r="PLE37"/>
      <c r="PLF37"/>
      <c r="PLG37"/>
      <c r="PLH37"/>
      <c r="PLI37"/>
      <c r="PLJ37"/>
      <c r="PLK37"/>
      <c r="PLL37"/>
      <c r="PLM37"/>
      <c r="PLN37"/>
      <c r="PLO37"/>
      <c r="PLP37"/>
      <c r="PLQ37"/>
      <c r="PLR37"/>
      <c r="PLS37"/>
      <c r="PLT37"/>
      <c r="PLU37"/>
      <c r="PLV37"/>
      <c r="PLW37"/>
      <c r="PLX37"/>
      <c r="PLY37"/>
      <c r="PLZ37"/>
      <c r="PMA37"/>
      <c r="PMB37"/>
      <c r="PMC37"/>
      <c r="PMD37"/>
      <c r="PME37"/>
      <c r="PMF37"/>
      <c r="PMG37"/>
      <c r="PMH37"/>
      <c r="PMI37"/>
      <c r="PMJ37"/>
      <c r="PMK37"/>
      <c r="PML37"/>
      <c r="PMM37"/>
      <c r="PMN37"/>
      <c r="PMO37"/>
      <c r="PMP37"/>
      <c r="PMQ37"/>
      <c r="PMR37"/>
      <c r="PMS37"/>
      <c r="PMT37"/>
      <c r="PMU37"/>
      <c r="PMV37"/>
      <c r="PMW37"/>
      <c r="PMX37"/>
      <c r="PMY37"/>
      <c r="PMZ37"/>
      <c r="PNA37"/>
      <c r="PNB37"/>
      <c r="PNC37"/>
      <c r="PND37"/>
      <c r="PNE37"/>
      <c r="PNF37"/>
      <c r="PNG37"/>
      <c r="PNH37"/>
      <c r="PNI37"/>
      <c r="PNJ37"/>
      <c r="PNK37"/>
      <c r="PNL37"/>
      <c r="PNM37"/>
      <c r="PNN37"/>
      <c r="PNO37"/>
      <c r="PNP37"/>
      <c r="PNQ37"/>
      <c r="PNR37"/>
      <c r="PNS37"/>
      <c r="PNT37"/>
      <c r="PNU37"/>
      <c r="PNV37"/>
      <c r="PNW37"/>
      <c r="PNX37"/>
      <c r="PNY37"/>
      <c r="PNZ37"/>
      <c r="POA37"/>
      <c r="POB37"/>
      <c r="POC37"/>
      <c r="POD37"/>
      <c r="POE37"/>
      <c r="POF37"/>
      <c r="POG37"/>
      <c r="POH37"/>
      <c r="POI37"/>
      <c r="POJ37"/>
      <c r="POK37"/>
      <c r="POL37"/>
      <c r="POM37"/>
      <c r="PON37"/>
      <c r="POO37"/>
      <c r="POP37"/>
      <c r="POQ37"/>
      <c r="POR37"/>
      <c r="POS37"/>
      <c r="POT37"/>
      <c r="POU37"/>
      <c r="POV37"/>
      <c r="POW37"/>
      <c r="POX37"/>
      <c r="POY37"/>
      <c r="POZ37"/>
      <c r="PPA37"/>
      <c r="PPB37"/>
      <c r="PPC37"/>
      <c r="PPD37"/>
      <c r="PPE37"/>
      <c r="PPF37"/>
      <c r="PPG37"/>
      <c r="PPH37"/>
      <c r="PPI37"/>
      <c r="PPJ37"/>
      <c r="PPK37"/>
      <c r="PPL37"/>
      <c r="PPM37"/>
      <c r="PPN37"/>
      <c r="PPO37"/>
      <c r="PPP37"/>
      <c r="PPQ37"/>
      <c r="PPR37"/>
      <c r="PPS37"/>
      <c r="PPT37"/>
      <c r="PPU37"/>
      <c r="PPV37"/>
      <c r="PPW37"/>
      <c r="PPX37"/>
      <c r="PPY37"/>
      <c r="PPZ37"/>
      <c r="PQA37"/>
      <c r="PQB37"/>
      <c r="PQC37"/>
      <c r="PQD37"/>
      <c r="PQE37"/>
      <c r="PQF37"/>
      <c r="PQG37"/>
      <c r="PQH37"/>
      <c r="PQI37"/>
      <c r="PQJ37"/>
      <c r="PQK37"/>
      <c r="PQL37"/>
      <c r="PQM37"/>
      <c r="PQN37"/>
      <c r="PQO37"/>
      <c r="PQP37"/>
      <c r="PQQ37"/>
      <c r="PQR37"/>
      <c r="PQS37"/>
      <c r="PQT37"/>
      <c r="PQU37"/>
      <c r="PQV37"/>
      <c r="PQW37"/>
      <c r="PQX37"/>
      <c r="PQY37"/>
      <c r="PQZ37"/>
      <c r="PRA37"/>
      <c r="PRB37"/>
      <c r="PRC37"/>
      <c r="PRD37"/>
      <c r="PRE37"/>
      <c r="PRF37"/>
      <c r="PRG37"/>
      <c r="PRH37"/>
      <c r="PRI37"/>
      <c r="PRJ37"/>
      <c r="PRK37"/>
      <c r="PRL37"/>
      <c r="PRM37"/>
      <c r="PRN37"/>
      <c r="PRO37"/>
      <c r="PRP37"/>
      <c r="PRQ37"/>
      <c r="PRR37"/>
      <c r="PRS37"/>
      <c r="PRT37"/>
      <c r="PRU37"/>
      <c r="PRV37"/>
      <c r="PRW37"/>
      <c r="PRX37"/>
      <c r="PRY37"/>
      <c r="PRZ37"/>
      <c r="PSA37"/>
      <c r="PSB37"/>
      <c r="PSC37"/>
      <c r="PSD37"/>
      <c r="PSE37"/>
      <c r="PSF37"/>
      <c r="PSG37"/>
      <c r="PSH37"/>
      <c r="PSI37"/>
      <c r="PSJ37"/>
      <c r="PSK37"/>
      <c r="PSL37"/>
      <c r="PSM37"/>
      <c r="PSN37"/>
      <c r="PSO37"/>
      <c r="PSP37"/>
      <c r="PSQ37"/>
      <c r="PSR37"/>
      <c r="PSS37"/>
      <c r="PST37"/>
      <c r="PSU37"/>
      <c r="PSV37"/>
      <c r="PSW37"/>
      <c r="PSX37"/>
      <c r="PSY37"/>
      <c r="PSZ37"/>
      <c r="PTA37"/>
      <c r="PTB37"/>
      <c r="PTC37"/>
      <c r="PTD37"/>
      <c r="PTE37"/>
      <c r="PTF37"/>
      <c r="PTG37"/>
      <c r="PTH37"/>
      <c r="PTI37"/>
      <c r="PTJ37"/>
      <c r="PTK37"/>
      <c r="PTL37"/>
      <c r="PTM37"/>
      <c r="PTN37"/>
      <c r="PTO37"/>
      <c r="PTP37"/>
      <c r="PTQ37"/>
      <c r="PTR37"/>
      <c r="PTS37"/>
      <c r="PTT37"/>
      <c r="PTU37"/>
      <c r="PTV37"/>
      <c r="PTW37"/>
      <c r="PTX37"/>
      <c r="PTY37"/>
      <c r="PTZ37"/>
      <c r="PUA37"/>
      <c r="PUB37"/>
      <c r="PUC37"/>
      <c r="PUD37"/>
      <c r="PUE37"/>
      <c r="PUF37"/>
      <c r="PUG37"/>
      <c r="PUH37"/>
      <c r="PUI37"/>
      <c r="PUJ37"/>
      <c r="PUK37"/>
      <c r="PUL37"/>
      <c r="PUM37"/>
      <c r="PUN37"/>
      <c r="PUO37"/>
      <c r="PUP37"/>
      <c r="PUQ37"/>
      <c r="PUR37"/>
      <c r="PUS37"/>
      <c r="PUT37"/>
      <c r="PUU37"/>
      <c r="PUV37"/>
      <c r="PUW37"/>
      <c r="PUX37"/>
      <c r="PUY37"/>
      <c r="PUZ37"/>
      <c r="PVA37"/>
      <c r="PVB37"/>
      <c r="PVC37"/>
      <c r="PVD37"/>
      <c r="PVE37"/>
      <c r="PVF37"/>
      <c r="PVG37"/>
      <c r="PVH37"/>
      <c r="PVI37"/>
      <c r="PVJ37"/>
      <c r="PVK37"/>
      <c r="PVL37"/>
      <c r="PVM37"/>
      <c r="PVN37"/>
      <c r="PVO37"/>
      <c r="PVP37"/>
      <c r="PVQ37"/>
      <c r="PVR37"/>
      <c r="PVS37"/>
      <c r="PVT37"/>
      <c r="PVU37"/>
      <c r="PVV37"/>
      <c r="PVW37"/>
      <c r="PVX37"/>
      <c r="PVY37"/>
      <c r="PVZ37"/>
      <c r="PWA37"/>
      <c r="PWB37"/>
      <c r="PWC37"/>
      <c r="PWD37"/>
      <c r="PWE37"/>
      <c r="PWF37"/>
      <c r="PWG37"/>
      <c r="PWH37"/>
      <c r="PWI37"/>
      <c r="PWJ37"/>
      <c r="PWK37"/>
      <c r="PWL37"/>
      <c r="PWM37"/>
      <c r="PWN37"/>
      <c r="PWO37"/>
      <c r="PWP37"/>
      <c r="PWQ37"/>
      <c r="PWR37"/>
      <c r="PWS37"/>
      <c r="PWT37"/>
      <c r="PWU37"/>
      <c r="PWV37"/>
      <c r="PWW37"/>
      <c r="PWX37"/>
      <c r="PWY37"/>
      <c r="PWZ37"/>
      <c r="PXA37"/>
      <c r="PXB37"/>
      <c r="PXC37"/>
      <c r="PXD37"/>
      <c r="PXE37"/>
      <c r="PXF37"/>
      <c r="PXG37"/>
      <c r="PXH37"/>
      <c r="PXI37"/>
      <c r="PXJ37"/>
      <c r="PXK37"/>
      <c r="PXL37"/>
      <c r="PXM37"/>
      <c r="PXN37"/>
      <c r="PXO37"/>
      <c r="PXP37"/>
      <c r="PXQ37"/>
      <c r="PXR37"/>
      <c r="PXS37"/>
      <c r="PXT37"/>
      <c r="PXU37"/>
      <c r="PXV37"/>
      <c r="PXW37"/>
      <c r="PXX37"/>
      <c r="PXY37"/>
      <c r="PXZ37"/>
      <c r="PYA37"/>
      <c r="PYB37"/>
      <c r="PYC37"/>
      <c r="PYD37"/>
      <c r="PYE37"/>
      <c r="PYF37"/>
      <c r="PYG37"/>
      <c r="PYH37"/>
      <c r="PYI37"/>
      <c r="PYJ37"/>
      <c r="PYK37"/>
      <c r="PYL37"/>
      <c r="PYM37"/>
      <c r="PYN37"/>
      <c r="PYO37"/>
      <c r="PYP37"/>
      <c r="PYQ37"/>
      <c r="PYR37"/>
      <c r="PYS37"/>
      <c r="PYT37"/>
      <c r="PYU37"/>
      <c r="PYV37"/>
      <c r="PYW37"/>
      <c r="PYX37"/>
      <c r="PYY37"/>
      <c r="PYZ37"/>
      <c r="PZA37"/>
      <c r="PZB37"/>
      <c r="PZC37"/>
      <c r="PZD37"/>
      <c r="PZE37"/>
      <c r="PZF37"/>
      <c r="PZG37"/>
      <c r="PZH37"/>
      <c r="PZI37"/>
      <c r="PZJ37"/>
      <c r="PZK37"/>
      <c r="PZL37"/>
      <c r="PZM37"/>
      <c r="PZN37"/>
      <c r="PZO37"/>
      <c r="PZP37"/>
      <c r="PZQ37"/>
      <c r="PZR37"/>
      <c r="PZS37"/>
      <c r="PZT37"/>
      <c r="PZU37"/>
      <c r="PZV37"/>
      <c r="PZW37"/>
      <c r="PZX37"/>
      <c r="PZY37"/>
      <c r="PZZ37"/>
      <c r="QAA37"/>
      <c r="QAB37"/>
      <c r="QAC37"/>
      <c r="QAD37"/>
      <c r="QAE37"/>
      <c r="QAF37"/>
      <c r="QAG37"/>
      <c r="QAH37"/>
      <c r="QAI37"/>
      <c r="QAJ37"/>
      <c r="QAK37"/>
      <c r="QAL37"/>
      <c r="QAM37"/>
      <c r="QAN37"/>
      <c r="QAO37"/>
      <c r="QAP37"/>
      <c r="QAQ37"/>
      <c r="QAR37"/>
      <c r="QAS37"/>
      <c r="QAT37"/>
      <c r="QAU37"/>
      <c r="QAV37"/>
      <c r="QAW37"/>
      <c r="QAX37"/>
      <c r="QAY37"/>
      <c r="QAZ37"/>
      <c r="QBA37"/>
      <c r="QBB37"/>
      <c r="QBC37"/>
      <c r="QBD37"/>
      <c r="QBE37"/>
      <c r="QBF37"/>
      <c r="QBG37"/>
      <c r="QBH37"/>
      <c r="QBI37"/>
      <c r="QBJ37"/>
      <c r="QBK37"/>
      <c r="QBL37"/>
      <c r="QBM37"/>
      <c r="QBN37"/>
      <c r="QBO37"/>
      <c r="QBP37"/>
      <c r="QBQ37"/>
      <c r="QBR37"/>
      <c r="QBS37"/>
      <c r="QBT37"/>
      <c r="QBU37"/>
      <c r="QBV37"/>
      <c r="QBW37"/>
      <c r="QBX37"/>
      <c r="QBY37"/>
      <c r="QBZ37"/>
      <c r="QCA37"/>
      <c r="QCB37"/>
      <c r="QCC37"/>
      <c r="QCD37"/>
      <c r="QCE37"/>
      <c r="QCF37"/>
      <c r="QCG37"/>
      <c r="QCH37"/>
      <c r="QCI37"/>
      <c r="QCJ37"/>
      <c r="QCK37"/>
      <c r="QCL37"/>
      <c r="QCM37"/>
      <c r="QCN37"/>
      <c r="QCO37"/>
      <c r="QCP37"/>
      <c r="QCQ37"/>
      <c r="QCR37"/>
      <c r="QCS37"/>
      <c r="QCT37"/>
      <c r="QCU37"/>
      <c r="QCV37"/>
      <c r="QCW37"/>
      <c r="QCX37"/>
      <c r="QCY37"/>
      <c r="QCZ37"/>
      <c r="QDA37"/>
      <c r="QDB37"/>
      <c r="QDC37"/>
      <c r="QDD37"/>
      <c r="QDE37"/>
      <c r="QDF37"/>
      <c r="QDG37"/>
      <c r="QDH37"/>
      <c r="QDI37"/>
      <c r="QDJ37"/>
      <c r="QDK37"/>
      <c r="QDL37"/>
      <c r="QDM37"/>
      <c r="QDN37"/>
      <c r="QDO37"/>
      <c r="QDP37"/>
      <c r="QDQ37"/>
      <c r="QDR37"/>
      <c r="QDS37"/>
      <c r="QDT37"/>
      <c r="QDU37"/>
      <c r="QDV37"/>
      <c r="QDW37"/>
      <c r="QDX37"/>
      <c r="QDY37"/>
      <c r="QDZ37"/>
      <c r="QEA37"/>
      <c r="QEB37"/>
      <c r="QEC37"/>
      <c r="QED37"/>
      <c r="QEE37"/>
      <c r="QEF37"/>
      <c r="QEG37"/>
      <c r="QEH37"/>
      <c r="QEI37"/>
      <c r="QEJ37"/>
      <c r="QEK37"/>
      <c r="QEL37"/>
      <c r="QEM37"/>
      <c r="QEN37"/>
      <c r="QEO37"/>
      <c r="QEP37"/>
      <c r="QEQ37"/>
      <c r="QER37"/>
      <c r="QES37"/>
      <c r="QET37"/>
      <c r="QEU37"/>
      <c r="QEV37"/>
      <c r="QEW37"/>
      <c r="QEX37"/>
      <c r="QEY37"/>
      <c r="QEZ37"/>
      <c r="QFA37"/>
      <c r="QFB37"/>
      <c r="QFC37"/>
      <c r="QFD37"/>
      <c r="QFE37"/>
      <c r="QFF37"/>
      <c r="QFG37"/>
      <c r="QFH37"/>
      <c r="QFI37"/>
      <c r="QFJ37"/>
      <c r="QFK37"/>
      <c r="QFL37"/>
      <c r="QFM37"/>
      <c r="QFN37"/>
      <c r="QFO37"/>
      <c r="QFP37"/>
      <c r="QFQ37"/>
      <c r="QFR37"/>
      <c r="QFS37"/>
      <c r="QFT37"/>
      <c r="QFU37"/>
      <c r="QFV37"/>
      <c r="QFW37"/>
      <c r="QFX37"/>
      <c r="QFY37"/>
      <c r="QFZ37"/>
      <c r="QGA37"/>
      <c r="QGB37"/>
      <c r="QGC37"/>
      <c r="QGD37"/>
      <c r="QGE37"/>
      <c r="QGF37"/>
      <c r="QGG37"/>
      <c r="QGH37"/>
      <c r="QGI37"/>
      <c r="QGJ37"/>
      <c r="QGK37"/>
      <c r="QGL37"/>
      <c r="QGM37"/>
      <c r="QGN37"/>
      <c r="QGO37"/>
      <c r="QGP37"/>
      <c r="QGQ37"/>
      <c r="QGR37"/>
      <c r="QGS37"/>
      <c r="QGT37"/>
      <c r="QGU37"/>
      <c r="QGV37"/>
      <c r="QGW37"/>
      <c r="QGX37"/>
      <c r="QGY37"/>
      <c r="QGZ37"/>
      <c r="QHA37"/>
      <c r="QHB37"/>
      <c r="QHC37"/>
      <c r="QHD37"/>
      <c r="QHE37"/>
      <c r="QHF37"/>
      <c r="QHG37"/>
      <c r="QHH37"/>
      <c r="QHI37"/>
      <c r="QHJ37"/>
      <c r="QHK37"/>
      <c r="QHL37"/>
      <c r="QHM37"/>
      <c r="QHN37"/>
      <c r="QHO37"/>
      <c r="QHP37"/>
      <c r="QHQ37"/>
      <c r="QHR37"/>
      <c r="QHS37"/>
      <c r="QHT37"/>
      <c r="QHU37"/>
      <c r="QHV37"/>
      <c r="QHW37"/>
      <c r="QHX37"/>
      <c r="QHY37"/>
      <c r="QHZ37"/>
      <c r="QIA37"/>
      <c r="QIB37"/>
      <c r="QIC37"/>
      <c r="QID37"/>
      <c r="QIE37"/>
      <c r="QIF37"/>
      <c r="QIG37"/>
      <c r="QIH37"/>
      <c r="QII37"/>
      <c r="QIJ37"/>
      <c r="QIK37"/>
      <c r="QIL37"/>
      <c r="QIM37"/>
      <c r="QIN37"/>
      <c r="QIO37"/>
      <c r="QIP37"/>
      <c r="QIQ37"/>
      <c r="QIR37"/>
      <c r="QIS37"/>
      <c r="QIT37"/>
      <c r="QIU37"/>
      <c r="QIV37"/>
      <c r="QIW37"/>
      <c r="QIX37"/>
      <c r="QIY37"/>
      <c r="QIZ37"/>
      <c r="QJA37"/>
      <c r="QJB37"/>
      <c r="QJC37"/>
      <c r="QJD37"/>
      <c r="QJE37"/>
      <c r="QJF37"/>
      <c r="QJG37"/>
      <c r="QJH37"/>
      <c r="QJI37"/>
      <c r="QJJ37"/>
      <c r="QJK37"/>
      <c r="QJL37"/>
      <c r="QJM37"/>
      <c r="QJN37"/>
      <c r="QJO37"/>
      <c r="QJP37"/>
      <c r="QJQ37"/>
      <c r="QJR37"/>
      <c r="QJS37"/>
      <c r="QJT37"/>
      <c r="QJU37"/>
      <c r="QJV37"/>
      <c r="QJW37"/>
      <c r="QJX37"/>
      <c r="QJY37"/>
      <c r="QJZ37"/>
      <c r="QKA37"/>
      <c r="QKB37"/>
      <c r="QKC37"/>
      <c r="QKD37"/>
      <c r="QKE37"/>
      <c r="QKF37"/>
      <c r="QKG37"/>
      <c r="QKH37"/>
      <c r="QKI37"/>
      <c r="QKJ37"/>
      <c r="QKK37"/>
      <c r="QKL37"/>
      <c r="QKM37"/>
      <c r="QKN37"/>
      <c r="QKO37"/>
      <c r="QKP37"/>
      <c r="QKQ37"/>
      <c r="QKR37"/>
      <c r="QKS37"/>
      <c r="QKT37"/>
      <c r="QKU37"/>
      <c r="QKV37"/>
      <c r="QKW37"/>
      <c r="QKX37"/>
      <c r="QKY37"/>
      <c r="QKZ37"/>
      <c r="QLA37"/>
      <c r="QLB37"/>
      <c r="QLC37"/>
      <c r="QLD37"/>
      <c r="QLE37"/>
      <c r="QLF37"/>
      <c r="QLG37"/>
      <c r="QLH37"/>
      <c r="QLI37"/>
      <c r="QLJ37"/>
      <c r="QLK37"/>
      <c r="QLL37"/>
      <c r="QLM37"/>
      <c r="QLN37"/>
      <c r="QLO37"/>
      <c r="QLP37"/>
      <c r="QLQ37"/>
      <c r="QLR37"/>
      <c r="QLS37"/>
      <c r="QLT37"/>
      <c r="QLU37"/>
      <c r="QLV37"/>
      <c r="QLW37"/>
      <c r="QLX37"/>
      <c r="QLY37"/>
      <c r="QLZ37"/>
      <c r="QMA37"/>
      <c r="QMB37"/>
      <c r="QMC37"/>
      <c r="QMD37"/>
      <c r="QME37"/>
      <c r="QMF37"/>
      <c r="QMG37"/>
      <c r="QMH37"/>
      <c r="QMI37"/>
      <c r="QMJ37"/>
      <c r="QMK37"/>
      <c r="QML37"/>
      <c r="QMM37"/>
      <c r="QMN37"/>
      <c r="QMO37"/>
      <c r="QMP37"/>
      <c r="QMQ37"/>
      <c r="QMR37"/>
      <c r="QMS37"/>
      <c r="QMT37"/>
      <c r="QMU37"/>
      <c r="QMV37"/>
      <c r="QMW37"/>
      <c r="QMX37"/>
      <c r="QMY37"/>
      <c r="QMZ37"/>
      <c r="QNA37"/>
      <c r="QNB37"/>
      <c r="QNC37"/>
      <c r="QND37"/>
      <c r="QNE37"/>
      <c r="QNF37"/>
      <c r="QNG37"/>
      <c r="QNH37"/>
      <c r="QNI37"/>
      <c r="QNJ37"/>
      <c r="QNK37"/>
      <c r="QNL37"/>
      <c r="QNM37"/>
      <c r="QNN37"/>
      <c r="QNO37"/>
      <c r="QNP37"/>
      <c r="QNQ37"/>
      <c r="QNR37"/>
      <c r="QNS37"/>
      <c r="QNT37"/>
      <c r="QNU37"/>
      <c r="QNV37"/>
      <c r="QNW37"/>
      <c r="QNX37"/>
      <c r="QNY37"/>
      <c r="QNZ37"/>
      <c r="QOA37"/>
      <c r="QOB37"/>
      <c r="QOC37"/>
      <c r="QOD37"/>
      <c r="QOE37"/>
      <c r="QOF37"/>
      <c r="QOG37"/>
      <c r="QOH37"/>
      <c r="QOI37"/>
      <c r="QOJ37"/>
      <c r="QOK37"/>
      <c r="QOL37"/>
      <c r="QOM37"/>
      <c r="QON37"/>
      <c r="QOO37"/>
      <c r="QOP37"/>
      <c r="QOQ37"/>
      <c r="QOR37"/>
      <c r="QOS37"/>
      <c r="QOT37"/>
      <c r="QOU37"/>
      <c r="QOV37"/>
      <c r="QOW37"/>
      <c r="QOX37"/>
      <c r="QOY37"/>
      <c r="QOZ37"/>
      <c r="QPA37"/>
      <c r="QPB37"/>
      <c r="QPC37"/>
      <c r="QPD37"/>
      <c r="QPE37"/>
      <c r="QPF37"/>
      <c r="QPG37"/>
      <c r="QPH37"/>
      <c r="QPI37"/>
      <c r="QPJ37"/>
      <c r="QPK37"/>
      <c r="QPL37"/>
      <c r="QPM37"/>
      <c r="QPN37"/>
      <c r="QPO37"/>
      <c r="QPP37"/>
      <c r="QPQ37"/>
      <c r="QPR37"/>
      <c r="QPS37"/>
      <c r="QPT37"/>
      <c r="QPU37"/>
      <c r="QPV37"/>
      <c r="QPW37"/>
      <c r="QPX37"/>
      <c r="QPY37"/>
      <c r="QPZ37"/>
      <c r="QQA37"/>
      <c r="QQB37"/>
      <c r="QQC37"/>
      <c r="QQD37"/>
      <c r="QQE37"/>
      <c r="QQF37"/>
      <c r="QQG37"/>
      <c r="QQH37"/>
      <c r="QQI37"/>
      <c r="QQJ37"/>
      <c r="QQK37"/>
      <c r="QQL37"/>
      <c r="QQM37"/>
      <c r="QQN37"/>
      <c r="QQO37"/>
      <c r="QQP37"/>
      <c r="QQQ37"/>
      <c r="QQR37"/>
      <c r="QQS37"/>
      <c r="QQT37"/>
      <c r="QQU37"/>
      <c r="QQV37"/>
      <c r="QQW37"/>
      <c r="QQX37"/>
      <c r="QQY37"/>
      <c r="QQZ37"/>
      <c r="QRA37"/>
      <c r="QRB37"/>
      <c r="QRC37"/>
      <c r="QRD37"/>
      <c r="QRE37"/>
      <c r="QRF37"/>
      <c r="QRG37"/>
      <c r="QRH37"/>
      <c r="QRI37"/>
      <c r="QRJ37"/>
      <c r="QRK37"/>
      <c r="QRL37"/>
      <c r="QRM37"/>
      <c r="QRN37"/>
      <c r="QRO37"/>
      <c r="QRP37"/>
      <c r="QRQ37"/>
      <c r="QRR37"/>
      <c r="QRS37"/>
      <c r="QRT37"/>
      <c r="QRU37"/>
      <c r="QRV37"/>
      <c r="QRW37"/>
      <c r="QRX37"/>
      <c r="QRY37"/>
      <c r="QRZ37"/>
      <c r="QSA37"/>
      <c r="QSB37"/>
      <c r="QSC37"/>
      <c r="QSD37"/>
      <c r="QSE37"/>
      <c r="QSF37"/>
      <c r="QSG37"/>
      <c r="QSH37"/>
      <c r="QSI37"/>
      <c r="QSJ37"/>
      <c r="QSK37"/>
      <c r="QSL37"/>
      <c r="QSM37"/>
      <c r="QSN37"/>
      <c r="QSO37"/>
      <c r="QSP37"/>
      <c r="QSQ37"/>
      <c r="QSR37"/>
      <c r="QSS37"/>
      <c r="QST37"/>
      <c r="QSU37"/>
      <c r="QSV37"/>
      <c r="QSW37"/>
      <c r="QSX37"/>
      <c r="QSY37"/>
      <c r="QSZ37"/>
      <c r="QTA37"/>
      <c r="QTB37"/>
      <c r="QTC37"/>
      <c r="QTD37"/>
      <c r="QTE37"/>
      <c r="QTF37"/>
      <c r="QTG37"/>
      <c r="QTH37"/>
      <c r="QTI37"/>
      <c r="QTJ37"/>
      <c r="QTK37"/>
      <c r="QTL37"/>
      <c r="QTM37"/>
      <c r="QTN37"/>
      <c r="QTO37"/>
      <c r="QTP37"/>
      <c r="QTQ37"/>
      <c r="QTR37"/>
      <c r="QTS37"/>
      <c r="QTT37"/>
      <c r="QTU37"/>
      <c r="QTV37"/>
      <c r="QTW37"/>
      <c r="QTX37"/>
      <c r="QTY37"/>
      <c r="QTZ37"/>
      <c r="QUA37"/>
      <c r="QUB37"/>
      <c r="QUC37"/>
      <c r="QUD37"/>
      <c r="QUE37"/>
      <c r="QUF37"/>
      <c r="QUG37"/>
      <c r="QUH37"/>
      <c r="QUI37"/>
      <c r="QUJ37"/>
      <c r="QUK37"/>
      <c r="QUL37"/>
      <c r="QUM37"/>
      <c r="QUN37"/>
      <c r="QUO37"/>
      <c r="QUP37"/>
      <c r="QUQ37"/>
      <c r="QUR37"/>
      <c r="QUS37"/>
      <c r="QUT37"/>
      <c r="QUU37"/>
      <c r="QUV37"/>
      <c r="QUW37"/>
      <c r="QUX37"/>
      <c r="QUY37"/>
      <c r="QUZ37"/>
      <c r="QVA37"/>
      <c r="QVB37"/>
      <c r="QVC37"/>
      <c r="QVD37"/>
      <c r="QVE37"/>
      <c r="QVF37"/>
      <c r="QVG37"/>
      <c r="QVH37"/>
      <c r="QVI37"/>
      <c r="QVJ37"/>
      <c r="QVK37"/>
      <c r="QVL37"/>
      <c r="QVM37"/>
      <c r="QVN37"/>
      <c r="QVO37"/>
      <c r="QVP37"/>
      <c r="QVQ37"/>
      <c r="QVR37"/>
      <c r="QVS37"/>
      <c r="QVT37"/>
      <c r="QVU37"/>
      <c r="QVV37"/>
      <c r="QVW37"/>
      <c r="QVX37"/>
      <c r="QVY37"/>
      <c r="QVZ37"/>
      <c r="QWA37"/>
      <c r="QWB37"/>
      <c r="QWC37"/>
      <c r="QWD37"/>
      <c r="QWE37"/>
      <c r="QWF37"/>
      <c r="QWG37"/>
      <c r="QWH37"/>
      <c r="QWI37"/>
      <c r="QWJ37"/>
      <c r="QWK37"/>
      <c r="QWL37"/>
      <c r="QWM37"/>
      <c r="QWN37"/>
      <c r="QWO37"/>
      <c r="QWP37"/>
      <c r="QWQ37"/>
      <c r="QWR37"/>
      <c r="QWS37"/>
      <c r="QWT37"/>
      <c r="QWU37"/>
      <c r="QWV37"/>
      <c r="QWW37"/>
      <c r="QWX37"/>
      <c r="QWY37"/>
      <c r="QWZ37"/>
      <c r="QXA37"/>
      <c r="QXB37"/>
      <c r="QXC37"/>
      <c r="QXD37"/>
      <c r="QXE37"/>
      <c r="QXF37"/>
      <c r="QXG37"/>
      <c r="QXH37"/>
      <c r="QXI37"/>
      <c r="QXJ37"/>
      <c r="QXK37"/>
      <c r="QXL37"/>
      <c r="QXM37"/>
      <c r="QXN37"/>
      <c r="QXO37"/>
      <c r="QXP37"/>
      <c r="QXQ37"/>
      <c r="QXR37"/>
      <c r="QXS37"/>
      <c r="QXT37"/>
      <c r="QXU37"/>
      <c r="QXV37"/>
      <c r="QXW37"/>
      <c r="QXX37"/>
      <c r="QXY37"/>
      <c r="QXZ37"/>
      <c r="QYA37"/>
      <c r="QYB37"/>
      <c r="QYC37"/>
      <c r="QYD37"/>
      <c r="QYE37"/>
      <c r="QYF37"/>
      <c r="QYG37"/>
      <c r="QYH37"/>
      <c r="QYI37"/>
      <c r="QYJ37"/>
      <c r="QYK37"/>
      <c r="QYL37"/>
      <c r="QYM37"/>
      <c r="QYN37"/>
      <c r="QYO37"/>
      <c r="QYP37"/>
      <c r="QYQ37"/>
      <c r="QYR37"/>
      <c r="QYS37"/>
      <c r="QYT37"/>
      <c r="QYU37"/>
      <c r="QYV37"/>
      <c r="QYW37"/>
      <c r="QYX37"/>
      <c r="QYY37"/>
      <c r="QYZ37"/>
      <c r="QZA37"/>
      <c r="QZB37"/>
      <c r="QZC37"/>
      <c r="QZD37"/>
      <c r="QZE37"/>
      <c r="QZF37"/>
      <c r="QZG37"/>
      <c r="QZH37"/>
      <c r="QZI37"/>
      <c r="QZJ37"/>
      <c r="QZK37"/>
      <c r="QZL37"/>
      <c r="QZM37"/>
      <c r="QZN37"/>
      <c r="QZO37"/>
      <c r="QZP37"/>
      <c r="QZQ37"/>
      <c r="QZR37"/>
      <c r="QZS37"/>
      <c r="QZT37"/>
      <c r="QZU37"/>
      <c r="QZV37"/>
      <c r="QZW37"/>
      <c r="QZX37"/>
      <c r="QZY37"/>
      <c r="QZZ37"/>
      <c r="RAA37"/>
      <c r="RAB37"/>
      <c r="RAC37"/>
      <c r="RAD37"/>
      <c r="RAE37"/>
      <c r="RAF37"/>
      <c r="RAG37"/>
      <c r="RAH37"/>
      <c r="RAI37"/>
      <c r="RAJ37"/>
      <c r="RAK37"/>
      <c r="RAL37"/>
      <c r="RAM37"/>
      <c r="RAN37"/>
      <c r="RAO37"/>
      <c r="RAP37"/>
      <c r="RAQ37"/>
      <c r="RAR37"/>
      <c r="RAS37"/>
      <c r="RAT37"/>
      <c r="RAU37"/>
      <c r="RAV37"/>
      <c r="RAW37"/>
      <c r="RAX37"/>
      <c r="RAY37"/>
      <c r="RAZ37"/>
      <c r="RBA37"/>
      <c r="RBB37"/>
      <c r="RBC37"/>
      <c r="RBD37"/>
      <c r="RBE37"/>
      <c r="RBF37"/>
      <c r="RBG37"/>
      <c r="RBH37"/>
      <c r="RBI37"/>
      <c r="RBJ37"/>
      <c r="RBK37"/>
      <c r="RBL37"/>
      <c r="RBM37"/>
      <c r="RBN37"/>
      <c r="RBO37"/>
      <c r="RBP37"/>
      <c r="RBQ37"/>
      <c r="RBR37"/>
      <c r="RBS37"/>
      <c r="RBT37"/>
      <c r="RBU37"/>
      <c r="RBV37"/>
      <c r="RBW37"/>
      <c r="RBX37"/>
      <c r="RBY37"/>
      <c r="RBZ37"/>
      <c r="RCA37"/>
      <c r="RCB37"/>
      <c r="RCC37"/>
      <c r="RCD37"/>
      <c r="RCE37"/>
      <c r="RCF37"/>
      <c r="RCG37"/>
      <c r="RCH37"/>
      <c r="RCI37"/>
      <c r="RCJ37"/>
      <c r="RCK37"/>
      <c r="RCL37"/>
      <c r="RCM37"/>
      <c r="RCN37"/>
      <c r="RCO37"/>
      <c r="RCP37"/>
      <c r="RCQ37"/>
      <c r="RCR37"/>
      <c r="RCS37"/>
      <c r="RCT37"/>
      <c r="RCU37"/>
      <c r="RCV37"/>
      <c r="RCW37"/>
      <c r="RCX37"/>
      <c r="RCY37"/>
      <c r="RCZ37"/>
      <c r="RDA37"/>
      <c r="RDB37"/>
      <c r="RDC37"/>
      <c r="RDD37"/>
      <c r="RDE37"/>
      <c r="RDF37"/>
      <c r="RDG37"/>
      <c r="RDH37"/>
      <c r="RDI37"/>
      <c r="RDJ37"/>
      <c r="RDK37"/>
      <c r="RDL37"/>
      <c r="RDM37"/>
      <c r="RDN37"/>
      <c r="RDO37"/>
      <c r="RDP37"/>
      <c r="RDQ37"/>
      <c r="RDR37"/>
      <c r="RDS37"/>
      <c r="RDT37"/>
      <c r="RDU37"/>
      <c r="RDV37"/>
      <c r="RDW37"/>
      <c r="RDX37"/>
      <c r="RDY37"/>
      <c r="RDZ37"/>
      <c r="REA37"/>
      <c r="REB37"/>
      <c r="REC37"/>
      <c r="RED37"/>
      <c r="REE37"/>
      <c r="REF37"/>
      <c r="REG37"/>
      <c r="REH37"/>
      <c r="REI37"/>
      <c r="REJ37"/>
      <c r="REK37"/>
      <c r="REL37"/>
      <c r="REM37"/>
      <c r="REN37"/>
      <c r="REO37"/>
      <c r="REP37"/>
      <c r="REQ37"/>
      <c r="RER37"/>
      <c r="RES37"/>
      <c r="RET37"/>
      <c r="REU37"/>
      <c r="REV37"/>
      <c r="REW37"/>
      <c r="REX37"/>
      <c r="REY37"/>
      <c r="REZ37"/>
      <c r="RFA37"/>
      <c r="RFB37"/>
      <c r="RFC37"/>
      <c r="RFD37"/>
      <c r="RFE37"/>
      <c r="RFF37"/>
      <c r="RFG37"/>
      <c r="RFH37"/>
      <c r="RFI37"/>
      <c r="RFJ37"/>
      <c r="RFK37"/>
      <c r="RFL37"/>
      <c r="RFM37"/>
      <c r="RFN37"/>
      <c r="RFO37"/>
      <c r="RFP37"/>
      <c r="RFQ37"/>
      <c r="RFR37"/>
      <c r="RFS37"/>
      <c r="RFT37"/>
      <c r="RFU37"/>
      <c r="RFV37"/>
      <c r="RFW37"/>
      <c r="RFX37"/>
      <c r="RFY37"/>
      <c r="RFZ37"/>
      <c r="RGA37"/>
      <c r="RGB37"/>
      <c r="RGC37"/>
      <c r="RGD37"/>
      <c r="RGE37"/>
      <c r="RGF37"/>
      <c r="RGG37"/>
      <c r="RGH37"/>
      <c r="RGI37"/>
      <c r="RGJ37"/>
      <c r="RGK37"/>
      <c r="RGL37"/>
      <c r="RGM37"/>
      <c r="RGN37"/>
      <c r="RGO37"/>
      <c r="RGP37"/>
      <c r="RGQ37"/>
      <c r="RGR37"/>
      <c r="RGS37"/>
      <c r="RGT37"/>
      <c r="RGU37"/>
      <c r="RGV37"/>
      <c r="RGW37"/>
      <c r="RGX37"/>
      <c r="RGY37"/>
      <c r="RGZ37"/>
      <c r="RHA37"/>
      <c r="RHB37"/>
      <c r="RHC37"/>
      <c r="RHD37"/>
      <c r="RHE37"/>
      <c r="RHF37"/>
      <c r="RHG37"/>
      <c r="RHH37"/>
      <c r="RHI37"/>
      <c r="RHJ37"/>
      <c r="RHK37"/>
      <c r="RHL37"/>
      <c r="RHM37"/>
      <c r="RHN37"/>
      <c r="RHO37"/>
      <c r="RHP37"/>
      <c r="RHQ37"/>
      <c r="RHR37"/>
      <c r="RHS37"/>
      <c r="RHT37"/>
      <c r="RHU37"/>
      <c r="RHV37"/>
      <c r="RHW37"/>
      <c r="RHX37"/>
      <c r="RHY37"/>
      <c r="RHZ37"/>
      <c r="RIA37"/>
      <c r="RIB37"/>
      <c r="RIC37"/>
      <c r="RID37"/>
      <c r="RIE37"/>
      <c r="RIF37"/>
      <c r="RIG37"/>
      <c r="RIH37"/>
      <c r="RII37"/>
      <c r="RIJ37"/>
      <c r="RIK37"/>
      <c r="RIL37"/>
      <c r="RIM37"/>
      <c r="RIN37"/>
      <c r="RIO37"/>
      <c r="RIP37"/>
      <c r="RIQ37"/>
      <c r="RIR37"/>
      <c r="RIS37"/>
      <c r="RIT37"/>
      <c r="RIU37"/>
      <c r="RIV37"/>
      <c r="RIW37"/>
      <c r="RIX37"/>
      <c r="RIY37"/>
      <c r="RIZ37"/>
      <c r="RJA37"/>
      <c r="RJB37"/>
      <c r="RJC37"/>
      <c r="RJD37"/>
      <c r="RJE37"/>
      <c r="RJF37"/>
      <c r="RJG37"/>
      <c r="RJH37"/>
      <c r="RJI37"/>
      <c r="RJJ37"/>
      <c r="RJK37"/>
      <c r="RJL37"/>
      <c r="RJM37"/>
      <c r="RJN37"/>
      <c r="RJO37"/>
      <c r="RJP37"/>
      <c r="RJQ37"/>
      <c r="RJR37"/>
      <c r="RJS37"/>
      <c r="RJT37"/>
      <c r="RJU37"/>
      <c r="RJV37"/>
      <c r="RJW37"/>
      <c r="RJX37"/>
      <c r="RJY37"/>
      <c r="RJZ37"/>
      <c r="RKA37"/>
      <c r="RKB37"/>
      <c r="RKC37"/>
      <c r="RKD37"/>
      <c r="RKE37"/>
      <c r="RKF37"/>
      <c r="RKG37"/>
      <c r="RKH37"/>
      <c r="RKI37"/>
      <c r="RKJ37"/>
      <c r="RKK37"/>
      <c r="RKL37"/>
      <c r="RKM37"/>
      <c r="RKN37"/>
      <c r="RKO37"/>
      <c r="RKP37"/>
      <c r="RKQ37"/>
      <c r="RKR37"/>
      <c r="RKS37"/>
      <c r="RKT37"/>
      <c r="RKU37"/>
      <c r="RKV37"/>
      <c r="RKW37"/>
      <c r="RKX37"/>
      <c r="RKY37"/>
      <c r="RKZ37"/>
      <c r="RLA37"/>
      <c r="RLB37"/>
      <c r="RLC37"/>
      <c r="RLD37"/>
      <c r="RLE37"/>
      <c r="RLF37"/>
      <c r="RLG37"/>
      <c r="RLH37"/>
      <c r="RLI37"/>
      <c r="RLJ37"/>
      <c r="RLK37"/>
      <c r="RLL37"/>
      <c r="RLM37"/>
      <c r="RLN37"/>
      <c r="RLO37"/>
      <c r="RLP37"/>
      <c r="RLQ37"/>
      <c r="RLR37"/>
      <c r="RLS37"/>
      <c r="RLT37"/>
      <c r="RLU37"/>
      <c r="RLV37"/>
      <c r="RLW37"/>
      <c r="RLX37"/>
      <c r="RLY37"/>
      <c r="RLZ37"/>
      <c r="RMA37"/>
      <c r="RMB37"/>
      <c r="RMC37"/>
      <c r="RMD37"/>
      <c r="RME37"/>
      <c r="RMF37"/>
      <c r="RMG37"/>
      <c r="RMH37"/>
      <c r="RMI37"/>
      <c r="RMJ37"/>
      <c r="RMK37"/>
      <c r="RML37"/>
      <c r="RMM37"/>
      <c r="RMN37"/>
      <c r="RMO37"/>
      <c r="RMP37"/>
      <c r="RMQ37"/>
      <c r="RMR37"/>
      <c r="RMS37"/>
      <c r="RMT37"/>
      <c r="RMU37"/>
      <c r="RMV37"/>
      <c r="RMW37"/>
      <c r="RMX37"/>
      <c r="RMY37"/>
      <c r="RMZ37"/>
      <c r="RNA37"/>
      <c r="RNB37"/>
      <c r="RNC37"/>
      <c r="RND37"/>
      <c r="RNE37"/>
      <c r="RNF37"/>
      <c r="RNG37"/>
      <c r="RNH37"/>
      <c r="RNI37"/>
      <c r="RNJ37"/>
      <c r="RNK37"/>
      <c r="RNL37"/>
      <c r="RNM37"/>
      <c r="RNN37"/>
      <c r="RNO37"/>
      <c r="RNP37"/>
      <c r="RNQ37"/>
      <c r="RNR37"/>
      <c r="RNS37"/>
      <c r="RNT37"/>
      <c r="RNU37"/>
      <c r="RNV37"/>
      <c r="RNW37"/>
      <c r="RNX37"/>
      <c r="RNY37"/>
      <c r="RNZ37"/>
      <c r="ROA37"/>
      <c r="ROB37"/>
      <c r="ROC37"/>
      <c r="ROD37"/>
      <c r="ROE37"/>
      <c r="ROF37"/>
      <c r="ROG37"/>
      <c r="ROH37"/>
      <c r="ROI37"/>
      <c r="ROJ37"/>
      <c r="ROK37"/>
      <c r="ROL37"/>
      <c r="ROM37"/>
      <c r="RON37"/>
      <c r="ROO37"/>
      <c r="ROP37"/>
      <c r="ROQ37"/>
      <c r="ROR37"/>
      <c r="ROS37"/>
      <c r="ROT37"/>
      <c r="ROU37"/>
      <c r="ROV37"/>
      <c r="ROW37"/>
      <c r="ROX37"/>
      <c r="ROY37"/>
      <c r="ROZ37"/>
      <c r="RPA37"/>
      <c r="RPB37"/>
      <c r="RPC37"/>
      <c r="RPD37"/>
      <c r="RPE37"/>
      <c r="RPF37"/>
      <c r="RPG37"/>
      <c r="RPH37"/>
      <c r="RPI37"/>
      <c r="RPJ37"/>
      <c r="RPK37"/>
      <c r="RPL37"/>
      <c r="RPM37"/>
      <c r="RPN37"/>
      <c r="RPO37"/>
      <c r="RPP37"/>
      <c r="RPQ37"/>
      <c r="RPR37"/>
      <c r="RPS37"/>
      <c r="RPT37"/>
      <c r="RPU37"/>
      <c r="RPV37"/>
      <c r="RPW37"/>
      <c r="RPX37"/>
      <c r="RPY37"/>
      <c r="RPZ37"/>
      <c r="RQA37"/>
      <c r="RQB37"/>
      <c r="RQC37"/>
      <c r="RQD37"/>
      <c r="RQE37"/>
      <c r="RQF37"/>
      <c r="RQG37"/>
      <c r="RQH37"/>
      <c r="RQI37"/>
      <c r="RQJ37"/>
      <c r="RQK37"/>
      <c r="RQL37"/>
      <c r="RQM37"/>
      <c r="RQN37"/>
      <c r="RQO37"/>
      <c r="RQP37"/>
      <c r="RQQ37"/>
      <c r="RQR37"/>
      <c r="RQS37"/>
      <c r="RQT37"/>
      <c r="RQU37"/>
      <c r="RQV37"/>
      <c r="RQW37"/>
      <c r="RQX37"/>
      <c r="RQY37"/>
      <c r="RQZ37"/>
      <c r="RRA37"/>
      <c r="RRB37"/>
      <c r="RRC37"/>
      <c r="RRD37"/>
      <c r="RRE37"/>
      <c r="RRF37"/>
      <c r="RRG37"/>
      <c r="RRH37"/>
      <c r="RRI37"/>
      <c r="RRJ37"/>
      <c r="RRK37"/>
      <c r="RRL37"/>
      <c r="RRM37"/>
      <c r="RRN37"/>
      <c r="RRO37"/>
      <c r="RRP37"/>
      <c r="RRQ37"/>
      <c r="RRR37"/>
      <c r="RRS37"/>
      <c r="RRT37"/>
      <c r="RRU37"/>
      <c r="RRV37"/>
      <c r="RRW37"/>
      <c r="RRX37"/>
      <c r="RRY37"/>
      <c r="RRZ37"/>
      <c r="RSA37"/>
      <c r="RSB37"/>
      <c r="RSC37"/>
      <c r="RSD37"/>
      <c r="RSE37"/>
      <c r="RSF37"/>
      <c r="RSG37"/>
      <c r="RSH37"/>
      <c r="RSI37"/>
      <c r="RSJ37"/>
      <c r="RSK37"/>
      <c r="RSL37"/>
      <c r="RSM37"/>
      <c r="RSN37"/>
      <c r="RSO37"/>
      <c r="RSP37"/>
      <c r="RSQ37"/>
      <c r="RSR37"/>
      <c r="RSS37"/>
      <c r="RST37"/>
      <c r="RSU37"/>
      <c r="RSV37"/>
      <c r="RSW37"/>
      <c r="RSX37"/>
      <c r="RSY37"/>
      <c r="RSZ37"/>
      <c r="RTA37"/>
      <c r="RTB37"/>
      <c r="RTC37"/>
      <c r="RTD37"/>
      <c r="RTE37"/>
      <c r="RTF37"/>
      <c r="RTG37"/>
      <c r="RTH37"/>
      <c r="RTI37"/>
      <c r="RTJ37"/>
      <c r="RTK37"/>
      <c r="RTL37"/>
      <c r="RTM37"/>
      <c r="RTN37"/>
      <c r="RTO37"/>
      <c r="RTP37"/>
      <c r="RTQ37"/>
      <c r="RTR37"/>
      <c r="RTS37"/>
      <c r="RTT37"/>
      <c r="RTU37"/>
      <c r="RTV37"/>
      <c r="RTW37"/>
      <c r="RTX37"/>
      <c r="RTY37"/>
      <c r="RTZ37"/>
      <c r="RUA37"/>
      <c r="RUB37"/>
      <c r="RUC37"/>
      <c r="RUD37"/>
      <c r="RUE37"/>
      <c r="RUF37"/>
      <c r="RUG37"/>
      <c r="RUH37"/>
      <c r="RUI37"/>
      <c r="RUJ37"/>
      <c r="RUK37"/>
      <c r="RUL37"/>
      <c r="RUM37"/>
      <c r="RUN37"/>
      <c r="RUO37"/>
      <c r="RUP37"/>
      <c r="RUQ37"/>
      <c r="RUR37"/>
      <c r="RUS37"/>
      <c r="RUT37"/>
      <c r="RUU37"/>
      <c r="RUV37"/>
      <c r="RUW37"/>
      <c r="RUX37"/>
      <c r="RUY37"/>
      <c r="RUZ37"/>
      <c r="RVA37"/>
      <c r="RVB37"/>
      <c r="RVC37"/>
      <c r="RVD37"/>
      <c r="RVE37"/>
      <c r="RVF37"/>
      <c r="RVG37"/>
      <c r="RVH37"/>
      <c r="RVI37"/>
      <c r="RVJ37"/>
      <c r="RVK37"/>
      <c r="RVL37"/>
      <c r="RVM37"/>
      <c r="RVN37"/>
      <c r="RVO37"/>
      <c r="RVP37"/>
      <c r="RVQ37"/>
      <c r="RVR37"/>
      <c r="RVS37"/>
      <c r="RVT37"/>
      <c r="RVU37"/>
      <c r="RVV37"/>
      <c r="RVW37"/>
      <c r="RVX37"/>
      <c r="RVY37"/>
      <c r="RVZ37"/>
      <c r="RWA37"/>
      <c r="RWB37"/>
      <c r="RWC37"/>
      <c r="RWD37"/>
      <c r="RWE37"/>
      <c r="RWF37"/>
      <c r="RWG37"/>
      <c r="RWH37"/>
      <c r="RWI37"/>
      <c r="RWJ37"/>
      <c r="RWK37"/>
      <c r="RWL37"/>
      <c r="RWM37"/>
      <c r="RWN37"/>
      <c r="RWO37"/>
      <c r="RWP37"/>
      <c r="RWQ37"/>
      <c r="RWR37"/>
      <c r="RWS37"/>
      <c r="RWT37"/>
      <c r="RWU37"/>
      <c r="RWV37"/>
      <c r="RWW37"/>
      <c r="RWX37"/>
      <c r="RWY37"/>
      <c r="RWZ37"/>
      <c r="RXA37"/>
      <c r="RXB37"/>
      <c r="RXC37"/>
      <c r="RXD37"/>
      <c r="RXE37"/>
      <c r="RXF37"/>
      <c r="RXG37"/>
      <c r="RXH37"/>
      <c r="RXI37"/>
      <c r="RXJ37"/>
      <c r="RXK37"/>
      <c r="RXL37"/>
      <c r="RXM37"/>
      <c r="RXN37"/>
      <c r="RXO37"/>
      <c r="RXP37"/>
      <c r="RXQ37"/>
      <c r="RXR37"/>
      <c r="RXS37"/>
      <c r="RXT37"/>
      <c r="RXU37"/>
      <c r="RXV37"/>
      <c r="RXW37"/>
      <c r="RXX37"/>
      <c r="RXY37"/>
      <c r="RXZ37"/>
      <c r="RYA37"/>
      <c r="RYB37"/>
      <c r="RYC37"/>
      <c r="RYD37"/>
      <c r="RYE37"/>
      <c r="RYF37"/>
      <c r="RYG37"/>
      <c r="RYH37"/>
      <c r="RYI37"/>
      <c r="RYJ37"/>
      <c r="RYK37"/>
      <c r="RYL37"/>
      <c r="RYM37"/>
      <c r="RYN37"/>
      <c r="RYO37"/>
      <c r="RYP37"/>
      <c r="RYQ37"/>
      <c r="RYR37"/>
      <c r="RYS37"/>
      <c r="RYT37"/>
      <c r="RYU37"/>
      <c r="RYV37"/>
      <c r="RYW37"/>
      <c r="RYX37"/>
      <c r="RYY37"/>
      <c r="RYZ37"/>
      <c r="RZA37"/>
      <c r="RZB37"/>
      <c r="RZC37"/>
      <c r="RZD37"/>
      <c r="RZE37"/>
      <c r="RZF37"/>
      <c r="RZG37"/>
      <c r="RZH37"/>
      <c r="RZI37"/>
      <c r="RZJ37"/>
      <c r="RZK37"/>
      <c r="RZL37"/>
      <c r="RZM37"/>
      <c r="RZN37"/>
      <c r="RZO37"/>
      <c r="RZP37"/>
      <c r="RZQ37"/>
      <c r="RZR37"/>
      <c r="RZS37"/>
      <c r="RZT37"/>
      <c r="RZU37"/>
      <c r="RZV37"/>
      <c r="RZW37"/>
      <c r="RZX37"/>
      <c r="RZY37"/>
      <c r="RZZ37"/>
      <c r="SAA37"/>
      <c r="SAB37"/>
      <c r="SAC37"/>
      <c r="SAD37"/>
      <c r="SAE37"/>
      <c r="SAF37"/>
      <c r="SAG37"/>
      <c r="SAH37"/>
      <c r="SAI37"/>
      <c r="SAJ37"/>
      <c r="SAK37"/>
      <c r="SAL37"/>
      <c r="SAM37"/>
      <c r="SAN37"/>
      <c r="SAO37"/>
      <c r="SAP37"/>
      <c r="SAQ37"/>
      <c r="SAR37"/>
      <c r="SAS37"/>
      <c r="SAT37"/>
      <c r="SAU37"/>
      <c r="SAV37"/>
      <c r="SAW37"/>
      <c r="SAX37"/>
      <c r="SAY37"/>
      <c r="SAZ37"/>
      <c r="SBA37"/>
      <c r="SBB37"/>
      <c r="SBC37"/>
      <c r="SBD37"/>
      <c r="SBE37"/>
      <c r="SBF37"/>
      <c r="SBG37"/>
      <c r="SBH37"/>
      <c r="SBI37"/>
      <c r="SBJ37"/>
      <c r="SBK37"/>
      <c r="SBL37"/>
      <c r="SBM37"/>
      <c r="SBN37"/>
      <c r="SBO37"/>
      <c r="SBP37"/>
      <c r="SBQ37"/>
      <c r="SBR37"/>
      <c r="SBS37"/>
      <c r="SBT37"/>
      <c r="SBU37"/>
      <c r="SBV37"/>
      <c r="SBW37"/>
      <c r="SBX37"/>
      <c r="SBY37"/>
      <c r="SBZ37"/>
      <c r="SCA37"/>
      <c r="SCB37"/>
      <c r="SCC37"/>
      <c r="SCD37"/>
      <c r="SCE37"/>
      <c r="SCF37"/>
      <c r="SCG37"/>
      <c r="SCH37"/>
      <c r="SCI37"/>
      <c r="SCJ37"/>
      <c r="SCK37"/>
      <c r="SCL37"/>
      <c r="SCM37"/>
      <c r="SCN37"/>
      <c r="SCO37"/>
      <c r="SCP37"/>
      <c r="SCQ37"/>
      <c r="SCR37"/>
      <c r="SCS37"/>
      <c r="SCT37"/>
      <c r="SCU37"/>
      <c r="SCV37"/>
      <c r="SCW37"/>
      <c r="SCX37"/>
      <c r="SCY37"/>
      <c r="SCZ37"/>
      <c r="SDA37"/>
      <c r="SDB37"/>
      <c r="SDC37"/>
      <c r="SDD37"/>
      <c r="SDE37"/>
      <c r="SDF37"/>
      <c r="SDG37"/>
      <c r="SDH37"/>
      <c r="SDI37"/>
      <c r="SDJ37"/>
      <c r="SDK37"/>
      <c r="SDL37"/>
      <c r="SDM37"/>
      <c r="SDN37"/>
      <c r="SDO37"/>
      <c r="SDP37"/>
      <c r="SDQ37"/>
      <c r="SDR37"/>
      <c r="SDS37"/>
      <c r="SDT37"/>
      <c r="SDU37"/>
      <c r="SDV37"/>
      <c r="SDW37"/>
      <c r="SDX37"/>
      <c r="SDY37"/>
      <c r="SDZ37"/>
      <c r="SEA37"/>
      <c r="SEB37"/>
      <c r="SEC37"/>
      <c r="SED37"/>
      <c r="SEE37"/>
      <c r="SEF37"/>
      <c r="SEG37"/>
      <c r="SEH37"/>
      <c r="SEI37"/>
      <c r="SEJ37"/>
      <c r="SEK37"/>
      <c r="SEL37"/>
      <c r="SEM37"/>
      <c r="SEN37"/>
      <c r="SEO37"/>
      <c r="SEP37"/>
      <c r="SEQ37"/>
      <c r="SER37"/>
      <c r="SES37"/>
      <c r="SET37"/>
      <c r="SEU37"/>
      <c r="SEV37"/>
      <c r="SEW37"/>
      <c r="SEX37"/>
      <c r="SEY37"/>
      <c r="SEZ37"/>
      <c r="SFA37"/>
      <c r="SFB37"/>
      <c r="SFC37"/>
      <c r="SFD37"/>
      <c r="SFE37"/>
      <c r="SFF37"/>
      <c r="SFG37"/>
      <c r="SFH37"/>
      <c r="SFI37"/>
      <c r="SFJ37"/>
      <c r="SFK37"/>
      <c r="SFL37"/>
      <c r="SFM37"/>
      <c r="SFN37"/>
      <c r="SFO37"/>
      <c r="SFP37"/>
      <c r="SFQ37"/>
      <c r="SFR37"/>
      <c r="SFS37"/>
      <c r="SFT37"/>
      <c r="SFU37"/>
      <c r="SFV37"/>
      <c r="SFW37"/>
      <c r="SFX37"/>
      <c r="SFY37"/>
      <c r="SFZ37"/>
      <c r="SGA37"/>
      <c r="SGB37"/>
      <c r="SGC37"/>
      <c r="SGD37"/>
      <c r="SGE37"/>
      <c r="SGF37"/>
      <c r="SGG37"/>
      <c r="SGH37"/>
      <c r="SGI37"/>
      <c r="SGJ37"/>
      <c r="SGK37"/>
      <c r="SGL37"/>
      <c r="SGM37"/>
      <c r="SGN37"/>
      <c r="SGO37"/>
      <c r="SGP37"/>
      <c r="SGQ37"/>
      <c r="SGR37"/>
      <c r="SGS37"/>
      <c r="SGT37"/>
      <c r="SGU37"/>
      <c r="SGV37"/>
      <c r="SGW37"/>
      <c r="SGX37"/>
      <c r="SGY37"/>
      <c r="SGZ37"/>
      <c r="SHA37"/>
      <c r="SHB37"/>
      <c r="SHC37"/>
      <c r="SHD37"/>
      <c r="SHE37"/>
      <c r="SHF37"/>
      <c r="SHG37"/>
      <c r="SHH37"/>
      <c r="SHI37"/>
      <c r="SHJ37"/>
      <c r="SHK37"/>
      <c r="SHL37"/>
      <c r="SHM37"/>
      <c r="SHN37"/>
      <c r="SHO37"/>
      <c r="SHP37"/>
      <c r="SHQ37"/>
      <c r="SHR37"/>
      <c r="SHS37"/>
      <c r="SHT37"/>
      <c r="SHU37"/>
      <c r="SHV37"/>
      <c r="SHW37"/>
      <c r="SHX37"/>
      <c r="SHY37"/>
      <c r="SHZ37"/>
      <c r="SIA37"/>
      <c r="SIB37"/>
      <c r="SIC37"/>
      <c r="SID37"/>
      <c r="SIE37"/>
      <c r="SIF37"/>
      <c r="SIG37"/>
      <c r="SIH37"/>
      <c r="SII37"/>
      <c r="SIJ37"/>
      <c r="SIK37"/>
      <c r="SIL37"/>
      <c r="SIM37"/>
      <c r="SIN37"/>
      <c r="SIO37"/>
      <c r="SIP37"/>
      <c r="SIQ37"/>
      <c r="SIR37"/>
      <c r="SIS37"/>
      <c r="SIT37"/>
      <c r="SIU37"/>
      <c r="SIV37"/>
      <c r="SIW37"/>
      <c r="SIX37"/>
      <c r="SIY37"/>
      <c r="SIZ37"/>
      <c r="SJA37"/>
      <c r="SJB37"/>
      <c r="SJC37"/>
      <c r="SJD37"/>
      <c r="SJE37"/>
      <c r="SJF37"/>
      <c r="SJG37"/>
      <c r="SJH37"/>
      <c r="SJI37"/>
      <c r="SJJ37"/>
      <c r="SJK37"/>
      <c r="SJL37"/>
      <c r="SJM37"/>
      <c r="SJN37"/>
      <c r="SJO37"/>
      <c r="SJP37"/>
      <c r="SJQ37"/>
      <c r="SJR37"/>
      <c r="SJS37"/>
      <c r="SJT37"/>
      <c r="SJU37"/>
      <c r="SJV37"/>
      <c r="SJW37"/>
      <c r="SJX37"/>
      <c r="SJY37"/>
      <c r="SJZ37"/>
      <c r="SKA37"/>
      <c r="SKB37"/>
      <c r="SKC37"/>
      <c r="SKD37"/>
      <c r="SKE37"/>
      <c r="SKF37"/>
      <c r="SKG37"/>
      <c r="SKH37"/>
      <c r="SKI37"/>
      <c r="SKJ37"/>
      <c r="SKK37"/>
      <c r="SKL37"/>
      <c r="SKM37"/>
      <c r="SKN37"/>
      <c r="SKO37"/>
      <c r="SKP37"/>
      <c r="SKQ37"/>
      <c r="SKR37"/>
      <c r="SKS37"/>
      <c r="SKT37"/>
      <c r="SKU37"/>
      <c r="SKV37"/>
      <c r="SKW37"/>
      <c r="SKX37"/>
      <c r="SKY37"/>
      <c r="SKZ37"/>
      <c r="SLA37"/>
      <c r="SLB37"/>
      <c r="SLC37"/>
      <c r="SLD37"/>
      <c r="SLE37"/>
      <c r="SLF37"/>
      <c r="SLG37"/>
      <c r="SLH37"/>
      <c r="SLI37"/>
      <c r="SLJ37"/>
      <c r="SLK37"/>
      <c r="SLL37"/>
      <c r="SLM37"/>
      <c r="SLN37"/>
      <c r="SLO37"/>
      <c r="SLP37"/>
      <c r="SLQ37"/>
      <c r="SLR37"/>
      <c r="SLS37"/>
      <c r="SLT37"/>
      <c r="SLU37"/>
      <c r="SLV37"/>
      <c r="SLW37"/>
      <c r="SLX37"/>
      <c r="SLY37"/>
      <c r="SLZ37"/>
      <c r="SMA37"/>
      <c r="SMB37"/>
      <c r="SMC37"/>
      <c r="SMD37"/>
      <c r="SME37"/>
      <c r="SMF37"/>
      <c r="SMG37"/>
      <c r="SMH37"/>
      <c r="SMI37"/>
      <c r="SMJ37"/>
      <c r="SMK37"/>
      <c r="SML37"/>
      <c r="SMM37"/>
      <c r="SMN37"/>
      <c r="SMO37"/>
      <c r="SMP37"/>
      <c r="SMQ37"/>
      <c r="SMR37"/>
      <c r="SMS37"/>
      <c r="SMT37"/>
      <c r="SMU37"/>
      <c r="SMV37"/>
      <c r="SMW37"/>
      <c r="SMX37"/>
      <c r="SMY37"/>
      <c r="SMZ37"/>
      <c r="SNA37"/>
      <c r="SNB37"/>
      <c r="SNC37"/>
      <c r="SND37"/>
      <c r="SNE37"/>
      <c r="SNF37"/>
      <c r="SNG37"/>
      <c r="SNH37"/>
      <c r="SNI37"/>
      <c r="SNJ37"/>
      <c r="SNK37"/>
      <c r="SNL37"/>
      <c r="SNM37"/>
      <c r="SNN37"/>
      <c r="SNO37"/>
      <c r="SNP37"/>
      <c r="SNQ37"/>
      <c r="SNR37"/>
      <c r="SNS37"/>
      <c r="SNT37"/>
      <c r="SNU37"/>
      <c r="SNV37"/>
      <c r="SNW37"/>
      <c r="SNX37"/>
      <c r="SNY37"/>
      <c r="SNZ37"/>
      <c r="SOA37"/>
      <c r="SOB37"/>
      <c r="SOC37"/>
      <c r="SOD37"/>
      <c r="SOE37"/>
      <c r="SOF37"/>
      <c r="SOG37"/>
      <c r="SOH37"/>
      <c r="SOI37"/>
      <c r="SOJ37"/>
      <c r="SOK37"/>
      <c r="SOL37"/>
      <c r="SOM37"/>
      <c r="SON37"/>
      <c r="SOO37"/>
      <c r="SOP37"/>
      <c r="SOQ37"/>
      <c r="SOR37"/>
      <c r="SOS37"/>
      <c r="SOT37"/>
      <c r="SOU37"/>
      <c r="SOV37"/>
      <c r="SOW37"/>
      <c r="SOX37"/>
      <c r="SOY37"/>
      <c r="SOZ37"/>
      <c r="SPA37"/>
      <c r="SPB37"/>
      <c r="SPC37"/>
      <c r="SPD37"/>
      <c r="SPE37"/>
      <c r="SPF37"/>
      <c r="SPG37"/>
      <c r="SPH37"/>
      <c r="SPI37"/>
      <c r="SPJ37"/>
      <c r="SPK37"/>
      <c r="SPL37"/>
      <c r="SPM37"/>
      <c r="SPN37"/>
      <c r="SPO37"/>
      <c r="SPP37"/>
      <c r="SPQ37"/>
      <c r="SPR37"/>
      <c r="SPS37"/>
      <c r="SPT37"/>
      <c r="SPU37"/>
      <c r="SPV37"/>
      <c r="SPW37"/>
      <c r="SPX37"/>
      <c r="SPY37"/>
      <c r="SPZ37"/>
      <c r="SQA37"/>
      <c r="SQB37"/>
      <c r="SQC37"/>
      <c r="SQD37"/>
      <c r="SQE37"/>
      <c r="SQF37"/>
      <c r="SQG37"/>
      <c r="SQH37"/>
      <c r="SQI37"/>
      <c r="SQJ37"/>
      <c r="SQK37"/>
      <c r="SQL37"/>
      <c r="SQM37"/>
      <c r="SQN37"/>
      <c r="SQO37"/>
      <c r="SQP37"/>
      <c r="SQQ37"/>
      <c r="SQR37"/>
      <c r="SQS37"/>
      <c r="SQT37"/>
      <c r="SQU37"/>
      <c r="SQV37"/>
      <c r="SQW37"/>
      <c r="SQX37"/>
      <c r="SQY37"/>
      <c r="SQZ37"/>
      <c r="SRA37"/>
      <c r="SRB37"/>
      <c r="SRC37"/>
      <c r="SRD37"/>
      <c r="SRE37"/>
      <c r="SRF37"/>
      <c r="SRG37"/>
      <c r="SRH37"/>
      <c r="SRI37"/>
      <c r="SRJ37"/>
      <c r="SRK37"/>
      <c r="SRL37"/>
      <c r="SRM37"/>
      <c r="SRN37"/>
      <c r="SRO37"/>
      <c r="SRP37"/>
      <c r="SRQ37"/>
      <c r="SRR37"/>
      <c r="SRS37"/>
      <c r="SRT37"/>
      <c r="SRU37"/>
      <c r="SRV37"/>
      <c r="SRW37"/>
      <c r="SRX37"/>
      <c r="SRY37"/>
      <c r="SRZ37"/>
      <c r="SSA37"/>
      <c r="SSB37"/>
      <c r="SSC37"/>
      <c r="SSD37"/>
      <c r="SSE37"/>
      <c r="SSF37"/>
      <c r="SSG37"/>
      <c r="SSH37"/>
      <c r="SSI37"/>
      <c r="SSJ37"/>
      <c r="SSK37"/>
      <c r="SSL37"/>
      <c r="SSM37"/>
      <c r="SSN37"/>
      <c r="SSO37"/>
      <c r="SSP37"/>
      <c r="SSQ37"/>
      <c r="SSR37"/>
      <c r="SSS37"/>
      <c r="SST37"/>
      <c r="SSU37"/>
      <c r="SSV37"/>
      <c r="SSW37"/>
      <c r="SSX37"/>
      <c r="SSY37"/>
      <c r="SSZ37"/>
      <c r="STA37"/>
      <c r="STB37"/>
      <c r="STC37"/>
      <c r="STD37"/>
      <c r="STE37"/>
      <c r="STF37"/>
      <c r="STG37"/>
      <c r="STH37"/>
      <c r="STI37"/>
      <c r="STJ37"/>
      <c r="STK37"/>
      <c r="STL37"/>
      <c r="STM37"/>
      <c r="STN37"/>
      <c r="STO37"/>
      <c r="STP37"/>
      <c r="STQ37"/>
      <c r="STR37"/>
      <c r="STS37"/>
      <c r="STT37"/>
      <c r="STU37"/>
      <c r="STV37"/>
      <c r="STW37"/>
      <c r="STX37"/>
      <c r="STY37"/>
      <c r="STZ37"/>
      <c r="SUA37"/>
      <c r="SUB37"/>
      <c r="SUC37"/>
      <c r="SUD37"/>
      <c r="SUE37"/>
      <c r="SUF37"/>
      <c r="SUG37"/>
      <c r="SUH37"/>
      <c r="SUI37"/>
      <c r="SUJ37"/>
      <c r="SUK37"/>
      <c r="SUL37"/>
      <c r="SUM37"/>
      <c r="SUN37"/>
      <c r="SUO37"/>
      <c r="SUP37"/>
      <c r="SUQ37"/>
      <c r="SUR37"/>
      <c r="SUS37"/>
      <c r="SUT37"/>
      <c r="SUU37"/>
      <c r="SUV37"/>
      <c r="SUW37"/>
      <c r="SUX37"/>
      <c r="SUY37"/>
      <c r="SUZ37"/>
      <c r="SVA37"/>
      <c r="SVB37"/>
      <c r="SVC37"/>
      <c r="SVD37"/>
      <c r="SVE37"/>
      <c r="SVF37"/>
      <c r="SVG37"/>
      <c r="SVH37"/>
      <c r="SVI37"/>
      <c r="SVJ37"/>
      <c r="SVK37"/>
      <c r="SVL37"/>
      <c r="SVM37"/>
      <c r="SVN37"/>
      <c r="SVO37"/>
      <c r="SVP37"/>
      <c r="SVQ37"/>
      <c r="SVR37"/>
      <c r="SVS37"/>
      <c r="SVT37"/>
      <c r="SVU37"/>
      <c r="SVV37"/>
      <c r="SVW37"/>
      <c r="SVX37"/>
      <c r="SVY37"/>
      <c r="SVZ37"/>
      <c r="SWA37"/>
      <c r="SWB37"/>
      <c r="SWC37"/>
      <c r="SWD37"/>
      <c r="SWE37"/>
      <c r="SWF37"/>
      <c r="SWG37"/>
      <c r="SWH37"/>
      <c r="SWI37"/>
      <c r="SWJ37"/>
      <c r="SWK37"/>
      <c r="SWL37"/>
      <c r="SWM37"/>
      <c r="SWN37"/>
      <c r="SWO37"/>
      <c r="SWP37"/>
      <c r="SWQ37"/>
      <c r="SWR37"/>
      <c r="SWS37"/>
      <c r="SWT37"/>
      <c r="SWU37"/>
      <c r="SWV37"/>
      <c r="SWW37"/>
      <c r="SWX37"/>
      <c r="SWY37"/>
      <c r="SWZ37"/>
      <c r="SXA37"/>
      <c r="SXB37"/>
      <c r="SXC37"/>
      <c r="SXD37"/>
      <c r="SXE37"/>
      <c r="SXF37"/>
      <c r="SXG37"/>
      <c r="SXH37"/>
      <c r="SXI37"/>
      <c r="SXJ37"/>
      <c r="SXK37"/>
      <c r="SXL37"/>
      <c r="SXM37"/>
      <c r="SXN37"/>
      <c r="SXO37"/>
      <c r="SXP37"/>
      <c r="SXQ37"/>
      <c r="SXR37"/>
      <c r="SXS37"/>
      <c r="SXT37"/>
      <c r="SXU37"/>
      <c r="SXV37"/>
      <c r="SXW37"/>
      <c r="SXX37"/>
      <c r="SXY37"/>
      <c r="SXZ37"/>
      <c r="SYA37"/>
      <c r="SYB37"/>
      <c r="SYC37"/>
      <c r="SYD37"/>
      <c r="SYE37"/>
      <c r="SYF37"/>
      <c r="SYG37"/>
      <c r="SYH37"/>
      <c r="SYI37"/>
      <c r="SYJ37"/>
      <c r="SYK37"/>
      <c r="SYL37"/>
      <c r="SYM37"/>
      <c r="SYN37"/>
      <c r="SYO37"/>
      <c r="SYP37"/>
      <c r="SYQ37"/>
      <c r="SYR37"/>
      <c r="SYS37"/>
      <c r="SYT37"/>
      <c r="SYU37"/>
      <c r="SYV37"/>
      <c r="SYW37"/>
      <c r="SYX37"/>
      <c r="SYY37"/>
      <c r="SYZ37"/>
      <c r="SZA37"/>
      <c r="SZB37"/>
      <c r="SZC37"/>
      <c r="SZD37"/>
      <c r="SZE37"/>
      <c r="SZF37"/>
      <c r="SZG37"/>
      <c r="SZH37"/>
      <c r="SZI37"/>
      <c r="SZJ37"/>
      <c r="SZK37"/>
      <c r="SZL37"/>
      <c r="SZM37"/>
      <c r="SZN37"/>
      <c r="SZO37"/>
      <c r="SZP37"/>
      <c r="SZQ37"/>
      <c r="SZR37"/>
      <c r="SZS37"/>
      <c r="SZT37"/>
      <c r="SZU37"/>
      <c r="SZV37"/>
      <c r="SZW37"/>
      <c r="SZX37"/>
      <c r="SZY37"/>
      <c r="SZZ37"/>
      <c r="TAA37"/>
      <c r="TAB37"/>
      <c r="TAC37"/>
      <c r="TAD37"/>
      <c r="TAE37"/>
      <c r="TAF37"/>
      <c r="TAG37"/>
      <c r="TAH37"/>
      <c r="TAI37"/>
      <c r="TAJ37"/>
      <c r="TAK37"/>
      <c r="TAL37"/>
      <c r="TAM37"/>
      <c r="TAN37"/>
      <c r="TAO37"/>
      <c r="TAP37"/>
      <c r="TAQ37"/>
      <c r="TAR37"/>
      <c r="TAS37"/>
      <c r="TAT37"/>
      <c r="TAU37"/>
      <c r="TAV37"/>
      <c r="TAW37"/>
      <c r="TAX37"/>
      <c r="TAY37"/>
      <c r="TAZ37"/>
      <c r="TBA37"/>
      <c r="TBB37"/>
      <c r="TBC37"/>
      <c r="TBD37"/>
      <c r="TBE37"/>
      <c r="TBF37"/>
      <c r="TBG37"/>
      <c r="TBH37"/>
      <c r="TBI37"/>
      <c r="TBJ37"/>
      <c r="TBK37"/>
      <c r="TBL37"/>
      <c r="TBM37"/>
      <c r="TBN37"/>
      <c r="TBO37"/>
      <c r="TBP37"/>
      <c r="TBQ37"/>
      <c r="TBR37"/>
      <c r="TBS37"/>
      <c r="TBT37"/>
      <c r="TBU37"/>
      <c r="TBV37"/>
      <c r="TBW37"/>
      <c r="TBX37"/>
      <c r="TBY37"/>
      <c r="TBZ37"/>
      <c r="TCA37"/>
      <c r="TCB37"/>
      <c r="TCC37"/>
      <c r="TCD37"/>
      <c r="TCE37"/>
      <c r="TCF37"/>
      <c r="TCG37"/>
      <c r="TCH37"/>
      <c r="TCI37"/>
      <c r="TCJ37"/>
      <c r="TCK37"/>
      <c r="TCL37"/>
      <c r="TCM37"/>
      <c r="TCN37"/>
      <c r="TCO37"/>
      <c r="TCP37"/>
      <c r="TCQ37"/>
      <c r="TCR37"/>
      <c r="TCS37"/>
      <c r="TCT37"/>
      <c r="TCU37"/>
      <c r="TCV37"/>
      <c r="TCW37"/>
      <c r="TCX37"/>
      <c r="TCY37"/>
      <c r="TCZ37"/>
      <c r="TDA37"/>
      <c r="TDB37"/>
      <c r="TDC37"/>
      <c r="TDD37"/>
      <c r="TDE37"/>
      <c r="TDF37"/>
      <c r="TDG37"/>
      <c r="TDH37"/>
      <c r="TDI37"/>
      <c r="TDJ37"/>
      <c r="TDK37"/>
      <c r="TDL37"/>
      <c r="TDM37"/>
      <c r="TDN37"/>
      <c r="TDO37"/>
      <c r="TDP37"/>
      <c r="TDQ37"/>
      <c r="TDR37"/>
      <c r="TDS37"/>
      <c r="TDT37"/>
      <c r="TDU37"/>
      <c r="TDV37"/>
      <c r="TDW37"/>
      <c r="TDX37"/>
      <c r="TDY37"/>
      <c r="TDZ37"/>
      <c r="TEA37"/>
      <c r="TEB37"/>
      <c r="TEC37"/>
      <c r="TED37"/>
      <c r="TEE37"/>
      <c r="TEF37"/>
      <c r="TEG37"/>
      <c r="TEH37"/>
      <c r="TEI37"/>
      <c r="TEJ37"/>
      <c r="TEK37"/>
      <c r="TEL37"/>
      <c r="TEM37"/>
      <c r="TEN37"/>
      <c r="TEO37"/>
      <c r="TEP37"/>
      <c r="TEQ37"/>
      <c r="TER37"/>
      <c r="TES37"/>
      <c r="TET37"/>
      <c r="TEU37"/>
      <c r="TEV37"/>
      <c r="TEW37"/>
      <c r="TEX37"/>
      <c r="TEY37"/>
      <c r="TEZ37"/>
      <c r="TFA37"/>
      <c r="TFB37"/>
      <c r="TFC37"/>
      <c r="TFD37"/>
      <c r="TFE37"/>
      <c r="TFF37"/>
      <c r="TFG37"/>
      <c r="TFH37"/>
      <c r="TFI37"/>
      <c r="TFJ37"/>
      <c r="TFK37"/>
      <c r="TFL37"/>
      <c r="TFM37"/>
      <c r="TFN37"/>
      <c r="TFO37"/>
      <c r="TFP37"/>
      <c r="TFQ37"/>
      <c r="TFR37"/>
      <c r="TFS37"/>
      <c r="TFT37"/>
      <c r="TFU37"/>
      <c r="TFV37"/>
      <c r="TFW37"/>
      <c r="TFX37"/>
      <c r="TFY37"/>
      <c r="TFZ37"/>
      <c r="TGA37"/>
      <c r="TGB37"/>
      <c r="TGC37"/>
      <c r="TGD37"/>
      <c r="TGE37"/>
      <c r="TGF37"/>
      <c r="TGG37"/>
      <c r="TGH37"/>
      <c r="TGI37"/>
      <c r="TGJ37"/>
      <c r="TGK37"/>
      <c r="TGL37"/>
      <c r="TGM37"/>
      <c r="TGN37"/>
      <c r="TGO37"/>
      <c r="TGP37"/>
      <c r="TGQ37"/>
      <c r="TGR37"/>
      <c r="TGS37"/>
      <c r="TGT37"/>
      <c r="TGU37"/>
      <c r="TGV37"/>
      <c r="TGW37"/>
      <c r="TGX37"/>
      <c r="TGY37"/>
      <c r="TGZ37"/>
      <c r="THA37"/>
      <c r="THB37"/>
      <c r="THC37"/>
      <c r="THD37"/>
      <c r="THE37"/>
      <c r="THF37"/>
      <c r="THG37"/>
      <c r="THH37"/>
      <c r="THI37"/>
      <c r="THJ37"/>
      <c r="THK37"/>
      <c r="THL37"/>
      <c r="THM37"/>
      <c r="THN37"/>
      <c r="THO37"/>
      <c r="THP37"/>
      <c r="THQ37"/>
      <c r="THR37"/>
      <c r="THS37"/>
      <c r="THT37"/>
      <c r="THU37"/>
      <c r="THV37"/>
      <c r="THW37"/>
      <c r="THX37"/>
      <c r="THY37"/>
      <c r="THZ37"/>
      <c r="TIA37"/>
      <c r="TIB37"/>
      <c r="TIC37"/>
      <c r="TID37"/>
      <c r="TIE37"/>
      <c r="TIF37"/>
      <c r="TIG37"/>
      <c r="TIH37"/>
      <c r="TII37"/>
      <c r="TIJ37"/>
      <c r="TIK37"/>
      <c r="TIL37"/>
      <c r="TIM37"/>
      <c r="TIN37"/>
      <c r="TIO37"/>
      <c r="TIP37"/>
      <c r="TIQ37"/>
      <c r="TIR37"/>
      <c r="TIS37"/>
      <c r="TIT37"/>
      <c r="TIU37"/>
      <c r="TIV37"/>
      <c r="TIW37"/>
      <c r="TIX37"/>
      <c r="TIY37"/>
      <c r="TIZ37"/>
      <c r="TJA37"/>
      <c r="TJB37"/>
      <c r="TJC37"/>
      <c r="TJD37"/>
      <c r="TJE37"/>
      <c r="TJF37"/>
      <c r="TJG37"/>
      <c r="TJH37"/>
      <c r="TJI37"/>
      <c r="TJJ37"/>
      <c r="TJK37"/>
      <c r="TJL37"/>
      <c r="TJM37"/>
      <c r="TJN37"/>
      <c r="TJO37"/>
      <c r="TJP37"/>
      <c r="TJQ37"/>
      <c r="TJR37"/>
      <c r="TJS37"/>
      <c r="TJT37"/>
      <c r="TJU37"/>
      <c r="TJV37"/>
      <c r="TJW37"/>
      <c r="TJX37"/>
      <c r="TJY37"/>
      <c r="TJZ37"/>
      <c r="TKA37"/>
      <c r="TKB37"/>
      <c r="TKC37"/>
      <c r="TKD37"/>
      <c r="TKE37"/>
      <c r="TKF37"/>
      <c r="TKG37"/>
      <c r="TKH37"/>
      <c r="TKI37"/>
      <c r="TKJ37"/>
      <c r="TKK37"/>
      <c r="TKL37"/>
      <c r="TKM37"/>
      <c r="TKN37"/>
      <c r="TKO37"/>
      <c r="TKP37"/>
      <c r="TKQ37"/>
      <c r="TKR37"/>
      <c r="TKS37"/>
      <c r="TKT37"/>
      <c r="TKU37"/>
      <c r="TKV37"/>
      <c r="TKW37"/>
      <c r="TKX37"/>
      <c r="TKY37"/>
      <c r="TKZ37"/>
      <c r="TLA37"/>
      <c r="TLB37"/>
      <c r="TLC37"/>
      <c r="TLD37"/>
      <c r="TLE37"/>
      <c r="TLF37"/>
      <c r="TLG37"/>
      <c r="TLH37"/>
      <c r="TLI37"/>
      <c r="TLJ37"/>
      <c r="TLK37"/>
      <c r="TLL37"/>
      <c r="TLM37"/>
      <c r="TLN37"/>
      <c r="TLO37"/>
      <c r="TLP37"/>
      <c r="TLQ37"/>
      <c r="TLR37"/>
      <c r="TLS37"/>
      <c r="TLT37"/>
      <c r="TLU37"/>
      <c r="TLV37"/>
      <c r="TLW37"/>
      <c r="TLX37"/>
      <c r="TLY37"/>
      <c r="TLZ37"/>
      <c r="TMA37"/>
      <c r="TMB37"/>
      <c r="TMC37"/>
      <c r="TMD37"/>
      <c r="TME37"/>
      <c r="TMF37"/>
      <c r="TMG37"/>
      <c r="TMH37"/>
      <c r="TMI37"/>
      <c r="TMJ37"/>
      <c r="TMK37"/>
      <c r="TML37"/>
      <c r="TMM37"/>
      <c r="TMN37"/>
      <c r="TMO37"/>
      <c r="TMP37"/>
      <c r="TMQ37"/>
      <c r="TMR37"/>
      <c r="TMS37"/>
      <c r="TMT37"/>
      <c r="TMU37"/>
      <c r="TMV37"/>
      <c r="TMW37"/>
      <c r="TMX37"/>
      <c r="TMY37"/>
      <c r="TMZ37"/>
      <c r="TNA37"/>
      <c r="TNB37"/>
      <c r="TNC37"/>
      <c r="TND37"/>
      <c r="TNE37"/>
      <c r="TNF37"/>
      <c r="TNG37"/>
      <c r="TNH37"/>
      <c r="TNI37"/>
      <c r="TNJ37"/>
      <c r="TNK37"/>
      <c r="TNL37"/>
      <c r="TNM37"/>
      <c r="TNN37"/>
      <c r="TNO37"/>
      <c r="TNP37"/>
      <c r="TNQ37"/>
      <c r="TNR37"/>
      <c r="TNS37"/>
      <c r="TNT37"/>
      <c r="TNU37"/>
      <c r="TNV37"/>
      <c r="TNW37"/>
      <c r="TNX37"/>
      <c r="TNY37"/>
      <c r="TNZ37"/>
      <c r="TOA37"/>
      <c r="TOB37"/>
      <c r="TOC37"/>
      <c r="TOD37"/>
      <c r="TOE37"/>
      <c r="TOF37"/>
      <c r="TOG37"/>
      <c r="TOH37"/>
      <c r="TOI37"/>
      <c r="TOJ37"/>
      <c r="TOK37"/>
      <c r="TOL37"/>
      <c r="TOM37"/>
      <c r="TON37"/>
      <c r="TOO37"/>
      <c r="TOP37"/>
      <c r="TOQ37"/>
      <c r="TOR37"/>
      <c r="TOS37"/>
      <c r="TOT37"/>
      <c r="TOU37"/>
      <c r="TOV37"/>
      <c r="TOW37"/>
      <c r="TOX37"/>
      <c r="TOY37"/>
      <c r="TOZ37"/>
      <c r="TPA37"/>
      <c r="TPB37"/>
      <c r="TPC37"/>
      <c r="TPD37"/>
      <c r="TPE37"/>
      <c r="TPF37"/>
      <c r="TPG37"/>
      <c r="TPH37"/>
      <c r="TPI37"/>
      <c r="TPJ37"/>
      <c r="TPK37"/>
      <c r="TPL37"/>
      <c r="TPM37"/>
      <c r="TPN37"/>
      <c r="TPO37"/>
      <c r="TPP37"/>
      <c r="TPQ37"/>
      <c r="TPR37"/>
      <c r="TPS37"/>
      <c r="TPT37"/>
      <c r="TPU37"/>
      <c r="TPV37"/>
      <c r="TPW37"/>
      <c r="TPX37"/>
      <c r="TPY37"/>
      <c r="TPZ37"/>
      <c r="TQA37"/>
      <c r="TQB37"/>
      <c r="TQC37"/>
      <c r="TQD37"/>
      <c r="TQE37"/>
      <c r="TQF37"/>
      <c r="TQG37"/>
      <c r="TQH37"/>
      <c r="TQI37"/>
      <c r="TQJ37"/>
      <c r="TQK37"/>
      <c r="TQL37"/>
      <c r="TQM37"/>
      <c r="TQN37"/>
      <c r="TQO37"/>
      <c r="TQP37"/>
      <c r="TQQ37"/>
      <c r="TQR37"/>
      <c r="TQS37"/>
      <c r="TQT37"/>
      <c r="TQU37"/>
      <c r="TQV37"/>
      <c r="TQW37"/>
      <c r="TQX37"/>
      <c r="TQY37"/>
      <c r="TQZ37"/>
      <c r="TRA37"/>
      <c r="TRB37"/>
      <c r="TRC37"/>
      <c r="TRD37"/>
      <c r="TRE37"/>
      <c r="TRF37"/>
      <c r="TRG37"/>
      <c r="TRH37"/>
      <c r="TRI37"/>
      <c r="TRJ37"/>
      <c r="TRK37"/>
      <c r="TRL37"/>
      <c r="TRM37"/>
      <c r="TRN37"/>
      <c r="TRO37"/>
      <c r="TRP37"/>
      <c r="TRQ37"/>
      <c r="TRR37"/>
      <c r="TRS37"/>
      <c r="TRT37"/>
      <c r="TRU37"/>
      <c r="TRV37"/>
      <c r="TRW37"/>
      <c r="TRX37"/>
      <c r="TRY37"/>
      <c r="TRZ37"/>
      <c r="TSA37"/>
      <c r="TSB37"/>
      <c r="TSC37"/>
      <c r="TSD37"/>
      <c r="TSE37"/>
      <c r="TSF37"/>
      <c r="TSG37"/>
      <c r="TSH37"/>
      <c r="TSI37"/>
      <c r="TSJ37"/>
      <c r="TSK37"/>
      <c r="TSL37"/>
      <c r="TSM37"/>
      <c r="TSN37"/>
      <c r="TSO37"/>
      <c r="TSP37"/>
      <c r="TSQ37"/>
      <c r="TSR37"/>
      <c r="TSS37"/>
      <c r="TST37"/>
      <c r="TSU37"/>
      <c r="TSV37"/>
      <c r="TSW37"/>
      <c r="TSX37"/>
      <c r="TSY37"/>
      <c r="TSZ37"/>
      <c r="TTA37"/>
      <c r="TTB37"/>
      <c r="TTC37"/>
      <c r="TTD37"/>
      <c r="TTE37"/>
      <c r="TTF37"/>
      <c r="TTG37"/>
      <c r="TTH37"/>
      <c r="TTI37"/>
      <c r="TTJ37"/>
      <c r="TTK37"/>
      <c r="TTL37"/>
      <c r="TTM37"/>
      <c r="TTN37"/>
      <c r="TTO37"/>
      <c r="TTP37"/>
      <c r="TTQ37"/>
      <c r="TTR37"/>
      <c r="TTS37"/>
      <c r="TTT37"/>
      <c r="TTU37"/>
      <c r="TTV37"/>
      <c r="TTW37"/>
      <c r="TTX37"/>
      <c r="TTY37"/>
      <c r="TTZ37"/>
      <c r="TUA37"/>
      <c r="TUB37"/>
      <c r="TUC37"/>
      <c r="TUD37"/>
      <c r="TUE37"/>
      <c r="TUF37"/>
      <c r="TUG37"/>
      <c r="TUH37"/>
      <c r="TUI37"/>
      <c r="TUJ37"/>
      <c r="TUK37"/>
      <c r="TUL37"/>
      <c r="TUM37"/>
      <c r="TUN37"/>
      <c r="TUO37"/>
      <c r="TUP37"/>
      <c r="TUQ37"/>
      <c r="TUR37"/>
      <c r="TUS37"/>
      <c r="TUT37"/>
      <c r="TUU37"/>
      <c r="TUV37"/>
      <c r="TUW37"/>
      <c r="TUX37"/>
      <c r="TUY37"/>
      <c r="TUZ37"/>
      <c r="TVA37"/>
      <c r="TVB37"/>
      <c r="TVC37"/>
      <c r="TVD37"/>
      <c r="TVE37"/>
      <c r="TVF37"/>
      <c r="TVG37"/>
      <c r="TVH37"/>
      <c r="TVI37"/>
      <c r="TVJ37"/>
      <c r="TVK37"/>
      <c r="TVL37"/>
      <c r="TVM37"/>
      <c r="TVN37"/>
      <c r="TVO37"/>
      <c r="TVP37"/>
      <c r="TVQ37"/>
      <c r="TVR37"/>
      <c r="TVS37"/>
      <c r="TVT37"/>
      <c r="TVU37"/>
      <c r="TVV37"/>
      <c r="TVW37"/>
      <c r="TVX37"/>
      <c r="TVY37"/>
      <c r="TVZ37"/>
      <c r="TWA37"/>
      <c r="TWB37"/>
      <c r="TWC37"/>
      <c r="TWD37"/>
      <c r="TWE37"/>
      <c r="TWF37"/>
      <c r="TWG37"/>
      <c r="TWH37"/>
      <c r="TWI37"/>
      <c r="TWJ37"/>
      <c r="TWK37"/>
      <c r="TWL37"/>
      <c r="TWM37"/>
      <c r="TWN37"/>
      <c r="TWO37"/>
      <c r="TWP37"/>
      <c r="TWQ37"/>
      <c r="TWR37"/>
      <c r="TWS37"/>
      <c r="TWT37"/>
      <c r="TWU37"/>
      <c r="TWV37"/>
      <c r="TWW37"/>
      <c r="TWX37"/>
      <c r="TWY37"/>
      <c r="TWZ37"/>
      <c r="TXA37"/>
      <c r="TXB37"/>
      <c r="TXC37"/>
      <c r="TXD37"/>
      <c r="TXE37"/>
      <c r="TXF37"/>
      <c r="TXG37"/>
      <c r="TXH37"/>
      <c r="TXI37"/>
      <c r="TXJ37"/>
      <c r="TXK37"/>
      <c r="TXL37"/>
      <c r="TXM37"/>
      <c r="TXN37"/>
      <c r="TXO37"/>
      <c r="TXP37"/>
      <c r="TXQ37"/>
      <c r="TXR37"/>
      <c r="TXS37"/>
      <c r="TXT37"/>
      <c r="TXU37"/>
      <c r="TXV37"/>
      <c r="TXW37"/>
      <c r="TXX37"/>
      <c r="TXY37"/>
      <c r="TXZ37"/>
      <c r="TYA37"/>
      <c r="TYB37"/>
      <c r="TYC37"/>
      <c r="TYD37"/>
      <c r="TYE37"/>
      <c r="TYF37"/>
      <c r="TYG37"/>
      <c r="TYH37"/>
      <c r="TYI37"/>
      <c r="TYJ37"/>
      <c r="TYK37"/>
      <c r="TYL37"/>
      <c r="TYM37"/>
      <c r="TYN37"/>
      <c r="TYO37"/>
      <c r="TYP37"/>
      <c r="TYQ37"/>
      <c r="TYR37"/>
      <c r="TYS37"/>
      <c r="TYT37"/>
      <c r="TYU37"/>
      <c r="TYV37"/>
      <c r="TYW37"/>
      <c r="TYX37"/>
      <c r="TYY37"/>
      <c r="TYZ37"/>
      <c r="TZA37"/>
      <c r="TZB37"/>
      <c r="TZC37"/>
      <c r="TZD37"/>
      <c r="TZE37"/>
      <c r="TZF37"/>
      <c r="TZG37"/>
      <c r="TZH37"/>
      <c r="TZI37"/>
      <c r="TZJ37"/>
      <c r="TZK37"/>
      <c r="TZL37"/>
      <c r="TZM37"/>
      <c r="TZN37"/>
      <c r="TZO37"/>
      <c r="TZP37"/>
      <c r="TZQ37"/>
      <c r="TZR37"/>
      <c r="TZS37"/>
      <c r="TZT37"/>
      <c r="TZU37"/>
      <c r="TZV37"/>
      <c r="TZW37"/>
      <c r="TZX37"/>
      <c r="TZY37"/>
      <c r="TZZ37"/>
      <c r="UAA37"/>
      <c r="UAB37"/>
      <c r="UAC37"/>
      <c r="UAD37"/>
      <c r="UAE37"/>
      <c r="UAF37"/>
      <c r="UAG37"/>
      <c r="UAH37"/>
      <c r="UAI37"/>
      <c r="UAJ37"/>
      <c r="UAK37"/>
      <c r="UAL37"/>
      <c r="UAM37"/>
      <c r="UAN37"/>
      <c r="UAO37"/>
      <c r="UAP37"/>
      <c r="UAQ37"/>
      <c r="UAR37"/>
      <c r="UAS37"/>
      <c r="UAT37"/>
      <c r="UAU37"/>
      <c r="UAV37"/>
      <c r="UAW37"/>
      <c r="UAX37"/>
      <c r="UAY37"/>
      <c r="UAZ37"/>
      <c r="UBA37"/>
      <c r="UBB37"/>
      <c r="UBC37"/>
      <c r="UBD37"/>
      <c r="UBE37"/>
      <c r="UBF37"/>
      <c r="UBG37"/>
      <c r="UBH37"/>
      <c r="UBI37"/>
      <c r="UBJ37"/>
      <c r="UBK37"/>
      <c r="UBL37"/>
      <c r="UBM37"/>
      <c r="UBN37"/>
      <c r="UBO37"/>
      <c r="UBP37"/>
      <c r="UBQ37"/>
      <c r="UBR37"/>
      <c r="UBS37"/>
      <c r="UBT37"/>
      <c r="UBU37"/>
      <c r="UBV37"/>
      <c r="UBW37"/>
      <c r="UBX37"/>
      <c r="UBY37"/>
      <c r="UBZ37"/>
      <c r="UCA37"/>
      <c r="UCB37"/>
      <c r="UCC37"/>
      <c r="UCD37"/>
      <c r="UCE37"/>
      <c r="UCF37"/>
      <c r="UCG37"/>
      <c r="UCH37"/>
      <c r="UCI37"/>
      <c r="UCJ37"/>
      <c r="UCK37"/>
      <c r="UCL37"/>
      <c r="UCM37"/>
      <c r="UCN37"/>
      <c r="UCO37"/>
      <c r="UCP37"/>
      <c r="UCQ37"/>
      <c r="UCR37"/>
      <c r="UCS37"/>
      <c r="UCT37"/>
      <c r="UCU37"/>
      <c r="UCV37"/>
      <c r="UCW37"/>
      <c r="UCX37"/>
      <c r="UCY37"/>
      <c r="UCZ37"/>
      <c r="UDA37"/>
      <c r="UDB37"/>
      <c r="UDC37"/>
      <c r="UDD37"/>
      <c r="UDE37"/>
      <c r="UDF37"/>
      <c r="UDG37"/>
      <c r="UDH37"/>
      <c r="UDI37"/>
      <c r="UDJ37"/>
      <c r="UDK37"/>
      <c r="UDL37"/>
      <c r="UDM37"/>
      <c r="UDN37"/>
      <c r="UDO37"/>
      <c r="UDP37"/>
      <c r="UDQ37"/>
      <c r="UDR37"/>
      <c r="UDS37"/>
      <c r="UDT37"/>
      <c r="UDU37"/>
      <c r="UDV37"/>
      <c r="UDW37"/>
      <c r="UDX37"/>
      <c r="UDY37"/>
      <c r="UDZ37"/>
      <c r="UEA37"/>
      <c r="UEB37"/>
      <c r="UEC37"/>
      <c r="UED37"/>
      <c r="UEE37"/>
      <c r="UEF37"/>
      <c r="UEG37"/>
      <c r="UEH37"/>
      <c r="UEI37"/>
      <c r="UEJ37"/>
      <c r="UEK37"/>
      <c r="UEL37"/>
      <c r="UEM37"/>
      <c r="UEN37"/>
      <c r="UEO37"/>
      <c r="UEP37"/>
      <c r="UEQ37"/>
      <c r="UER37"/>
      <c r="UES37"/>
      <c r="UET37"/>
      <c r="UEU37"/>
      <c r="UEV37"/>
      <c r="UEW37"/>
      <c r="UEX37"/>
      <c r="UEY37"/>
      <c r="UEZ37"/>
      <c r="UFA37"/>
      <c r="UFB37"/>
      <c r="UFC37"/>
      <c r="UFD37"/>
      <c r="UFE37"/>
      <c r="UFF37"/>
      <c r="UFG37"/>
      <c r="UFH37"/>
      <c r="UFI37"/>
      <c r="UFJ37"/>
      <c r="UFK37"/>
      <c r="UFL37"/>
      <c r="UFM37"/>
      <c r="UFN37"/>
      <c r="UFO37"/>
      <c r="UFP37"/>
      <c r="UFQ37"/>
      <c r="UFR37"/>
      <c r="UFS37"/>
      <c r="UFT37"/>
      <c r="UFU37"/>
      <c r="UFV37"/>
      <c r="UFW37"/>
      <c r="UFX37"/>
      <c r="UFY37"/>
      <c r="UFZ37"/>
      <c r="UGA37"/>
      <c r="UGB37"/>
      <c r="UGC37"/>
      <c r="UGD37"/>
      <c r="UGE37"/>
      <c r="UGF37"/>
      <c r="UGG37"/>
      <c r="UGH37"/>
      <c r="UGI37"/>
      <c r="UGJ37"/>
      <c r="UGK37"/>
      <c r="UGL37"/>
      <c r="UGM37"/>
      <c r="UGN37"/>
      <c r="UGO37"/>
      <c r="UGP37"/>
      <c r="UGQ37"/>
      <c r="UGR37"/>
      <c r="UGS37"/>
      <c r="UGT37"/>
      <c r="UGU37"/>
      <c r="UGV37"/>
      <c r="UGW37"/>
      <c r="UGX37"/>
      <c r="UGY37"/>
      <c r="UGZ37"/>
      <c r="UHA37"/>
      <c r="UHB37"/>
      <c r="UHC37"/>
      <c r="UHD37"/>
      <c r="UHE37"/>
      <c r="UHF37"/>
      <c r="UHG37"/>
      <c r="UHH37"/>
      <c r="UHI37"/>
      <c r="UHJ37"/>
      <c r="UHK37"/>
      <c r="UHL37"/>
      <c r="UHM37"/>
      <c r="UHN37"/>
      <c r="UHO37"/>
      <c r="UHP37"/>
      <c r="UHQ37"/>
      <c r="UHR37"/>
      <c r="UHS37"/>
      <c r="UHT37"/>
      <c r="UHU37"/>
      <c r="UHV37"/>
      <c r="UHW37"/>
      <c r="UHX37"/>
      <c r="UHY37"/>
      <c r="UHZ37"/>
      <c r="UIA37"/>
      <c r="UIB37"/>
      <c r="UIC37"/>
      <c r="UID37"/>
      <c r="UIE37"/>
      <c r="UIF37"/>
      <c r="UIG37"/>
      <c r="UIH37"/>
      <c r="UII37"/>
      <c r="UIJ37"/>
      <c r="UIK37"/>
      <c r="UIL37"/>
      <c r="UIM37"/>
      <c r="UIN37"/>
      <c r="UIO37"/>
      <c r="UIP37"/>
      <c r="UIQ37"/>
      <c r="UIR37"/>
      <c r="UIS37"/>
      <c r="UIT37"/>
      <c r="UIU37"/>
      <c r="UIV37"/>
      <c r="UIW37"/>
      <c r="UIX37"/>
      <c r="UIY37"/>
      <c r="UIZ37"/>
      <c r="UJA37"/>
      <c r="UJB37"/>
      <c r="UJC37"/>
      <c r="UJD37"/>
      <c r="UJE37"/>
      <c r="UJF37"/>
      <c r="UJG37"/>
      <c r="UJH37"/>
      <c r="UJI37"/>
      <c r="UJJ37"/>
      <c r="UJK37"/>
      <c r="UJL37"/>
      <c r="UJM37"/>
      <c r="UJN37"/>
      <c r="UJO37"/>
      <c r="UJP37"/>
      <c r="UJQ37"/>
      <c r="UJR37"/>
      <c r="UJS37"/>
      <c r="UJT37"/>
      <c r="UJU37"/>
      <c r="UJV37"/>
      <c r="UJW37"/>
      <c r="UJX37"/>
      <c r="UJY37"/>
      <c r="UJZ37"/>
      <c r="UKA37"/>
      <c r="UKB37"/>
      <c r="UKC37"/>
      <c r="UKD37"/>
      <c r="UKE37"/>
      <c r="UKF37"/>
      <c r="UKG37"/>
      <c r="UKH37"/>
      <c r="UKI37"/>
      <c r="UKJ37"/>
      <c r="UKK37"/>
      <c r="UKL37"/>
      <c r="UKM37"/>
      <c r="UKN37"/>
      <c r="UKO37"/>
      <c r="UKP37"/>
      <c r="UKQ37"/>
      <c r="UKR37"/>
      <c r="UKS37"/>
      <c r="UKT37"/>
      <c r="UKU37"/>
      <c r="UKV37"/>
      <c r="UKW37"/>
      <c r="UKX37"/>
      <c r="UKY37"/>
      <c r="UKZ37"/>
      <c r="ULA37"/>
      <c r="ULB37"/>
      <c r="ULC37"/>
      <c r="ULD37"/>
      <c r="ULE37"/>
      <c r="ULF37"/>
      <c r="ULG37"/>
      <c r="ULH37"/>
      <c r="ULI37"/>
      <c r="ULJ37"/>
      <c r="ULK37"/>
      <c r="ULL37"/>
      <c r="ULM37"/>
      <c r="ULN37"/>
      <c r="ULO37"/>
      <c r="ULP37"/>
      <c r="ULQ37"/>
      <c r="ULR37"/>
      <c r="ULS37"/>
      <c r="ULT37"/>
      <c r="ULU37"/>
      <c r="ULV37"/>
      <c r="ULW37"/>
      <c r="ULX37"/>
      <c r="ULY37"/>
      <c r="ULZ37"/>
      <c r="UMA37"/>
      <c r="UMB37"/>
      <c r="UMC37"/>
      <c r="UMD37"/>
      <c r="UME37"/>
      <c r="UMF37"/>
      <c r="UMG37"/>
      <c r="UMH37"/>
      <c r="UMI37"/>
      <c r="UMJ37"/>
      <c r="UMK37"/>
      <c r="UML37"/>
      <c r="UMM37"/>
      <c r="UMN37"/>
      <c r="UMO37"/>
      <c r="UMP37"/>
      <c r="UMQ37"/>
      <c r="UMR37"/>
      <c r="UMS37"/>
      <c r="UMT37"/>
      <c r="UMU37"/>
      <c r="UMV37"/>
      <c r="UMW37"/>
      <c r="UMX37"/>
      <c r="UMY37"/>
      <c r="UMZ37"/>
      <c r="UNA37"/>
      <c r="UNB37"/>
      <c r="UNC37"/>
      <c r="UND37"/>
      <c r="UNE37"/>
      <c r="UNF37"/>
      <c r="UNG37"/>
      <c r="UNH37"/>
      <c r="UNI37"/>
      <c r="UNJ37"/>
      <c r="UNK37"/>
      <c r="UNL37"/>
      <c r="UNM37"/>
      <c r="UNN37"/>
      <c r="UNO37"/>
      <c r="UNP37"/>
      <c r="UNQ37"/>
      <c r="UNR37"/>
      <c r="UNS37"/>
      <c r="UNT37"/>
      <c r="UNU37"/>
      <c r="UNV37"/>
      <c r="UNW37"/>
      <c r="UNX37"/>
      <c r="UNY37"/>
      <c r="UNZ37"/>
      <c r="UOA37"/>
      <c r="UOB37"/>
      <c r="UOC37"/>
      <c r="UOD37"/>
      <c r="UOE37"/>
      <c r="UOF37"/>
      <c r="UOG37"/>
      <c r="UOH37"/>
      <c r="UOI37"/>
      <c r="UOJ37"/>
      <c r="UOK37"/>
      <c r="UOL37"/>
      <c r="UOM37"/>
      <c r="UON37"/>
      <c r="UOO37"/>
      <c r="UOP37"/>
      <c r="UOQ37"/>
      <c r="UOR37"/>
      <c r="UOS37"/>
      <c r="UOT37"/>
      <c r="UOU37"/>
      <c r="UOV37"/>
      <c r="UOW37"/>
      <c r="UOX37"/>
      <c r="UOY37"/>
      <c r="UOZ37"/>
      <c r="UPA37"/>
      <c r="UPB37"/>
      <c r="UPC37"/>
      <c r="UPD37"/>
      <c r="UPE37"/>
      <c r="UPF37"/>
      <c r="UPG37"/>
      <c r="UPH37"/>
      <c r="UPI37"/>
      <c r="UPJ37"/>
      <c r="UPK37"/>
      <c r="UPL37"/>
      <c r="UPM37"/>
      <c r="UPN37"/>
      <c r="UPO37"/>
      <c r="UPP37"/>
      <c r="UPQ37"/>
      <c r="UPR37"/>
      <c r="UPS37"/>
      <c r="UPT37"/>
      <c r="UPU37"/>
      <c r="UPV37"/>
      <c r="UPW37"/>
      <c r="UPX37"/>
      <c r="UPY37"/>
      <c r="UPZ37"/>
      <c r="UQA37"/>
      <c r="UQB37"/>
      <c r="UQC37"/>
      <c r="UQD37"/>
      <c r="UQE37"/>
      <c r="UQF37"/>
      <c r="UQG37"/>
      <c r="UQH37"/>
      <c r="UQI37"/>
      <c r="UQJ37"/>
      <c r="UQK37"/>
      <c r="UQL37"/>
      <c r="UQM37"/>
      <c r="UQN37"/>
      <c r="UQO37"/>
      <c r="UQP37"/>
      <c r="UQQ37"/>
      <c r="UQR37"/>
      <c r="UQS37"/>
      <c r="UQT37"/>
      <c r="UQU37"/>
      <c r="UQV37"/>
      <c r="UQW37"/>
      <c r="UQX37"/>
      <c r="UQY37"/>
      <c r="UQZ37"/>
      <c r="URA37"/>
      <c r="URB37"/>
      <c r="URC37"/>
      <c r="URD37"/>
      <c r="URE37"/>
      <c r="URF37"/>
      <c r="URG37"/>
      <c r="URH37"/>
      <c r="URI37"/>
      <c r="URJ37"/>
      <c r="URK37"/>
      <c r="URL37"/>
      <c r="URM37"/>
      <c r="URN37"/>
      <c r="URO37"/>
      <c r="URP37"/>
      <c r="URQ37"/>
      <c r="URR37"/>
      <c r="URS37"/>
      <c r="URT37"/>
      <c r="URU37"/>
      <c r="URV37"/>
      <c r="URW37"/>
      <c r="URX37"/>
      <c r="URY37"/>
      <c r="URZ37"/>
      <c r="USA37"/>
      <c r="USB37"/>
      <c r="USC37"/>
      <c r="USD37"/>
      <c r="USE37"/>
      <c r="USF37"/>
      <c r="USG37"/>
      <c r="USH37"/>
      <c r="USI37"/>
      <c r="USJ37"/>
      <c r="USK37"/>
      <c r="USL37"/>
      <c r="USM37"/>
      <c r="USN37"/>
      <c r="USO37"/>
      <c r="USP37"/>
      <c r="USQ37"/>
      <c r="USR37"/>
      <c r="USS37"/>
      <c r="UST37"/>
      <c r="USU37"/>
      <c r="USV37"/>
      <c r="USW37"/>
      <c r="USX37"/>
      <c r="USY37"/>
      <c r="USZ37"/>
      <c r="UTA37"/>
      <c r="UTB37"/>
      <c r="UTC37"/>
      <c r="UTD37"/>
      <c r="UTE37"/>
      <c r="UTF37"/>
      <c r="UTG37"/>
      <c r="UTH37"/>
      <c r="UTI37"/>
      <c r="UTJ37"/>
      <c r="UTK37"/>
      <c r="UTL37"/>
      <c r="UTM37"/>
      <c r="UTN37"/>
      <c r="UTO37"/>
      <c r="UTP37"/>
      <c r="UTQ37"/>
      <c r="UTR37"/>
      <c r="UTS37"/>
      <c r="UTT37"/>
      <c r="UTU37"/>
      <c r="UTV37"/>
      <c r="UTW37"/>
      <c r="UTX37"/>
      <c r="UTY37"/>
      <c r="UTZ37"/>
      <c r="UUA37"/>
      <c r="UUB37"/>
      <c r="UUC37"/>
      <c r="UUD37"/>
      <c r="UUE37"/>
      <c r="UUF37"/>
      <c r="UUG37"/>
      <c r="UUH37"/>
      <c r="UUI37"/>
      <c r="UUJ37"/>
      <c r="UUK37"/>
      <c r="UUL37"/>
      <c r="UUM37"/>
      <c r="UUN37"/>
      <c r="UUO37"/>
      <c r="UUP37"/>
      <c r="UUQ37"/>
      <c r="UUR37"/>
      <c r="UUS37"/>
      <c r="UUT37"/>
      <c r="UUU37"/>
      <c r="UUV37"/>
      <c r="UUW37"/>
      <c r="UUX37"/>
      <c r="UUY37"/>
      <c r="UUZ37"/>
      <c r="UVA37"/>
      <c r="UVB37"/>
      <c r="UVC37"/>
      <c r="UVD37"/>
      <c r="UVE37"/>
      <c r="UVF37"/>
      <c r="UVG37"/>
      <c r="UVH37"/>
      <c r="UVI37"/>
      <c r="UVJ37"/>
      <c r="UVK37"/>
      <c r="UVL37"/>
      <c r="UVM37"/>
      <c r="UVN37"/>
      <c r="UVO37"/>
      <c r="UVP37"/>
      <c r="UVQ37"/>
      <c r="UVR37"/>
      <c r="UVS37"/>
      <c r="UVT37"/>
      <c r="UVU37"/>
      <c r="UVV37"/>
      <c r="UVW37"/>
      <c r="UVX37"/>
      <c r="UVY37"/>
      <c r="UVZ37"/>
      <c r="UWA37"/>
      <c r="UWB37"/>
      <c r="UWC37"/>
      <c r="UWD37"/>
      <c r="UWE37"/>
      <c r="UWF37"/>
      <c r="UWG37"/>
      <c r="UWH37"/>
      <c r="UWI37"/>
      <c r="UWJ37"/>
      <c r="UWK37"/>
      <c r="UWL37"/>
      <c r="UWM37"/>
      <c r="UWN37"/>
      <c r="UWO37"/>
      <c r="UWP37"/>
      <c r="UWQ37"/>
      <c r="UWR37"/>
      <c r="UWS37"/>
      <c r="UWT37"/>
      <c r="UWU37"/>
      <c r="UWV37"/>
      <c r="UWW37"/>
      <c r="UWX37"/>
      <c r="UWY37"/>
      <c r="UWZ37"/>
      <c r="UXA37"/>
      <c r="UXB37"/>
      <c r="UXC37"/>
      <c r="UXD37"/>
      <c r="UXE37"/>
      <c r="UXF37"/>
      <c r="UXG37"/>
      <c r="UXH37"/>
      <c r="UXI37"/>
      <c r="UXJ37"/>
      <c r="UXK37"/>
      <c r="UXL37"/>
      <c r="UXM37"/>
      <c r="UXN37"/>
      <c r="UXO37"/>
      <c r="UXP37"/>
      <c r="UXQ37"/>
      <c r="UXR37"/>
      <c r="UXS37"/>
      <c r="UXT37"/>
      <c r="UXU37"/>
      <c r="UXV37"/>
      <c r="UXW37"/>
      <c r="UXX37"/>
      <c r="UXY37"/>
      <c r="UXZ37"/>
      <c r="UYA37"/>
      <c r="UYB37"/>
      <c r="UYC37"/>
      <c r="UYD37"/>
      <c r="UYE37"/>
      <c r="UYF37"/>
      <c r="UYG37"/>
      <c r="UYH37"/>
      <c r="UYI37"/>
      <c r="UYJ37"/>
      <c r="UYK37"/>
      <c r="UYL37"/>
      <c r="UYM37"/>
      <c r="UYN37"/>
      <c r="UYO37"/>
      <c r="UYP37"/>
      <c r="UYQ37"/>
      <c r="UYR37"/>
      <c r="UYS37"/>
      <c r="UYT37"/>
      <c r="UYU37"/>
      <c r="UYV37"/>
      <c r="UYW37"/>
      <c r="UYX37"/>
      <c r="UYY37"/>
      <c r="UYZ37"/>
      <c r="UZA37"/>
      <c r="UZB37"/>
      <c r="UZC37"/>
      <c r="UZD37"/>
      <c r="UZE37"/>
      <c r="UZF37"/>
      <c r="UZG37"/>
      <c r="UZH37"/>
      <c r="UZI37"/>
      <c r="UZJ37"/>
      <c r="UZK37"/>
      <c r="UZL37"/>
      <c r="UZM37"/>
      <c r="UZN37"/>
      <c r="UZO37"/>
      <c r="UZP37"/>
      <c r="UZQ37"/>
      <c r="UZR37"/>
      <c r="UZS37"/>
      <c r="UZT37"/>
      <c r="UZU37"/>
      <c r="UZV37"/>
      <c r="UZW37"/>
      <c r="UZX37"/>
      <c r="UZY37"/>
      <c r="UZZ37"/>
      <c r="VAA37"/>
      <c r="VAB37"/>
      <c r="VAC37"/>
      <c r="VAD37"/>
      <c r="VAE37"/>
      <c r="VAF37"/>
      <c r="VAG37"/>
      <c r="VAH37"/>
      <c r="VAI37"/>
      <c r="VAJ37"/>
      <c r="VAK37"/>
      <c r="VAL37"/>
      <c r="VAM37"/>
      <c r="VAN37"/>
      <c r="VAO37"/>
      <c r="VAP37"/>
      <c r="VAQ37"/>
      <c r="VAR37"/>
      <c r="VAS37"/>
      <c r="VAT37"/>
      <c r="VAU37"/>
      <c r="VAV37"/>
      <c r="VAW37"/>
      <c r="VAX37"/>
      <c r="VAY37"/>
      <c r="VAZ37"/>
      <c r="VBA37"/>
      <c r="VBB37"/>
      <c r="VBC37"/>
      <c r="VBD37"/>
      <c r="VBE37"/>
      <c r="VBF37"/>
      <c r="VBG37"/>
      <c r="VBH37"/>
      <c r="VBI37"/>
      <c r="VBJ37"/>
      <c r="VBK37"/>
      <c r="VBL37"/>
      <c r="VBM37"/>
      <c r="VBN37"/>
      <c r="VBO37"/>
      <c r="VBP37"/>
      <c r="VBQ37"/>
      <c r="VBR37"/>
      <c r="VBS37"/>
      <c r="VBT37"/>
      <c r="VBU37"/>
      <c r="VBV37"/>
      <c r="VBW37"/>
      <c r="VBX37"/>
      <c r="VBY37"/>
      <c r="VBZ37"/>
      <c r="VCA37"/>
      <c r="VCB37"/>
      <c r="VCC37"/>
      <c r="VCD37"/>
      <c r="VCE37"/>
      <c r="VCF37"/>
      <c r="VCG37"/>
      <c r="VCH37"/>
      <c r="VCI37"/>
      <c r="VCJ37"/>
      <c r="VCK37"/>
      <c r="VCL37"/>
      <c r="VCM37"/>
      <c r="VCN37"/>
      <c r="VCO37"/>
      <c r="VCP37"/>
      <c r="VCQ37"/>
      <c r="VCR37"/>
      <c r="VCS37"/>
      <c r="VCT37"/>
      <c r="VCU37"/>
      <c r="VCV37"/>
      <c r="VCW37"/>
      <c r="VCX37"/>
      <c r="VCY37"/>
      <c r="VCZ37"/>
      <c r="VDA37"/>
      <c r="VDB37"/>
      <c r="VDC37"/>
      <c r="VDD37"/>
      <c r="VDE37"/>
      <c r="VDF37"/>
      <c r="VDG37"/>
      <c r="VDH37"/>
      <c r="VDI37"/>
      <c r="VDJ37"/>
      <c r="VDK37"/>
      <c r="VDL37"/>
      <c r="VDM37"/>
      <c r="VDN37"/>
      <c r="VDO37"/>
      <c r="VDP37"/>
      <c r="VDQ37"/>
      <c r="VDR37"/>
      <c r="VDS37"/>
      <c r="VDT37"/>
      <c r="VDU37"/>
      <c r="VDV37"/>
      <c r="VDW37"/>
      <c r="VDX37"/>
      <c r="VDY37"/>
      <c r="VDZ37"/>
      <c r="VEA37"/>
      <c r="VEB37"/>
      <c r="VEC37"/>
      <c r="VED37"/>
      <c r="VEE37"/>
      <c r="VEF37"/>
      <c r="VEG37"/>
      <c r="VEH37"/>
      <c r="VEI37"/>
      <c r="VEJ37"/>
      <c r="VEK37"/>
      <c r="VEL37"/>
      <c r="VEM37"/>
      <c r="VEN37"/>
      <c r="VEO37"/>
      <c r="VEP37"/>
      <c r="VEQ37"/>
      <c r="VER37"/>
      <c r="VES37"/>
      <c r="VET37"/>
      <c r="VEU37"/>
      <c r="VEV37"/>
      <c r="VEW37"/>
      <c r="VEX37"/>
      <c r="VEY37"/>
      <c r="VEZ37"/>
      <c r="VFA37"/>
      <c r="VFB37"/>
      <c r="VFC37"/>
      <c r="VFD37"/>
      <c r="VFE37"/>
      <c r="VFF37"/>
      <c r="VFG37"/>
      <c r="VFH37"/>
      <c r="VFI37"/>
      <c r="VFJ37"/>
      <c r="VFK37"/>
      <c r="VFL37"/>
      <c r="VFM37"/>
      <c r="VFN37"/>
      <c r="VFO37"/>
      <c r="VFP37"/>
      <c r="VFQ37"/>
      <c r="VFR37"/>
      <c r="VFS37"/>
      <c r="VFT37"/>
      <c r="VFU37"/>
      <c r="VFV37"/>
      <c r="VFW37"/>
      <c r="VFX37"/>
      <c r="VFY37"/>
      <c r="VFZ37"/>
      <c r="VGA37"/>
      <c r="VGB37"/>
      <c r="VGC37"/>
      <c r="VGD37"/>
      <c r="VGE37"/>
      <c r="VGF37"/>
      <c r="VGG37"/>
      <c r="VGH37"/>
      <c r="VGI37"/>
      <c r="VGJ37"/>
      <c r="VGK37"/>
      <c r="VGL37"/>
      <c r="VGM37"/>
      <c r="VGN37"/>
      <c r="VGO37"/>
      <c r="VGP37"/>
      <c r="VGQ37"/>
      <c r="VGR37"/>
      <c r="VGS37"/>
      <c r="VGT37"/>
      <c r="VGU37"/>
      <c r="VGV37"/>
      <c r="VGW37"/>
      <c r="VGX37"/>
      <c r="VGY37"/>
      <c r="VGZ37"/>
      <c r="VHA37"/>
      <c r="VHB37"/>
      <c r="VHC37"/>
      <c r="VHD37"/>
      <c r="VHE37"/>
      <c r="VHF37"/>
      <c r="VHG37"/>
      <c r="VHH37"/>
      <c r="VHI37"/>
      <c r="VHJ37"/>
      <c r="VHK37"/>
      <c r="VHL37"/>
      <c r="VHM37"/>
      <c r="VHN37"/>
      <c r="VHO37"/>
      <c r="VHP37"/>
      <c r="VHQ37"/>
      <c r="VHR37"/>
      <c r="VHS37"/>
      <c r="VHT37"/>
      <c r="VHU37"/>
      <c r="VHV37"/>
      <c r="VHW37"/>
      <c r="VHX37"/>
      <c r="VHY37"/>
      <c r="VHZ37"/>
      <c r="VIA37"/>
      <c r="VIB37"/>
      <c r="VIC37"/>
      <c r="VID37"/>
      <c r="VIE37"/>
      <c r="VIF37"/>
      <c r="VIG37"/>
      <c r="VIH37"/>
      <c r="VII37"/>
      <c r="VIJ37"/>
      <c r="VIK37"/>
      <c r="VIL37"/>
      <c r="VIM37"/>
      <c r="VIN37"/>
      <c r="VIO37"/>
      <c r="VIP37"/>
      <c r="VIQ37"/>
      <c r="VIR37"/>
      <c r="VIS37"/>
      <c r="VIT37"/>
      <c r="VIU37"/>
      <c r="VIV37"/>
      <c r="VIW37"/>
      <c r="VIX37"/>
      <c r="VIY37"/>
      <c r="VIZ37"/>
      <c r="VJA37"/>
      <c r="VJB37"/>
      <c r="VJC37"/>
      <c r="VJD37"/>
      <c r="VJE37"/>
      <c r="VJF37"/>
      <c r="VJG37"/>
      <c r="VJH37"/>
      <c r="VJI37"/>
      <c r="VJJ37"/>
      <c r="VJK37"/>
      <c r="VJL37"/>
      <c r="VJM37"/>
      <c r="VJN37"/>
      <c r="VJO37"/>
      <c r="VJP37"/>
      <c r="VJQ37"/>
      <c r="VJR37"/>
      <c r="VJS37"/>
      <c r="VJT37"/>
      <c r="VJU37"/>
      <c r="VJV37"/>
      <c r="VJW37"/>
      <c r="VJX37"/>
      <c r="VJY37"/>
      <c r="VJZ37"/>
      <c r="VKA37"/>
      <c r="VKB37"/>
      <c r="VKC37"/>
      <c r="VKD37"/>
      <c r="VKE37"/>
      <c r="VKF37"/>
      <c r="VKG37"/>
      <c r="VKH37"/>
      <c r="VKI37"/>
      <c r="VKJ37"/>
      <c r="VKK37"/>
      <c r="VKL37"/>
      <c r="VKM37"/>
      <c r="VKN37"/>
      <c r="VKO37"/>
      <c r="VKP37"/>
      <c r="VKQ37"/>
      <c r="VKR37"/>
      <c r="VKS37"/>
      <c r="VKT37"/>
      <c r="VKU37"/>
      <c r="VKV37"/>
      <c r="VKW37"/>
      <c r="VKX37"/>
      <c r="VKY37"/>
      <c r="VKZ37"/>
      <c r="VLA37"/>
      <c r="VLB37"/>
      <c r="VLC37"/>
      <c r="VLD37"/>
      <c r="VLE37"/>
      <c r="VLF37"/>
      <c r="VLG37"/>
      <c r="VLH37"/>
      <c r="VLI37"/>
      <c r="VLJ37"/>
      <c r="VLK37"/>
      <c r="VLL37"/>
      <c r="VLM37"/>
      <c r="VLN37"/>
      <c r="VLO37"/>
      <c r="VLP37"/>
      <c r="VLQ37"/>
      <c r="VLR37"/>
      <c r="VLS37"/>
      <c r="VLT37"/>
      <c r="VLU37"/>
      <c r="VLV37"/>
      <c r="VLW37"/>
      <c r="VLX37"/>
      <c r="VLY37"/>
      <c r="VLZ37"/>
      <c r="VMA37"/>
      <c r="VMB37"/>
      <c r="VMC37"/>
      <c r="VMD37"/>
      <c r="VME37"/>
      <c r="VMF37"/>
      <c r="VMG37"/>
      <c r="VMH37"/>
      <c r="VMI37"/>
      <c r="VMJ37"/>
      <c r="VMK37"/>
      <c r="VML37"/>
      <c r="VMM37"/>
      <c r="VMN37"/>
      <c r="VMO37"/>
      <c r="VMP37"/>
      <c r="VMQ37"/>
      <c r="VMR37"/>
      <c r="VMS37"/>
      <c r="VMT37"/>
      <c r="VMU37"/>
      <c r="VMV37"/>
      <c r="VMW37"/>
      <c r="VMX37"/>
      <c r="VMY37"/>
      <c r="VMZ37"/>
      <c r="VNA37"/>
      <c r="VNB37"/>
      <c r="VNC37"/>
      <c r="VND37"/>
      <c r="VNE37"/>
      <c r="VNF37"/>
      <c r="VNG37"/>
      <c r="VNH37"/>
      <c r="VNI37"/>
      <c r="VNJ37"/>
      <c r="VNK37"/>
      <c r="VNL37"/>
      <c r="VNM37"/>
      <c r="VNN37"/>
      <c r="VNO37"/>
      <c r="VNP37"/>
      <c r="VNQ37"/>
      <c r="VNR37"/>
      <c r="VNS37"/>
      <c r="VNT37"/>
      <c r="VNU37"/>
      <c r="VNV37"/>
      <c r="VNW37"/>
      <c r="VNX37"/>
      <c r="VNY37"/>
      <c r="VNZ37"/>
      <c r="VOA37"/>
      <c r="VOB37"/>
      <c r="VOC37"/>
      <c r="VOD37"/>
      <c r="VOE37"/>
      <c r="VOF37"/>
      <c r="VOG37"/>
      <c r="VOH37"/>
      <c r="VOI37"/>
      <c r="VOJ37"/>
      <c r="VOK37"/>
      <c r="VOL37"/>
      <c r="VOM37"/>
      <c r="VON37"/>
      <c r="VOO37"/>
      <c r="VOP37"/>
      <c r="VOQ37"/>
      <c r="VOR37"/>
      <c r="VOS37"/>
      <c r="VOT37"/>
      <c r="VOU37"/>
      <c r="VOV37"/>
      <c r="VOW37"/>
      <c r="VOX37"/>
      <c r="VOY37"/>
      <c r="VOZ37"/>
      <c r="VPA37"/>
      <c r="VPB37"/>
      <c r="VPC37"/>
      <c r="VPD37"/>
      <c r="VPE37"/>
      <c r="VPF37"/>
      <c r="VPG37"/>
      <c r="VPH37"/>
      <c r="VPI37"/>
      <c r="VPJ37"/>
      <c r="VPK37"/>
      <c r="VPL37"/>
      <c r="VPM37"/>
      <c r="VPN37"/>
      <c r="VPO37"/>
      <c r="VPP37"/>
      <c r="VPQ37"/>
      <c r="VPR37"/>
      <c r="VPS37"/>
      <c r="VPT37"/>
      <c r="VPU37"/>
      <c r="VPV37"/>
      <c r="VPW37"/>
      <c r="VPX37"/>
      <c r="VPY37"/>
      <c r="VPZ37"/>
      <c r="VQA37"/>
      <c r="VQB37"/>
      <c r="VQC37"/>
      <c r="VQD37"/>
      <c r="VQE37"/>
      <c r="VQF37"/>
      <c r="VQG37"/>
      <c r="VQH37"/>
      <c r="VQI37"/>
      <c r="VQJ37"/>
      <c r="VQK37"/>
      <c r="VQL37"/>
      <c r="VQM37"/>
      <c r="VQN37"/>
      <c r="VQO37"/>
      <c r="VQP37"/>
      <c r="VQQ37"/>
      <c r="VQR37"/>
      <c r="VQS37"/>
      <c r="VQT37"/>
      <c r="VQU37"/>
      <c r="VQV37"/>
      <c r="VQW37"/>
      <c r="VQX37"/>
      <c r="VQY37"/>
      <c r="VQZ37"/>
      <c r="VRA37"/>
      <c r="VRB37"/>
      <c r="VRC37"/>
      <c r="VRD37"/>
      <c r="VRE37"/>
      <c r="VRF37"/>
      <c r="VRG37"/>
      <c r="VRH37"/>
      <c r="VRI37"/>
      <c r="VRJ37"/>
      <c r="VRK37"/>
      <c r="VRL37"/>
      <c r="VRM37"/>
      <c r="VRN37"/>
      <c r="VRO37"/>
      <c r="VRP37"/>
      <c r="VRQ37"/>
      <c r="VRR37"/>
      <c r="VRS37"/>
      <c r="VRT37"/>
      <c r="VRU37"/>
      <c r="VRV37"/>
      <c r="VRW37"/>
      <c r="VRX37"/>
      <c r="VRY37"/>
      <c r="VRZ37"/>
      <c r="VSA37"/>
      <c r="VSB37"/>
      <c r="VSC37"/>
      <c r="VSD37"/>
      <c r="VSE37"/>
      <c r="VSF37"/>
      <c r="VSG37"/>
      <c r="VSH37"/>
      <c r="VSI37"/>
      <c r="VSJ37"/>
      <c r="VSK37"/>
      <c r="VSL37"/>
      <c r="VSM37"/>
      <c r="VSN37"/>
      <c r="VSO37"/>
      <c r="VSP37"/>
      <c r="VSQ37"/>
      <c r="VSR37"/>
      <c r="VSS37"/>
      <c r="VST37"/>
      <c r="VSU37"/>
      <c r="VSV37"/>
      <c r="VSW37"/>
      <c r="VSX37"/>
      <c r="VSY37"/>
      <c r="VSZ37"/>
      <c r="VTA37"/>
      <c r="VTB37"/>
      <c r="VTC37"/>
      <c r="VTD37"/>
      <c r="VTE37"/>
      <c r="VTF37"/>
      <c r="VTG37"/>
      <c r="VTH37"/>
      <c r="VTI37"/>
      <c r="VTJ37"/>
      <c r="VTK37"/>
      <c r="VTL37"/>
      <c r="VTM37"/>
      <c r="VTN37"/>
      <c r="VTO37"/>
      <c r="VTP37"/>
      <c r="VTQ37"/>
      <c r="VTR37"/>
      <c r="VTS37"/>
      <c r="VTT37"/>
      <c r="VTU37"/>
      <c r="VTV37"/>
      <c r="VTW37"/>
      <c r="VTX37"/>
      <c r="VTY37"/>
      <c r="VTZ37"/>
      <c r="VUA37"/>
      <c r="VUB37"/>
      <c r="VUC37"/>
      <c r="VUD37"/>
      <c r="VUE37"/>
      <c r="VUF37"/>
      <c r="VUG37"/>
      <c r="VUH37"/>
      <c r="VUI37"/>
      <c r="VUJ37"/>
      <c r="VUK37"/>
      <c r="VUL37"/>
      <c r="VUM37"/>
      <c r="VUN37"/>
      <c r="VUO37"/>
      <c r="VUP37"/>
      <c r="VUQ37"/>
      <c r="VUR37"/>
      <c r="VUS37"/>
      <c r="VUT37"/>
      <c r="VUU37"/>
      <c r="VUV37"/>
      <c r="VUW37"/>
      <c r="VUX37"/>
      <c r="VUY37"/>
      <c r="VUZ37"/>
      <c r="VVA37"/>
      <c r="VVB37"/>
      <c r="VVC37"/>
      <c r="VVD37"/>
      <c r="VVE37"/>
      <c r="VVF37"/>
      <c r="VVG37"/>
      <c r="VVH37"/>
      <c r="VVI37"/>
      <c r="VVJ37"/>
      <c r="VVK37"/>
      <c r="VVL37"/>
      <c r="VVM37"/>
      <c r="VVN37"/>
      <c r="VVO37"/>
      <c r="VVP37"/>
      <c r="VVQ37"/>
      <c r="VVR37"/>
      <c r="VVS37"/>
      <c r="VVT37"/>
      <c r="VVU37"/>
      <c r="VVV37"/>
      <c r="VVW37"/>
      <c r="VVX37"/>
      <c r="VVY37"/>
      <c r="VVZ37"/>
      <c r="VWA37"/>
      <c r="VWB37"/>
      <c r="VWC37"/>
      <c r="VWD37"/>
      <c r="VWE37"/>
      <c r="VWF37"/>
      <c r="VWG37"/>
      <c r="VWH37"/>
      <c r="VWI37"/>
      <c r="VWJ37"/>
      <c r="VWK37"/>
      <c r="VWL37"/>
      <c r="VWM37"/>
      <c r="VWN37"/>
      <c r="VWO37"/>
      <c r="VWP37"/>
      <c r="VWQ37"/>
      <c r="VWR37"/>
      <c r="VWS37"/>
      <c r="VWT37"/>
      <c r="VWU37"/>
      <c r="VWV37"/>
      <c r="VWW37"/>
      <c r="VWX37"/>
      <c r="VWY37"/>
      <c r="VWZ37"/>
      <c r="VXA37"/>
      <c r="VXB37"/>
      <c r="VXC37"/>
      <c r="VXD37"/>
      <c r="VXE37"/>
      <c r="VXF37"/>
      <c r="VXG37"/>
      <c r="VXH37"/>
      <c r="VXI37"/>
      <c r="VXJ37"/>
      <c r="VXK37"/>
      <c r="VXL37"/>
      <c r="VXM37"/>
      <c r="VXN37"/>
      <c r="VXO37"/>
      <c r="VXP37"/>
      <c r="VXQ37"/>
      <c r="VXR37"/>
      <c r="VXS37"/>
      <c r="VXT37"/>
      <c r="VXU37"/>
      <c r="VXV37"/>
      <c r="VXW37"/>
      <c r="VXX37"/>
      <c r="VXY37"/>
      <c r="VXZ37"/>
      <c r="VYA37"/>
      <c r="VYB37"/>
      <c r="VYC37"/>
      <c r="VYD37"/>
      <c r="VYE37"/>
      <c r="VYF37"/>
      <c r="VYG37"/>
      <c r="VYH37"/>
      <c r="VYI37"/>
      <c r="VYJ37"/>
      <c r="VYK37"/>
      <c r="VYL37"/>
      <c r="VYM37"/>
      <c r="VYN37"/>
      <c r="VYO37"/>
      <c r="VYP37"/>
      <c r="VYQ37"/>
      <c r="VYR37"/>
      <c r="VYS37"/>
      <c r="VYT37"/>
      <c r="VYU37"/>
      <c r="VYV37"/>
      <c r="VYW37"/>
      <c r="VYX37"/>
      <c r="VYY37"/>
      <c r="VYZ37"/>
      <c r="VZA37"/>
      <c r="VZB37"/>
      <c r="VZC37"/>
      <c r="VZD37"/>
      <c r="VZE37"/>
      <c r="VZF37"/>
      <c r="VZG37"/>
      <c r="VZH37"/>
      <c r="VZI37"/>
      <c r="VZJ37"/>
      <c r="VZK37"/>
      <c r="VZL37"/>
      <c r="VZM37"/>
      <c r="VZN37"/>
      <c r="VZO37"/>
      <c r="VZP37"/>
      <c r="VZQ37"/>
      <c r="VZR37"/>
      <c r="VZS37"/>
      <c r="VZT37"/>
      <c r="VZU37"/>
      <c r="VZV37"/>
      <c r="VZW37"/>
      <c r="VZX37"/>
      <c r="VZY37"/>
      <c r="VZZ37"/>
      <c r="WAA37"/>
      <c r="WAB37"/>
      <c r="WAC37"/>
      <c r="WAD37"/>
      <c r="WAE37"/>
      <c r="WAF37"/>
      <c r="WAG37"/>
      <c r="WAH37"/>
      <c r="WAI37"/>
      <c r="WAJ37"/>
      <c r="WAK37"/>
      <c r="WAL37"/>
      <c r="WAM37"/>
      <c r="WAN37"/>
      <c r="WAO37"/>
      <c r="WAP37"/>
      <c r="WAQ37"/>
      <c r="WAR37"/>
      <c r="WAS37"/>
      <c r="WAT37"/>
      <c r="WAU37"/>
      <c r="WAV37"/>
      <c r="WAW37"/>
      <c r="WAX37"/>
      <c r="WAY37"/>
      <c r="WAZ37"/>
      <c r="WBA37"/>
      <c r="WBB37"/>
      <c r="WBC37"/>
      <c r="WBD37"/>
      <c r="WBE37"/>
      <c r="WBF37"/>
      <c r="WBG37"/>
      <c r="WBH37"/>
      <c r="WBI37"/>
      <c r="WBJ37"/>
      <c r="WBK37"/>
      <c r="WBL37"/>
      <c r="WBM37"/>
      <c r="WBN37"/>
      <c r="WBO37"/>
      <c r="WBP37"/>
      <c r="WBQ37"/>
      <c r="WBR37"/>
      <c r="WBS37"/>
      <c r="WBT37"/>
      <c r="WBU37"/>
      <c r="WBV37"/>
      <c r="WBW37"/>
      <c r="WBX37"/>
      <c r="WBY37"/>
      <c r="WBZ37"/>
      <c r="WCA37"/>
      <c r="WCB37"/>
      <c r="WCC37"/>
      <c r="WCD37"/>
      <c r="WCE37"/>
      <c r="WCF37"/>
      <c r="WCG37"/>
      <c r="WCH37"/>
      <c r="WCI37"/>
      <c r="WCJ37"/>
      <c r="WCK37"/>
      <c r="WCL37"/>
      <c r="WCM37"/>
      <c r="WCN37"/>
      <c r="WCO37"/>
      <c r="WCP37"/>
      <c r="WCQ37"/>
      <c r="WCR37"/>
      <c r="WCS37"/>
      <c r="WCT37"/>
      <c r="WCU37"/>
      <c r="WCV37"/>
      <c r="WCW37"/>
      <c r="WCX37"/>
      <c r="WCY37"/>
      <c r="WCZ37"/>
      <c r="WDA37"/>
      <c r="WDB37"/>
      <c r="WDC37"/>
      <c r="WDD37"/>
      <c r="WDE37"/>
      <c r="WDF37"/>
      <c r="WDG37"/>
      <c r="WDH37"/>
      <c r="WDI37"/>
      <c r="WDJ37"/>
      <c r="WDK37"/>
      <c r="WDL37"/>
      <c r="WDM37"/>
      <c r="WDN37"/>
      <c r="WDO37"/>
      <c r="WDP37"/>
      <c r="WDQ37"/>
      <c r="WDR37"/>
      <c r="WDS37"/>
      <c r="WDT37"/>
      <c r="WDU37"/>
      <c r="WDV37"/>
      <c r="WDW37"/>
      <c r="WDX37"/>
      <c r="WDY37"/>
      <c r="WDZ37"/>
      <c r="WEA37"/>
      <c r="WEB37"/>
      <c r="WEC37"/>
      <c r="WED37"/>
      <c r="WEE37"/>
      <c r="WEF37"/>
      <c r="WEG37"/>
      <c r="WEH37"/>
      <c r="WEI37"/>
      <c r="WEJ37"/>
      <c r="WEK37"/>
      <c r="WEL37"/>
      <c r="WEM37"/>
      <c r="WEN37"/>
      <c r="WEO37"/>
      <c r="WEP37"/>
      <c r="WEQ37"/>
      <c r="WER37"/>
      <c r="WES37"/>
      <c r="WET37"/>
      <c r="WEU37"/>
      <c r="WEV37"/>
      <c r="WEW37"/>
      <c r="WEX37"/>
      <c r="WEY37"/>
      <c r="WEZ37"/>
      <c r="WFA37"/>
      <c r="WFB37"/>
      <c r="WFC37"/>
      <c r="WFD37"/>
      <c r="WFE37"/>
      <c r="WFF37"/>
      <c r="WFG37"/>
      <c r="WFH37"/>
      <c r="WFI37"/>
      <c r="WFJ37"/>
      <c r="WFK37"/>
      <c r="WFL37"/>
      <c r="WFM37"/>
      <c r="WFN37"/>
      <c r="WFO37"/>
      <c r="WFP37"/>
      <c r="WFQ37"/>
      <c r="WFR37"/>
      <c r="WFS37"/>
      <c r="WFT37"/>
      <c r="WFU37"/>
      <c r="WFV37"/>
      <c r="WFW37"/>
      <c r="WFX37"/>
      <c r="WFY37"/>
      <c r="WFZ37"/>
      <c r="WGA37"/>
      <c r="WGB37"/>
      <c r="WGC37"/>
      <c r="WGD37"/>
      <c r="WGE37"/>
      <c r="WGF37"/>
      <c r="WGG37"/>
      <c r="WGH37"/>
      <c r="WGI37"/>
      <c r="WGJ37"/>
      <c r="WGK37"/>
      <c r="WGL37"/>
      <c r="WGM37"/>
      <c r="WGN37"/>
      <c r="WGO37"/>
      <c r="WGP37"/>
      <c r="WGQ37"/>
      <c r="WGR37"/>
      <c r="WGS37"/>
      <c r="WGT37"/>
      <c r="WGU37"/>
      <c r="WGV37"/>
      <c r="WGW37"/>
      <c r="WGX37"/>
      <c r="WGY37"/>
      <c r="WGZ37"/>
      <c r="WHA37"/>
      <c r="WHB37"/>
      <c r="WHC37"/>
      <c r="WHD37"/>
      <c r="WHE37"/>
      <c r="WHF37"/>
      <c r="WHG37"/>
      <c r="WHH37"/>
      <c r="WHI37"/>
      <c r="WHJ37"/>
      <c r="WHK37"/>
      <c r="WHL37"/>
      <c r="WHM37"/>
      <c r="WHN37"/>
      <c r="WHO37"/>
      <c r="WHP37"/>
      <c r="WHQ37"/>
      <c r="WHR37"/>
      <c r="WHS37"/>
      <c r="WHT37"/>
      <c r="WHU37"/>
      <c r="WHV37"/>
      <c r="WHW37"/>
      <c r="WHX37"/>
      <c r="WHY37"/>
      <c r="WHZ37"/>
      <c r="WIA37"/>
      <c r="WIB37"/>
      <c r="WIC37"/>
      <c r="WID37"/>
      <c r="WIE37"/>
      <c r="WIF37"/>
      <c r="WIG37"/>
      <c r="WIH37"/>
      <c r="WII37"/>
      <c r="WIJ37"/>
      <c r="WIK37"/>
      <c r="WIL37"/>
      <c r="WIM37"/>
      <c r="WIN37"/>
      <c r="WIO37"/>
      <c r="WIP37"/>
      <c r="WIQ37"/>
      <c r="WIR37"/>
      <c r="WIS37"/>
      <c r="WIT37"/>
      <c r="WIU37"/>
      <c r="WIV37"/>
      <c r="WIW37"/>
      <c r="WIX37"/>
      <c r="WIY37"/>
      <c r="WIZ37"/>
      <c r="WJA37"/>
      <c r="WJB37"/>
      <c r="WJC37"/>
      <c r="WJD37"/>
      <c r="WJE37"/>
      <c r="WJF37"/>
      <c r="WJG37"/>
      <c r="WJH37"/>
      <c r="WJI37"/>
      <c r="WJJ37"/>
      <c r="WJK37"/>
      <c r="WJL37"/>
      <c r="WJM37"/>
      <c r="WJN37"/>
      <c r="WJO37"/>
      <c r="WJP37"/>
      <c r="WJQ37"/>
      <c r="WJR37"/>
      <c r="WJS37"/>
      <c r="WJT37"/>
      <c r="WJU37"/>
      <c r="WJV37"/>
      <c r="WJW37"/>
      <c r="WJX37"/>
      <c r="WJY37"/>
      <c r="WJZ37"/>
      <c r="WKA37"/>
      <c r="WKB37"/>
      <c r="WKC37"/>
      <c r="WKD37"/>
      <c r="WKE37"/>
      <c r="WKF37"/>
      <c r="WKG37"/>
      <c r="WKH37"/>
      <c r="WKI37"/>
      <c r="WKJ37"/>
      <c r="WKK37"/>
      <c r="WKL37"/>
      <c r="WKM37"/>
      <c r="WKN37"/>
      <c r="WKO37"/>
      <c r="WKP37"/>
      <c r="WKQ37"/>
      <c r="WKR37"/>
      <c r="WKS37"/>
      <c r="WKT37"/>
      <c r="WKU37"/>
      <c r="WKV37"/>
      <c r="WKW37"/>
      <c r="WKX37"/>
      <c r="WKY37"/>
      <c r="WKZ37"/>
      <c r="WLA37"/>
      <c r="WLB37"/>
      <c r="WLC37"/>
      <c r="WLD37"/>
      <c r="WLE37"/>
      <c r="WLF37"/>
      <c r="WLG37"/>
      <c r="WLH37"/>
      <c r="WLI37"/>
      <c r="WLJ37"/>
      <c r="WLK37"/>
      <c r="WLL37"/>
      <c r="WLM37"/>
      <c r="WLN37"/>
      <c r="WLO37"/>
      <c r="WLP37"/>
      <c r="WLQ37"/>
      <c r="WLR37"/>
      <c r="WLS37"/>
      <c r="WLT37"/>
      <c r="WLU37"/>
      <c r="WLV37"/>
      <c r="WLW37"/>
      <c r="WLX37"/>
      <c r="WLY37"/>
      <c r="WLZ37"/>
      <c r="WMA37"/>
      <c r="WMB37"/>
      <c r="WMC37"/>
      <c r="WMD37"/>
      <c r="WME37"/>
      <c r="WMF37"/>
      <c r="WMG37"/>
      <c r="WMH37"/>
      <c r="WMI37"/>
      <c r="WMJ37"/>
      <c r="WMK37"/>
      <c r="WML37"/>
      <c r="WMM37"/>
      <c r="WMN37"/>
      <c r="WMO37"/>
      <c r="WMP37"/>
      <c r="WMQ37"/>
      <c r="WMR37"/>
      <c r="WMS37"/>
      <c r="WMT37"/>
      <c r="WMU37"/>
      <c r="WMV37"/>
      <c r="WMW37"/>
      <c r="WMX37"/>
      <c r="WMY37"/>
      <c r="WMZ37"/>
      <c r="WNA37"/>
      <c r="WNB37"/>
      <c r="WNC37"/>
      <c r="WND37"/>
      <c r="WNE37"/>
      <c r="WNF37"/>
      <c r="WNG37"/>
      <c r="WNH37"/>
      <c r="WNI37"/>
      <c r="WNJ37"/>
      <c r="WNK37"/>
      <c r="WNL37"/>
      <c r="WNM37"/>
      <c r="WNN37"/>
      <c r="WNO37"/>
      <c r="WNP37"/>
      <c r="WNQ37"/>
      <c r="WNR37"/>
      <c r="WNS37"/>
      <c r="WNT37"/>
      <c r="WNU37"/>
      <c r="WNV37"/>
      <c r="WNW37"/>
      <c r="WNX37"/>
      <c r="WNY37"/>
      <c r="WNZ37"/>
      <c r="WOA37"/>
      <c r="WOB37"/>
      <c r="WOC37"/>
      <c r="WOD37"/>
      <c r="WOE37"/>
      <c r="WOF37"/>
      <c r="WOG37"/>
      <c r="WOH37"/>
      <c r="WOI37"/>
      <c r="WOJ37"/>
      <c r="WOK37"/>
      <c r="WOL37"/>
      <c r="WOM37"/>
      <c r="WON37"/>
      <c r="WOO37"/>
      <c r="WOP37"/>
      <c r="WOQ37"/>
      <c r="WOR37"/>
      <c r="WOS37"/>
      <c r="WOT37"/>
      <c r="WOU37"/>
      <c r="WOV37"/>
      <c r="WOW37"/>
      <c r="WOX37"/>
      <c r="WOY37"/>
      <c r="WOZ37"/>
      <c r="WPA37"/>
      <c r="WPB37"/>
      <c r="WPC37"/>
      <c r="WPD37"/>
      <c r="WPE37"/>
      <c r="WPF37"/>
      <c r="WPG37"/>
      <c r="WPH37"/>
      <c r="WPI37"/>
      <c r="WPJ37"/>
      <c r="WPK37"/>
      <c r="WPL37"/>
      <c r="WPM37"/>
      <c r="WPN37"/>
      <c r="WPO37"/>
      <c r="WPP37"/>
      <c r="WPQ37"/>
      <c r="WPR37"/>
      <c r="WPS37"/>
      <c r="WPT37"/>
      <c r="WPU37"/>
      <c r="WPV37"/>
      <c r="WPW37"/>
      <c r="WPX37"/>
      <c r="WPY37"/>
      <c r="WPZ37"/>
      <c r="WQA37"/>
      <c r="WQB37"/>
      <c r="WQC37"/>
      <c r="WQD37"/>
      <c r="WQE37"/>
      <c r="WQF37"/>
      <c r="WQG37"/>
      <c r="WQH37"/>
      <c r="WQI37"/>
      <c r="WQJ37"/>
      <c r="WQK37"/>
      <c r="WQL37"/>
      <c r="WQM37"/>
      <c r="WQN37"/>
      <c r="WQO37"/>
      <c r="WQP37"/>
      <c r="WQQ37"/>
      <c r="WQR37"/>
      <c r="WQS37"/>
      <c r="WQT37"/>
      <c r="WQU37"/>
      <c r="WQV37"/>
      <c r="WQW37"/>
      <c r="WQX37"/>
      <c r="WQY37"/>
      <c r="WQZ37"/>
      <c r="WRA37"/>
      <c r="WRB37"/>
      <c r="WRC37"/>
      <c r="WRD37"/>
      <c r="WRE37"/>
      <c r="WRF37"/>
      <c r="WRG37"/>
      <c r="WRH37"/>
      <c r="WRI37"/>
      <c r="WRJ37"/>
      <c r="WRK37"/>
      <c r="WRL37"/>
      <c r="WRM37"/>
      <c r="WRN37"/>
      <c r="WRO37"/>
      <c r="WRP37"/>
      <c r="WRQ37"/>
      <c r="WRR37"/>
      <c r="WRS37"/>
      <c r="WRT37"/>
      <c r="WRU37"/>
      <c r="WRV37"/>
      <c r="WRW37"/>
      <c r="WRX37"/>
      <c r="WRY37"/>
      <c r="WRZ37"/>
      <c r="WSA37"/>
      <c r="WSB37"/>
      <c r="WSC37"/>
      <c r="WSD37"/>
      <c r="WSE37"/>
      <c r="WSF37"/>
      <c r="WSG37"/>
      <c r="WSH37"/>
      <c r="WSI37"/>
      <c r="WSJ37"/>
      <c r="WSK37"/>
      <c r="WSL37"/>
      <c r="WSM37"/>
      <c r="WSN37"/>
      <c r="WSO37"/>
      <c r="WSP37"/>
      <c r="WSQ37"/>
      <c r="WSR37"/>
      <c r="WSS37"/>
      <c r="WST37"/>
      <c r="WSU37"/>
      <c r="WSV37"/>
      <c r="WSW37"/>
      <c r="WSX37"/>
      <c r="WSY37"/>
      <c r="WSZ37"/>
      <c r="WTA37"/>
      <c r="WTB37"/>
      <c r="WTC37"/>
      <c r="WTD37"/>
      <c r="WTE37"/>
      <c r="WTF37"/>
      <c r="WTG37"/>
      <c r="WTH37"/>
      <c r="WTI37"/>
      <c r="WTJ37"/>
      <c r="WTK37"/>
      <c r="WTL37"/>
      <c r="WTM37"/>
      <c r="WTN37"/>
      <c r="WTO37"/>
      <c r="WTP37"/>
      <c r="WTQ37"/>
      <c r="WTR37"/>
      <c r="WTS37"/>
      <c r="WTT37"/>
      <c r="WTU37"/>
      <c r="WTV37"/>
      <c r="WTW37"/>
      <c r="WTX37"/>
      <c r="WTY37"/>
      <c r="WTZ37"/>
      <c r="WUA37"/>
      <c r="WUB37"/>
      <c r="WUC37"/>
      <c r="WUD37"/>
      <c r="WUE37"/>
      <c r="WUF37"/>
      <c r="WUG37"/>
      <c r="WUH37"/>
      <c r="WUI37"/>
      <c r="WUJ37"/>
      <c r="WUK37"/>
      <c r="WUL37"/>
      <c r="WUM37"/>
      <c r="WUN37"/>
      <c r="WUO37"/>
      <c r="WUP37"/>
      <c r="WUQ37"/>
      <c r="WUR37"/>
      <c r="WUS37"/>
      <c r="WUT37"/>
      <c r="WUU37"/>
      <c r="WUV37"/>
      <c r="WUW37"/>
      <c r="WUX37"/>
      <c r="WUY37"/>
      <c r="WUZ37"/>
      <c r="WVA37"/>
      <c r="WVB37"/>
      <c r="WVC37"/>
      <c r="WVD37"/>
      <c r="WVE37"/>
      <c r="WVF37"/>
      <c r="WVG37"/>
      <c r="WVH37"/>
      <c r="WVI37"/>
      <c r="WVJ37"/>
      <c r="WVK37"/>
      <c r="WVL37"/>
      <c r="WVM37"/>
      <c r="WVN37"/>
      <c r="WVO37"/>
      <c r="WVP37"/>
      <c r="WVQ37"/>
      <c r="WVR37"/>
      <c r="WVS37"/>
      <c r="WVT37"/>
      <c r="WVU37"/>
      <c r="WVV37"/>
      <c r="WVW37"/>
      <c r="WVX37"/>
      <c r="WVY37"/>
      <c r="WVZ37"/>
      <c r="WWA37"/>
      <c r="WWB37"/>
      <c r="WWC37"/>
      <c r="WWD37"/>
      <c r="WWE37"/>
      <c r="WWF37"/>
      <c r="WWG37"/>
      <c r="WWH37"/>
      <c r="WWI37"/>
      <c r="WWJ37"/>
      <c r="WWK37"/>
      <c r="WWL37"/>
      <c r="WWM37"/>
      <c r="WWN37"/>
      <c r="WWO37"/>
      <c r="WWP37"/>
      <c r="WWQ37"/>
      <c r="WWR37"/>
      <c r="WWS37"/>
      <c r="WWT37"/>
      <c r="WWU37"/>
      <c r="WWV37"/>
      <c r="WWW37"/>
      <c r="WWX37"/>
      <c r="WWY37"/>
      <c r="WWZ37"/>
      <c r="WXA37"/>
      <c r="WXB37"/>
      <c r="WXC37"/>
      <c r="WXD37"/>
      <c r="WXE37"/>
      <c r="WXF37"/>
      <c r="WXG37"/>
      <c r="WXH37"/>
      <c r="WXI37"/>
      <c r="WXJ37"/>
      <c r="WXK37"/>
      <c r="WXL37"/>
      <c r="WXM37"/>
      <c r="WXN37"/>
      <c r="WXO37"/>
      <c r="WXP37"/>
      <c r="WXQ37"/>
      <c r="WXR37"/>
      <c r="WXS37"/>
      <c r="WXT37"/>
      <c r="WXU37"/>
      <c r="WXV37"/>
      <c r="WXW37"/>
      <c r="WXX37"/>
      <c r="WXY37"/>
      <c r="WXZ37"/>
      <c r="WYA37"/>
      <c r="WYB37"/>
      <c r="WYC37"/>
      <c r="WYD37"/>
      <c r="WYE37"/>
      <c r="WYF37"/>
      <c r="WYG37"/>
      <c r="WYH37"/>
      <c r="WYI37"/>
      <c r="WYJ37"/>
      <c r="WYK37"/>
      <c r="WYL37"/>
      <c r="WYM37"/>
      <c r="WYN37"/>
      <c r="WYO37"/>
      <c r="WYP37"/>
      <c r="WYQ37"/>
      <c r="WYR37"/>
      <c r="WYS37"/>
      <c r="WYT37"/>
      <c r="WYU37"/>
      <c r="WYV37"/>
      <c r="WYW37"/>
      <c r="WYX37"/>
      <c r="WYY37"/>
      <c r="WYZ37"/>
      <c r="WZA37"/>
      <c r="WZB37"/>
      <c r="WZC37"/>
      <c r="WZD37"/>
      <c r="WZE37"/>
      <c r="WZF37"/>
      <c r="WZG37"/>
      <c r="WZH37"/>
      <c r="WZI37"/>
      <c r="WZJ37"/>
      <c r="WZK37"/>
      <c r="WZL37"/>
      <c r="WZM37"/>
      <c r="WZN37"/>
      <c r="WZO37"/>
      <c r="WZP37"/>
      <c r="WZQ37"/>
      <c r="WZR37"/>
      <c r="WZS37"/>
      <c r="WZT37"/>
      <c r="WZU37"/>
      <c r="WZV37"/>
      <c r="WZW37"/>
      <c r="WZX37"/>
      <c r="WZY37"/>
      <c r="WZZ37"/>
      <c r="XAA37"/>
      <c r="XAB37"/>
      <c r="XAC37"/>
      <c r="XAD37"/>
      <c r="XAE37"/>
      <c r="XAF37"/>
      <c r="XAG37"/>
      <c r="XAH37"/>
      <c r="XAI37"/>
      <c r="XAJ37"/>
      <c r="XAK37"/>
      <c r="XAL37"/>
      <c r="XAM37"/>
      <c r="XAN37"/>
      <c r="XAO37"/>
      <c r="XAP37"/>
      <c r="XAQ37"/>
      <c r="XAR37"/>
      <c r="XAS37"/>
      <c r="XAT37"/>
      <c r="XAU37"/>
      <c r="XAV37"/>
      <c r="XAW37"/>
      <c r="XAX37"/>
      <c r="XAY37"/>
      <c r="XAZ37"/>
      <c r="XBA37"/>
      <c r="XBB37"/>
      <c r="XBC37"/>
      <c r="XBD37"/>
      <c r="XBE37"/>
      <c r="XBF37"/>
      <c r="XBG37"/>
      <c r="XBH37"/>
      <c r="XBI37"/>
      <c r="XBJ37"/>
      <c r="XBK37"/>
      <c r="XBL37"/>
      <c r="XBM37"/>
      <c r="XBN37"/>
      <c r="XBO37"/>
      <c r="XBP37"/>
      <c r="XBQ37"/>
      <c r="XBR37"/>
      <c r="XBS37"/>
      <c r="XBT37"/>
      <c r="XBU37"/>
      <c r="XBV37"/>
      <c r="XBW37"/>
      <c r="XBX37"/>
      <c r="XBY37"/>
      <c r="XBZ37"/>
      <c r="XCA37"/>
      <c r="XCB37"/>
      <c r="XCC37"/>
      <c r="XCD37"/>
      <c r="XCE37"/>
      <c r="XCF37"/>
      <c r="XCG37"/>
      <c r="XCH37"/>
      <c r="XCI37"/>
      <c r="XCJ37"/>
      <c r="XCK37"/>
      <c r="XCL37"/>
      <c r="XCM37"/>
      <c r="XCN37"/>
      <c r="XCO37"/>
      <c r="XCP37"/>
      <c r="XCQ37"/>
      <c r="XCR37"/>
      <c r="XCS37"/>
      <c r="XCT37"/>
      <c r="XCU37"/>
      <c r="XCV37"/>
      <c r="XCW37"/>
      <c r="XCX37"/>
      <c r="XCY37"/>
      <c r="XCZ37"/>
      <c r="XDA37"/>
      <c r="XDB37"/>
      <c r="XDC37"/>
      <c r="XDD37"/>
      <c r="XDE37"/>
      <c r="XDF37"/>
      <c r="XDG37"/>
      <c r="XDH37"/>
      <c r="XDI37"/>
      <c r="XDJ37"/>
      <c r="XDK37"/>
      <c r="XDL37"/>
      <c r="XDM37"/>
      <c r="XDN37"/>
      <c r="XDO37"/>
      <c r="XDP37"/>
      <c r="XDQ37"/>
      <c r="XDR37"/>
      <c r="XDS37"/>
      <c r="XDT37"/>
      <c r="XDU37"/>
      <c r="XDV37"/>
      <c r="XDW37"/>
      <c r="XDX37"/>
      <c r="XDY37"/>
      <c r="XDZ37"/>
      <c r="XEA37"/>
      <c r="XEB37"/>
      <c r="XEC37"/>
      <c r="XED37"/>
      <c r="XEE37"/>
      <c r="XEF37"/>
      <c r="XEG37"/>
      <c r="XEH37"/>
      <c r="XEI37"/>
      <c r="XEJ37"/>
      <c r="XEK37"/>
      <c r="XEL37"/>
      <c r="XEM37"/>
      <c r="XEN37"/>
      <c r="XEO37"/>
      <c r="XEP37"/>
      <c r="XEQ37"/>
      <c r="XER37"/>
    </row>
    <row r="38" spans="1:16372" ht="15" x14ac:dyDescent="0.2">
      <c r="A38" s="78" t="s">
        <v>56</v>
      </c>
      <c r="B38" s="78"/>
      <c r="C38" s="78"/>
      <c r="D38" s="78"/>
      <c r="E38" s="78"/>
      <c r="F38" s="78"/>
      <c r="G38" s="180"/>
      <c r="H38" s="78"/>
      <c r="I38" s="78"/>
      <c r="J38" s="78"/>
      <c r="K38" s="78"/>
      <c r="L38" s="78"/>
      <c r="M38" s="78"/>
      <c r="N38" s="78"/>
      <c r="O38" s="78"/>
      <c r="P38" s="78"/>
      <c r="Q38" s="78"/>
      <c r="R38" s="78"/>
      <c r="S38" s="78"/>
      <c r="T38" s="78"/>
      <c r="U38" s="78"/>
      <c r="V38" s="78"/>
      <c r="W38" s="78"/>
      <c r="X38" s="78"/>
      <c r="Y38" s="78"/>
      <c r="Z38" s="78"/>
      <c r="AA38" s="78"/>
      <c r="AB38" s="78"/>
      <c r="AC38" s="78"/>
      <c r="AD38" s="78"/>
      <c r="AE38" s="78"/>
      <c r="AF38" s="78"/>
      <c r="AG38" s="78"/>
      <c r="AH38"/>
      <c r="AI38"/>
      <c r="AJ38"/>
      <c r="AK38"/>
      <c r="AL38"/>
      <c r="AM38"/>
      <c r="AN38"/>
      <c r="AO38"/>
      <c r="AP38"/>
      <c r="AQ38"/>
    </row>
    <row r="39" spans="1:16372" x14ac:dyDescent="0.2">
      <c r="D39"/>
      <c r="E39"/>
      <c r="G39" s="183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</row>
    <row r="40" spans="1:16372" x14ac:dyDescent="0.2">
      <c r="D40"/>
      <c r="E40"/>
      <c r="G40" s="183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</row>
    <row r="41" spans="1:16372" ht="13.5" x14ac:dyDescent="0.25">
      <c r="C41" s="1" t="s">
        <v>59</v>
      </c>
      <c r="G41" s="181" t="s">
        <v>40</v>
      </c>
      <c r="I41" s="29">
        <v>0</v>
      </c>
      <c r="J41" s="29">
        <v>0</v>
      </c>
      <c r="K41" s="29">
        <v>0</v>
      </c>
      <c r="L41" s="29">
        <v>0</v>
      </c>
      <c r="M41" s="29">
        <v>0</v>
      </c>
      <c r="N41" s="29">
        <v>0</v>
      </c>
      <c r="O41" s="29">
        <v>0</v>
      </c>
      <c r="P41" s="29">
        <v>0</v>
      </c>
      <c r="Q41" s="29">
        <v>0</v>
      </c>
      <c r="R41" s="29">
        <v>0</v>
      </c>
      <c r="S41" s="29">
        <v>0</v>
      </c>
      <c r="T41" s="29">
        <v>0</v>
      </c>
      <c r="U41" s="29">
        <v>0</v>
      </c>
      <c r="V41" s="29">
        <v>0</v>
      </c>
      <c r="W41" s="29">
        <v>0</v>
      </c>
      <c r="X41" s="29">
        <v>0</v>
      </c>
      <c r="Y41" s="29">
        <v>0</v>
      </c>
      <c r="Z41" s="29">
        <v>0</v>
      </c>
      <c r="AA41" s="29">
        <v>0</v>
      </c>
      <c r="AB41" s="29">
        <v>0</v>
      </c>
      <c r="AC41" s="29">
        <v>0</v>
      </c>
      <c r="AD41" s="29">
        <v>0</v>
      </c>
      <c r="AE41" s="29">
        <v>0</v>
      </c>
      <c r="AF41" s="29">
        <v>0</v>
      </c>
      <c r="AG41" s="29">
        <v>0</v>
      </c>
    </row>
    <row r="42" spans="1:16372" ht="13.5" x14ac:dyDescent="0.25">
      <c r="C42" s="1" t="s">
        <v>129</v>
      </c>
      <c r="G42" s="181" t="s">
        <v>104</v>
      </c>
      <c r="I42" s="28">
        <f t="shared" ref="I42:AG42" si="5">I41*I7</f>
        <v>0</v>
      </c>
      <c r="J42" s="28">
        <f t="shared" si="5"/>
        <v>0</v>
      </c>
      <c r="K42" s="28">
        <f t="shared" si="5"/>
        <v>0</v>
      </c>
      <c r="L42" s="28">
        <f t="shared" si="5"/>
        <v>0</v>
      </c>
      <c r="M42" s="28">
        <f t="shared" si="5"/>
        <v>0</v>
      </c>
      <c r="N42" s="28">
        <f t="shared" si="5"/>
        <v>0</v>
      </c>
      <c r="O42" s="28">
        <f t="shared" si="5"/>
        <v>0</v>
      </c>
      <c r="P42" s="28">
        <f t="shared" si="5"/>
        <v>0</v>
      </c>
      <c r="Q42" s="28">
        <f t="shared" si="5"/>
        <v>0</v>
      </c>
      <c r="R42" s="28">
        <f t="shared" si="5"/>
        <v>0</v>
      </c>
      <c r="S42" s="28">
        <f t="shared" si="5"/>
        <v>0</v>
      </c>
      <c r="T42" s="28">
        <f t="shared" si="5"/>
        <v>0</v>
      </c>
      <c r="U42" s="28">
        <f t="shared" si="5"/>
        <v>0</v>
      </c>
      <c r="V42" s="28">
        <f t="shared" si="5"/>
        <v>0</v>
      </c>
      <c r="W42" s="28">
        <f t="shared" si="5"/>
        <v>0</v>
      </c>
      <c r="X42" s="28">
        <f t="shared" si="5"/>
        <v>0</v>
      </c>
      <c r="Y42" s="28">
        <f t="shared" si="5"/>
        <v>0</v>
      </c>
      <c r="Z42" s="28">
        <f t="shared" si="5"/>
        <v>0</v>
      </c>
      <c r="AA42" s="28">
        <f t="shared" si="5"/>
        <v>0</v>
      </c>
      <c r="AB42" s="28">
        <f t="shared" si="5"/>
        <v>0</v>
      </c>
      <c r="AC42" s="28">
        <f t="shared" si="5"/>
        <v>0</v>
      </c>
      <c r="AD42" s="28">
        <f t="shared" si="5"/>
        <v>0</v>
      </c>
      <c r="AE42" s="28">
        <f t="shared" si="5"/>
        <v>0</v>
      </c>
      <c r="AF42" s="28">
        <f t="shared" si="5"/>
        <v>0</v>
      </c>
      <c r="AG42" s="28">
        <f t="shared" si="5"/>
        <v>0</v>
      </c>
    </row>
    <row r="43" spans="1:16372" x14ac:dyDescent="0.2">
      <c r="D43"/>
      <c r="E43"/>
      <c r="G43" s="18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</row>
    <row r="44" spans="1:16372" x14ac:dyDescent="0.2">
      <c r="D44" s="182"/>
      <c r="E44"/>
      <c r="G44" s="183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</row>
    <row r="45" spans="1:16372" x14ac:dyDescent="0.2">
      <c r="C45" s="1" t="s">
        <v>14</v>
      </c>
      <c r="D45" s="181" t="s">
        <v>63</v>
      </c>
      <c r="E45" s="101">
        <f>Assumptions!G94</f>
        <v>151432.81740793545</v>
      </c>
      <c r="G45" s="183" t="s">
        <v>40</v>
      </c>
      <c r="I45" s="29">
        <v>0</v>
      </c>
      <c r="J45" s="29">
        <v>0</v>
      </c>
      <c r="K45" s="29">
        <v>0</v>
      </c>
      <c r="L45" s="29">
        <v>0</v>
      </c>
      <c r="M45" s="29">
        <v>0</v>
      </c>
      <c r="N45" s="29">
        <v>0</v>
      </c>
      <c r="O45" s="29">
        <v>0</v>
      </c>
      <c r="P45" s="29">
        <v>0</v>
      </c>
      <c r="Q45" s="29">
        <v>0</v>
      </c>
      <c r="R45" s="29">
        <v>0</v>
      </c>
      <c r="S45" s="29">
        <v>0</v>
      </c>
      <c r="T45" s="29">
        <v>0</v>
      </c>
      <c r="U45" s="29">
        <v>0</v>
      </c>
      <c r="V45" s="29">
        <v>0</v>
      </c>
      <c r="W45" s="29">
        <v>0</v>
      </c>
      <c r="X45" s="29">
        <v>0</v>
      </c>
      <c r="Y45" s="29">
        <v>0</v>
      </c>
      <c r="Z45" s="29">
        <v>0</v>
      </c>
      <c r="AA45" s="29">
        <v>0</v>
      </c>
      <c r="AB45" s="29">
        <v>0</v>
      </c>
      <c r="AC45" s="29">
        <v>0</v>
      </c>
      <c r="AD45" s="29">
        <v>0</v>
      </c>
      <c r="AE45" s="29">
        <v>0</v>
      </c>
      <c r="AF45" s="29">
        <v>0</v>
      </c>
      <c r="AG45" s="29">
        <v>0</v>
      </c>
    </row>
    <row r="46" spans="1:16372" x14ac:dyDescent="0.2">
      <c r="C46" s="1" t="s">
        <v>4</v>
      </c>
      <c r="D46" s="181" t="s">
        <v>63</v>
      </c>
      <c r="E46" s="101">
        <f>Assumptions!G95</f>
        <v>24590</v>
      </c>
      <c r="G46" s="183" t="s">
        <v>40</v>
      </c>
      <c r="I46" s="29">
        <v>0</v>
      </c>
      <c r="J46" s="29">
        <v>0</v>
      </c>
      <c r="K46" s="29">
        <v>0</v>
      </c>
      <c r="L46" s="29">
        <v>0</v>
      </c>
      <c r="M46" s="29">
        <v>0</v>
      </c>
      <c r="N46" s="29">
        <v>0</v>
      </c>
      <c r="O46" s="29">
        <v>0</v>
      </c>
      <c r="P46" s="29">
        <v>0</v>
      </c>
      <c r="Q46" s="29">
        <v>0</v>
      </c>
      <c r="R46" s="29">
        <v>0</v>
      </c>
      <c r="S46" s="29">
        <v>0</v>
      </c>
      <c r="T46" s="29">
        <v>0</v>
      </c>
      <c r="U46" s="29">
        <v>0</v>
      </c>
      <c r="V46" s="29">
        <v>0</v>
      </c>
      <c r="W46" s="29">
        <v>0</v>
      </c>
      <c r="X46" s="29">
        <v>0</v>
      </c>
      <c r="Y46" s="29">
        <v>0</v>
      </c>
      <c r="Z46" s="29">
        <v>0</v>
      </c>
      <c r="AA46" s="29">
        <v>0</v>
      </c>
      <c r="AB46" s="29">
        <v>0</v>
      </c>
      <c r="AC46" s="29">
        <v>0</v>
      </c>
      <c r="AD46" s="29">
        <v>0</v>
      </c>
      <c r="AE46" s="29">
        <v>0</v>
      </c>
      <c r="AF46" s="29">
        <v>0</v>
      </c>
      <c r="AG46" s="29">
        <v>0</v>
      </c>
    </row>
    <row r="47" spans="1:16372" x14ac:dyDescent="0.2">
      <c r="C47" s="1" t="s">
        <v>5</v>
      </c>
      <c r="D47" s="181" t="s">
        <v>63</v>
      </c>
      <c r="E47" s="100">
        <f>Assumptions!G96</f>
        <v>88.357719508603083</v>
      </c>
      <c r="G47" s="183" t="s">
        <v>40</v>
      </c>
      <c r="I47" s="29">
        <v>0</v>
      </c>
      <c r="J47" s="29">
        <v>0</v>
      </c>
      <c r="K47" s="29">
        <v>0</v>
      </c>
      <c r="L47" s="29">
        <v>0</v>
      </c>
      <c r="M47" s="29">
        <v>0</v>
      </c>
      <c r="N47" s="29">
        <v>0</v>
      </c>
      <c r="O47" s="29">
        <v>0</v>
      </c>
      <c r="P47" s="29">
        <v>0</v>
      </c>
      <c r="Q47" s="29">
        <v>0</v>
      </c>
      <c r="R47" s="29">
        <v>0</v>
      </c>
      <c r="S47" s="29">
        <v>0</v>
      </c>
      <c r="T47" s="29">
        <v>0</v>
      </c>
      <c r="U47" s="29">
        <v>0</v>
      </c>
      <c r="V47" s="29">
        <v>0</v>
      </c>
      <c r="W47" s="29">
        <v>0</v>
      </c>
      <c r="X47" s="29">
        <v>0</v>
      </c>
      <c r="Y47" s="29">
        <v>0</v>
      </c>
      <c r="Z47" s="29">
        <v>0</v>
      </c>
      <c r="AA47" s="29">
        <v>0</v>
      </c>
      <c r="AB47" s="29">
        <v>0</v>
      </c>
      <c r="AC47" s="29">
        <v>0</v>
      </c>
      <c r="AD47" s="29">
        <v>0</v>
      </c>
      <c r="AE47" s="29">
        <v>0</v>
      </c>
      <c r="AF47" s="29">
        <v>0</v>
      </c>
      <c r="AG47" s="29">
        <v>0</v>
      </c>
    </row>
    <row r="48" spans="1:16372" x14ac:dyDescent="0.2">
      <c r="C48" s="1" t="s">
        <v>15</v>
      </c>
      <c r="D48" s="181" t="s">
        <v>126</v>
      </c>
      <c r="E48" s="100">
        <f>Assumptions!G97</f>
        <v>0</v>
      </c>
      <c r="G48" s="183" t="s">
        <v>204</v>
      </c>
      <c r="I48" s="29">
        <v>0</v>
      </c>
      <c r="J48" s="29">
        <v>0</v>
      </c>
      <c r="K48" s="29">
        <v>0</v>
      </c>
      <c r="L48" s="29">
        <v>0</v>
      </c>
      <c r="M48" s="29">
        <v>0</v>
      </c>
      <c r="N48" s="29">
        <v>0</v>
      </c>
      <c r="O48" s="29">
        <v>0</v>
      </c>
      <c r="P48" s="29">
        <v>0</v>
      </c>
      <c r="Q48" s="29">
        <v>0</v>
      </c>
      <c r="R48" s="29">
        <v>0</v>
      </c>
      <c r="S48" s="29">
        <v>0</v>
      </c>
      <c r="T48" s="29">
        <v>0</v>
      </c>
      <c r="U48" s="29">
        <v>0</v>
      </c>
      <c r="V48" s="29">
        <v>0</v>
      </c>
      <c r="W48" s="29">
        <v>0</v>
      </c>
      <c r="X48" s="29">
        <v>0</v>
      </c>
      <c r="Y48" s="29">
        <v>0</v>
      </c>
      <c r="Z48" s="29">
        <v>0</v>
      </c>
      <c r="AA48" s="29">
        <v>0</v>
      </c>
      <c r="AB48" s="29">
        <v>0</v>
      </c>
      <c r="AC48" s="29">
        <v>0</v>
      </c>
      <c r="AD48" s="29">
        <v>0</v>
      </c>
      <c r="AE48" s="29">
        <v>0</v>
      </c>
      <c r="AF48" s="29">
        <v>0</v>
      </c>
      <c r="AG48" s="29">
        <v>0</v>
      </c>
    </row>
    <row r="49" spans="1:43" x14ac:dyDescent="0.2">
      <c r="C49" s="1" t="s">
        <v>202</v>
      </c>
      <c r="D49" s="181" t="s">
        <v>205</v>
      </c>
      <c r="E49" s="100">
        <f>Assumptions!G98</f>
        <v>0.35181336539087127</v>
      </c>
      <c r="G49" s="183" t="s">
        <v>206</v>
      </c>
      <c r="I49" s="29">
        <v>0</v>
      </c>
      <c r="J49" s="29">
        <v>0</v>
      </c>
      <c r="K49" s="29">
        <v>0</v>
      </c>
      <c r="L49" s="29">
        <v>0</v>
      </c>
      <c r="M49" s="29">
        <v>0</v>
      </c>
      <c r="N49" s="29">
        <v>0</v>
      </c>
      <c r="O49" s="29">
        <v>0</v>
      </c>
      <c r="P49" s="29">
        <v>0</v>
      </c>
      <c r="Q49" s="29">
        <v>0</v>
      </c>
      <c r="R49" s="29">
        <v>0</v>
      </c>
      <c r="S49" s="29">
        <v>0</v>
      </c>
      <c r="T49" s="29">
        <v>0</v>
      </c>
      <c r="U49" s="29">
        <v>0</v>
      </c>
      <c r="V49" s="29">
        <v>0</v>
      </c>
      <c r="W49" s="29">
        <v>0</v>
      </c>
      <c r="X49" s="29">
        <v>0</v>
      </c>
      <c r="Y49" s="29">
        <v>0</v>
      </c>
      <c r="Z49" s="29">
        <v>0</v>
      </c>
      <c r="AA49" s="29">
        <v>0</v>
      </c>
      <c r="AB49" s="29">
        <v>0</v>
      </c>
      <c r="AC49" s="29">
        <v>0</v>
      </c>
      <c r="AD49" s="29">
        <v>0</v>
      </c>
      <c r="AE49" s="29">
        <v>0</v>
      </c>
      <c r="AF49" s="29">
        <v>0</v>
      </c>
      <c r="AG49" s="29">
        <v>0</v>
      </c>
    </row>
    <row r="50" spans="1:43" x14ac:dyDescent="0.2">
      <c r="C50" s="1" t="s">
        <v>203</v>
      </c>
      <c r="D50" s="181" t="s">
        <v>205</v>
      </c>
      <c r="E50" s="100">
        <f>Assumptions!G99</f>
        <v>0.35181336539087127</v>
      </c>
      <c r="G50" s="183" t="s">
        <v>206</v>
      </c>
      <c r="I50" s="29">
        <v>0</v>
      </c>
      <c r="J50" s="29">
        <v>0</v>
      </c>
      <c r="K50" s="29">
        <v>0</v>
      </c>
      <c r="L50" s="29">
        <v>0</v>
      </c>
      <c r="M50" s="29">
        <v>0</v>
      </c>
      <c r="N50" s="29">
        <v>0</v>
      </c>
      <c r="O50" s="29">
        <v>0</v>
      </c>
      <c r="P50" s="29">
        <v>0</v>
      </c>
      <c r="Q50" s="29">
        <v>0</v>
      </c>
      <c r="R50" s="29">
        <v>0</v>
      </c>
      <c r="S50" s="29">
        <v>0</v>
      </c>
      <c r="T50" s="29">
        <v>0</v>
      </c>
      <c r="U50" s="29">
        <v>0</v>
      </c>
      <c r="V50" s="29">
        <v>0</v>
      </c>
      <c r="W50" s="29">
        <v>0</v>
      </c>
      <c r="X50" s="29">
        <v>0</v>
      </c>
      <c r="Y50" s="29">
        <v>0</v>
      </c>
      <c r="Z50" s="29">
        <v>0</v>
      </c>
      <c r="AA50" s="29">
        <v>0</v>
      </c>
      <c r="AB50" s="29">
        <v>0</v>
      </c>
      <c r="AC50" s="29">
        <v>0</v>
      </c>
      <c r="AD50" s="29">
        <v>0</v>
      </c>
      <c r="AE50" s="29">
        <v>0</v>
      </c>
      <c r="AF50" s="29">
        <v>0</v>
      </c>
      <c r="AG50" s="29">
        <v>0</v>
      </c>
    </row>
    <row r="51" spans="1:43" x14ac:dyDescent="0.2">
      <c r="C51" s="1" t="s">
        <v>6</v>
      </c>
      <c r="D51" s="181" t="s">
        <v>126</v>
      </c>
      <c r="E51" s="100">
        <f>Assumptions!G100</f>
        <v>0</v>
      </c>
      <c r="G51" s="183" t="s">
        <v>204</v>
      </c>
      <c r="I51" s="29">
        <v>0</v>
      </c>
      <c r="J51" s="29">
        <v>0</v>
      </c>
      <c r="K51" s="29">
        <v>0</v>
      </c>
      <c r="L51" s="29">
        <v>0</v>
      </c>
      <c r="M51" s="29">
        <v>0</v>
      </c>
      <c r="N51" s="29">
        <v>0</v>
      </c>
      <c r="O51" s="29">
        <v>0</v>
      </c>
      <c r="P51" s="29">
        <v>0</v>
      </c>
      <c r="Q51" s="29">
        <v>0</v>
      </c>
      <c r="R51" s="29">
        <v>0</v>
      </c>
      <c r="S51" s="29">
        <v>0</v>
      </c>
      <c r="T51" s="29">
        <v>0</v>
      </c>
      <c r="U51" s="29">
        <v>0</v>
      </c>
      <c r="V51" s="29">
        <v>0</v>
      </c>
      <c r="W51" s="29">
        <v>0</v>
      </c>
      <c r="X51" s="29">
        <v>0</v>
      </c>
      <c r="Y51" s="29">
        <v>0</v>
      </c>
      <c r="Z51" s="29">
        <v>0</v>
      </c>
      <c r="AA51" s="29">
        <v>0</v>
      </c>
      <c r="AB51" s="29">
        <v>0</v>
      </c>
      <c r="AC51" s="29">
        <v>0</v>
      </c>
      <c r="AD51" s="29">
        <v>0</v>
      </c>
      <c r="AE51" s="29">
        <v>0</v>
      </c>
      <c r="AF51" s="29">
        <v>0</v>
      </c>
      <c r="AG51" s="29">
        <v>0</v>
      </c>
    </row>
    <row r="52" spans="1:43" x14ac:dyDescent="0.2">
      <c r="C52" s="1" t="s">
        <v>7</v>
      </c>
      <c r="D52" s="181" t="s">
        <v>126</v>
      </c>
      <c r="E52" s="100">
        <f>Assumptions!G101</f>
        <v>0</v>
      </c>
      <c r="G52" s="183" t="s">
        <v>204</v>
      </c>
      <c r="I52" s="29">
        <v>0</v>
      </c>
      <c r="J52" s="29">
        <v>0</v>
      </c>
      <c r="K52" s="29">
        <v>0</v>
      </c>
      <c r="L52" s="29">
        <v>0</v>
      </c>
      <c r="M52" s="29">
        <v>0</v>
      </c>
      <c r="N52" s="29">
        <v>0</v>
      </c>
      <c r="O52" s="29">
        <v>0</v>
      </c>
      <c r="P52" s="29">
        <v>0</v>
      </c>
      <c r="Q52" s="29">
        <v>0</v>
      </c>
      <c r="R52" s="29">
        <v>0</v>
      </c>
      <c r="S52" s="29">
        <v>0</v>
      </c>
      <c r="T52" s="29">
        <v>0</v>
      </c>
      <c r="U52" s="29">
        <v>0</v>
      </c>
      <c r="V52" s="29">
        <v>0</v>
      </c>
      <c r="W52" s="29">
        <v>0</v>
      </c>
      <c r="X52" s="29">
        <v>0</v>
      </c>
      <c r="Y52" s="29">
        <v>0</v>
      </c>
      <c r="Z52" s="29">
        <v>0</v>
      </c>
      <c r="AA52" s="29">
        <v>0</v>
      </c>
      <c r="AB52" s="29">
        <v>0</v>
      </c>
      <c r="AC52" s="29">
        <v>0</v>
      </c>
      <c r="AD52" s="29">
        <v>0</v>
      </c>
      <c r="AE52" s="29">
        <v>0</v>
      </c>
      <c r="AF52" s="29">
        <v>0</v>
      </c>
      <c r="AG52" s="29">
        <v>0</v>
      </c>
    </row>
    <row r="53" spans="1:43" x14ac:dyDescent="0.2">
      <c r="D53" s="181"/>
      <c r="G53" s="183"/>
      <c r="H53" s="56"/>
      <c r="I53" s="56"/>
      <c r="J53" s="56"/>
      <c r="K53" s="56"/>
      <c r="L53" s="56"/>
      <c r="M53" s="56"/>
      <c r="N53" s="56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  <c r="AA53" s="56"/>
      <c r="AB53" s="56"/>
      <c r="AC53" s="56"/>
      <c r="AD53" s="56"/>
      <c r="AE53" s="56"/>
      <c r="AF53" s="56"/>
      <c r="AG53" s="56"/>
    </row>
    <row r="54" spans="1:43" x14ac:dyDescent="0.2">
      <c r="C54" s="1" t="s">
        <v>117</v>
      </c>
      <c r="D54" s="181"/>
      <c r="G54" s="183">
        <f>input_dollars</f>
        <v>45291</v>
      </c>
      <c r="I54" s="29">
        <v>0</v>
      </c>
      <c r="J54" s="29">
        <v>0</v>
      </c>
      <c r="K54" s="29">
        <v>0</v>
      </c>
      <c r="L54" s="29">
        <v>0</v>
      </c>
      <c r="M54" s="29">
        <v>0</v>
      </c>
      <c r="N54" s="29">
        <v>0</v>
      </c>
      <c r="O54" s="29">
        <v>0</v>
      </c>
      <c r="P54" s="29">
        <v>0</v>
      </c>
      <c r="Q54" s="29">
        <v>0</v>
      </c>
      <c r="R54" s="29">
        <v>0</v>
      </c>
      <c r="S54" s="29">
        <v>0</v>
      </c>
      <c r="T54" s="29">
        <v>0</v>
      </c>
      <c r="U54" s="29">
        <v>0</v>
      </c>
      <c r="V54" s="29">
        <v>0</v>
      </c>
      <c r="W54" s="29">
        <v>0</v>
      </c>
      <c r="X54" s="29">
        <v>0</v>
      </c>
      <c r="Y54" s="29">
        <v>0</v>
      </c>
      <c r="Z54" s="29">
        <v>0</v>
      </c>
      <c r="AA54" s="29">
        <v>0</v>
      </c>
      <c r="AB54" s="29">
        <v>0</v>
      </c>
      <c r="AC54" s="29">
        <v>0</v>
      </c>
      <c r="AD54" s="29">
        <v>0</v>
      </c>
      <c r="AE54" s="29">
        <v>0</v>
      </c>
      <c r="AF54" s="29">
        <v>0</v>
      </c>
      <c r="AG54" s="29">
        <v>0</v>
      </c>
    </row>
    <row r="55" spans="1:43" x14ac:dyDescent="0.2">
      <c r="C55" s="1" t="s">
        <v>118</v>
      </c>
      <c r="D55" s="181"/>
      <c r="G55" s="183">
        <f>input_dollars</f>
        <v>45291</v>
      </c>
      <c r="I55" s="29">
        <v>0</v>
      </c>
      <c r="J55" s="29">
        <v>0</v>
      </c>
      <c r="K55" s="29">
        <v>0</v>
      </c>
      <c r="L55" s="29">
        <v>0</v>
      </c>
      <c r="M55" s="29">
        <v>0</v>
      </c>
      <c r="N55" s="29">
        <v>0</v>
      </c>
      <c r="O55" s="29">
        <v>0</v>
      </c>
      <c r="P55" s="29">
        <v>0</v>
      </c>
      <c r="Q55" s="29">
        <v>0</v>
      </c>
      <c r="R55" s="29">
        <v>0</v>
      </c>
      <c r="S55" s="29">
        <v>0</v>
      </c>
      <c r="T55" s="29">
        <v>0</v>
      </c>
      <c r="U55" s="29">
        <v>0</v>
      </c>
      <c r="V55" s="29">
        <v>0</v>
      </c>
      <c r="W55" s="29">
        <v>0</v>
      </c>
      <c r="X55" s="29">
        <v>0</v>
      </c>
      <c r="Y55" s="29">
        <v>0</v>
      </c>
      <c r="Z55" s="29">
        <v>0</v>
      </c>
      <c r="AA55" s="29">
        <v>0</v>
      </c>
      <c r="AB55" s="29">
        <v>0</v>
      </c>
      <c r="AC55" s="29">
        <v>0</v>
      </c>
      <c r="AD55" s="29">
        <v>0</v>
      </c>
      <c r="AE55" s="29">
        <v>0</v>
      </c>
      <c r="AF55" s="29">
        <v>0</v>
      </c>
      <c r="AG55" s="29">
        <v>0</v>
      </c>
    </row>
    <row r="56" spans="1:43" x14ac:dyDescent="0.2">
      <c r="D56" s="181"/>
      <c r="G56" s="181"/>
    </row>
    <row r="57" spans="1:43" x14ac:dyDescent="0.2">
      <c r="C57" s="3" t="s">
        <v>125</v>
      </c>
      <c r="D57" s="193"/>
      <c r="E57" s="95"/>
      <c r="F57" s="3"/>
      <c r="G57" s="186">
        <f>input_dollars</f>
        <v>45291</v>
      </c>
      <c r="H57" s="95"/>
      <c r="I57" s="94" cm="1">
        <f t="array" ref="I57">SUMPRODUCT((I$45:I$52)*($E$45:$E$52))+SUM(I54:I55)+I42</f>
        <v>0</v>
      </c>
      <c r="J57" s="94" cm="1">
        <f t="array" ref="J57">SUMPRODUCT((J$45:J$52)*($E$45:$E$52))+SUM(J54:J55)+J42</f>
        <v>0</v>
      </c>
      <c r="K57" s="94" cm="1">
        <f t="array" ref="K57">SUMPRODUCT((K$45:K$52)*($E$45:$E$52))+SUM(K54:K55)+K42</f>
        <v>0</v>
      </c>
      <c r="L57" s="94" cm="1">
        <f t="array" ref="L57">SUMPRODUCT((L$45:L$52)*($E$45:$E$52))+SUM(L54:L55)+L42</f>
        <v>0</v>
      </c>
      <c r="M57" s="94" cm="1">
        <f t="array" ref="M57">SUMPRODUCT((M$45:M$52)*($E$45:$E$52))+SUM(M54:M55)+M42</f>
        <v>0</v>
      </c>
      <c r="N57" s="94" cm="1">
        <f t="array" ref="N57">SUMPRODUCT((N$45:N$52)*($E$45:$E$52))+SUM(N54:N55)+N42</f>
        <v>0</v>
      </c>
      <c r="O57" s="94" cm="1">
        <f t="array" ref="O57">SUMPRODUCT((O$45:O$52)*($E$45:$E$52))+SUM(O54:O55)+O42</f>
        <v>0</v>
      </c>
      <c r="P57" s="94" cm="1">
        <f t="array" ref="P57">SUMPRODUCT((P$45:P$52)*($E$45:$E$52))+SUM(P54:P55)+P42</f>
        <v>0</v>
      </c>
      <c r="Q57" s="94" cm="1">
        <f t="array" ref="Q57">SUMPRODUCT((Q$45:Q$52)*($E$45:$E$52))+SUM(Q54:Q55)+Q42</f>
        <v>0</v>
      </c>
      <c r="R57" s="94" cm="1">
        <f t="array" ref="R57">SUMPRODUCT((R$45:R$52)*($E$45:$E$52))+SUM(R54:R55)+R42</f>
        <v>0</v>
      </c>
      <c r="S57" s="94" cm="1">
        <f t="array" ref="S57">SUMPRODUCT((S$45:S$52)*($E$45:$E$52))+SUM(S54:S55)+S42</f>
        <v>0</v>
      </c>
      <c r="T57" s="94" cm="1">
        <f t="array" ref="T57">SUMPRODUCT((T$45:T$52)*($E$45:$E$52))+SUM(T54:T55)+T42</f>
        <v>0</v>
      </c>
      <c r="U57" s="94" cm="1">
        <f t="array" ref="U57">SUMPRODUCT((U$45:U$52)*($E$45:$E$52))+SUM(U54:U55)+U42</f>
        <v>0</v>
      </c>
      <c r="V57" s="94" cm="1">
        <f t="array" ref="V57">SUMPRODUCT((V$45:V$52)*($E$45:$E$52))+SUM(V54:V55)+V42</f>
        <v>0</v>
      </c>
      <c r="W57" s="94" cm="1">
        <f t="array" ref="W57">SUMPRODUCT((W$45:W$52)*($E$45:$E$52))+SUM(W54:W55)+W42</f>
        <v>0</v>
      </c>
      <c r="X57" s="94" cm="1">
        <f t="array" ref="X57">SUMPRODUCT((X$45:X$52)*($E$45:$E$52))+SUM(X54:X55)+X42</f>
        <v>0</v>
      </c>
      <c r="Y57" s="94" cm="1">
        <f t="array" ref="Y57">SUMPRODUCT((Y$45:Y$52)*($E$45:$E$52))+SUM(Y54:Y55)+Y42</f>
        <v>0</v>
      </c>
      <c r="Z57" s="94" cm="1">
        <f t="array" ref="Z57">SUMPRODUCT((Z$45:Z$52)*($E$45:$E$52))+SUM(Z54:Z55)+Z42</f>
        <v>0</v>
      </c>
      <c r="AA57" s="94" cm="1">
        <f t="array" ref="AA57">SUMPRODUCT((AA$45:AA$52)*($E$45:$E$52))+SUM(AA54:AA55)+AA42</f>
        <v>0</v>
      </c>
      <c r="AB57" s="94" cm="1">
        <f t="array" ref="AB57">SUMPRODUCT((AB$45:AB$52)*($E$45:$E$52))+SUM(AB54:AB55)+AB42</f>
        <v>0</v>
      </c>
      <c r="AC57" s="94" cm="1">
        <f t="array" ref="AC57">SUMPRODUCT((AC$45:AC$52)*($E$45:$E$52))+SUM(AC54:AC55)+AC42</f>
        <v>0</v>
      </c>
      <c r="AD57" s="94" cm="1">
        <f t="array" ref="AD57">SUMPRODUCT((AD$45:AD$52)*($E$45:$E$52))+SUM(AD54:AD55)+AD42</f>
        <v>0</v>
      </c>
      <c r="AE57" s="94" cm="1">
        <f t="array" ref="AE57">SUMPRODUCT((AE$45:AE$52)*($E$45:$E$52))+SUM(AE54:AE55)+AE42</f>
        <v>0</v>
      </c>
      <c r="AF57" s="94" cm="1">
        <f t="array" ref="AF57">SUMPRODUCT((AF$45:AF$52)*($E$45:$E$52))+SUM(AF54:AF55)+AF42</f>
        <v>0</v>
      </c>
      <c r="AG57" s="94" cm="1">
        <f t="array" ref="AG57">SUMPRODUCT((AG$45:AG$52)*($E$45:$E$52))+SUM(AG54:AG55)+AG42</f>
        <v>0</v>
      </c>
    </row>
    <row r="58" spans="1:43" x14ac:dyDescent="0.2">
      <c r="D58" s="181"/>
      <c r="G58" s="181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</row>
    <row r="59" spans="1:43" x14ac:dyDescent="0.2">
      <c r="G59" s="181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/>
      <c r="AF59" s="28"/>
      <c r="AG59" s="28"/>
    </row>
    <row r="60" spans="1:43" ht="15" x14ac:dyDescent="0.2">
      <c r="A60" s="78" t="s">
        <v>16</v>
      </c>
      <c r="B60" s="78"/>
      <c r="C60" s="78"/>
      <c r="D60" s="78"/>
      <c r="E60" s="78"/>
      <c r="F60" s="78"/>
      <c r="G60" s="180"/>
      <c r="H60" s="78"/>
      <c r="I60" s="78"/>
      <c r="J60" s="78"/>
      <c r="K60" s="78"/>
      <c r="L60" s="78"/>
      <c r="M60" s="78"/>
      <c r="N60" s="78"/>
      <c r="O60" s="78"/>
      <c r="P60" s="78"/>
      <c r="Q60" s="78"/>
      <c r="R60" s="78"/>
      <c r="S60" s="78"/>
      <c r="T60" s="78"/>
      <c r="U60" s="78"/>
      <c r="V60" s="78"/>
      <c r="W60" s="78"/>
      <c r="X60" s="78"/>
      <c r="Y60" s="78"/>
      <c r="Z60" s="78"/>
      <c r="AA60" s="78"/>
      <c r="AB60" s="78"/>
      <c r="AC60" s="78"/>
      <c r="AD60" s="78"/>
      <c r="AE60" s="78"/>
      <c r="AF60" s="78"/>
      <c r="AG60" s="78"/>
      <c r="AH60"/>
      <c r="AI60"/>
      <c r="AJ60"/>
      <c r="AK60"/>
      <c r="AL60"/>
      <c r="AM60"/>
      <c r="AN60"/>
      <c r="AO60"/>
      <c r="AP60"/>
      <c r="AQ60"/>
    </row>
    <row r="61" spans="1:43" ht="15" x14ac:dyDescent="0.2">
      <c r="A61" s="99"/>
      <c r="B61" s="99"/>
      <c r="C61" s="99"/>
      <c r="D61" s="99"/>
      <c r="E61" s="99"/>
      <c r="F61" s="99"/>
      <c r="G61" s="184"/>
      <c r="H61" s="99"/>
      <c r="I61" s="99"/>
      <c r="J61" s="99"/>
      <c r="K61" s="99"/>
      <c r="L61" s="99"/>
      <c r="M61" s="99"/>
      <c r="N61" s="99"/>
      <c r="O61" s="99"/>
      <c r="P61" s="99"/>
      <c r="Q61" s="99"/>
      <c r="R61" s="99"/>
      <c r="S61" s="99"/>
      <c r="T61" s="99"/>
      <c r="U61" s="99"/>
      <c r="V61" s="99"/>
      <c r="W61" s="99"/>
      <c r="X61" s="99"/>
      <c r="Y61" s="99"/>
      <c r="Z61" s="99"/>
      <c r="AA61" s="99"/>
      <c r="AB61" s="99"/>
      <c r="AC61" s="99"/>
      <c r="AD61" s="99"/>
      <c r="AE61" s="99"/>
      <c r="AF61" s="99"/>
      <c r="AG61" s="99"/>
      <c r="AH61"/>
      <c r="AI61"/>
      <c r="AJ61"/>
      <c r="AK61"/>
      <c r="AL61"/>
      <c r="AM61"/>
      <c r="AN61"/>
      <c r="AO61"/>
      <c r="AP61"/>
      <c r="AQ61"/>
    </row>
    <row r="62" spans="1:43" ht="12.75" customHeight="1" x14ac:dyDescent="0.2">
      <c r="A62" s="99"/>
      <c r="B62" s="99"/>
      <c r="C62" s="99"/>
      <c r="D62" s="99"/>
      <c r="E62" s="99"/>
      <c r="F62"/>
      <c r="G62" s="187"/>
      <c r="H62" s="99"/>
      <c r="I62" s="99"/>
      <c r="J62" s="99"/>
      <c r="K62" s="99"/>
      <c r="L62" s="99"/>
      <c r="M62" s="99"/>
      <c r="N62" s="99"/>
      <c r="O62" s="99"/>
      <c r="P62" s="99"/>
      <c r="Q62" s="99"/>
      <c r="R62" s="99"/>
      <c r="S62" s="99"/>
      <c r="T62" s="99"/>
      <c r="U62" s="99"/>
      <c r="V62" s="99"/>
      <c r="W62" s="99"/>
      <c r="X62" s="99"/>
      <c r="Y62" s="99"/>
      <c r="Z62" s="99"/>
      <c r="AA62" s="99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</row>
    <row r="63" spans="1:43" x14ac:dyDescent="0.2">
      <c r="C63" s="4"/>
      <c r="F63" s="2"/>
      <c r="G63" s="188"/>
    </row>
    <row r="64" spans="1:43" x14ac:dyDescent="0.2">
      <c r="C64" s="4" t="s">
        <v>121</v>
      </c>
      <c r="G64" s="186">
        <f>input_dollars</f>
        <v>45291</v>
      </c>
      <c r="I64" s="115"/>
      <c r="J64" s="115"/>
      <c r="K64" s="115"/>
      <c r="L64" s="115"/>
      <c r="M64" s="115"/>
      <c r="N64" s="115"/>
      <c r="O64" s="115"/>
      <c r="P64" s="115"/>
      <c r="Q64" s="115"/>
      <c r="R64" s="115"/>
      <c r="S64" s="115"/>
      <c r="T64" s="115"/>
      <c r="U64" s="115"/>
      <c r="V64" s="115"/>
      <c r="W64" s="115"/>
      <c r="X64" s="115"/>
      <c r="Y64" s="115"/>
      <c r="Z64" s="115"/>
      <c r="AA64" s="115"/>
      <c r="AB64" s="115"/>
      <c r="AC64" s="115"/>
      <c r="AD64" s="115"/>
      <c r="AE64" s="115"/>
      <c r="AF64" s="115"/>
      <c r="AG64" s="115"/>
    </row>
    <row r="65" spans="1:33" x14ac:dyDescent="0.2">
      <c r="G65" s="188"/>
    </row>
    <row r="66" spans="1:33" x14ac:dyDescent="0.2">
      <c r="A66" s="6"/>
      <c r="B66" s="6"/>
      <c r="C66" s="127" t="s">
        <v>30</v>
      </c>
      <c r="D66" s="34"/>
      <c r="F66" s="85"/>
      <c r="G66" s="189"/>
      <c r="H66" s="28"/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  <c r="AA66" s="28"/>
      <c r="AB66" s="28"/>
      <c r="AC66" s="28"/>
      <c r="AD66" s="28"/>
      <c r="AE66" s="28"/>
      <c r="AF66" s="28"/>
      <c r="AG66" s="28"/>
    </row>
    <row r="67" spans="1:33" x14ac:dyDescent="0.2">
      <c r="A67" s="6"/>
      <c r="B67" s="6"/>
      <c r="C67" s="4" t="str">
        <f>C14</f>
        <v>&lt; Enter description &gt;</v>
      </c>
      <c r="D67" s="34"/>
      <c r="F67" s="85"/>
      <c r="G67" s="186">
        <f>input_dollars</f>
        <v>45291</v>
      </c>
      <c r="H67" s="28"/>
      <c r="I67" s="28">
        <f t="shared" ref="I67:AG67" si="6">-I14</f>
        <v>0</v>
      </c>
      <c r="J67" s="28">
        <f t="shared" si="6"/>
        <v>0</v>
      </c>
      <c r="K67" s="28">
        <f t="shared" si="6"/>
        <v>0</v>
      </c>
      <c r="L67" s="28">
        <f t="shared" si="6"/>
        <v>0</v>
      </c>
      <c r="M67" s="28">
        <f t="shared" si="6"/>
        <v>0</v>
      </c>
      <c r="N67" s="28">
        <f t="shared" si="6"/>
        <v>0</v>
      </c>
      <c r="O67" s="28">
        <f t="shared" si="6"/>
        <v>0</v>
      </c>
      <c r="P67" s="28">
        <f t="shared" si="6"/>
        <v>0</v>
      </c>
      <c r="Q67" s="28">
        <f t="shared" si="6"/>
        <v>0</v>
      </c>
      <c r="R67" s="28">
        <f t="shared" si="6"/>
        <v>0</v>
      </c>
      <c r="S67" s="28">
        <f t="shared" si="6"/>
        <v>0</v>
      </c>
      <c r="T67" s="28">
        <f t="shared" si="6"/>
        <v>0</v>
      </c>
      <c r="U67" s="28">
        <f t="shared" si="6"/>
        <v>0</v>
      </c>
      <c r="V67" s="28">
        <f t="shared" si="6"/>
        <v>0</v>
      </c>
      <c r="W67" s="28">
        <f t="shared" si="6"/>
        <v>0</v>
      </c>
      <c r="X67" s="28">
        <f t="shared" si="6"/>
        <v>0</v>
      </c>
      <c r="Y67" s="28">
        <f t="shared" si="6"/>
        <v>0</v>
      </c>
      <c r="Z67" s="28">
        <f t="shared" si="6"/>
        <v>0</v>
      </c>
      <c r="AA67" s="28">
        <f t="shared" si="6"/>
        <v>0</v>
      </c>
      <c r="AB67" s="28">
        <f t="shared" si="6"/>
        <v>0</v>
      </c>
      <c r="AC67" s="28">
        <f t="shared" si="6"/>
        <v>0</v>
      </c>
      <c r="AD67" s="28">
        <f t="shared" si="6"/>
        <v>0</v>
      </c>
      <c r="AE67" s="28">
        <f t="shared" si="6"/>
        <v>0</v>
      </c>
      <c r="AF67" s="28">
        <f t="shared" si="6"/>
        <v>0</v>
      </c>
      <c r="AG67" s="28">
        <f t="shared" si="6"/>
        <v>0</v>
      </c>
    </row>
    <row r="68" spans="1:33" x14ac:dyDescent="0.2">
      <c r="A68" s="6"/>
      <c r="B68" s="6"/>
      <c r="C68" s="4" t="str">
        <f>C15</f>
        <v>&lt; Enter description &gt;</v>
      </c>
      <c r="D68" s="34"/>
      <c r="F68" s="85"/>
      <c r="G68" s="186">
        <f>input_dollars</f>
        <v>45291</v>
      </c>
      <c r="H68" s="28"/>
      <c r="I68" s="28">
        <f t="shared" ref="I68:AG68" si="7">-I15</f>
        <v>0</v>
      </c>
      <c r="J68" s="28">
        <f t="shared" si="7"/>
        <v>0</v>
      </c>
      <c r="K68" s="28">
        <f t="shared" si="7"/>
        <v>0</v>
      </c>
      <c r="L68" s="28">
        <f t="shared" si="7"/>
        <v>0</v>
      </c>
      <c r="M68" s="28">
        <f t="shared" si="7"/>
        <v>0</v>
      </c>
      <c r="N68" s="28">
        <f t="shared" si="7"/>
        <v>0</v>
      </c>
      <c r="O68" s="28">
        <f t="shared" si="7"/>
        <v>0</v>
      </c>
      <c r="P68" s="28">
        <f t="shared" si="7"/>
        <v>0</v>
      </c>
      <c r="Q68" s="28">
        <f t="shared" si="7"/>
        <v>0</v>
      </c>
      <c r="R68" s="28">
        <f t="shared" si="7"/>
        <v>0</v>
      </c>
      <c r="S68" s="28">
        <f t="shared" si="7"/>
        <v>0</v>
      </c>
      <c r="T68" s="28">
        <f t="shared" si="7"/>
        <v>0</v>
      </c>
      <c r="U68" s="28">
        <f t="shared" si="7"/>
        <v>0</v>
      </c>
      <c r="V68" s="28">
        <f t="shared" si="7"/>
        <v>0</v>
      </c>
      <c r="W68" s="28">
        <f t="shared" si="7"/>
        <v>0</v>
      </c>
      <c r="X68" s="28">
        <f t="shared" si="7"/>
        <v>0</v>
      </c>
      <c r="Y68" s="28">
        <f t="shared" si="7"/>
        <v>0</v>
      </c>
      <c r="Z68" s="28">
        <f t="shared" si="7"/>
        <v>0</v>
      </c>
      <c r="AA68" s="28">
        <f t="shared" si="7"/>
        <v>0</v>
      </c>
      <c r="AB68" s="28">
        <f t="shared" si="7"/>
        <v>0</v>
      </c>
      <c r="AC68" s="28">
        <f t="shared" si="7"/>
        <v>0</v>
      </c>
      <c r="AD68" s="28">
        <f t="shared" si="7"/>
        <v>0</v>
      </c>
      <c r="AE68" s="28">
        <f t="shared" si="7"/>
        <v>0</v>
      </c>
      <c r="AF68" s="28">
        <f t="shared" si="7"/>
        <v>0</v>
      </c>
      <c r="AG68" s="28">
        <f t="shared" si="7"/>
        <v>0</v>
      </c>
    </row>
    <row r="69" spans="1:33" x14ac:dyDescent="0.2">
      <c r="A69" s="6"/>
      <c r="B69" s="6"/>
      <c r="C69" s="4" t="str">
        <f>C16</f>
        <v>&lt; Enter description &gt;</v>
      </c>
      <c r="D69" s="34"/>
      <c r="F69" s="85"/>
      <c r="G69" s="186">
        <f>input_dollars</f>
        <v>45291</v>
      </c>
      <c r="H69" s="28"/>
      <c r="I69" s="28">
        <f t="shared" ref="I69:AG69" si="8">-I16</f>
        <v>0</v>
      </c>
      <c r="J69" s="28">
        <f t="shared" si="8"/>
        <v>0</v>
      </c>
      <c r="K69" s="28">
        <f t="shared" si="8"/>
        <v>0</v>
      </c>
      <c r="L69" s="28">
        <f t="shared" si="8"/>
        <v>0</v>
      </c>
      <c r="M69" s="28">
        <f t="shared" si="8"/>
        <v>0</v>
      </c>
      <c r="N69" s="28">
        <f t="shared" si="8"/>
        <v>0</v>
      </c>
      <c r="O69" s="28">
        <f t="shared" si="8"/>
        <v>0</v>
      </c>
      <c r="P69" s="28">
        <f t="shared" si="8"/>
        <v>0</v>
      </c>
      <c r="Q69" s="28">
        <f t="shared" si="8"/>
        <v>0</v>
      </c>
      <c r="R69" s="28">
        <f t="shared" si="8"/>
        <v>0</v>
      </c>
      <c r="S69" s="28">
        <f t="shared" si="8"/>
        <v>0</v>
      </c>
      <c r="T69" s="28">
        <f t="shared" si="8"/>
        <v>0</v>
      </c>
      <c r="U69" s="28">
        <f t="shared" si="8"/>
        <v>0</v>
      </c>
      <c r="V69" s="28">
        <f t="shared" si="8"/>
        <v>0</v>
      </c>
      <c r="W69" s="28">
        <f t="shared" si="8"/>
        <v>0</v>
      </c>
      <c r="X69" s="28">
        <f t="shared" si="8"/>
        <v>0</v>
      </c>
      <c r="Y69" s="28">
        <f t="shared" si="8"/>
        <v>0</v>
      </c>
      <c r="Z69" s="28">
        <f t="shared" si="8"/>
        <v>0</v>
      </c>
      <c r="AA69" s="28">
        <f t="shared" si="8"/>
        <v>0</v>
      </c>
      <c r="AB69" s="28">
        <f t="shared" si="8"/>
        <v>0</v>
      </c>
      <c r="AC69" s="28">
        <f t="shared" si="8"/>
        <v>0</v>
      </c>
      <c r="AD69" s="28">
        <f t="shared" si="8"/>
        <v>0</v>
      </c>
      <c r="AE69" s="28">
        <f t="shared" si="8"/>
        <v>0</v>
      </c>
      <c r="AF69" s="28">
        <f t="shared" si="8"/>
        <v>0</v>
      </c>
      <c r="AG69" s="28">
        <f t="shared" si="8"/>
        <v>0</v>
      </c>
    </row>
    <row r="70" spans="1:33" x14ac:dyDescent="0.2">
      <c r="A70" s="6"/>
      <c r="B70" s="6"/>
      <c r="C70" s="4"/>
      <c r="D70" s="34"/>
      <c r="F70" s="85"/>
      <c r="G70" s="190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  <c r="AA70" s="28"/>
      <c r="AB70" s="28"/>
      <c r="AC70" s="28"/>
      <c r="AD70" s="28"/>
      <c r="AE70" s="28"/>
      <c r="AF70" s="28"/>
      <c r="AG70" s="28"/>
    </row>
    <row r="71" spans="1:33" x14ac:dyDescent="0.2">
      <c r="A71" s="6"/>
      <c r="B71" s="6"/>
      <c r="C71" s="127" t="s">
        <v>157</v>
      </c>
      <c r="D71" s="34"/>
      <c r="F71" s="85"/>
      <c r="G71" s="189"/>
      <c r="H71" s="28"/>
      <c r="I71" s="28"/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28"/>
      <c r="AA71" s="28"/>
      <c r="AB71" s="28"/>
      <c r="AC71" s="28"/>
      <c r="AD71" s="28"/>
      <c r="AE71" s="28"/>
      <c r="AF71" s="28"/>
      <c r="AG71" s="28"/>
    </row>
    <row r="72" spans="1:33" x14ac:dyDescent="0.2">
      <c r="A72" s="6"/>
      <c r="B72" s="6"/>
      <c r="C72" s="4" t="str">
        <f>C14</f>
        <v>&lt; Enter description &gt;</v>
      </c>
      <c r="D72" s="34"/>
      <c r="F72" s="85"/>
      <c r="G72" s="186">
        <f>input_dollars</f>
        <v>45291</v>
      </c>
      <c r="H72" s="28"/>
      <c r="I72" s="28" cm="1">
        <f t="array" ref="I72">SUMPRODUCT(($I67:I67))-SUMPRODUCT(($I67:I67)*($I$6:I$6&lt;=(I$6-$E14)))</f>
        <v>0</v>
      </c>
      <c r="J72" s="28" cm="1">
        <f t="array" ref="J72">SUMPRODUCT(($I67:J67))-SUMPRODUCT(($I67:J67)*($I$6:J$6&lt;=(J$6-$E14)))</f>
        <v>0</v>
      </c>
      <c r="K72" s="28" cm="1">
        <f t="array" ref="K72">SUMPRODUCT(($I67:K67))-SUMPRODUCT(($I67:K67)*($I$6:K$6&lt;=(K$6-$E14)))</f>
        <v>0</v>
      </c>
      <c r="L72" s="28" cm="1">
        <f t="array" ref="L72">SUMPRODUCT(($I67:L67))-SUMPRODUCT(($I67:L67)*($I$6:L$6&lt;=(L$6-$E14)))</f>
        <v>0</v>
      </c>
      <c r="M72" s="28" cm="1">
        <f t="array" ref="M72">SUMPRODUCT(($I67:M67))-SUMPRODUCT(($I67:M67)*($I$6:M$6&lt;=(M$6-$E14)))</f>
        <v>0</v>
      </c>
      <c r="N72" s="28" cm="1">
        <f t="array" ref="N72">SUMPRODUCT(($I67:N67))-SUMPRODUCT(($I67:N67)*($I$6:N$6&lt;=(N$6-$E14)))</f>
        <v>0</v>
      </c>
      <c r="O72" s="28" cm="1">
        <f t="array" ref="O72">SUMPRODUCT(($I67:O67))-SUMPRODUCT(($I67:O67)*($I$6:O$6&lt;=(O$6-$E14)))</f>
        <v>0</v>
      </c>
      <c r="P72" s="28" cm="1">
        <f t="array" ref="P72">SUMPRODUCT(($I67:P67))-SUMPRODUCT(($I67:P67)*($I$6:P$6&lt;=(P$6-$E14)))</f>
        <v>0</v>
      </c>
      <c r="Q72" s="28" cm="1">
        <f t="array" ref="Q72">SUMPRODUCT(($I67:Q67))-SUMPRODUCT(($I67:Q67)*($I$6:Q$6&lt;=(Q$6-$E14)))</f>
        <v>0</v>
      </c>
      <c r="R72" s="28" cm="1">
        <f t="array" ref="R72">SUMPRODUCT(($I67:R67))-SUMPRODUCT(($I67:R67)*($I$6:R$6&lt;=(R$6-$E14)))</f>
        <v>0</v>
      </c>
      <c r="S72" s="28" cm="1">
        <f t="array" ref="S72">SUMPRODUCT(($I67:S67))-SUMPRODUCT(($I67:S67)*($I$6:S$6&lt;=(S$6-$E14)))</f>
        <v>0</v>
      </c>
      <c r="T72" s="28" cm="1">
        <f t="array" ref="T72">SUMPRODUCT(($I67:T67))-SUMPRODUCT(($I67:T67)*($I$6:T$6&lt;=(T$6-$E14)))</f>
        <v>0</v>
      </c>
      <c r="U72" s="28" cm="1">
        <f t="array" ref="U72">SUMPRODUCT(($I67:U67))-SUMPRODUCT(($I67:U67)*($I$6:U$6&lt;=(U$6-$E14)))</f>
        <v>0</v>
      </c>
      <c r="V72" s="28" cm="1">
        <f t="array" ref="V72">SUMPRODUCT(($I67:V67))-SUMPRODUCT(($I67:V67)*($I$6:V$6&lt;=(V$6-$E14)))</f>
        <v>0</v>
      </c>
      <c r="W72" s="28" cm="1">
        <f t="array" ref="W72">SUMPRODUCT(($I67:W67))-SUMPRODUCT(($I67:W67)*($I$6:W$6&lt;=(W$6-$E14)))</f>
        <v>0</v>
      </c>
      <c r="X72" s="28" cm="1">
        <f t="array" ref="X72">SUMPRODUCT(($I67:X67))-SUMPRODUCT(($I67:X67)*($I$6:X$6&lt;=(X$6-$E14)))</f>
        <v>0</v>
      </c>
      <c r="Y72" s="28" cm="1">
        <f t="array" ref="Y72">SUMPRODUCT(($I67:Y67))-SUMPRODUCT(($I67:Y67)*($I$6:Y$6&lt;=(Y$6-$E14)))</f>
        <v>0</v>
      </c>
      <c r="Z72" s="28" cm="1">
        <f t="array" ref="Z72">SUMPRODUCT(($I67:Z67))-SUMPRODUCT(($I67:Z67)*($I$6:Z$6&lt;=(Z$6-$E14)))</f>
        <v>0</v>
      </c>
      <c r="AA72" s="28" cm="1">
        <f t="array" ref="AA72">SUMPRODUCT(($I67:AA67))-SUMPRODUCT(($I67:AA67)*($I$6:AA$6&lt;=(AA$6-$E14)))</f>
        <v>0</v>
      </c>
      <c r="AB72" s="28" cm="1">
        <f t="array" ref="AB72">SUMPRODUCT(($I67:AB67))-SUMPRODUCT(($I67:AB67)*($I$6:AB$6&lt;=(AB$6-$E14)))</f>
        <v>0</v>
      </c>
      <c r="AC72" s="28" cm="1">
        <f t="array" ref="AC72">SUMPRODUCT(($I67:AC67))-SUMPRODUCT(($I67:AC67)*($I$6:AC$6&lt;=(AC$6-$E14)))</f>
        <v>0</v>
      </c>
      <c r="AD72" s="28" cm="1">
        <f t="array" ref="AD72">SUMPRODUCT(($I67:AD67))-SUMPRODUCT(($I67:AD67)*($I$6:AD$6&lt;=(AD$6-$E14)))</f>
        <v>0</v>
      </c>
      <c r="AE72" s="28" cm="1">
        <f t="array" ref="AE72">SUMPRODUCT(($I67:AE67))-SUMPRODUCT(($I67:AE67)*($I$6:AE$6&lt;=(AE$6-$E14)))</f>
        <v>0</v>
      </c>
      <c r="AF72" s="28" cm="1">
        <f t="array" ref="AF72">SUMPRODUCT(($I67:AF67))-SUMPRODUCT(($I67:AF67)*($I$6:AF$6&lt;=(AF$6-$E14)))</f>
        <v>0</v>
      </c>
      <c r="AG72" s="28" cm="1">
        <f t="array" ref="AG72">SUMPRODUCT(($I67:AG67))-SUMPRODUCT(($I67:AG67)*($I$6:AG$6&lt;=(AG$6-$E14)))</f>
        <v>0</v>
      </c>
    </row>
    <row r="73" spans="1:33" x14ac:dyDescent="0.2">
      <c r="A73" s="6"/>
      <c r="B73" s="6"/>
      <c r="C73" s="4" t="str">
        <f>C15</f>
        <v>&lt; Enter description &gt;</v>
      </c>
      <c r="D73" s="34"/>
      <c r="F73" s="85"/>
      <c r="G73" s="186">
        <f>input_dollars</f>
        <v>45291</v>
      </c>
      <c r="H73" s="28"/>
      <c r="I73" s="28" cm="1">
        <f t="array" ref="I73">SUMPRODUCT(($I68:I68))-SUMPRODUCT(($I68:I68)*($I$6:I$6&lt;=(I$6-$E15)))</f>
        <v>0</v>
      </c>
      <c r="J73" s="28" cm="1">
        <f t="array" ref="J73">SUMPRODUCT(($I68:J68))-SUMPRODUCT(($I68:J68)*($I$6:J$6&lt;=(J$6-$E15)))</f>
        <v>0</v>
      </c>
      <c r="K73" s="28" cm="1">
        <f t="array" ref="K73">SUMPRODUCT(($I68:K68))-SUMPRODUCT(($I68:K68)*($I$6:K$6&lt;=(K$6-$E15)))</f>
        <v>0</v>
      </c>
      <c r="L73" s="28" cm="1">
        <f t="array" ref="L73">SUMPRODUCT(($I68:L68))-SUMPRODUCT(($I68:L68)*($I$6:L$6&lt;=(L$6-$E15)))</f>
        <v>0</v>
      </c>
      <c r="M73" s="28" cm="1">
        <f t="array" ref="M73">SUMPRODUCT(($I68:M68))-SUMPRODUCT(($I68:M68)*($I$6:M$6&lt;=(M$6-$E15)))</f>
        <v>0</v>
      </c>
      <c r="N73" s="28" cm="1">
        <f t="array" ref="N73">SUMPRODUCT(($I68:N68))-SUMPRODUCT(($I68:N68)*($I$6:N$6&lt;=(N$6-$E15)))</f>
        <v>0</v>
      </c>
      <c r="O73" s="28" cm="1">
        <f t="array" ref="O73">SUMPRODUCT(($I68:O68))-SUMPRODUCT(($I68:O68)*($I$6:O$6&lt;=(O$6-$E15)))</f>
        <v>0</v>
      </c>
      <c r="P73" s="28" cm="1">
        <f t="array" ref="P73">SUMPRODUCT(($I68:P68))-SUMPRODUCT(($I68:P68)*($I$6:P$6&lt;=(P$6-$E15)))</f>
        <v>0</v>
      </c>
      <c r="Q73" s="28" cm="1">
        <f t="array" ref="Q73">SUMPRODUCT(($I68:Q68))-SUMPRODUCT(($I68:Q68)*($I$6:Q$6&lt;=(Q$6-$E15)))</f>
        <v>0</v>
      </c>
      <c r="R73" s="28" cm="1">
        <f t="array" ref="R73">SUMPRODUCT(($I68:R68))-SUMPRODUCT(($I68:R68)*($I$6:R$6&lt;=(R$6-$E15)))</f>
        <v>0</v>
      </c>
      <c r="S73" s="28" cm="1">
        <f t="array" ref="S73">SUMPRODUCT(($I68:S68))-SUMPRODUCT(($I68:S68)*($I$6:S$6&lt;=(S$6-$E15)))</f>
        <v>0</v>
      </c>
      <c r="T73" s="28" cm="1">
        <f t="array" ref="T73">SUMPRODUCT(($I68:T68))-SUMPRODUCT(($I68:T68)*($I$6:T$6&lt;=(T$6-$E15)))</f>
        <v>0</v>
      </c>
      <c r="U73" s="28" cm="1">
        <f t="array" ref="U73">SUMPRODUCT(($I68:U68))-SUMPRODUCT(($I68:U68)*($I$6:U$6&lt;=(U$6-$E15)))</f>
        <v>0</v>
      </c>
      <c r="V73" s="28" cm="1">
        <f t="array" ref="V73">SUMPRODUCT(($I68:V68))-SUMPRODUCT(($I68:V68)*($I$6:V$6&lt;=(V$6-$E15)))</f>
        <v>0</v>
      </c>
      <c r="W73" s="28" cm="1">
        <f t="array" ref="W73">SUMPRODUCT(($I68:W68))-SUMPRODUCT(($I68:W68)*($I$6:W$6&lt;=(W$6-$E15)))</f>
        <v>0</v>
      </c>
      <c r="X73" s="28" cm="1">
        <f t="array" ref="X73">SUMPRODUCT(($I68:X68))-SUMPRODUCT(($I68:X68)*($I$6:X$6&lt;=(X$6-$E15)))</f>
        <v>0</v>
      </c>
      <c r="Y73" s="28" cm="1">
        <f t="array" ref="Y73">SUMPRODUCT(($I68:Y68))-SUMPRODUCT(($I68:Y68)*($I$6:Y$6&lt;=(Y$6-$E15)))</f>
        <v>0</v>
      </c>
      <c r="Z73" s="28" cm="1">
        <f t="array" ref="Z73">SUMPRODUCT(($I68:Z68))-SUMPRODUCT(($I68:Z68)*($I$6:Z$6&lt;=(Z$6-$E15)))</f>
        <v>0</v>
      </c>
      <c r="AA73" s="28" cm="1">
        <f t="array" ref="AA73">SUMPRODUCT(($I68:AA68))-SUMPRODUCT(($I68:AA68)*($I$6:AA$6&lt;=(AA$6-$E15)))</f>
        <v>0</v>
      </c>
      <c r="AB73" s="28" cm="1">
        <f t="array" ref="AB73">SUMPRODUCT(($I68:AB68))-SUMPRODUCT(($I68:AB68)*($I$6:AB$6&lt;=(AB$6-$E15)))</f>
        <v>0</v>
      </c>
      <c r="AC73" s="28" cm="1">
        <f t="array" ref="AC73">SUMPRODUCT(($I68:AC68))-SUMPRODUCT(($I68:AC68)*($I$6:AC$6&lt;=(AC$6-$E15)))</f>
        <v>0</v>
      </c>
      <c r="AD73" s="28" cm="1">
        <f t="array" ref="AD73">SUMPRODUCT(($I68:AD68))-SUMPRODUCT(($I68:AD68)*($I$6:AD$6&lt;=(AD$6-$E15)))</f>
        <v>0</v>
      </c>
      <c r="AE73" s="28" cm="1">
        <f t="array" ref="AE73">SUMPRODUCT(($I68:AE68))-SUMPRODUCT(($I68:AE68)*($I$6:AE$6&lt;=(AE$6-$E15)))</f>
        <v>0</v>
      </c>
      <c r="AF73" s="28" cm="1">
        <f t="array" ref="AF73">SUMPRODUCT(($I68:AF68))-SUMPRODUCT(($I68:AF68)*($I$6:AF$6&lt;=(AF$6-$E15)))</f>
        <v>0</v>
      </c>
      <c r="AG73" s="28" cm="1">
        <f t="array" ref="AG73">SUMPRODUCT(($I68:AG68))-SUMPRODUCT(($I68:AG68)*($I$6:AG$6&lt;=(AG$6-$E15)))</f>
        <v>0</v>
      </c>
    </row>
    <row r="74" spans="1:33" x14ac:dyDescent="0.2">
      <c r="A74" s="6"/>
      <c r="B74" s="6"/>
      <c r="C74" s="4" t="str">
        <f>C16</f>
        <v>&lt; Enter description &gt;</v>
      </c>
      <c r="D74" s="34"/>
      <c r="F74" s="85"/>
      <c r="G74" s="186">
        <f>input_dollars</f>
        <v>45291</v>
      </c>
      <c r="H74" s="28"/>
      <c r="I74" s="28" cm="1">
        <f t="array" ref="I74">SUMPRODUCT(($I69:I69))-SUMPRODUCT(($I69:I69)*($I$6:I$6&lt;=(I$6-$E16)))</f>
        <v>0</v>
      </c>
      <c r="J74" s="28" cm="1">
        <f t="array" ref="J74">SUMPRODUCT(($I69:J69))-SUMPRODUCT(($I69:J69)*($I$6:J$6&lt;=(J$6-$E16)))</f>
        <v>0</v>
      </c>
      <c r="K74" s="28" cm="1">
        <f t="array" ref="K74">SUMPRODUCT(($I69:K69))-SUMPRODUCT(($I69:K69)*($I$6:K$6&lt;=(K$6-$E16)))</f>
        <v>0</v>
      </c>
      <c r="L74" s="28" cm="1">
        <f t="array" ref="L74">SUMPRODUCT(($I69:L69))-SUMPRODUCT(($I69:L69)*($I$6:L$6&lt;=(L$6-$E16)))</f>
        <v>0</v>
      </c>
      <c r="M74" s="28" cm="1">
        <f t="array" ref="M74">SUMPRODUCT(($I69:M69))-SUMPRODUCT(($I69:M69)*($I$6:M$6&lt;=(M$6-$E16)))</f>
        <v>0</v>
      </c>
      <c r="N74" s="28" cm="1">
        <f t="array" ref="N74">SUMPRODUCT(($I69:N69))-SUMPRODUCT(($I69:N69)*($I$6:N$6&lt;=(N$6-$E16)))</f>
        <v>0</v>
      </c>
      <c r="O74" s="28" cm="1">
        <f t="array" ref="O74">SUMPRODUCT(($I69:O69))-SUMPRODUCT(($I69:O69)*($I$6:O$6&lt;=(O$6-$E16)))</f>
        <v>0</v>
      </c>
      <c r="P74" s="28" cm="1">
        <f t="array" ref="P74">SUMPRODUCT(($I69:P69))-SUMPRODUCT(($I69:P69)*($I$6:P$6&lt;=(P$6-$E16)))</f>
        <v>0</v>
      </c>
      <c r="Q74" s="28" cm="1">
        <f t="array" ref="Q74">SUMPRODUCT(($I69:Q69))-SUMPRODUCT(($I69:Q69)*($I$6:Q$6&lt;=(Q$6-$E16)))</f>
        <v>0</v>
      </c>
      <c r="R74" s="28" cm="1">
        <f t="array" ref="R74">SUMPRODUCT(($I69:R69))-SUMPRODUCT(($I69:R69)*($I$6:R$6&lt;=(R$6-$E16)))</f>
        <v>0</v>
      </c>
      <c r="S74" s="28" cm="1">
        <f t="array" ref="S74">SUMPRODUCT(($I69:S69))-SUMPRODUCT(($I69:S69)*($I$6:S$6&lt;=(S$6-$E16)))</f>
        <v>0</v>
      </c>
      <c r="T74" s="28" cm="1">
        <f t="array" ref="T74">SUMPRODUCT(($I69:T69))-SUMPRODUCT(($I69:T69)*($I$6:T$6&lt;=(T$6-$E16)))</f>
        <v>0</v>
      </c>
      <c r="U74" s="28" cm="1">
        <f t="array" ref="U74">SUMPRODUCT(($I69:U69))-SUMPRODUCT(($I69:U69)*($I$6:U$6&lt;=(U$6-$E16)))</f>
        <v>0</v>
      </c>
      <c r="V74" s="28" cm="1">
        <f t="array" ref="V74">SUMPRODUCT(($I69:V69))-SUMPRODUCT(($I69:V69)*($I$6:V$6&lt;=(V$6-$E16)))</f>
        <v>0</v>
      </c>
      <c r="W74" s="28" cm="1">
        <f t="array" ref="W74">SUMPRODUCT(($I69:W69))-SUMPRODUCT(($I69:W69)*($I$6:W$6&lt;=(W$6-$E16)))</f>
        <v>0</v>
      </c>
      <c r="X74" s="28" cm="1">
        <f t="array" ref="X74">SUMPRODUCT(($I69:X69))-SUMPRODUCT(($I69:X69)*($I$6:X$6&lt;=(X$6-$E16)))</f>
        <v>0</v>
      </c>
      <c r="Y74" s="28" cm="1">
        <f t="array" ref="Y74">SUMPRODUCT(($I69:Y69))-SUMPRODUCT(($I69:Y69)*($I$6:Y$6&lt;=(Y$6-$E16)))</f>
        <v>0</v>
      </c>
      <c r="Z74" s="28" cm="1">
        <f t="array" ref="Z74">SUMPRODUCT(($I69:Z69))-SUMPRODUCT(($I69:Z69)*($I$6:Z$6&lt;=(Z$6-$E16)))</f>
        <v>0</v>
      </c>
      <c r="AA74" s="28" cm="1">
        <f t="array" ref="AA74">SUMPRODUCT(($I69:AA69))-SUMPRODUCT(($I69:AA69)*($I$6:AA$6&lt;=(AA$6-$E16)))</f>
        <v>0</v>
      </c>
      <c r="AB74" s="28" cm="1">
        <f t="array" ref="AB74">SUMPRODUCT(($I69:AB69))-SUMPRODUCT(($I69:AB69)*($I$6:AB$6&lt;=(AB$6-$E16)))</f>
        <v>0</v>
      </c>
      <c r="AC74" s="28" cm="1">
        <f t="array" ref="AC74">SUMPRODUCT(($I69:AC69))-SUMPRODUCT(($I69:AC69)*($I$6:AC$6&lt;=(AC$6-$E16)))</f>
        <v>0</v>
      </c>
      <c r="AD74" s="28" cm="1">
        <f t="array" ref="AD74">SUMPRODUCT(($I69:AD69))-SUMPRODUCT(($I69:AD69)*($I$6:AD$6&lt;=(AD$6-$E16)))</f>
        <v>0</v>
      </c>
      <c r="AE74" s="28" cm="1">
        <f t="array" ref="AE74">SUMPRODUCT(($I69:AE69))-SUMPRODUCT(($I69:AE69)*($I$6:AE$6&lt;=(AE$6-$E16)))</f>
        <v>0</v>
      </c>
      <c r="AF74" s="28" cm="1">
        <f t="array" ref="AF74">SUMPRODUCT(($I69:AF69))-SUMPRODUCT(($I69:AF69)*($I$6:AF$6&lt;=(AF$6-$E16)))</f>
        <v>0</v>
      </c>
      <c r="AG74" s="28" cm="1">
        <f t="array" ref="AG74">SUMPRODUCT(($I69:AG69))-SUMPRODUCT(($I69:AG69)*($I$6:AG$6&lt;=(AG$6-$E16)))</f>
        <v>0</v>
      </c>
    </row>
    <row r="75" spans="1:33" x14ac:dyDescent="0.2">
      <c r="A75" s="6"/>
      <c r="B75" s="6"/>
      <c r="C75" s="4"/>
      <c r="D75" s="34"/>
      <c r="F75" s="85"/>
      <c r="G75" s="190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  <c r="AA75" s="28"/>
      <c r="AB75" s="28"/>
      <c r="AC75" s="28"/>
      <c r="AD75" s="28"/>
      <c r="AE75" s="28"/>
      <c r="AF75" s="28"/>
      <c r="AG75" s="28"/>
    </row>
    <row r="76" spans="1:33" x14ac:dyDescent="0.2">
      <c r="A76" s="6"/>
      <c r="B76" s="6"/>
      <c r="C76" s="127" t="s">
        <v>91</v>
      </c>
      <c r="D76" s="34"/>
      <c r="F76" s="85"/>
      <c r="G76" s="189"/>
      <c r="H76" s="28"/>
      <c r="I76" s="28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  <c r="AF76" s="28"/>
      <c r="AG76" s="28"/>
    </row>
    <row r="77" spans="1:33" x14ac:dyDescent="0.2">
      <c r="A77" s="6"/>
      <c r="B77" s="6"/>
      <c r="C77" s="4" t="str">
        <f>$C$76&amp;" - "&amp;C14</f>
        <v>Annualised capex - &lt; Enter description &gt;</v>
      </c>
      <c r="D77" s="34"/>
      <c r="F77" s="85"/>
      <c r="G77" s="186">
        <f>input_dollars</f>
        <v>45291</v>
      </c>
      <c r="H77" s="28"/>
      <c r="I77" s="28">
        <f t="shared" ref="I77:AG77" si="9">IF($E14=0,0,-PMT(real_disc, $E14,H72,))</f>
        <v>0</v>
      </c>
      <c r="J77" s="28">
        <f t="shared" si="9"/>
        <v>0</v>
      </c>
      <c r="K77" s="28">
        <f t="shared" si="9"/>
        <v>0</v>
      </c>
      <c r="L77" s="28">
        <f t="shared" si="9"/>
        <v>0</v>
      </c>
      <c r="M77" s="28">
        <f t="shared" si="9"/>
        <v>0</v>
      </c>
      <c r="N77" s="28">
        <f t="shared" si="9"/>
        <v>0</v>
      </c>
      <c r="O77" s="28">
        <f t="shared" si="9"/>
        <v>0</v>
      </c>
      <c r="P77" s="28">
        <f t="shared" si="9"/>
        <v>0</v>
      </c>
      <c r="Q77" s="28">
        <f t="shared" si="9"/>
        <v>0</v>
      </c>
      <c r="R77" s="28">
        <f t="shared" si="9"/>
        <v>0</v>
      </c>
      <c r="S77" s="28">
        <f t="shared" si="9"/>
        <v>0</v>
      </c>
      <c r="T77" s="28">
        <f t="shared" si="9"/>
        <v>0</v>
      </c>
      <c r="U77" s="28">
        <f t="shared" si="9"/>
        <v>0</v>
      </c>
      <c r="V77" s="28">
        <f t="shared" si="9"/>
        <v>0</v>
      </c>
      <c r="W77" s="28">
        <f t="shared" si="9"/>
        <v>0</v>
      </c>
      <c r="X77" s="28">
        <f t="shared" si="9"/>
        <v>0</v>
      </c>
      <c r="Y77" s="28">
        <f t="shared" si="9"/>
        <v>0</v>
      </c>
      <c r="Z77" s="28">
        <f t="shared" si="9"/>
        <v>0</v>
      </c>
      <c r="AA77" s="28">
        <f t="shared" si="9"/>
        <v>0</v>
      </c>
      <c r="AB77" s="28">
        <f t="shared" si="9"/>
        <v>0</v>
      </c>
      <c r="AC77" s="28">
        <f t="shared" si="9"/>
        <v>0</v>
      </c>
      <c r="AD77" s="28">
        <f t="shared" si="9"/>
        <v>0</v>
      </c>
      <c r="AE77" s="28">
        <f t="shared" si="9"/>
        <v>0</v>
      </c>
      <c r="AF77" s="28">
        <f t="shared" si="9"/>
        <v>0</v>
      </c>
      <c r="AG77" s="28">
        <f t="shared" si="9"/>
        <v>0</v>
      </c>
    </row>
    <row r="78" spans="1:33" x14ac:dyDescent="0.2">
      <c r="A78" s="6"/>
      <c r="B78" s="6"/>
      <c r="C78" s="4" t="str">
        <f>$C$76&amp;" - "&amp;C15</f>
        <v>Annualised capex - &lt; Enter description &gt;</v>
      </c>
      <c r="D78" s="34"/>
      <c r="F78" s="85"/>
      <c r="G78" s="186">
        <f>input_dollars</f>
        <v>45291</v>
      </c>
      <c r="H78" s="28"/>
      <c r="I78" s="28">
        <f t="shared" ref="I78:AG78" si="10">IF($E15=0,0,-PMT(real_disc, $E15,H73,))</f>
        <v>0</v>
      </c>
      <c r="J78" s="28">
        <f t="shared" si="10"/>
        <v>0</v>
      </c>
      <c r="K78" s="28">
        <f t="shared" si="10"/>
        <v>0</v>
      </c>
      <c r="L78" s="28">
        <f t="shared" si="10"/>
        <v>0</v>
      </c>
      <c r="M78" s="28">
        <f t="shared" si="10"/>
        <v>0</v>
      </c>
      <c r="N78" s="28">
        <f t="shared" si="10"/>
        <v>0</v>
      </c>
      <c r="O78" s="28">
        <f t="shared" si="10"/>
        <v>0</v>
      </c>
      <c r="P78" s="28">
        <f t="shared" si="10"/>
        <v>0</v>
      </c>
      <c r="Q78" s="28">
        <f t="shared" si="10"/>
        <v>0</v>
      </c>
      <c r="R78" s="28">
        <f t="shared" si="10"/>
        <v>0</v>
      </c>
      <c r="S78" s="28">
        <f t="shared" si="10"/>
        <v>0</v>
      </c>
      <c r="T78" s="28">
        <f t="shared" si="10"/>
        <v>0</v>
      </c>
      <c r="U78" s="28">
        <f t="shared" si="10"/>
        <v>0</v>
      </c>
      <c r="V78" s="28">
        <f t="shared" si="10"/>
        <v>0</v>
      </c>
      <c r="W78" s="28">
        <f t="shared" si="10"/>
        <v>0</v>
      </c>
      <c r="X78" s="28">
        <f t="shared" si="10"/>
        <v>0</v>
      </c>
      <c r="Y78" s="28">
        <f t="shared" si="10"/>
        <v>0</v>
      </c>
      <c r="Z78" s="28">
        <f t="shared" si="10"/>
        <v>0</v>
      </c>
      <c r="AA78" s="28">
        <f t="shared" si="10"/>
        <v>0</v>
      </c>
      <c r="AB78" s="28">
        <f t="shared" si="10"/>
        <v>0</v>
      </c>
      <c r="AC78" s="28">
        <f t="shared" si="10"/>
        <v>0</v>
      </c>
      <c r="AD78" s="28">
        <f t="shared" si="10"/>
        <v>0</v>
      </c>
      <c r="AE78" s="28">
        <f t="shared" si="10"/>
        <v>0</v>
      </c>
      <c r="AF78" s="28">
        <f t="shared" si="10"/>
        <v>0</v>
      </c>
      <c r="AG78" s="28">
        <f t="shared" si="10"/>
        <v>0</v>
      </c>
    </row>
    <row r="79" spans="1:33" x14ac:dyDescent="0.2">
      <c r="A79" s="6"/>
      <c r="B79" s="6"/>
      <c r="C79" s="4" t="str">
        <f>$C$76&amp;" - "&amp;C16</f>
        <v>Annualised capex - &lt; Enter description &gt;</v>
      </c>
      <c r="D79" s="34"/>
      <c r="F79" s="85"/>
      <c r="G79" s="186">
        <f>input_dollars</f>
        <v>45291</v>
      </c>
      <c r="H79" s="28"/>
      <c r="I79" s="28">
        <f t="shared" ref="I79:AG79" si="11">IF($E16=0,0,-PMT(real_disc, $E16,H74,))</f>
        <v>0</v>
      </c>
      <c r="J79" s="28">
        <f t="shared" si="11"/>
        <v>0</v>
      </c>
      <c r="K79" s="28">
        <f t="shared" si="11"/>
        <v>0</v>
      </c>
      <c r="L79" s="28">
        <f t="shared" si="11"/>
        <v>0</v>
      </c>
      <c r="M79" s="28">
        <f t="shared" si="11"/>
        <v>0</v>
      </c>
      <c r="N79" s="28">
        <f t="shared" si="11"/>
        <v>0</v>
      </c>
      <c r="O79" s="28">
        <f t="shared" si="11"/>
        <v>0</v>
      </c>
      <c r="P79" s="28">
        <f t="shared" si="11"/>
        <v>0</v>
      </c>
      <c r="Q79" s="28">
        <f t="shared" si="11"/>
        <v>0</v>
      </c>
      <c r="R79" s="28">
        <f t="shared" si="11"/>
        <v>0</v>
      </c>
      <c r="S79" s="28">
        <f t="shared" si="11"/>
        <v>0</v>
      </c>
      <c r="T79" s="28">
        <f t="shared" si="11"/>
        <v>0</v>
      </c>
      <c r="U79" s="28">
        <f t="shared" si="11"/>
        <v>0</v>
      </c>
      <c r="V79" s="28">
        <f t="shared" si="11"/>
        <v>0</v>
      </c>
      <c r="W79" s="28">
        <f t="shared" si="11"/>
        <v>0</v>
      </c>
      <c r="X79" s="28">
        <f t="shared" si="11"/>
        <v>0</v>
      </c>
      <c r="Y79" s="28">
        <f t="shared" si="11"/>
        <v>0</v>
      </c>
      <c r="Z79" s="28">
        <f t="shared" si="11"/>
        <v>0</v>
      </c>
      <c r="AA79" s="28">
        <f t="shared" si="11"/>
        <v>0</v>
      </c>
      <c r="AB79" s="28">
        <f t="shared" si="11"/>
        <v>0</v>
      </c>
      <c r="AC79" s="28">
        <f t="shared" si="11"/>
        <v>0</v>
      </c>
      <c r="AD79" s="28">
        <f t="shared" si="11"/>
        <v>0</v>
      </c>
      <c r="AE79" s="28">
        <f t="shared" si="11"/>
        <v>0</v>
      </c>
      <c r="AF79" s="28">
        <f t="shared" si="11"/>
        <v>0</v>
      </c>
      <c r="AG79" s="28">
        <f t="shared" si="11"/>
        <v>0</v>
      </c>
    </row>
    <row r="80" spans="1:33" x14ac:dyDescent="0.2">
      <c r="A80" s="6"/>
      <c r="B80" s="6"/>
      <c r="C80" s="151" t="s">
        <v>158</v>
      </c>
      <c r="D80" s="151"/>
      <c r="E80" s="152"/>
      <c r="F80" s="153"/>
      <c r="G80" s="191">
        <f>input_dollars</f>
        <v>45291</v>
      </c>
      <c r="H80" s="154"/>
      <c r="I80" s="154">
        <f>SUM(I77:I79)</f>
        <v>0</v>
      </c>
      <c r="J80" s="154">
        <f t="shared" ref="J80:AB80" si="12">SUM(J77:J79)</f>
        <v>0</v>
      </c>
      <c r="K80" s="154">
        <f t="shared" si="12"/>
        <v>0</v>
      </c>
      <c r="L80" s="154">
        <f t="shared" si="12"/>
        <v>0</v>
      </c>
      <c r="M80" s="154">
        <f t="shared" si="12"/>
        <v>0</v>
      </c>
      <c r="N80" s="154">
        <f t="shared" si="12"/>
        <v>0</v>
      </c>
      <c r="O80" s="154">
        <f t="shared" si="12"/>
        <v>0</v>
      </c>
      <c r="P80" s="154">
        <f t="shared" si="12"/>
        <v>0</v>
      </c>
      <c r="Q80" s="154">
        <f t="shared" si="12"/>
        <v>0</v>
      </c>
      <c r="R80" s="154">
        <f t="shared" si="12"/>
        <v>0</v>
      </c>
      <c r="S80" s="154">
        <f t="shared" si="12"/>
        <v>0</v>
      </c>
      <c r="T80" s="154">
        <f t="shared" si="12"/>
        <v>0</v>
      </c>
      <c r="U80" s="154">
        <f t="shared" si="12"/>
        <v>0</v>
      </c>
      <c r="V80" s="154">
        <f t="shared" si="12"/>
        <v>0</v>
      </c>
      <c r="W80" s="154">
        <f t="shared" si="12"/>
        <v>0</v>
      </c>
      <c r="X80" s="154">
        <f t="shared" si="12"/>
        <v>0</v>
      </c>
      <c r="Y80" s="154">
        <f t="shared" si="12"/>
        <v>0</v>
      </c>
      <c r="Z80" s="154">
        <f t="shared" si="12"/>
        <v>0</v>
      </c>
      <c r="AA80" s="154">
        <f t="shared" si="12"/>
        <v>0</v>
      </c>
      <c r="AB80" s="154">
        <f t="shared" si="12"/>
        <v>0</v>
      </c>
      <c r="AC80" s="154">
        <f>SUM(AC77:AC79)</f>
        <v>0</v>
      </c>
      <c r="AD80" s="154">
        <f>SUM(AD77:AD79)</f>
        <v>0</v>
      </c>
      <c r="AE80" s="154">
        <f>SUM(AE77:AE79)</f>
        <v>0</v>
      </c>
      <c r="AF80" s="154">
        <f>SUM(AF77:AF79)</f>
        <v>0</v>
      </c>
      <c r="AG80" s="154">
        <f>SUM(AG77:AG79)</f>
        <v>0</v>
      </c>
    </row>
    <row r="81" spans="1:33" x14ac:dyDescent="0.2">
      <c r="A81" s="6"/>
      <c r="B81" s="6"/>
      <c r="C81" s="12"/>
      <c r="D81" s="34"/>
      <c r="F81"/>
      <c r="G81" s="192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</row>
    <row r="82" spans="1:33" x14ac:dyDescent="0.2">
      <c r="A82" s="6"/>
      <c r="B82" s="6"/>
      <c r="C82" s="4" t="s">
        <v>91</v>
      </c>
      <c r="D82" s="34"/>
      <c r="F82" s="85"/>
      <c r="G82" s="186">
        <f t="shared" ref="G82:G87" si="13">input_dollars</f>
        <v>45291</v>
      </c>
      <c r="H82" s="28"/>
      <c r="I82" s="28">
        <f>I80</f>
        <v>0</v>
      </c>
      <c r="J82" s="28">
        <f t="shared" ref="J82:AB82" si="14">J80</f>
        <v>0</v>
      </c>
      <c r="K82" s="28">
        <f t="shared" si="14"/>
        <v>0</v>
      </c>
      <c r="L82" s="28">
        <f t="shared" si="14"/>
        <v>0</v>
      </c>
      <c r="M82" s="28">
        <f t="shared" si="14"/>
        <v>0</v>
      </c>
      <c r="N82" s="28">
        <f t="shared" si="14"/>
        <v>0</v>
      </c>
      <c r="O82" s="28">
        <f t="shared" si="14"/>
        <v>0</v>
      </c>
      <c r="P82" s="28">
        <f t="shared" si="14"/>
        <v>0</v>
      </c>
      <c r="Q82" s="28">
        <f t="shared" si="14"/>
        <v>0</v>
      </c>
      <c r="R82" s="28">
        <f t="shared" si="14"/>
        <v>0</v>
      </c>
      <c r="S82" s="28">
        <f t="shared" si="14"/>
        <v>0</v>
      </c>
      <c r="T82" s="28">
        <f t="shared" si="14"/>
        <v>0</v>
      </c>
      <c r="U82" s="28">
        <f t="shared" si="14"/>
        <v>0</v>
      </c>
      <c r="V82" s="28">
        <f t="shared" si="14"/>
        <v>0</v>
      </c>
      <c r="W82" s="28">
        <f t="shared" si="14"/>
        <v>0</v>
      </c>
      <c r="X82" s="28">
        <f t="shared" si="14"/>
        <v>0</v>
      </c>
      <c r="Y82" s="28">
        <f t="shared" si="14"/>
        <v>0</v>
      </c>
      <c r="Z82" s="28">
        <f t="shared" si="14"/>
        <v>0</v>
      </c>
      <c r="AA82" s="28">
        <f t="shared" si="14"/>
        <v>0</v>
      </c>
      <c r="AB82" s="28">
        <f t="shared" si="14"/>
        <v>0</v>
      </c>
      <c r="AC82" s="28">
        <f>AC80</f>
        <v>0</v>
      </c>
      <c r="AD82" s="28">
        <f>AD80</f>
        <v>0</v>
      </c>
      <c r="AE82" s="28">
        <f>AE80</f>
        <v>0</v>
      </c>
      <c r="AF82" s="28">
        <f>AF80</f>
        <v>0</v>
      </c>
      <c r="AG82" s="28">
        <f>AG80</f>
        <v>0</v>
      </c>
    </row>
    <row r="83" spans="1:33" x14ac:dyDescent="0.2">
      <c r="A83" s="6"/>
      <c r="B83" s="6"/>
      <c r="C83" s="4" t="s">
        <v>31</v>
      </c>
      <c r="D83" s="34"/>
      <c r="F83" s="85"/>
      <c r="G83" s="186">
        <f t="shared" si="13"/>
        <v>45291</v>
      </c>
      <c r="H83" s="28"/>
      <c r="I83" s="28">
        <f t="shared" ref="I83:AG83" si="15">-I19</f>
        <v>0</v>
      </c>
      <c r="J83" s="28">
        <f t="shared" si="15"/>
        <v>0</v>
      </c>
      <c r="K83" s="28">
        <f t="shared" si="15"/>
        <v>0</v>
      </c>
      <c r="L83" s="28">
        <f t="shared" si="15"/>
        <v>0</v>
      </c>
      <c r="M83" s="28">
        <f t="shared" si="15"/>
        <v>0</v>
      </c>
      <c r="N83" s="28">
        <f t="shared" si="15"/>
        <v>0</v>
      </c>
      <c r="O83" s="28">
        <f t="shared" si="15"/>
        <v>0</v>
      </c>
      <c r="P83" s="28">
        <f t="shared" si="15"/>
        <v>0</v>
      </c>
      <c r="Q83" s="28">
        <f t="shared" si="15"/>
        <v>0</v>
      </c>
      <c r="R83" s="28">
        <f t="shared" si="15"/>
        <v>0</v>
      </c>
      <c r="S83" s="28">
        <f t="shared" si="15"/>
        <v>0</v>
      </c>
      <c r="T83" s="28">
        <f t="shared" si="15"/>
        <v>0</v>
      </c>
      <c r="U83" s="28">
        <f t="shared" si="15"/>
        <v>0</v>
      </c>
      <c r="V83" s="28">
        <f t="shared" si="15"/>
        <v>0</v>
      </c>
      <c r="W83" s="28">
        <f t="shared" si="15"/>
        <v>0</v>
      </c>
      <c r="X83" s="28">
        <f t="shared" si="15"/>
        <v>0</v>
      </c>
      <c r="Y83" s="28">
        <f t="shared" si="15"/>
        <v>0</v>
      </c>
      <c r="Z83" s="28">
        <f t="shared" si="15"/>
        <v>0</v>
      </c>
      <c r="AA83" s="28">
        <f t="shared" si="15"/>
        <v>0</v>
      </c>
      <c r="AB83" s="28">
        <f t="shared" si="15"/>
        <v>0</v>
      </c>
      <c r="AC83" s="28">
        <f t="shared" si="15"/>
        <v>0</v>
      </c>
      <c r="AD83" s="28">
        <f t="shared" si="15"/>
        <v>0</v>
      </c>
      <c r="AE83" s="28">
        <f t="shared" si="15"/>
        <v>0</v>
      </c>
      <c r="AF83" s="28">
        <f t="shared" si="15"/>
        <v>0</v>
      </c>
      <c r="AG83" s="28">
        <f t="shared" si="15"/>
        <v>0</v>
      </c>
    </row>
    <row r="84" spans="1:33" x14ac:dyDescent="0.2">
      <c r="A84" s="6"/>
      <c r="B84" s="6"/>
      <c r="C84" s="4" t="s">
        <v>140</v>
      </c>
      <c r="D84" s="34"/>
      <c r="F84" s="85"/>
      <c r="G84" s="186">
        <f t="shared" si="13"/>
        <v>45291</v>
      </c>
      <c r="H84" s="28"/>
      <c r="I84" s="28">
        <f>I64</f>
        <v>0</v>
      </c>
      <c r="J84" s="28">
        <f t="shared" ref="J84:AB84" si="16">J64</f>
        <v>0</v>
      </c>
      <c r="K84" s="28">
        <f t="shared" si="16"/>
        <v>0</v>
      </c>
      <c r="L84" s="28">
        <f t="shared" si="16"/>
        <v>0</v>
      </c>
      <c r="M84" s="28">
        <f t="shared" si="16"/>
        <v>0</v>
      </c>
      <c r="N84" s="28">
        <f t="shared" si="16"/>
        <v>0</v>
      </c>
      <c r="O84" s="28">
        <f t="shared" si="16"/>
        <v>0</v>
      </c>
      <c r="P84" s="28">
        <f t="shared" si="16"/>
        <v>0</v>
      </c>
      <c r="Q84" s="28">
        <f t="shared" si="16"/>
        <v>0</v>
      </c>
      <c r="R84" s="28">
        <f t="shared" si="16"/>
        <v>0</v>
      </c>
      <c r="S84" s="28">
        <f t="shared" si="16"/>
        <v>0</v>
      </c>
      <c r="T84" s="28">
        <f t="shared" si="16"/>
        <v>0</v>
      </c>
      <c r="U84" s="28">
        <f t="shared" si="16"/>
        <v>0</v>
      </c>
      <c r="V84" s="28">
        <f t="shared" si="16"/>
        <v>0</v>
      </c>
      <c r="W84" s="28">
        <f t="shared" si="16"/>
        <v>0</v>
      </c>
      <c r="X84" s="28">
        <f t="shared" si="16"/>
        <v>0</v>
      </c>
      <c r="Y84" s="28">
        <f t="shared" si="16"/>
        <v>0</v>
      </c>
      <c r="Z84" s="28">
        <f t="shared" si="16"/>
        <v>0</v>
      </c>
      <c r="AA84" s="28">
        <f t="shared" si="16"/>
        <v>0</v>
      </c>
      <c r="AB84" s="28">
        <f t="shared" si="16"/>
        <v>0</v>
      </c>
      <c r="AC84" s="28">
        <f>AC64</f>
        <v>0</v>
      </c>
      <c r="AD84" s="28">
        <f>AD64</f>
        <v>0</v>
      </c>
      <c r="AE84" s="28">
        <f>AE64</f>
        <v>0</v>
      </c>
      <c r="AF84" s="28">
        <f>AF64</f>
        <v>0</v>
      </c>
      <c r="AG84" s="28">
        <f>AG64</f>
        <v>0</v>
      </c>
    </row>
    <row r="85" spans="1:33" x14ac:dyDescent="0.2">
      <c r="A85" s="6"/>
      <c r="B85" s="6"/>
      <c r="C85" s="4" t="s">
        <v>122</v>
      </c>
      <c r="D85" s="34"/>
      <c r="F85" s="85"/>
      <c r="G85" s="186">
        <f t="shared" si="13"/>
        <v>45291</v>
      </c>
      <c r="H85" s="28"/>
      <c r="I85" s="28">
        <f t="shared" ref="I85:AG85" si="17">I57</f>
        <v>0</v>
      </c>
      <c r="J85" s="28">
        <f t="shared" si="17"/>
        <v>0</v>
      </c>
      <c r="K85" s="28">
        <f t="shared" si="17"/>
        <v>0</v>
      </c>
      <c r="L85" s="28">
        <f t="shared" si="17"/>
        <v>0</v>
      </c>
      <c r="M85" s="28">
        <f t="shared" si="17"/>
        <v>0</v>
      </c>
      <c r="N85" s="28">
        <f t="shared" si="17"/>
        <v>0</v>
      </c>
      <c r="O85" s="28">
        <f t="shared" si="17"/>
        <v>0</v>
      </c>
      <c r="P85" s="28">
        <f t="shared" si="17"/>
        <v>0</v>
      </c>
      <c r="Q85" s="28">
        <f t="shared" si="17"/>
        <v>0</v>
      </c>
      <c r="R85" s="28">
        <f t="shared" si="17"/>
        <v>0</v>
      </c>
      <c r="S85" s="28">
        <f t="shared" si="17"/>
        <v>0</v>
      </c>
      <c r="T85" s="28">
        <f t="shared" si="17"/>
        <v>0</v>
      </c>
      <c r="U85" s="28">
        <f t="shared" si="17"/>
        <v>0</v>
      </c>
      <c r="V85" s="28">
        <f t="shared" si="17"/>
        <v>0</v>
      </c>
      <c r="W85" s="28">
        <f t="shared" si="17"/>
        <v>0</v>
      </c>
      <c r="X85" s="28">
        <f t="shared" si="17"/>
        <v>0</v>
      </c>
      <c r="Y85" s="28">
        <f t="shared" si="17"/>
        <v>0</v>
      </c>
      <c r="Z85" s="28">
        <f t="shared" si="17"/>
        <v>0</v>
      </c>
      <c r="AA85" s="28">
        <f t="shared" si="17"/>
        <v>0</v>
      </c>
      <c r="AB85" s="28">
        <f t="shared" si="17"/>
        <v>0</v>
      </c>
      <c r="AC85" s="28">
        <f t="shared" si="17"/>
        <v>0</v>
      </c>
      <c r="AD85" s="28">
        <f t="shared" si="17"/>
        <v>0</v>
      </c>
      <c r="AE85" s="28">
        <f t="shared" si="17"/>
        <v>0</v>
      </c>
      <c r="AF85" s="28">
        <f t="shared" si="17"/>
        <v>0</v>
      </c>
      <c r="AG85" s="28">
        <f t="shared" si="17"/>
        <v>0</v>
      </c>
    </row>
    <row r="86" spans="1:33" x14ac:dyDescent="0.2">
      <c r="A86" s="6"/>
      <c r="B86" s="6"/>
      <c r="C86" s="4"/>
      <c r="D86" s="34"/>
      <c r="F86" s="28"/>
      <c r="G86" s="186"/>
      <c r="H86" s="28"/>
      <c r="I86" s="28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  <c r="AF86" s="28"/>
      <c r="AG86" s="28"/>
    </row>
    <row r="87" spans="1:33" x14ac:dyDescent="0.2">
      <c r="A87" s="6"/>
      <c r="B87" s="6"/>
      <c r="C87" s="158" t="s">
        <v>187</v>
      </c>
      <c r="D87" s="156"/>
      <c r="E87" s="152"/>
      <c r="F87" s="157"/>
      <c r="G87" s="191">
        <f t="shared" si="13"/>
        <v>45291</v>
      </c>
      <c r="H87" s="157"/>
      <c r="I87" s="157">
        <f t="shared" ref="I87:AB87" si="18">SUM(I82:I86)</f>
        <v>0</v>
      </c>
      <c r="J87" s="157">
        <f t="shared" si="18"/>
        <v>0</v>
      </c>
      <c r="K87" s="157">
        <f t="shared" si="18"/>
        <v>0</v>
      </c>
      <c r="L87" s="157">
        <f t="shared" si="18"/>
        <v>0</v>
      </c>
      <c r="M87" s="157">
        <f t="shared" si="18"/>
        <v>0</v>
      </c>
      <c r="N87" s="157">
        <f t="shared" si="18"/>
        <v>0</v>
      </c>
      <c r="O87" s="157">
        <f t="shared" si="18"/>
        <v>0</v>
      </c>
      <c r="P87" s="157">
        <f t="shared" si="18"/>
        <v>0</v>
      </c>
      <c r="Q87" s="157">
        <f t="shared" si="18"/>
        <v>0</v>
      </c>
      <c r="R87" s="157">
        <f t="shared" si="18"/>
        <v>0</v>
      </c>
      <c r="S87" s="157">
        <f t="shared" si="18"/>
        <v>0</v>
      </c>
      <c r="T87" s="157">
        <f t="shared" si="18"/>
        <v>0</v>
      </c>
      <c r="U87" s="157">
        <f t="shared" si="18"/>
        <v>0</v>
      </c>
      <c r="V87" s="157">
        <f t="shared" si="18"/>
        <v>0</v>
      </c>
      <c r="W87" s="157">
        <f t="shared" si="18"/>
        <v>0</v>
      </c>
      <c r="X87" s="157">
        <f t="shared" si="18"/>
        <v>0</v>
      </c>
      <c r="Y87" s="157">
        <f t="shared" si="18"/>
        <v>0</v>
      </c>
      <c r="Z87" s="157">
        <f t="shared" si="18"/>
        <v>0</v>
      </c>
      <c r="AA87" s="157">
        <f t="shared" si="18"/>
        <v>0</v>
      </c>
      <c r="AB87" s="157">
        <f t="shared" si="18"/>
        <v>0</v>
      </c>
      <c r="AC87" s="157">
        <f>SUM(AC82:AC86)</f>
        <v>0</v>
      </c>
      <c r="AD87" s="157">
        <f>SUM(AD82:AD86)</f>
        <v>0</v>
      </c>
      <c r="AE87" s="157">
        <f>SUM(AE82:AE86)</f>
        <v>0</v>
      </c>
      <c r="AF87" s="157">
        <f>SUM(AF82:AF86)</f>
        <v>0</v>
      </c>
      <c r="AG87" s="157">
        <f>SUM(AG82:AG86)</f>
        <v>0</v>
      </c>
    </row>
    <row r="88" spans="1:33" x14ac:dyDescent="0.2">
      <c r="A88" s="6"/>
      <c r="B88" s="6"/>
      <c r="C88" s="12"/>
      <c r="D88" s="34"/>
      <c r="F88" s="120"/>
      <c r="G88" s="186"/>
      <c r="H88" s="96"/>
      <c r="I88" s="96"/>
      <c r="J88" s="96"/>
      <c r="K88" s="96"/>
      <c r="L88" s="96"/>
      <c r="M88" s="96"/>
      <c r="N88" s="96"/>
      <c r="O88" s="96"/>
      <c r="P88" s="96"/>
      <c r="Q88" s="96"/>
      <c r="R88" s="96"/>
      <c r="S88" s="96"/>
      <c r="T88" s="96"/>
      <c r="U88" s="96"/>
      <c r="V88" s="96"/>
      <c r="W88" s="96"/>
      <c r="X88" s="96"/>
      <c r="Y88" s="96"/>
      <c r="Z88" s="96"/>
      <c r="AA88" s="96"/>
      <c r="AB88" s="96"/>
      <c r="AC88" s="96"/>
      <c r="AD88" s="96"/>
      <c r="AE88" s="96"/>
      <c r="AF88" s="96"/>
      <c r="AG88" s="96"/>
    </row>
    <row r="89" spans="1:33" x14ac:dyDescent="0.2">
      <c r="A89" s="6"/>
      <c r="B89" s="6"/>
      <c r="C89" s="12"/>
      <c r="D89" s="34"/>
      <c r="F89" s="120"/>
      <c r="G89" s="186"/>
      <c r="H89" s="96"/>
      <c r="I89" s="96"/>
      <c r="J89" s="96"/>
      <c r="K89" s="96"/>
      <c r="L89" s="96"/>
      <c r="M89" s="96"/>
      <c r="N89" s="96"/>
      <c r="O89" s="96"/>
      <c r="P89" s="96"/>
      <c r="Q89" s="96"/>
      <c r="R89" s="96"/>
      <c r="S89" s="96"/>
      <c r="T89" s="96"/>
      <c r="U89" s="96"/>
      <c r="V89" s="96"/>
      <c r="W89" s="96"/>
      <c r="X89" s="96"/>
      <c r="Y89" s="96"/>
      <c r="Z89" s="96"/>
      <c r="AA89" s="96"/>
      <c r="AB89" s="96"/>
      <c r="AC89" s="96"/>
      <c r="AD89" s="96"/>
      <c r="AE89" s="96"/>
      <c r="AF89" s="96"/>
      <c r="AG89" s="96"/>
    </row>
    <row r="90" spans="1:33" x14ac:dyDescent="0.2">
      <c r="A90" s="6"/>
      <c r="B90" s="6"/>
      <c r="C90" s="205"/>
      <c r="D90" s="72"/>
      <c r="E90" s="206"/>
      <c r="F90" s="207"/>
      <c r="G90" s="20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</row>
    <row r="91" spans="1:33" x14ac:dyDescent="0.2">
      <c r="C91" s="206"/>
      <c r="D91" s="206"/>
      <c r="E91" s="206"/>
      <c r="F91" s="206"/>
      <c r="G91" s="206"/>
    </row>
    <row r="92" spans="1:33" x14ac:dyDescent="0.2">
      <c r="C92" s="206"/>
      <c r="D92" s="206"/>
      <c r="E92" s="206"/>
      <c r="F92" s="206"/>
      <c r="G92" s="206"/>
    </row>
    <row r="94" spans="1:33" x14ac:dyDescent="0.2">
      <c r="G94" s="10"/>
    </row>
    <row r="102" spans="1:43" ht="15" x14ac:dyDescent="0.2">
      <c r="A102" s="78" t="s">
        <v>212</v>
      </c>
      <c r="B102" s="78"/>
      <c r="C102" s="78"/>
      <c r="D102" s="78"/>
      <c r="E102" s="78"/>
      <c r="F102" s="78"/>
      <c r="G102" s="180"/>
      <c r="H102" s="78"/>
      <c r="I102" s="78"/>
      <c r="J102" s="78"/>
      <c r="K102" s="78"/>
      <c r="L102" s="78"/>
      <c r="M102" s="78"/>
      <c r="N102" s="78"/>
      <c r="O102" s="78"/>
      <c r="P102" s="78"/>
      <c r="Q102" s="78"/>
      <c r="R102" s="78"/>
      <c r="S102" s="78"/>
      <c r="T102" s="78"/>
      <c r="U102" s="78"/>
      <c r="V102" s="78"/>
      <c r="W102" s="78"/>
      <c r="X102" s="78"/>
      <c r="Y102" s="78"/>
      <c r="Z102" s="78"/>
      <c r="AA102" s="78"/>
      <c r="AB102" s="78"/>
      <c r="AC102" s="78"/>
      <c r="AD102" s="78"/>
      <c r="AE102" s="78"/>
      <c r="AF102" s="78"/>
      <c r="AG102" s="78"/>
      <c r="AH102"/>
      <c r="AI102"/>
      <c r="AJ102"/>
      <c r="AK102"/>
      <c r="AL102"/>
      <c r="AM102"/>
      <c r="AN102"/>
      <c r="AO102"/>
      <c r="AP102"/>
      <c r="AQ102"/>
    </row>
    <row r="104" spans="1:43" x14ac:dyDescent="0.2">
      <c r="I104" s="216"/>
      <c r="J104" s="216"/>
      <c r="K104" s="216"/>
      <c r="L104" s="216"/>
      <c r="M104" s="216"/>
      <c r="N104" s="216"/>
      <c r="O104" s="216"/>
      <c r="P104" s="216"/>
      <c r="Q104" s="216"/>
      <c r="R104" s="216"/>
      <c r="S104" s="216"/>
      <c r="T104" s="216"/>
      <c r="U104" s="216"/>
      <c r="V104" s="216"/>
      <c r="W104" s="216"/>
      <c r="X104" s="216"/>
      <c r="Y104" s="216"/>
      <c r="Z104" s="216"/>
    </row>
    <row r="105" spans="1:43" x14ac:dyDescent="0.2">
      <c r="E105"/>
      <c r="F105"/>
      <c r="G105"/>
      <c r="I105" s="216"/>
      <c r="J105" s="216"/>
      <c r="K105" s="216"/>
      <c r="L105" s="216"/>
      <c r="M105" s="216"/>
      <c r="N105" s="216"/>
      <c r="O105" s="216"/>
      <c r="P105" s="216"/>
      <c r="Q105" s="216"/>
      <c r="R105" s="216"/>
      <c r="S105" s="216"/>
      <c r="T105" s="216"/>
      <c r="U105" s="216"/>
      <c r="V105" s="216"/>
      <c r="W105" s="216"/>
      <c r="X105" s="216"/>
      <c r="Y105" s="216"/>
      <c r="Z105" s="216"/>
    </row>
    <row r="106" spans="1:43" x14ac:dyDescent="0.2">
      <c r="A106" s="1" t="s">
        <v>119</v>
      </c>
      <c r="C106" s="1" t="s">
        <v>187</v>
      </c>
      <c r="D106"/>
      <c r="E106"/>
      <c r="F106"/>
      <c r="G106" s="34" t="str">
        <f>PROPER($A$3)&amp;A106</f>
        <v>Option 1 (Base Case)NPV</v>
      </c>
      <c r="I106" s="28">
        <f>I87</f>
        <v>0</v>
      </c>
      <c r="J106" s="28">
        <f t="shared" ref="J106:AG106" si="19">J87</f>
        <v>0</v>
      </c>
      <c r="K106" s="28">
        <f t="shared" si="19"/>
        <v>0</v>
      </c>
      <c r="L106" s="28">
        <f t="shared" si="19"/>
        <v>0</v>
      </c>
      <c r="M106" s="28">
        <f t="shared" si="19"/>
        <v>0</v>
      </c>
      <c r="N106" s="28">
        <f t="shared" si="19"/>
        <v>0</v>
      </c>
      <c r="O106" s="28">
        <f t="shared" si="19"/>
        <v>0</v>
      </c>
      <c r="P106" s="28">
        <f t="shared" si="19"/>
        <v>0</v>
      </c>
      <c r="Q106" s="28">
        <f t="shared" si="19"/>
        <v>0</v>
      </c>
      <c r="R106" s="28">
        <f t="shared" si="19"/>
        <v>0</v>
      </c>
      <c r="S106" s="28">
        <f t="shared" si="19"/>
        <v>0</v>
      </c>
      <c r="T106" s="28">
        <f t="shared" si="19"/>
        <v>0</v>
      </c>
      <c r="U106" s="28">
        <f t="shared" si="19"/>
        <v>0</v>
      </c>
      <c r="V106" s="28">
        <f t="shared" si="19"/>
        <v>0</v>
      </c>
      <c r="W106" s="28">
        <f t="shared" si="19"/>
        <v>0</v>
      </c>
      <c r="X106" s="28">
        <f t="shared" si="19"/>
        <v>0</v>
      </c>
      <c r="Y106" s="28">
        <f t="shared" si="19"/>
        <v>0</v>
      </c>
      <c r="Z106" s="28">
        <f t="shared" si="19"/>
        <v>0</v>
      </c>
      <c r="AA106" s="28">
        <f t="shared" si="19"/>
        <v>0</v>
      </c>
      <c r="AB106" s="28">
        <f t="shared" si="19"/>
        <v>0</v>
      </c>
      <c r="AC106" s="28">
        <f t="shared" si="19"/>
        <v>0</v>
      </c>
      <c r="AD106" s="28">
        <f t="shared" si="19"/>
        <v>0</v>
      </c>
      <c r="AE106" s="28">
        <f t="shared" si="19"/>
        <v>0</v>
      </c>
      <c r="AF106" s="28">
        <f t="shared" si="19"/>
        <v>0</v>
      </c>
      <c r="AG106" s="28">
        <f t="shared" si="19"/>
        <v>0</v>
      </c>
    </row>
    <row r="107" spans="1:43" x14ac:dyDescent="0.2">
      <c r="C107" s="1" t="s">
        <v>158</v>
      </c>
      <c r="D107"/>
      <c r="E107"/>
      <c r="F107"/>
      <c r="G107"/>
      <c r="I107" s="28">
        <f>I82</f>
        <v>0</v>
      </c>
      <c r="J107" s="28">
        <f t="shared" ref="J107:AG107" si="20">J82</f>
        <v>0</v>
      </c>
      <c r="K107" s="28">
        <f t="shared" si="20"/>
        <v>0</v>
      </c>
      <c r="L107" s="28">
        <f t="shared" si="20"/>
        <v>0</v>
      </c>
      <c r="M107" s="28">
        <f t="shared" si="20"/>
        <v>0</v>
      </c>
      <c r="N107" s="28">
        <f t="shared" si="20"/>
        <v>0</v>
      </c>
      <c r="O107" s="28">
        <f t="shared" si="20"/>
        <v>0</v>
      </c>
      <c r="P107" s="28">
        <f t="shared" si="20"/>
        <v>0</v>
      </c>
      <c r="Q107" s="28">
        <f t="shared" si="20"/>
        <v>0</v>
      </c>
      <c r="R107" s="28">
        <f t="shared" si="20"/>
        <v>0</v>
      </c>
      <c r="S107" s="28">
        <f t="shared" si="20"/>
        <v>0</v>
      </c>
      <c r="T107" s="28">
        <f t="shared" si="20"/>
        <v>0</v>
      </c>
      <c r="U107" s="28">
        <f t="shared" si="20"/>
        <v>0</v>
      </c>
      <c r="V107" s="28">
        <f t="shared" si="20"/>
        <v>0</v>
      </c>
      <c r="W107" s="28">
        <f t="shared" si="20"/>
        <v>0</v>
      </c>
      <c r="X107" s="28">
        <f t="shared" si="20"/>
        <v>0</v>
      </c>
      <c r="Y107" s="28">
        <f t="shared" si="20"/>
        <v>0</v>
      </c>
      <c r="Z107" s="28">
        <f t="shared" si="20"/>
        <v>0</v>
      </c>
      <c r="AA107" s="28">
        <f t="shared" si="20"/>
        <v>0</v>
      </c>
      <c r="AB107" s="28">
        <f t="shared" si="20"/>
        <v>0</v>
      </c>
      <c r="AC107" s="28">
        <f t="shared" si="20"/>
        <v>0</v>
      </c>
      <c r="AD107" s="28">
        <f t="shared" si="20"/>
        <v>0</v>
      </c>
      <c r="AE107" s="28">
        <f t="shared" si="20"/>
        <v>0</v>
      </c>
      <c r="AF107" s="28">
        <f t="shared" si="20"/>
        <v>0</v>
      </c>
      <c r="AG107" s="28">
        <f t="shared" si="20"/>
        <v>0</v>
      </c>
    </row>
    <row r="108" spans="1:43" x14ac:dyDescent="0.2">
      <c r="C108" s="1" t="s">
        <v>235</v>
      </c>
      <c r="D108" s="224"/>
      <c r="E108" s="34"/>
      <c r="I108" s="28">
        <f>SUM(I84:I85)</f>
        <v>0</v>
      </c>
      <c r="J108" s="28">
        <f t="shared" ref="J108:AG108" si="21">SUM(J84:J85)</f>
        <v>0</v>
      </c>
      <c r="K108" s="28">
        <f t="shared" si="21"/>
        <v>0</v>
      </c>
      <c r="L108" s="28">
        <f t="shared" si="21"/>
        <v>0</v>
      </c>
      <c r="M108" s="28">
        <f t="shared" si="21"/>
        <v>0</v>
      </c>
      <c r="N108" s="28">
        <f t="shared" si="21"/>
        <v>0</v>
      </c>
      <c r="O108" s="28">
        <f t="shared" si="21"/>
        <v>0</v>
      </c>
      <c r="P108" s="28">
        <f t="shared" si="21"/>
        <v>0</v>
      </c>
      <c r="Q108" s="28">
        <f t="shared" si="21"/>
        <v>0</v>
      </c>
      <c r="R108" s="28">
        <f t="shared" si="21"/>
        <v>0</v>
      </c>
      <c r="S108" s="28">
        <f t="shared" si="21"/>
        <v>0</v>
      </c>
      <c r="T108" s="28">
        <f t="shared" si="21"/>
        <v>0</v>
      </c>
      <c r="U108" s="28">
        <f t="shared" si="21"/>
        <v>0</v>
      </c>
      <c r="V108" s="28">
        <f t="shared" si="21"/>
        <v>0</v>
      </c>
      <c r="W108" s="28">
        <f t="shared" si="21"/>
        <v>0</v>
      </c>
      <c r="X108" s="28">
        <f t="shared" si="21"/>
        <v>0</v>
      </c>
      <c r="Y108" s="28">
        <f t="shared" si="21"/>
        <v>0</v>
      </c>
      <c r="Z108" s="28">
        <f t="shared" si="21"/>
        <v>0</v>
      </c>
      <c r="AA108" s="28">
        <f t="shared" si="21"/>
        <v>0</v>
      </c>
      <c r="AB108" s="28">
        <f t="shared" si="21"/>
        <v>0</v>
      </c>
      <c r="AC108" s="28">
        <f t="shared" si="21"/>
        <v>0</v>
      </c>
      <c r="AD108" s="28">
        <f t="shared" si="21"/>
        <v>0</v>
      </c>
      <c r="AE108" s="28">
        <f t="shared" si="21"/>
        <v>0</v>
      </c>
      <c r="AF108" s="28">
        <f t="shared" si="21"/>
        <v>0</v>
      </c>
      <c r="AG108" s="28">
        <f t="shared" si="21"/>
        <v>0</v>
      </c>
    </row>
    <row r="109" spans="1:43" x14ac:dyDescent="0.2">
      <c r="D109" s="256" t="str">
        <f>Assumptions!G110</f>
        <v>Capex</v>
      </c>
      <c r="E109" s="256" t="str">
        <f>Assumptions!H110</f>
        <v>Total benefits</v>
      </c>
      <c r="I109" s="216"/>
      <c r="J109" s="216"/>
      <c r="K109" s="216"/>
      <c r="L109" s="216"/>
      <c r="M109" s="216"/>
      <c r="N109" s="216"/>
      <c r="O109" s="216"/>
      <c r="P109" s="216"/>
      <c r="Q109" s="216"/>
      <c r="R109" s="216"/>
      <c r="S109" s="216"/>
      <c r="T109" s="216"/>
      <c r="U109" s="216"/>
      <c r="V109" s="216"/>
      <c r="W109" s="216"/>
      <c r="X109" s="216"/>
      <c r="Y109" s="216"/>
      <c r="Z109" s="216"/>
    </row>
    <row r="110" spans="1:43" x14ac:dyDescent="0.2">
      <c r="A110" s="1" t="str">
        <f>"sens"&amp;Assumptions!B111</f>
        <v>sens1</v>
      </c>
      <c r="C110" s="255" t="str">
        <f>Assumptions!C111</f>
        <v>Capex 10% higher</v>
      </c>
      <c r="D110" s="256">
        <f>Assumptions!G111</f>
        <v>0.1</v>
      </c>
      <c r="E110" s="256">
        <f>Assumptions!H111</f>
        <v>0</v>
      </c>
      <c r="G110" s="34" t="str">
        <f>PROPER($A$3)&amp;A110</f>
        <v>Option 1 (Base Case)sens1</v>
      </c>
      <c r="I110" s="28" cm="1">
        <f t="array" ref="I110">I$106+IF($C110&lt;&gt;0,SUMPRODUCT((I$107:I$108)*TRANSPOSE(($D110:$E110))),0)</f>
        <v>0</v>
      </c>
      <c r="J110" s="28" cm="1">
        <f t="array" ref="J110">J$106+IF($C110&lt;&gt;0,SUMPRODUCT((J$107:J$108)*TRANSPOSE(($D110:$E110))),0)</f>
        <v>0</v>
      </c>
      <c r="K110" s="28" cm="1">
        <f t="array" ref="K110">K$106+IF($C110&lt;&gt;0,SUMPRODUCT((K$107:K$108)*TRANSPOSE(($D110:$E110))),0)</f>
        <v>0</v>
      </c>
      <c r="L110" s="28" cm="1">
        <f t="array" ref="L110">L$106+IF($C110&lt;&gt;0,SUMPRODUCT((L$107:L$108)*TRANSPOSE(($D110:$E110))),0)</f>
        <v>0</v>
      </c>
      <c r="M110" s="28" cm="1">
        <f t="array" ref="M110">M$106+IF($C110&lt;&gt;0,SUMPRODUCT((M$107:M$108)*TRANSPOSE(($D110:$E110))),0)</f>
        <v>0</v>
      </c>
      <c r="N110" s="28" cm="1">
        <f t="array" ref="N110">N$106+IF($C110&lt;&gt;0,SUMPRODUCT((N$107:N$108)*TRANSPOSE(($D110:$E110))),0)</f>
        <v>0</v>
      </c>
      <c r="O110" s="28" cm="1">
        <f t="array" ref="O110">O$106+IF($C110&lt;&gt;0,SUMPRODUCT((O$107:O$108)*TRANSPOSE(($D110:$E110))),0)</f>
        <v>0</v>
      </c>
      <c r="P110" s="28" cm="1">
        <f t="array" ref="P110">P$106+IF($C110&lt;&gt;0,SUMPRODUCT((P$107:P$108)*TRANSPOSE(($D110:$E110))),0)</f>
        <v>0</v>
      </c>
      <c r="Q110" s="28" cm="1">
        <f t="array" ref="Q110">Q$106+IF($C110&lt;&gt;0,SUMPRODUCT((Q$107:Q$108)*TRANSPOSE(($D110:$E110))),0)</f>
        <v>0</v>
      </c>
      <c r="R110" s="28" cm="1">
        <f t="array" ref="R110">R$106+IF($C110&lt;&gt;0,SUMPRODUCT((R$107:R$108)*TRANSPOSE(($D110:$E110))),0)</f>
        <v>0</v>
      </c>
      <c r="S110" s="28" cm="1">
        <f t="array" ref="S110">S$106+IF($C110&lt;&gt;0,SUMPRODUCT((S$107:S$108)*TRANSPOSE(($D110:$E110))),0)</f>
        <v>0</v>
      </c>
      <c r="T110" s="28" cm="1">
        <f t="array" ref="T110">T$106+IF($C110&lt;&gt;0,SUMPRODUCT((T$107:T$108)*TRANSPOSE(($D110:$E110))),0)</f>
        <v>0</v>
      </c>
      <c r="U110" s="28" cm="1">
        <f t="array" ref="U110">U$106+IF($C110&lt;&gt;0,SUMPRODUCT((U$107:U$108)*TRANSPOSE(($D110:$E110))),0)</f>
        <v>0</v>
      </c>
      <c r="V110" s="28" cm="1">
        <f t="array" ref="V110">V$106+IF($C110&lt;&gt;0,SUMPRODUCT((V$107:V$108)*TRANSPOSE(($D110:$E110))),0)</f>
        <v>0</v>
      </c>
      <c r="W110" s="28" cm="1">
        <f t="array" ref="W110">W$106+IF($C110&lt;&gt;0,SUMPRODUCT((W$107:W$108)*TRANSPOSE(($D110:$E110))),0)</f>
        <v>0</v>
      </c>
      <c r="X110" s="28" cm="1">
        <f t="array" ref="X110">X$106+IF($C110&lt;&gt;0,SUMPRODUCT((X$107:X$108)*TRANSPOSE(($D110:$E110))),0)</f>
        <v>0</v>
      </c>
      <c r="Y110" s="28" cm="1">
        <f t="array" ref="Y110">Y$106+IF($C110&lt;&gt;0,SUMPRODUCT((Y$107:Y$108)*TRANSPOSE(($D110:$E110))),0)</f>
        <v>0</v>
      </c>
      <c r="Z110" s="28" cm="1">
        <f t="array" ref="Z110">Z$106+IF($C110&lt;&gt;0,SUMPRODUCT((Z$107:Z$108)*TRANSPOSE(($D110:$E110))),0)</f>
        <v>0</v>
      </c>
      <c r="AA110" s="28" cm="1">
        <f t="array" ref="AA110">AA$106+IF($C110&lt;&gt;0,SUMPRODUCT((AA$107:AA$108)*TRANSPOSE(($D110:$E110))),0)</f>
        <v>0</v>
      </c>
      <c r="AB110" s="28" cm="1">
        <f t="array" ref="AB110">AB$106+IF($C110&lt;&gt;0,SUMPRODUCT((AB$107:AB$108)*TRANSPOSE(($D110:$E110))),0)</f>
        <v>0</v>
      </c>
      <c r="AC110" s="28" cm="1">
        <f t="array" ref="AC110">AC$106+IF($C110&lt;&gt;0,SUMPRODUCT((AC$107:AC$108)*TRANSPOSE(($D110:$E110))),0)</f>
        <v>0</v>
      </c>
      <c r="AD110" s="28" cm="1">
        <f t="array" ref="AD110">AD$106+IF($C110&lt;&gt;0,SUMPRODUCT((AD$107:AD$108)*TRANSPOSE(($D110:$E110))),0)</f>
        <v>0</v>
      </c>
      <c r="AE110" s="28" cm="1">
        <f t="array" ref="AE110">AE$106+IF($C110&lt;&gt;0,SUMPRODUCT((AE$107:AE$108)*TRANSPOSE(($D110:$E110))),0)</f>
        <v>0</v>
      </c>
      <c r="AF110" s="28" cm="1">
        <f t="array" ref="AF110">AF$106+IF($C110&lt;&gt;0,SUMPRODUCT((AF$107:AF$108)*TRANSPOSE(($D110:$E110))),0)</f>
        <v>0</v>
      </c>
      <c r="AG110" s="28" cm="1">
        <f t="array" ref="AG110">AG$106+IF($C110&lt;&gt;0,SUMPRODUCT((AG$107:AG$108)*TRANSPOSE(($D110:$E110))),0)</f>
        <v>0</v>
      </c>
    </row>
    <row r="111" spans="1:43" x14ac:dyDescent="0.2">
      <c r="A111" s="1" t="str">
        <f>"sens"&amp;Assumptions!B112</f>
        <v>sens2</v>
      </c>
      <c r="C111" s="255" t="str">
        <f>Assumptions!C112</f>
        <v>Capex 10% lower</v>
      </c>
      <c r="D111" s="256">
        <f>Assumptions!G112</f>
        <v>-0.1</v>
      </c>
      <c r="E111" s="256">
        <f>Assumptions!H112</f>
        <v>0</v>
      </c>
      <c r="G111" s="34" t="str">
        <f t="shared" ref="G111:G117" si="22">PROPER($A$3)&amp;A111</f>
        <v>Option 1 (Base Case)sens2</v>
      </c>
      <c r="I111" s="28" cm="1">
        <f t="array" ref="I111">I$106+IF($C111&lt;&gt;0,SUMPRODUCT((I$107:I$108)*TRANSPOSE(($D111:$E111))),0)</f>
        <v>0</v>
      </c>
      <c r="J111" s="28" cm="1">
        <f t="array" ref="J111">J$106+IF($C111&lt;&gt;0,SUMPRODUCT((J$107:J$108)*TRANSPOSE(($D111:$E111))),0)</f>
        <v>0</v>
      </c>
      <c r="K111" s="28" cm="1">
        <f t="array" ref="K111">K$106+IF($C111&lt;&gt;0,SUMPRODUCT((K$107:K$108)*TRANSPOSE(($D111:$E111))),0)</f>
        <v>0</v>
      </c>
      <c r="L111" s="28" cm="1">
        <f t="array" ref="L111">L$106+IF($C111&lt;&gt;0,SUMPRODUCT((L$107:L$108)*TRANSPOSE(($D111:$E111))),0)</f>
        <v>0</v>
      </c>
      <c r="M111" s="28" cm="1">
        <f t="array" ref="M111">M$106+IF($C111&lt;&gt;0,SUMPRODUCT((M$107:M$108)*TRANSPOSE(($D111:$E111))),0)</f>
        <v>0</v>
      </c>
      <c r="N111" s="28" cm="1">
        <f t="array" ref="N111">N$106+IF($C111&lt;&gt;0,SUMPRODUCT((N$107:N$108)*TRANSPOSE(($D111:$E111))),0)</f>
        <v>0</v>
      </c>
      <c r="O111" s="28" cm="1">
        <f t="array" ref="O111">O$106+IF($C111&lt;&gt;0,SUMPRODUCT((O$107:O$108)*TRANSPOSE(($D111:$E111))),0)</f>
        <v>0</v>
      </c>
      <c r="P111" s="28" cm="1">
        <f t="array" ref="P111">P$106+IF($C111&lt;&gt;0,SUMPRODUCT((P$107:P$108)*TRANSPOSE(($D111:$E111))),0)</f>
        <v>0</v>
      </c>
      <c r="Q111" s="28" cm="1">
        <f t="array" ref="Q111">Q$106+IF($C111&lt;&gt;0,SUMPRODUCT((Q$107:Q$108)*TRANSPOSE(($D111:$E111))),0)</f>
        <v>0</v>
      </c>
      <c r="R111" s="28" cm="1">
        <f t="array" ref="R111">R$106+IF($C111&lt;&gt;0,SUMPRODUCT((R$107:R$108)*TRANSPOSE(($D111:$E111))),0)</f>
        <v>0</v>
      </c>
      <c r="S111" s="28" cm="1">
        <f t="array" ref="S111">S$106+IF($C111&lt;&gt;0,SUMPRODUCT((S$107:S$108)*TRANSPOSE(($D111:$E111))),0)</f>
        <v>0</v>
      </c>
      <c r="T111" s="28" cm="1">
        <f t="array" ref="T111">T$106+IF($C111&lt;&gt;0,SUMPRODUCT((T$107:T$108)*TRANSPOSE(($D111:$E111))),0)</f>
        <v>0</v>
      </c>
      <c r="U111" s="28" cm="1">
        <f t="array" ref="U111">U$106+IF($C111&lt;&gt;0,SUMPRODUCT((U$107:U$108)*TRANSPOSE(($D111:$E111))),0)</f>
        <v>0</v>
      </c>
      <c r="V111" s="28" cm="1">
        <f t="array" ref="V111">V$106+IF($C111&lt;&gt;0,SUMPRODUCT((V$107:V$108)*TRANSPOSE(($D111:$E111))),0)</f>
        <v>0</v>
      </c>
      <c r="W111" s="28" cm="1">
        <f t="array" ref="W111">W$106+IF($C111&lt;&gt;0,SUMPRODUCT((W$107:W$108)*TRANSPOSE(($D111:$E111))),0)</f>
        <v>0</v>
      </c>
      <c r="X111" s="28" cm="1">
        <f t="array" ref="X111">X$106+IF($C111&lt;&gt;0,SUMPRODUCT((X$107:X$108)*TRANSPOSE(($D111:$E111))),0)</f>
        <v>0</v>
      </c>
      <c r="Y111" s="28" cm="1">
        <f t="array" ref="Y111">Y$106+IF($C111&lt;&gt;0,SUMPRODUCT((Y$107:Y$108)*TRANSPOSE(($D111:$E111))),0)</f>
        <v>0</v>
      </c>
      <c r="Z111" s="28" cm="1">
        <f t="array" ref="Z111">Z$106+IF($C111&lt;&gt;0,SUMPRODUCT((Z$107:Z$108)*TRANSPOSE(($D111:$E111))),0)</f>
        <v>0</v>
      </c>
      <c r="AA111" s="28" cm="1">
        <f t="array" ref="AA111">AA$106+IF($C111&lt;&gt;0,SUMPRODUCT((AA$107:AA$108)*TRANSPOSE(($D111:$E111))),0)</f>
        <v>0</v>
      </c>
      <c r="AB111" s="28" cm="1">
        <f t="array" ref="AB111">AB$106+IF($C111&lt;&gt;0,SUMPRODUCT((AB$107:AB$108)*TRANSPOSE(($D111:$E111))),0)</f>
        <v>0</v>
      </c>
      <c r="AC111" s="28" cm="1">
        <f t="array" ref="AC111">AC$106+IF($C111&lt;&gt;0,SUMPRODUCT((AC$107:AC$108)*TRANSPOSE(($D111:$E111))),0)</f>
        <v>0</v>
      </c>
      <c r="AD111" s="28" cm="1">
        <f t="array" ref="AD111">AD$106+IF($C111&lt;&gt;0,SUMPRODUCT((AD$107:AD$108)*TRANSPOSE(($D111:$E111))),0)</f>
        <v>0</v>
      </c>
      <c r="AE111" s="28" cm="1">
        <f t="array" ref="AE111">AE$106+IF($C111&lt;&gt;0,SUMPRODUCT((AE$107:AE$108)*TRANSPOSE(($D111:$E111))),0)</f>
        <v>0</v>
      </c>
      <c r="AF111" s="28" cm="1">
        <f t="array" ref="AF111">AF$106+IF($C111&lt;&gt;0,SUMPRODUCT((AF$107:AF$108)*TRANSPOSE(($D111:$E111))),0)</f>
        <v>0</v>
      </c>
      <c r="AG111" s="28" cm="1">
        <f t="array" ref="AG111">AG$106+IF($C111&lt;&gt;0,SUMPRODUCT((AG$107:AG$108)*TRANSPOSE(($D111:$E111))),0)</f>
        <v>0</v>
      </c>
    </row>
    <row r="112" spans="1:43" x14ac:dyDescent="0.2">
      <c r="A112" s="1" t="str">
        <f>"sens"&amp;Assumptions!B113</f>
        <v>sens3</v>
      </c>
      <c r="C112" s="255" t="str">
        <f>Assumptions!C113</f>
        <v>Total benefits 10% higher</v>
      </c>
      <c r="D112" s="256">
        <f>Assumptions!G113</f>
        <v>0</v>
      </c>
      <c r="E112" s="256">
        <f>Assumptions!H113</f>
        <v>0.1</v>
      </c>
      <c r="G112" s="34" t="str">
        <f t="shared" si="22"/>
        <v>Option 1 (Base Case)sens3</v>
      </c>
      <c r="I112" s="28" cm="1">
        <f t="array" ref="I112">I$106+IF($C112&lt;&gt;0,SUMPRODUCT((I$107:I$108)*TRANSPOSE(($D112:$E112))),0)</f>
        <v>0</v>
      </c>
      <c r="J112" s="28" cm="1">
        <f t="array" ref="J112">J$106+IF($C112&lt;&gt;0,SUMPRODUCT((J$107:J$108)*TRANSPOSE(($D112:$E112))),0)</f>
        <v>0</v>
      </c>
      <c r="K112" s="28" cm="1">
        <f t="array" ref="K112">K$106+IF($C112&lt;&gt;0,SUMPRODUCT((K$107:K$108)*TRANSPOSE(($D112:$E112))),0)</f>
        <v>0</v>
      </c>
      <c r="L112" s="28" cm="1">
        <f t="array" ref="L112">L$106+IF($C112&lt;&gt;0,SUMPRODUCT((L$107:L$108)*TRANSPOSE(($D112:$E112))),0)</f>
        <v>0</v>
      </c>
      <c r="M112" s="28" cm="1">
        <f t="array" ref="M112">M$106+IF($C112&lt;&gt;0,SUMPRODUCT((M$107:M$108)*TRANSPOSE(($D112:$E112))),0)</f>
        <v>0</v>
      </c>
      <c r="N112" s="28" cm="1">
        <f t="array" ref="N112">N$106+IF($C112&lt;&gt;0,SUMPRODUCT((N$107:N$108)*TRANSPOSE(($D112:$E112))),0)</f>
        <v>0</v>
      </c>
      <c r="O112" s="28" cm="1">
        <f t="array" ref="O112">O$106+IF($C112&lt;&gt;0,SUMPRODUCT((O$107:O$108)*TRANSPOSE(($D112:$E112))),0)</f>
        <v>0</v>
      </c>
      <c r="P112" s="28" cm="1">
        <f t="array" ref="P112">P$106+IF($C112&lt;&gt;0,SUMPRODUCT((P$107:P$108)*TRANSPOSE(($D112:$E112))),0)</f>
        <v>0</v>
      </c>
      <c r="Q112" s="28" cm="1">
        <f t="array" ref="Q112">Q$106+IF($C112&lt;&gt;0,SUMPRODUCT((Q$107:Q$108)*TRANSPOSE(($D112:$E112))),0)</f>
        <v>0</v>
      </c>
      <c r="R112" s="28" cm="1">
        <f t="array" ref="R112">R$106+IF($C112&lt;&gt;0,SUMPRODUCT((R$107:R$108)*TRANSPOSE(($D112:$E112))),0)</f>
        <v>0</v>
      </c>
      <c r="S112" s="28" cm="1">
        <f t="array" ref="S112">S$106+IF($C112&lt;&gt;0,SUMPRODUCT((S$107:S$108)*TRANSPOSE(($D112:$E112))),0)</f>
        <v>0</v>
      </c>
      <c r="T112" s="28" cm="1">
        <f t="array" ref="T112">T$106+IF($C112&lt;&gt;0,SUMPRODUCT((T$107:T$108)*TRANSPOSE(($D112:$E112))),0)</f>
        <v>0</v>
      </c>
      <c r="U112" s="28" cm="1">
        <f t="array" ref="U112">U$106+IF($C112&lt;&gt;0,SUMPRODUCT((U$107:U$108)*TRANSPOSE(($D112:$E112))),0)</f>
        <v>0</v>
      </c>
      <c r="V112" s="28" cm="1">
        <f t="array" ref="V112">V$106+IF($C112&lt;&gt;0,SUMPRODUCT((V$107:V$108)*TRANSPOSE(($D112:$E112))),0)</f>
        <v>0</v>
      </c>
      <c r="W112" s="28" cm="1">
        <f t="array" ref="W112">W$106+IF($C112&lt;&gt;0,SUMPRODUCT((W$107:W$108)*TRANSPOSE(($D112:$E112))),0)</f>
        <v>0</v>
      </c>
      <c r="X112" s="28" cm="1">
        <f t="array" ref="X112">X$106+IF($C112&lt;&gt;0,SUMPRODUCT((X$107:X$108)*TRANSPOSE(($D112:$E112))),0)</f>
        <v>0</v>
      </c>
      <c r="Y112" s="28" cm="1">
        <f t="array" ref="Y112">Y$106+IF($C112&lt;&gt;0,SUMPRODUCT((Y$107:Y$108)*TRANSPOSE(($D112:$E112))),0)</f>
        <v>0</v>
      </c>
      <c r="Z112" s="28" cm="1">
        <f t="array" ref="Z112">Z$106+IF($C112&lt;&gt;0,SUMPRODUCT((Z$107:Z$108)*TRANSPOSE(($D112:$E112))),0)</f>
        <v>0</v>
      </c>
      <c r="AA112" s="28" cm="1">
        <f t="array" ref="AA112">AA$106+IF($C112&lt;&gt;0,SUMPRODUCT((AA$107:AA$108)*TRANSPOSE(($D112:$E112))),0)</f>
        <v>0</v>
      </c>
      <c r="AB112" s="28" cm="1">
        <f t="array" ref="AB112">AB$106+IF($C112&lt;&gt;0,SUMPRODUCT((AB$107:AB$108)*TRANSPOSE(($D112:$E112))),0)</f>
        <v>0</v>
      </c>
      <c r="AC112" s="28" cm="1">
        <f t="array" ref="AC112">AC$106+IF($C112&lt;&gt;0,SUMPRODUCT((AC$107:AC$108)*TRANSPOSE(($D112:$E112))),0)</f>
        <v>0</v>
      </c>
      <c r="AD112" s="28" cm="1">
        <f t="array" ref="AD112">AD$106+IF($C112&lt;&gt;0,SUMPRODUCT((AD$107:AD$108)*TRANSPOSE(($D112:$E112))),0)</f>
        <v>0</v>
      </c>
      <c r="AE112" s="28" cm="1">
        <f t="array" ref="AE112">AE$106+IF($C112&lt;&gt;0,SUMPRODUCT((AE$107:AE$108)*TRANSPOSE(($D112:$E112))),0)</f>
        <v>0</v>
      </c>
      <c r="AF112" s="28" cm="1">
        <f t="array" ref="AF112">AF$106+IF($C112&lt;&gt;0,SUMPRODUCT((AF$107:AF$108)*TRANSPOSE(($D112:$E112))),0)</f>
        <v>0</v>
      </c>
      <c r="AG112" s="28" cm="1">
        <f t="array" ref="AG112">AG$106+IF($C112&lt;&gt;0,SUMPRODUCT((AG$107:AG$108)*TRANSPOSE(($D112:$E112))),0)</f>
        <v>0</v>
      </c>
    </row>
    <row r="113" spans="1:33" x14ac:dyDescent="0.2">
      <c r="A113" s="1" t="str">
        <f>"sens"&amp;Assumptions!B114</f>
        <v>sens4</v>
      </c>
      <c r="C113" s="255" t="str">
        <f>Assumptions!C114</f>
        <v>Total benefits 10% lower</v>
      </c>
      <c r="D113" s="256">
        <f>Assumptions!G114</f>
        <v>0</v>
      </c>
      <c r="E113" s="256">
        <f>Assumptions!H114</f>
        <v>-0.1</v>
      </c>
      <c r="G113" s="34" t="str">
        <f t="shared" si="22"/>
        <v>Option 1 (Base Case)sens4</v>
      </c>
      <c r="I113" s="28" cm="1">
        <f t="array" ref="I113">I$106+IF($C113&lt;&gt;0,SUMPRODUCT((I$107:I$108)*TRANSPOSE(($D113:$E113))),0)</f>
        <v>0</v>
      </c>
      <c r="J113" s="28" cm="1">
        <f t="array" ref="J113">J$106+IF($C113&lt;&gt;0,SUMPRODUCT((J$107:J$108)*TRANSPOSE(($D113:$E113))),0)</f>
        <v>0</v>
      </c>
      <c r="K113" s="28" cm="1">
        <f t="array" ref="K113">K$106+IF($C113&lt;&gt;0,SUMPRODUCT((K$107:K$108)*TRANSPOSE(($D113:$E113))),0)</f>
        <v>0</v>
      </c>
      <c r="L113" s="28" cm="1">
        <f t="array" ref="L113">L$106+IF($C113&lt;&gt;0,SUMPRODUCT((L$107:L$108)*TRANSPOSE(($D113:$E113))),0)</f>
        <v>0</v>
      </c>
      <c r="M113" s="28" cm="1">
        <f t="array" ref="M113">M$106+IF($C113&lt;&gt;0,SUMPRODUCT((M$107:M$108)*TRANSPOSE(($D113:$E113))),0)</f>
        <v>0</v>
      </c>
      <c r="N113" s="28" cm="1">
        <f t="array" ref="N113">N$106+IF($C113&lt;&gt;0,SUMPRODUCT((N$107:N$108)*TRANSPOSE(($D113:$E113))),0)</f>
        <v>0</v>
      </c>
      <c r="O113" s="28" cm="1">
        <f t="array" ref="O113">O$106+IF($C113&lt;&gt;0,SUMPRODUCT((O$107:O$108)*TRANSPOSE(($D113:$E113))),0)</f>
        <v>0</v>
      </c>
      <c r="P113" s="28" cm="1">
        <f t="array" ref="P113">P$106+IF($C113&lt;&gt;0,SUMPRODUCT((P$107:P$108)*TRANSPOSE(($D113:$E113))),0)</f>
        <v>0</v>
      </c>
      <c r="Q113" s="28" cm="1">
        <f t="array" ref="Q113">Q$106+IF($C113&lt;&gt;0,SUMPRODUCT((Q$107:Q$108)*TRANSPOSE(($D113:$E113))),0)</f>
        <v>0</v>
      </c>
      <c r="R113" s="28" cm="1">
        <f t="array" ref="R113">R$106+IF($C113&lt;&gt;0,SUMPRODUCT((R$107:R$108)*TRANSPOSE(($D113:$E113))),0)</f>
        <v>0</v>
      </c>
      <c r="S113" s="28" cm="1">
        <f t="array" ref="S113">S$106+IF($C113&lt;&gt;0,SUMPRODUCT((S$107:S$108)*TRANSPOSE(($D113:$E113))),0)</f>
        <v>0</v>
      </c>
      <c r="T113" s="28" cm="1">
        <f t="array" ref="T113">T$106+IF($C113&lt;&gt;0,SUMPRODUCT((T$107:T$108)*TRANSPOSE(($D113:$E113))),0)</f>
        <v>0</v>
      </c>
      <c r="U113" s="28" cm="1">
        <f t="array" ref="U113">U$106+IF($C113&lt;&gt;0,SUMPRODUCT((U$107:U$108)*TRANSPOSE(($D113:$E113))),0)</f>
        <v>0</v>
      </c>
      <c r="V113" s="28" cm="1">
        <f t="array" ref="V113">V$106+IF($C113&lt;&gt;0,SUMPRODUCT((V$107:V$108)*TRANSPOSE(($D113:$E113))),0)</f>
        <v>0</v>
      </c>
      <c r="W113" s="28" cm="1">
        <f t="array" ref="W113">W$106+IF($C113&lt;&gt;0,SUMPRODUCT((W$107:W$108)*TRANSPOSE(($D113:$E113))),0)</f>
        <v>0</v>
      </c>
      <c r="X113" s="28" cm="1">
        <f t="array" ref="X113">X$106+IF($C113&lt;&gt;0,SUMPRODUCT((X$107:X$108)*TRANSPOSE(($D113:$E113))),0)</f>
        <v>0</v>
      </c>
      <c r="Y113" s="28" cm="1">
        <f t="array" ref="Y113">Y$106+IF($C113&lt;&gt;0,SUMPRODUCT((Y$107:Y$108)*TRANSPOSE(($D113:$E113))),0)</f>
        <v>0</v>
      </c>
      <c r="Z113" s="28" cm="1">
        <f t="array" ref="Z113">Z$106+IF($C113&lt;&gt;0,SUMPRODUCT((Z$107:Z$108)*TRANSPOSE(($D113:$E113))),0)</f>
        <v>0</v>
      </c>
      <c r="AA113" s="28" cm="1">
        <f t="array" ref="AA113">AA$106+IF($C113&lt;&gt;0,SUMPRODUCT((AA$107:AA$108)*TRANSPOSE(($D113:$E113))),0)</f>
        <v>0</v>
      </c>
      <c r="AB113" s="28" cm="1">
        <f t="array" ref="AB113">AB$106+IF($C113&lt;&gt;0,SUMPRODUCT((AB$107:AB$108)*TRANSPOSE(($D113:$E113))),0)</f>
        <v>0</v>
      </c>
      <c r="AC113" s="28" cm="1">
        <f t="array" ref="AC113">AC$106+IF($C113&lt;&gt;0,SUMPRODUCT((AC$107:AC$108)*TRANSPOSE(($D113:$E113))),0)</f>
        <v>0</v>
      </c>
      <c r="AD113" s="28" cm="1">
        <f t="array" ref="AD113">AD$106+IF($C113&lt;&gt;0,SUMPRODUCT((AD$107:AD$108)*TRANSPOSE(($D113:$E113))),0)</f>
        <v>0</v>
      </c>
      <c r="AE113" s="28" cm="1">
        <f t="array" ref="AE113">AE$106+IF($C113&lt;&gt;0,SUMPRODUCT((AE$107:AE$108)*TRANSPOSE(($D113:$E113))),0)</f>
        <v>0</v>
      </c>
      <c r="AF113" s="28" cm="1">
        <f t="array" ref="AF113">AF$106+IF($C113&lt;&gt;0,SUMPRODUCT((AF$107:AF$108)*TRANSPOSE(($D113:$E113))),0)</f>
        <v>0</v>
      </c>
      <c r="AG113" s="28" cm="1">
        <f t="array" ref="AG113">AG$106+IF($C113&lt;&gt;0,SUMPRODUCT((AG$107:AG$108)*TRANSPOSE(($D113:$E113))),0)</f>
        <v>0</v>
      </c>
    </row>
    <row r="114" spans="1:33" x14ac:dyDescent="0.2">
      <c r="A114" s="1" t="str">
        <f>"sens"&amp;Assumptions!B115</f>
        <v>sens5</v>
      </c>
      <c r="C114" s="255" t="str">
        <f>Assumptions!C115</f>
        <v>Capex 10% higher &amp; Total benefits 10% lower</v>
      </c>
      <c r="D114" s="256">
        <f>Assumptions!G115</f>
        <v>0.1</v>
      </c>
      <c r="E114" s="256">
        <f>Assumptions!H115</f>
        <v>-0.1</v>
      </c>
      <c r="G114" s="34" t="str">
        <f t="shared" si="22"/>
        <v>Option 1 (Base Case)sens5</v>
      </c>
      <c r="I114" s="28" cm="1">
        <f t="array" ref="I114">I$106+IF($C114&lt;&gt;0,SUMPRODUCT((I$107:I$108)*TRANSPOSE(($D114:$E114))),0)</f>
        <v>0</v>
      </c>
      <c r="J114" s="28" cm="1">
        <f t="array" ref="J114">J$106+IF($C114&lt;&gt;0,SUMPRODUCT((J$107:J$108)*TRANSPOSE(($D114:$E114))),0)</f>
        <v>0</v>
      </c>
      <c r="K114" s="28" cm="1">
        <f t="array" ref="K114">K$106+IF($C114&lt;&gt;0,SUMPRODUCT((K$107:K$108)*TRANSPOSE(($D114:$E114))),0)</f>
        <v>0</v>
      </c>
      <c r="L114" s="28" cm="1">
        <f t="array" ref="L114">L$106+IF($C114&lt;&gt;0,SUMPRODUCT((L$107:L$108)*TRANSPOSE(($D114:$E114))),0)</f>
        <v>0</v>
      </c>
      <c r="M114" s="28" cm="1">
        <f t="array" ref="M114">M$106+IF($C114&lt;&gt;0,SUMPRODUCT((M$107:M$108)*TRANSPOSE(($D114:$E114))),0)</f>
        <v>0</v>
      </c>
      <c r="N114" s="28" cm="1">
        <f t="array" ref="N114">N$106+IF($C114&lt;&gt;0,SUMPRODUCT((N$107:N$108)*TRANSPOSE(($D114:$E114))),0)</f>
        <v>0</v>
      </c>
      <c r="O114" s="28" cm="1">
        <f t="array" ref="O114">O$106+IF($C114&lt;&gt;0,SUMPRODUCT((O$107:O$108)*TRANSPOSE(($D114:$E114))),0)</f>
        <v>0</v>
      </c>
      <c r="P114" s="28" cm="1">
        <f t="array" ref="P114">P$106+IF($C114&lt;&gt;0,SUMPRODUCT((P$107:P$108)*TRANSPOSE(($D114:$E114))),0)</f>
        <v>0</v>
      </c>
      <c r="Q114" s="28" cm="1">
        <f t="array" ref="Q114">Q$106+IF($C114&lt;&gt;0,SUMPRODUCT((Q$107:Q$108)*TRANSPOSE(($D114:$E114))),0)</f>
        <v>0</v>
      </c>
      <c r="R114" s="28" cm="1">
        <f t="array" ref="R114">R$106+IF($C114&lt;&gt;0,SUMPRODUCT((R$107:R$108)*TRANSPOSE(($D114:$E114))),0)</f>
        <v>0</v>
      </c>
      <c r="S114" s="28" cm="1">
        <f t="array" ref="S114">S$106+IF($C114&lt;&gt;0,SUMPRODUCT((S$107:S$108)*TRANSPOSE(($D114:$E114))),0)</f>
        <v>0</v>
      </c>
      <c r="T114" s="28" cm="1">
        <f t="array" ref="T114">T$106+IF($C114&lt;&gt;0,SUMPRODUCT((T$107:T$108)*TRANSPOSE(($D114:$E114))),0)</f>
        <v>0</v>
      </c>
      <c r="U114" s="28" cm="1">
        <f t="array" ref="U114">U$106+IF($C114&lt;&gt;0,SUMPRODUCT((U$107:U$108)*TRANSPOSE(($D114:$E114))),0)</f>
        <v>0</v>
      </c>
      <c r="V114" s="28" cm="1">
        <f t="array" ref="V114">V$106+IF($C114&lt;&gt;0,SUMPRODUCT((V$107:V$108)*TRANSPOSE(($D114:$E114))),0)</f>
        <v>0</v>
      </c>
      <c r="W114" s="28" cm="1">
        <f t="array" ref="W114">W$106+IF($C114&lt;&gt;0,SUMPRODUCT((W$107:W$108)*TRANSPOSE(($D114:$E114))),0)</f>
        <v>0</v>
      </c>
      <c r="X114" s="28" cm="1">
        <f t="array" ref="X114">X$106+IF($C114&lt;&gt;0,SUMPRODUCT((X$107:X$108)*TRANSPOSE(($D114:$E114))),0)</f>
        <v>0</v>
      </c>
      <c r="Y114" s="28" cm="1">
        <f t="array" ref="Y114">Y$106+IF($C114&lt;&gt;0,SUMPRODUCT((Y$107:Y$108)*TRANSPOSE(($D114:$E114))),0)</f>
        <v>0</v>
      </c>
      <c r="Z114" s="28" cm="1">
        <f t="array" ref="Z114">Z$106+IF($C114&lt;&gt;0,SUMPRODUCT((Z$107:Z$108)*TRANSPOSE(($D114:$E114))),0)</f>
        <v>0</v>
      </c>
      <c r="AA114" s="28" cm="1">
        <f t="array" ref="AA114">AA$106+IF($C114&lt;&gt;0,SUMPRODUCT((AA$107:AA$108)*TRANSPOSE(($D114:$E114))),0)</f>
        <v>0</v>
      </c>
      <c r="AB114" s="28" cm="1">
        <f t="array" ref="AB114">AB$106+IF($C114&lt;&gt;0,SUMPRODUCT((AB$107:AB$108)*TRANSPOSE(($D114:$E114))),0)</f>
        <v>0</v>
      </c>
      <c r="AC114" s="28" cm="1">
        <f t="array" ref="AC114">AC$106+IF($C114&lt;&gt;0,SUMPRODUCT((AC$107:AC$108)*TRANSPOSE(($D114:$E114))),0)</f>
        <v>0</v>
      </c>
      <c r="AD114" s="28" cm="1">
        <f t="array" ref="AD114">AD$106+IF($C114&lt;&gt;0,SUMPRODUCT((AD$107:AD$108)*TRANSPOSE(($D114:$E114))),0)</f>
        <v>0</v>
      </c>
      <c r="AE114" s="28" cm="1">
        <f t="array" ref="AE114">AE$106+IF($C114&lt;&gt;0,SUMPRODUCT((AE$107:AE$108)*TRANSPOSE(($D114:$E114))),0)</f>
        <v>0</v>
      </c>
      <c r="AF114" s="28" cm="1">
        <f t="array" ref="AF114">AF$106+IF($C114&lt;&gt;0,SUMPRODUCT((AF$107:AF$108)*TRANSPOSE(($D114:$E114))),0)</f>
        <v>0</v>
      </c>
      <c r="AG114" s="28" cm="1">
        <f t="array" ref="AG114">AG$106+IF($C114&lt;&gt;0,SUMPRODUCT((AG$107:AG$108)*TRANSPOSE(($D114:$E114))),0)</f>
        <v>0</v>
      </c>
    </row>
    <row r="115" spans="1:33" x14ac:dyDescent="0.2">
      <c r="A115" s="1" t="str">
        <f>"sens"&amp;Assumptions!B116</f>
        <v>sens</v>
      </c>
      <c r="C115" s="255">
        <f>Assumptions!C116</f>
        <v>0</v>
      </c>
      <c r="D115" s="256">
        <f>Assumptions!G116</f>
        <v>0</v>
      </c>
      <c r="E115" s="256">
        <f>Assumptions!H116</f>
        <v>0</v>
      </c>
      <c r="G115" s="34" t="str">
        <f t="shared" si="22"/>
        <v>Option 1 (Base Case)sens</v>
      </c>
      <c r="I115" s="28" cm="1">
        <f t="array" ref="I115">I$106+IF($C115&lt;&gt;0,SUMPRODUCT((I$107:I$108)*TRANSPOSE(($D115:$E115))),0)</f>
        <v>0</v>
      </c>
      <c r="J115" s="28" cm="1">
        <f t="array" ref="J115">J$106+IF($C115&lt;&gt;0,SUMPRODUCT((J$107:J$108)*TRANSPOSE(($D115:$E115))),0)</f>
        <v>0</v>
      </c>
      <c r="K115" s="28" cm="1">
        <f t="array" ref="K115">K$106+IF($C115&lt;&gt;0,SUMPRODUCT((K$107:K$108)*TRANSPOSE(($D115:$E115))),0)</f>
        <v>0</v>
      </c>
      <c r="L115" s="28" cm="1">
        <f t="array" ref="L115">L$106+IF($C115&lt;&gt;0,SUMPRODUCT((L$107:L$108)*TRANSPOSE(($D115:$E115))),0)</f>
        <v>0</v>
      </c>
      <c r="M115" s="28" cm="1">
        <f t="array" ref="M115">M$106+IF($C115&lt;&gt;0,SUMPRODUCT((M$107:M$108)*TRANSPOSE(($D115:$E115))),0)</f>
        <v>0</v>
      </c>
      <c r="N115" s="28" cm="1">
        <f t="array" ref="N115">N$106+IF($C115&lt;&gt;0,SUMPRODUCT((N$107:N$108)*TRANSPOSE(($D115:$E115))),0)</f>
        <v>0</v>
      </c>
      <c r="O115" s="28" cm="1">
        <f t="array" ref="O115">O$106+IF($C115&lt;&gt;0,SUMPRODUCT((O$107:O$108)*TRANSPOSE(($D115:$E115))),0)</f>
        <v>0</v>
      </c>
      <c r="P115" s="28" cm="1">
        <f t="array" ref="P115">P$106+IF($C115&lt;&gt;0,SUMPRODUCT((P$107:P$108)*TRANSPOSE(($D115:$E115))),0)</f>
        <v>0</v>
      </c>
      <c r="Q115" s="28" cm="1">
        <f t="array" ref="Q115">Q$106+IF($C115&lt;&gt;0,SUMPRODUCT((Q$107:Q$108)*TRANSPOSE(($D115:$E115))),0)</f>
        <v>0</v>
      </c>
      <c r="R115" s="28" cm="1">
        <f t="array" ref="R115">R$106+IF($C115&lt;&gt;0,SUMPRODUCT((R$107:R$108)*TRANSPOSE(($D115:$E115))),0)</f>
        <v>0</v>
      </c>
      <c r="S115" s="28" cm="1">
        <f t="array" ref="S115">S$106+IF($C115&lt;&gt;0,SUMPRODUCT((S$107:S$108)*TRANSPOSE(($D115:$E115))),0)</f>
        <v>0</v>
      </c>
      <c r="T115" s="28" cm="1">
        <f t="array" ref="T115">T$106+IF($C115&lt;&gt;0,SUMPRODUCT((T$107:T$108)*TRANSPOSE(($D115:$E115))),0)</f>
        <v>0</v>
      </c>
      <c r="U115" s="28" cm="1">
        <f t="array" ref="U115">U$106+IF($C115&lt;&gt;0,SUMPRODUCT((U$107:U$108)*TRANSPOSE(($D115:$E115))),0)</f>
        <v>0</v>
      </c>
      <c r="V115" s="28" cm="1">
        <f t="array" ref="V115">V$106+IF($C115&lt;&gt;0,SUMPRODUCT((V$107:V$108)*TRANSPOSE(($D115:$E115))),0)</f>
        <v>0</v>
      </c>
      <c r="W115" s="28" cm="1">
        <f t="array" ref="W115">W$106+IF($C115&lt;&gt;0,SUMPRODUCT((W$107:W$108)*TRANSPOSE(($D115:$E115))),0)</f>
        <v>0</v>
      </c>
      <c r="X115" s="28" cm="1">
        <f t="array" ref="X115">X$106+IF($C115&lt;&gt;0,SUMPRODUCT((X$107:X$108)*TRANSPOSE(($D115:$E115))),0)</f>
        <v>0</v>
      </c>
      <c r="Y115" s="28" cm="1">
        <f t="array" ref="Y115">Y$106+IF($C115&lt;&gt;0,SUMPRODUCT((Y$107:Y$108)*TRANSPOSE(($D115:$E115))),0)</f>
        <v>0</v>
      </c>
      <c r="Z115" s="28" cm="1">
        <f t="array" ref="Z115">Z$106+IF($C115&lt;&gt;0,SUMPRODUCT((Z$107:Z$108)*TRANSPOSE(($D115:$E115))),0)</f>
        <v>0</v>
      </c>
      <c r="AA115" s="28" cm="1">
        <f t="array" ref="AA115">AA$106+IF($C115&lt;&gt;0,SUMPRODUCT((AA$107:AA$108)*TRANSPOSE(($D115:$E115))),0)</f>
        <v>0</v>
      </c>
      <c r="AB115" s="28" cm="1">
        <f t="array" ref="AB115">AB$106+IF($C115&lt;&gt;0,SUMPRODUCT((AB$107:AB$108)*TRANSPOSE(($D115:$E115))),0)</f>
        <v>0</v>
      </c>
      <c r="AC115" s="28" cm="1">
        <f t="array" ref="AC115">AC$106+IF($C115&lt;&gt;0,SUMPRODUCT((AC$107:AC$108)*TRANSPOSE(($D115:$E115))),0)</f>
        <v>0</v>
      </c>
      <c r="AD115" s="28" cm="1">
        <f t="array" ref="AD115">AD$106+IF($C115&lt;&gt;0,SUMPRODUCT((AD$107:AD$108)*TRANSPOSE(($D115:$E115))),0)</f>
        <v>0</v>
      </c>
      <c r="AE115" s="28" cm="1">
        <f t="array" ref="AE115">AE$106+IF($C115&lt;&gt;0,SUMPRODUCT((AE$107:AE$108)*TRANSPOSE(($D115:$E115))),0)</f>
        <v>0</v>
      </c>
      <c r="AF115" s="28" cm="1">
        <f t="array" ref="AF115">AF$106+IF($C115&lt;&gt;0,SUMPRODUCT((AF$107:AF$108)*TRANSPOSE(($D115:$E115))),0)</f>
        <v>0</v>
      </c>
      <c r="AG115" s="28" cm="1">
        <f t="array" ref="AG115">AG$106+IF($C115&lt;&gt;0,SUMPRODUCT((AG$107:AG$108)*TRANSPOSE(($D115:$E115))),0)</f>
        <v>0</v>
      </c>
    </row>
    <row r="116" spans="1:33" x14ac:dyDescent="0.2">
      <c r="A116" s="1" t="str">
        <f>"sens"&amp;Assumptions!B117</f>
        <v>sens</v>
      </c>
      <c r="C116" s="255">
        <f>Assumptions!C117</f>
        <v>0</v>
      </c>
      <c r="D116" s="256">
        <f>Assumptions!G117</f>
        <v>0</v>
      </c>
      <c r="E116" s="256">
        <f>Assumptions!H117</f>
        <v>0</v>
      </c>
      <c r="G116" s="34" t="str">
        <f t="shared" si="22"/>
        <v>Option 1 (Base Case)sens</v>
      </c>
      <c r="I116" s="28" cm="1">
        <f t="array" ref="I116">I$106+IF($C116&lt;&gt;0,SUMPRODUCT((I$107:I$108)*TRANSPOSE(($D116:$E116))),0)</f>
        <v>0</v>
      </c>
      <c r="J116" s="28" cm="1">
        <f t="array" ref="J116">J$106+IF($C116&lt;&gt;0,SUMPRODUCT((J$107:J$108)*TRANSPOSE(($D116:$E116))),0)</f>
        <v>0</v>
      </c>
      <c r="K116" s="28" cm="1">
        <f t="array" ref="K116">K$106+IF($C116&lt;&gt;0,SUMPRODUCT((K$107:K$108)*TRANSPOSE(($D116:$E116))),0)</f>
        <v>0</v>
      </c>
      <c r="L116" s="28" cm="1">
        <f t="array" ref="L116">L$106+IF($C116&lt;&gt;0,SUMPRODUCT((L$107:L$108)*TRANSPOSE(($D116:$E116))),0)</f>
        <v>0</v>
      </c>
      <c r="M116" s="28" cm="1">
        <f t="array" ref="M116">M$106+IF($C116&lt;&gt;0,SUMPRODUCT((M$107:M$108)*TRANSPOSE(($D116:$E116))),0)</f>
        <v>0</v>
      </c>
      <c r="N116" s="28" cm="1">
        <f t="array" ref="N116">N$106+IF($C116&lt;&gt;0,SUMPRODUCT((N$107:N$108)*TRANSPOSE(($D116:$E116))),0)</f>
        <v>0</v>
      </c>
      <c r="O116" s="28" cm="1">
        <f t="array" ref="O116">O$106+IF($C116&lt;&gt;0,SUMPRODUCT((O$107:O$108)*TRANSPOSE(($D116:$E116))),0)</f>
        <v>0</v>
      </c>
      <c r="P116" s="28" cm="1">
        <f t="array" ref="P116">P$106+IF($C116&lt;&gt;0,SUMPRODUCT((P$107:P$108)*TRANSPOSE(($D116:$E116))),0)</f>
        <v>0</v>
      </c>
      <c r="Q116" s="28" cm="1">
        <f t="array" ref="Q116">Q$106+IF($C116&lt;&gt;0,SUMPRODUCT((Q$107:Q$108)*TRANSPOSE(($D116:$E116))),0)</f>
        <v>0</v>
      </c>
      <c r="R116" s="28" cm="1">
        <f t="array" ref="R116">R$106+IF($C116&lt;&gt;0,SUMPRODUCT((R$107:R$108)*TRANSPOSE(($D116:$E116))),0)</f>
        <v>0</v>
      </c>
      <c r="S116" s="28" cm="1">
        <f t="array" ref="S116">S$106+IF($C116&lt;&gt;0,SUMPRODUCT((S$107:S$108)*TRANSPOSE(($D116:$E116))),0)</f>
        <v>0</v>
      </c>
      <c r="T116" s="28" cm="1">
        <f t="array" ref="T116">T$106+IF($C116&lt;&gt;0,SUMPRODUCT((T$107:T$108)*TRANSPOSE(($D116:$E116))),0)</f>
        <v>0</v>
      </c>
      <c r="U116" s="28" cm="1">
        <f t="array" ref="U116">U$106+IF($C116&lt;&gt;0,SUMPRODUCT((U$107:U$108)*TRANSPOSE(($D116:$E116))),0)</f>
        <v>0</v>
      </c>
      <c r="V116" s="28" cm="1">
        <f t="array" ref="V116">V$106+IF($C116&lt;&gt;0,SUMPRODUCT((V$107:V$108)*TRANSPOSE(($D116:$E116))),0)</f>
        <v>0</v>
      </c>
      <c r="W116" s="28" cm="1">
        <f t="array" ref="W116">W$106+IF($C116&lt;&gt;0,SUMPRODUCT((W$107:W$108)*TRANSPOSE(($D116:$E116))),0)</f>
        <v>0</v>
      </c>
      <c r="X116" s="28" cm="1">
        <f t="array" ref="X116">X$106+IF($C116&lt;&gt;0,SUMPRODUCT((X$107:X$108)*TRANSPOSE(($D116:$E116))),0)</f>
        <v>0</v>
      </c>
      <c r="Y116" s="28" cm="1">
        <f t="array" ref="Y116">Y$106+IF($C116&lt;&gt;0,SUMPRODUCT((Y$107:Y$108)*TRANSPOSE(($D116:$E116))),0)</f>
        <v>0</v>
      </c>
      <c r="Z116" s="28" cm="1">
        <f t="array" ref="Z116">Z$106+IF($C116&lt;&gt;0,SUMPRODUCT((Z$107:Z$108)*TRANSPOSE(($D116:$E116))),0)</f>
        <v>0</v>
      </c>
      <c r="AA116" s="28" cm="1">
        <f t="array" ref="AA116">AA$106+IF($C116&lt;&gt;0,SUMPRODUCT((AA$107:AA$108)*TRANSPOSE(($D116:$E116))),0)</f>
        <v>0</v>
      </c>
      <c r="AB116" s="28" cm="1">
        <f t="array" ref="AB116">AB$106+IF($C116&lt;&gt;0,SUMPRODUCT((AB$107:AB$108)*TRANSPOSE(($D116:$E116))),0)</f>
        <v>0</v>
      </c>
      <c r="AC116" s="28" cm="1">
        <f t="array" ref="AC116">AC$106+IF($C116&lt;&gt;0,SUMPRODUCT((AC$107:AC$108)*TRANSPOSE(($D116:$E116))),0)</f>
        <v>0</v>
      </c>
      <c r="AD116" s="28" cm="1">
        <f t="array" ref="AD116">AD$106+IF($C116&lt;&gt;0,SUMPRODUCT((AD$107:AD$108)*TRANSPOSE(($D116:$E116))),0)</f>
        <v>0</v>
      </c>
      <c r="AE116" s="28" cm="1">
        <f t="array" ref="AE116">AE$106+IF($C116&lt;&gt;0,SUMPRODUCT((AE$107:AE$108)*TRANSPOSE(($D116:$E116))),0)</f>
        <v>0</v>
      </c>
      <c r="AF116" s="28" cm="1">
        <f t="array" ref="AF116">AF$106+IF($C116&lt;&gt;0,SUMPRODUCT((AF$107:AF$108)*TRANSPOSE(($D116:$E116))),0)</f>
        <v>0</v>
      </c>
      <c r="AG116" s="28" cm="1">
        <f t="array" ref="AG116">AG$106+IF($C116&lt;&gt;0,SUMPRODUCT((AG$107:AG$108)*TRANSPOSE(($D116:$E116))),0)</f>
        <v>0</v>
      </c>
    </row>
    <row r="117" spans="1:33" x14ac:dyDescent="0.2">
      <c r="A117" s="1" t="str">
        <f>"sens"&amp;Assumptions!B118</f>
        <v>sens</v>
      </c>
      <c r="C117" s="255">
        <f>Assumptions!C118</f>
        <v>0</v>
      </c>
      <c r="D117" s="256">
        <f>Assumptions!G118</f>
        <v>0</v>
      </c>
      <c r="E117" s="256">
        <f>Assumptions!H118</f>
        <v>0</v>
      </c>
      <c r="G117" s="34" t="str">
        <f t="shared" si="22"/>
        <v>Option 1 (Base Case)sens</v>
      </c>
      <c r="I117" s="28" cm="1">
        <f t="array" ref="I117">I$106+IF($C117&lt;&gt;0,SUMPRODUCT((I$107:I$108)*TRANSPOSE(($D117:$E117))),0)</f>
        <v>0</v>
      </c>
      <c r="J117" s="28" cm="1">
        <f t="array" ref="J117">J$106+IF($C117&lt;&gt;0,SUMPRODUCT((J$107:J$108)*TRANSPOSE(($D117:$E117))),0)</f>
        <v>0</v>
      </c>
      <c r="K117" s="28" cm="1">
        <f t="array" ref="K117">K$106+IF($C117&lt;&gt;0,SUMPRODUCT((K$107:K$108)*TRANSPOSE(($D117:$E117))),0)</f>
        <v>0</v>
      </c>
      <c r="L117" s="28" cm="1">
        <f t="array" ref="L117">L$106+IF($C117&lt;&gt;0,SUMPRODUCT((L$107:L$108)*TRANSPOSE(($D117:$E117))),0)</f>
        <v>0</v>
      </c>
      <c r="M117" s="28" cm="1">
        <f t="array" ref="M117">M$106+IF($C117&lt;&gt;0,SUMPRODUCT((M$107:M$108)*TRANSPOSE(($D117:$E117))),0)</f>
        <v>0</v>
      </c>
      <c r="N117" s="28" cm="1">
        <f t="array" ref="N117">N$106+IF($C117&lt;&gt;0,SUMPRODUCT((N$107:N$108)*TRANSPOSE(($D117:$E117))),0)</f>
        <v>0</v>
      </c>
      <c r="O117" s="28" cm="1">
        <f t="array" ref="O117">O$106+IF($C117&lt;&gt;0,SUMPRODUCT((O$107:O$108)*TRANSPOSE(($D117:$E117))),0)</f>
        <v>0</v>
      </c>
      <c r="P117" s="28" cm="1">
        <f t="array" ref="P117">P$106+IF($C117&lt;&gt;0,SUMPRODUCT((P$107:P$108)*TRANSPOSE(($D117:$E117))),0)</f>
        <v>0</v>
      </c>
      <c r="Q117" s="28" cm="1">
        <f t="array" ref="Q117">Q$106+IF($C117&lt;&gt;0,SUMPRODUCT((Q$107:Q$108)*TRANSPOSE(($D117:$E117))),0)</f>
        <v>0</v>
      </c>
      <c r="R117" s="28" cm="1">
        <f t="array" ref="R117">R$106+IF($C117&lt;&gt;0,SUMPRODUCT((R$107:R$108)*TRANSPOSE(($D117:$E117))),0)</f>
        <v>0</v>
      </c>
      <c r="S117" s="28" cm="1">
        <f t="array" ref="S117">S$106+IF($C117&lt;&gt;0,SUMPRODUCT((S$107:S$108)*TRANSPOSE(($D117:$E117))),0)</f>
        <v>0</v>
      </c>
      <c r="T117" s="28" cm="1">
        <f t="array" ref="T117">T$106+IF($C117&lt;&gt;0,SUMPRODUCT((T$107:T$108)*TRANSPOSE(($D117:$E117))),0)</f>
        <v>0</v>
      </c>
      <c r="U117" s="28" cm="1">
        <f t="array" ref="U117">U$106+IF($C117&lt;&gt;0,SUMPRODUCT((U$107:U$108)*TRANSPOSE(($D117:$E117))),0)</f>
        <v>0</v>
      </c>
      <c r="V117" s="28" cm="1">
        <f t="array" ref="V117">V$106+IF($C117&lt;&gt;0,SUMPRODUCT((V$107:V$108)*TRANSPOSE(($D117:$E117))),0)</f>
        <v>0</v>
      </c>
      <c r="W117" s="28" cm="1">
        <f t="array" ref="W117">W$106+IF($C117&lt;&gt;0,SUMPRODUCT((W$107:W$108)*TRANSPOSE(($D117:$E117))),0)</f>
        <v>0</v>
      </c>
      <c r="X117" s="28" cm="1">
        <f t="array" ref="X117">X$106+IF($C117&lt;&gt;0,SUMPRODUCT((X$107:X$108)*TRANSPOSE(($D117:$E117))),0)</f>
        <v>0</v>
      </c>
      <c r="Y117" s="28" cm="1">
        <f t="array" ref="Y117">Y$106+IF($C117&lt;&gt;0,SUMPRODUCT((Y$107:Y$108)*TRANSPOSE(($D117:$E117))),0)</f>
        <v>0</v>
      </c>
      <c r="Z117" s="28" cm="1">
        <f t="array" ref="Z117">Z$106+IF($C117&lt;&gt;0,SUMPRODUCT((Z$107:Z$108)*TRANSPOSE(($D117:$E117))),0)</f>
        <v>0</v>
      </c>
      <c r="AA117" s="28" cm="1">
        <f t="array" ref="AA117">AA$106+IF($C117&lt;&gt;0,SUMPRODUCT((AA$107:AA$108)*TRANSPOSE(($D117:$E117))),0)</f>
        <v>0</v>
      </c>
      <c r="AB117" s="28" cm="1">
        <f t="array" ref="AB117">AB$106+IF($C117&lt;&gt;0,SUMPRODUCT((AB$107:AB$108)*TRANSPOSE(($D117:$E117))),0)</f>
        <v>0</v>
      </c>
      <c r="AC117" s="28" cm="1">
        <f t="array" ref="AC117">AC$106+IF($C117&lt;&gt;0,SUMPRODUCT((AC$107:AC$108)*TRANSPOSE(($D117:$E117))),0)</f>
        <v>0</v>
      </c>
      <c r="AD117" s="28" cm="1">
        <f t="array" ref="AD117">AD$106+IF($C117&lt;&gt;0,SUMPRODUCT((AD$107:AD$108)*TRANSPOSE(($D117:$E117))),0)</f>
        <v>0</v>
      </c>
      <c r="AE117" s="28" cm="1">
        <f t="array" ref="AE117">AE$106+IF($C117&lt;&gt;0,SUMPRODUCT((AE$107:AE$108)*TRANSPOSE(($D117:$E117))),0)</f>
        <v>0</v>
      </c>
      <c r="AF117" s="28" cm="1">
        <f t="array" ref="AF117">AF$106+IF($C117&lt;&gt;0,SUMPRODUCT((AF$107:AF$108)*TRANSPOSE(($D117:$E117))),0)</f>
        <v>0</v>
      </c>
      <c r="AG117" s="28" cm="1">
        <f t="array" ref="AG117">AG$106+IF($C117&lt;&gt;0,SUMPRODUCT((AG$107:AG$108)*TRANSPOSE(($D117:$E117))),0)</f>
        <v>0</v>
      </c>
    </row>
  </sheetData>
  <conditionalFormatting sqref="E14:E16">
    <cfRule type="expression" dxfId="13" priority="12">
      <formula>AND(SUM($I14:$AB14)&lt;&gt;0, E14=0)</formula>
    </cfRule>
  </conditionalFormatting>
  <conditionalFormatting sqref="E28">
    <cfRule type="expression" dxfId="12" priority="239">
      <formula>AND(SUM($I$27:$AG$27)&gt;0, $E$28=0)</formula>
    </cfRule>
  </conditionalFormatting>
  <pageMargins left="0.7" right="0.7" top="0.75" bottom="0.75" header="0.3" footer="0.3"/>
  <pageSetup paperSize="9"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85AA9D-F89B-4B5B-91A1-7D8DFA0D370D}">
  <sheetPr codeName="Sheet7">
    <tabColor rgb="FF0099FF"/>
  </sheetPr>
  <dimension ref="A1:XER136"/>
  <sheetViews>
    <sheetView showGridLines="0" zoomScale="90" zoomScaleNormal="90" workbookViewId="0">
      <pane xSplit="7" ySplit="10" topLeftCell="H11" activePane="bottomRight" state="frozen"/>
      <selection activeCell="C4" sqref="C4"/>
      <selection pane="topRight" activeCell="C4" sqref="C4"/>
      <selection pane="bottomLeft" activeCell="C4" sqref="C4"/>
      <selection pane="bottomRight" activeCell="M15" sqref="M15"/>
    </sheetView>
  </sheetViews>
  <sheetFormatPr defaultColWidth="8" defaultRowHeight="12.75" outlineLevelRow="1" x14ac:dyDescent="0.2"/>
  <cols>
    <col min="1" max="1" width="5.5" style="1" customWidth="1"/>
    <col min="2" max="2" width="4.125" style="1" customWidth="1"/>
    <col min="3" max="3" width="24.375" style="1" customWidth="1"/>
    <col min="4" max="4" width="12.375" style="1" customWidth="1"/>
    <col min="5" max="5" width="12.5" style="1" customWidth="1"/>
    <col min="6" max="6" width="3.875" style="1" customWidth="1"/>
    <col min="7" max="7" width="9.875" style="1" customWidth="1"/>
    <col min="8" max="8" width="3.375" style="1" customWidth="1"/>
    <col min="9" max="33" width="12.125" style="1" customWidth="1"/>
    <col min="34" max="16384" width="8" style="1"/>
  </cols>
  <sheetData>
    <row r="1" spans="1:43" ht="18.75" x14ac:dyDescent="0.3">
      <c r="A1" s="13" t="str">
        <f>bus</f>
        <v>Powercor</v>
      </c>
      <c r="B1" s="13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</row>
    <row r="2" spans="1:43" ht="18.75" x14ac:dyDescent="0.3">
      <c r="A2" s="50" t="str">
        <f>proj</f>
        <v>REFCL BGO zone substation works</v>
      </c>
      <c r="B2" s="50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</row>
    <row r="3" spans="1:43" ht="15.75" x14ac:dyDescent="0.25">
      <c r="A3" s="179" t="s">
        <v>130</v>
      </c>
      <c r="B3" s="5"/>
      <c r="C3" s="298" t="str">
        <f>INDEX(Assumptions!$E$14:$E$18, MATCH(A3,_xlfn.ANCHORARRAY( Assumptions!$C$14),0))</f>
        <v>REFCL mini grids</v>
      </c>
    </row>
    <row r="4" spans="1:43" x14ac:dyDescent="0.2">
      <c r="A4" s="1" t="str">
        <f>(INDEX(Data!$D$9:$D$13, MATCH(A3, options,0)))</f>
        <v/>
      </c>
      <c r="B4" s="165"/>
      <c r="C4" s="213"/>
    </row>
    <row r="5" spans="1:43" hidden="1" outlineLevel="1" x14ac:dyDescent="0.2">
      <c r="C5" s="87"/>
      <c r="D5" s="86"/>
      <c r="E5" s="88"/>
      <c r="F5" s="88"/>
      <c r="G5" s="86"/>
      <c r="H5" s="89"/>
      <c r="I5" s="89"/>
      <c r="J5" s="89"/>
      <c r="K5" s="89"/>
      <c r="L5" s="89"/>
      <c r="M5" s="89"/>
      <c r="N5" s="89"/>
      <c r="O5" s="89"/>
      <c r="P5" s="89"/>
      <c r="Q5" s="89"/>
      <c r="R5" s="89"/>
      <c r="S5" s="89"/>
      <c r="T5" s="89"/>
      <c r="U5" s="89"/>
      <c r="V5" s="89"/>
      <c r="W5" s="89"/>
      <c r="X5" s="89"/>
      <c r="Y5" s="89"/>
      <c r="Z5" s="89"/>
      <c r="AA5" s="89"/>
      <c r="AB5" s="89"/>
      <c r="AC5" s="89"/>
      <c r="AD5" s="89"/>
      <c r="AE5" s="89"/>
      <c r="AF5" s="89"/>
      <c r="AG5" s="89"/>
    </row>
    <row r="6" spans="1:43" hidden="1" outlineLevel="1" x14ac:dyDescent="0.2">
      <c r="A6" s="86" t="str">
        <f>'Option1 (base case)'!A6</f>
        <v>Count</v>
      </c>
      <c r="B6" s="86"/>
      <c r="C6" s="87"/>
      <c r="D6" s="86"/>
      <c r="E6" s="88"/>
      <c r="F6" s="88"/>
      <c r="G6" s="86"/>
      <c r="H6" s="89"/>
      <c r="I6" s="89">
        <f>'Option1 (base case)'!I6</f>
        <v>1</v>
      </c>
      <c r="J6" s="89">
        <f>'Option1 (base case)'!J6</f>
        <v>2</v>
      </c>
      <c r="K6" s="89">
        <f>'Option1 (base case)'!K6</f>
        <v>3</v>
      </c>
      <c r="L6" s="89">
        <f>'Option1 (base case)'!L6</f>
        <v>4</v>
      </c>
      <c r="M6" s="89">
        <f>'Option1 (base case)'!M6</f>
        <v>5</v>
      </c>
      <c r="N6" s="89">
        <f>'Option1 (base case)'!N6</f>
        <v>6</v>
      </c>
      <c r="O6" s="89">
        <f>'Option1 (base case)'!O6</f>
        <v>7</v>
      </c>
      <c r="P6" s="89">
        <f>'Option1 (base case)'!P6</f>
        <v>8</v>
      </c>
      <c r="Q6" s="89">
        <f>'Option1 (base case)'!Q6</f>
        <v>9</v>
      </c>
      <c r="R6" s="89">
        <f>'Option1 (base case)'!R6</f>
        <v>10</v>
      </c>
      <c r="S6" s="89">
        <f>'Option1 (base case)'!S6</f>
        <v>11</v>
      </c>
      <c r="T6" s="89">
        <f>'Option1 (base case)'!T6</f>
        <v>12</v>
      </c>
      <c r="U6" s="89">
        <f>'Option1 (base case)'!U6</f>
        <v>13</v>
      </c>
      <c r="V6" s="89">
        <f>'Option1 (base case)'!V6</f>
        <v>14</v>
      </c>
      <c r="W6" s="89">
        <f>'Option1 (base case)'!W6</f>
        <v>15</v>
      </c>
      <c r="X6" s="89">
        <f>'Option1 (base case)'!X6</f>
        <v>16</v>
      </c>
      <c r="Y6" s="89">
        <f>'Option1 (base case)'!Y6</f>
        <v>17</v>
      </c>
      <c r="Z6" s="89">
        <f>'Option1 (base case)'!Z6</f>
        <v>18</v>
      </c>
      <c r="AA6" s="89">
        <f>'Option1 (base case)'!AA6</f>
        <v>19</v>
      </c>
      <c r="AB6" s="89">
        <f>'Option1 (base case)'!AB6</f>
        <v>20</v>
      </c>
      <c r="AC6" s="89">
        <f>'Option1 (base case)'!AC6</f>
        <v>21</v>
      </c>
      <c r="AD6" s="89">
        <f>'Option1 (base case)'!AD6</f>
        <v>22</v>
      </c>
      <c r="AE6" s="89">
        <f>'Option1 (base case)'!AE6</f>
        <v>23</v>
      </c>
      <c r="AF6" s="89">
        <f>'Option1 (base case)'!AF6</f>
        <v>24</v>
      </c>
      <c r="AG6" s="89">
        <f>'Option1 (base case)'!AG6</f>
        <v>25</v>
      </c>
    </row>
    <row r="7" spans="1:43" hidden="1" outlineLevel="1" x14ac:dyDescent="0.2">
      <c r="A7" s="86" t="str">
        <f>'Option1 (base case)'!A7</f>
        <v>Value of CO2 reductions</v>
      </c>
      <c r="B7" s="86"/>
      <c r="G7" s="139" t="s">
        <v>63</v>
      </c>
      <c r="I7" s="87">
        <f>'Option1 (base case)'!I7</f>
        <v>24.730486797759085</v>
      </c>
      <c r="J7" s="87">
        <f>'Option1 (base case)'!J7</f>
        <v>22.340740091772258</v>
      </c>
      <c r="K7" s="87">
        <f>'Option1 (base case)'!K7</f>
        <v>20.196329122153124</v>
      </c>
      <c r="L7" s="87">
        <f>'Option1 (base case)'!L7</f>
        <v>18.06294207659629</v>
      </c>
      <c r="M7" s="87">
        <f>'Option1 (base case)'!M7</f>
        <v>15.913397615084225</v>
      </c>
      <c r="N7" s="87">
        <f>'Option1 (base case)'!N7</f>
        <v>13.715069432539002</v>
      </c>
      <c r="O7" s="87">
        <f>'Option1 (base case)'!O7</f>
        <v>13.715069432539002</v>
      </c>
      <c r="P7" s="87">
        <f>'Option1 (base case)'!P7</f>
        <v>13.715069432539002</v>
      </c>
      <c r="Q7" s="87">
        <f>'Option1 (base case)'!Q7</f>
        <v>13.715069432539002</v>
      </c>
      <c r="R7" s="87">
        <f>'Option1 (base case)'!R7</f>
        <v>13.715069432539002</v>
      </c>
      <c r="S7" s="87">
        <f>'Option1 (base case)'!S7</f>
        <v>13.715069432539002</v>
      </c>
      <c r="T7" s="87">
        <f>'Option1 (base case)'!T7</f>
        <v>13.715069432539002</v>
      </c>
      <c r="U7" s="87">
        <f>'Option1 (base case)'!U7</f>
        <v>13.715069432539002</v>
      </c>
      <c r="V7" s="87">
        <f>'Option1 (base case)'!V7</f>
        <v>13.715069432539002</v>
      </c>
      <c r="W7" s="87">
        <f>'Option1 (base case)'!W7</f>
        <v>13.715069432539002</v>
      </c>
      <c r="X7" s="87">
        <f>'Option1 (base case)'!X7</f>
        <v>13.715069432539002</v>
      </c>
      <c r="Y7" s="87">
        <f>'Option1 (base case)'!Y7</f>
        <v>13.715069432539002</v>
      </c>
      <c r="Z7" s="87">
        <f>'Option1 (base case)'!Z7</f>
        <v>13.715069432539002</v>
      </c>
      <c r="AA7" s="87">
        <f>'Option1 (base case)'!AA7</f>
        <v>13.715069432539002</v>
      </c>
      <c r="AB7" s="87">
        <f>'Option1 (base case)'!AB7</f>
        <v>13.715069432539002</v>
      </c>
      <c r="AC7" s="87">
        <f>'Option1 (base case)'!AC7</f>
        <v>13.715069432539002</v>
      </c>
      <c r="AD7" s="87">
        <f>'Option1 (base case)'!AD7</f>
        <v>13.715069432539002</v>
      </c>
      <c r="AE7" s="87">
        <f>'Option1 (base case)'!AE7</f>
        <v>13.715069432539002</v>
      </c>
      <c r="AF7" s="87">
        <f>'Option1 (base case)'!AF7</f>
        <v>13.715069432539002</v>
      </c>
      <c r="AG7" s="87">
        <f>'Option1 (base case)'!AG7</f>
        <v>13.715069432539002</v>
      </c>
    </row>
    <row r="8" spans="1:43" ht="6.75" customHeight="1" collapsed="1" x14ac:dyDescent="0.2">
      <c r="C8" s="87"/>
      <c r="D8" s="86"/>
      <c r="E8" s="88"/>
      <c r="F8" s="88"/>
      <c r="G8" s="86"/>
      <c r="H8" s="89"/>
      <c r="I8" s="89"/>
      <c r="J8" s="89"/>
      <c r="K8" s="89"/>
      <c r="L8" s="89"/>
      <c r="M8" s="89"/>
      <c r="N8" s="89"/>
      <c r="O8" s="89"/>
      <c r="P8" s="89"/>
      <c r="Q8" s="89"/>
      <c r="R8" s="89"/>
      <c r="S8" s="89"/>
      <c r="T8" s="89"/>
      <c r="U8" s="89"/>
      <c r="V8" s="89"/>
      <c r="W8" s="89"/>
      <c r="X8" s="89"/>
      <c r="Y8" s="89"/>
      <c r="Z8" s="89"/>
      <c r="AA8" s="89"/>
      <c r="AB8" s="89"/>
      <c r="AC8" s="89"/>
      <c r="AD8" s="89"/>
      <c r="AE8" s="89"/>
      <c r="AF8" s="89"/>
      <c r="AG8" s="89"/>
    </row>
    <row r="9" spans="1:43" ht="15" x14ac:dyDescent="0.2">
      <c r="A9" s="16"/>
      <c r="B9" s="16"/>
      <c r="C9" s="16"/>
      <c r="D9" s="16"/>
      <c r="E9" s="16"/>
      <c r="F9" s="122"/>
      <c r="G9" s="16" t="s">
        <v>25</v>
      </c>
      <c r="H9" s="195"/>
      <c r="I9" s="15" t="str">
        <f>'Option1 (base case)'!I9</f>
        <v>2026-27</v>
      </c>
      <c r="J9" s="15" t="str">
        <f>'Option1 (base case)'!J9</f>
        <v>2027-28</v>
      </c>
      <c r="K9" s="15" t="str">
        <f>'Option1 (base case)'!K9</f>
        <v>2028-29</v>
      </c>
      <c r="L9" s="15" t="str">
        <f>'Option1 (base case)'!L9</f>
        <v>2029-30</v>
      </c>
      <c r="M9" s="15" t="str">
        <f>'Option1 (base case)'!M9</f>
        <v>2030-31</v>
      </c>
      <c r="N9" s="15" t="str">
        <f>'Option1 (base case)'!N9</f>
        <v>2031-32</v>
      </c>
      <c r="O9" s="15" t="str">
        <f>'Option1 (base case)'!O9</f>
        <v>2032-33</v>
      </c>
      <c r="P9" s="15" t="str">
        <f>'Option1 (base case)'!P9</f>
        <v>2033-34</v>
      </c>
      <c r="Q9" s="15" t="str">
        <f>'Option1 (base case)'!Q9</f>
        <v>2034-35</v>
      </c>
      <c r="R9" s="15" t="str">
        <f>'Option1 (base case)'!R9</f>
        <v>2035-36</v>
      </c>
      <c r="S9" s="15" t="str">
        <f>'Option1 (base case)'!S9</f>
        <v>2036-37</v>
      </c>
      <c r="T9" s="15" t="str">
        <f>'Option1 (base case)'!T9</f>
        <v>2037-38</v>
      </c>
      <c r="U9" s="15" t="str">
        <f>'Option1 (base case)'!U9</f>
        <v>2038-39</v>
      </c>
      <c r="V9" s="15" t="str">
        <f>'Option1 (base case)'!V9</f>
        <v>2039-40</v>
      </c>
      <c r="W9" s="15" t="str">
        <f>'Option1 (base case)'!W9</f>
        <v>2040-41</v>
      </c>
      <c r="X9" s="15" t="str">
        <f>'Option1 (base case)'!X9</f>
        <v>2041-42</v>
      </c>
      <c r="Y9" s="15" t="str">
        <f>'Option1 (base case)'!Y9</f>
        <v>2042-43</v>
      </c>
      <c r="Z9" s="15" t="str">
        <f>'Option1 (base case)'!Z9</f>
        <v>2043-44</v>
      </c>
      <c r="AA9" s="15" t="str">
        <f>'Option1 (base case)'!AA9</f>
        <v>2044-45</v>
      </c>
      <c r="AB9" s="15" t="str">
        <f>'Option1 (base case)'!AB9</f>
        <v>2045-46</v>
      </c>
      <c r="AC9" s="15" t="str">
        <f>'Option1 (base case)'!AC9</f>
        <v>2046-47</v>
      </c>
      <c r="AD9" s="15" t="str">
        <f>'Option1 (base case)'!AD9</f>
        <v>2047-48</v>
      </c>
      <c r="AE9" s="15" t="str">
        <f>'Option1 (base case)'!AE9</f>
        <v>2048-49</v>
      </c>
      <c r="AF9" s="15" t="str">
        <f>'Option1 (base case)'!AF9</f>
        <v>2049-50</v>
      </c>
      <c r="AG9" s="15" t="str">
        <f>'Option1 (base case)'!AG9</f>
        <v>2050-51</v>
      </c>
    </row>
    <row r="10" spans="1:43" ht="4.5" customHeight="1" x14ac:dyDescent="0.2">
      <c r="C10" s="3"/>
      <c r="D10" s="3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</row>
    <row r="11" spans="1:43" ht="15" x14ac:dyDescent="0.2">
      <c r="A11" s="78" t="s">
        <v>120</v>
      </c>
      <c r="B11" s="78"/>
      <c r="C11" s="79"/>
      <c r="D11" s="79"/>
      <c r="E11" s="79"/>
      <c r="F11" s="79"/>
      <c r="G11" s="180"/>
      <c r="H11" s="150"/>
      <c r="I11" s="150"/>
      <c r="J11" s="150"/>
      <c r="K11" s="150"/>
      <c r="L11" s="150"/>
      <c r="M11" s="150"/>
      <c r="N11" s="150"/>
      <c r="O11" s="150"/>
      <c r="P11" s="150"/>
      <c r="Q11" s="150"/>
      <c r="R11" s="150"/>
      <c r="S11" s="150"/>
      <c r="T11" s="150"/>
      <c r="U11" s="150"/>
      <c r="V11" s="150"/>
      <c r="W11" s="150"/>
      <c r="X11" s="150"/>
      <c r="Y11" s="150"/>
      <c r="Z11" s="150"/>
      <c r="AA11" s="150"/>
      <c r="AB11" s="150"/>
      <c r="AC11" s="150"/>
      <c r="AD11" s="150"/>
      <c r="AE11" s="150"/>
      <c r="AF11" s="150"/>
      <c r="AG11" s="150"/>
    </row>
    <row r="12" spans="1:43" x14ac:dyDescent="0.2">
      <c r="A12" s="3"/>
      <c r="B12" s="3"/>
      <c r="C12" s="3"/>
      <c r="D12" s="3"/>
      <c r="G12" s="181"/>
    </row>
    <row r="13" spans="1:43" x14ac:dyDescent="0.2">
      <c r="C13" s="3" t="s">
        <v>17</v>
      </c>
      <c r="D13"/>
      <c r="E13" s="106" t="s">
        <v>69</v>
      </c>
      <c r="G13" s="182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</row>
    <row r="14" spans="1:43" x14ac:dyDescent="0.2">
      <c r="C14" s="51" t="s">
        <v>250</v>
      </c>
      <c r="D14"/>
      <c r="E14" s="128">
        <v>50</v>
      </c>
      <c r="G14" s="183">
        <f>input_dollars</f>
        <v>45291</v>
      </c>
      <c r="H14" s="129"/>
      <c r="I14" s="29">
        <v>0</v>
      </c>
      <c r="J14" s="29">
        <v>0</v>
      </c>
      <c r="K14" s="29">
        <v>0</v>
      </c>
      <c r="L14" s="29">
        <v>0</v>
      </c>
      <c r="M14" s="29">
        <v>1750000</v>
      </c>
      <c r="N14" s="29">
        <v>12250000</v>
      </c>
      <c r="O14" s="29">
        <v>0</v>
      </c>
      <c r="P14" s="29">
        <v>0</v>
      </c>
      <c r="Q14" s="29">
        <v>0</v>
      </c>
      <c r="R14" s="29">
        <v>0</v>
      </c>
      <c r="S14" s="29">
        <v>0</v>
      </c>
      <c r="T14" s="29">
        <v>0</v>
      </c>
      <c r="U14" s="29">
        <v>0</v>
      </c>
      <c r="V14" s="29">
        <v>0</v>
      </c>
      <c r="W14" s="29">
        <v>0</v>
      </c>
      <c r="X14" s="29">
        <v>0</v>
      </c>
      <c r="Y14" s="29">
        <v>0</v>
      </c>
      <c r="Z14" s="29">
        <v>0</v>
      </c>
      <c r="AA14" s="29">
        <v>0</v>
      </c>
      <c r="AB14" s="29">
        <v>0</v>
      </c>
      <c r="AC14" s="29">
        <v>0</v>
      </c>
      <c r="AD14" s="29">
        <v>0</v>
      </c>
      <c r="AE14" s="29">
        <v>0</v>
      </c>
      <c r="AF14" s="29">
        <v>0</v>
      </c>
      <c r="AG14" s="29">
        <v>0</v>
      </c>
      <c r="AH14"/>
      <c r="AI14"/>
      <c r="AJ14"/>
      <c r="AK14"/>
      <c r="AL14"/>
      <c r="AM14"/>
      <c r="AN14"/>
      <c r="AO14"/>
      <c r="AP14"/>
      <c r="AQ14"/>
    </row>
    <row r="15" spans="1:43" x14ac:dyDescent="0.2">
      <c r="C15" s="51"/>
      <c r="D15"/>
      <c r="E15" s="128"/>
      <c r="G15" s="183">
        <f>input_dollars</f>
        <v>45291</v>
      </c>
      <c r="H15" s="2"/>
      <c r="I15" s="29">
        <v>0</v>
      </c>
      <c r="J15" s="29">
        <v>0</v>
      </c>
      <c r="K15" s="29">
        <v>0</v>
      </c>
      <c r="L15" s="29">
        <v>0</v>
      </c>
      <c r="M15" s="29">
        <v>0</v>
      </c>
      <c r="N15" s="29">
        <v>0</v>
      </c>
      <c r="O15" s="29">
        <v>0</v>
      </c>
      <c r="P15" s="29">
        <v>0</v>
      </c>
      <c r="Q15" s="29">
        <v>0</v>
      </c>
      <c r="R15" s="29">
        <v>0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0</v>
      </c>
      <c r="Z15" s="29">
        <v>0</v>
      </c>
      <c r="AA15" s="29">
        <v>0</v>
      </c>
      <c r="AB15" s="29">
        <v>0</v>
      </c>
      <c r="AC15" s="29">
        <v>0</v>
      </c>
      <c r="AD15" s="29">
        <v>0</v>
      </c>
      <c r="AE15" s="29">
        <v>0</v>
      </c>
      <c r="AF15" s="29">
        <v>0</v>
      </c>
      <c r="AG15" s="29">
        <v>0</v>
      </c>
      <c r="AH15"/>
      <c r="AI15"/>
      <c r="AJ15"/>
      <c r="AK15"/>
      <c r="AL15"/>
      <c r="AM15"/>
      <c r="AN15"/>
      <c r="AO15"/>
      <c r="AP15"/>
      <c r="AQ15"/>
    </row>
    <row r="16" spans="1:43" x14ac:dyDescent="0.2">
      <c r="C16" s="51"/>
      <c r="D16"/>
      <c r="E16" s="128"/>
      <c r="G16" s="183">
        <f>input_dollars</f>
        <v>45291</v>
      </c>
      <c r="H16" s="2"/>
      <c r="I16" s="29">
        <v>0</v>
      </c>
      <c r="J16" s="29">
        <v>0</v>
      </c>
      <c r="K16" s="29">
        <v>0</v>
      </c>
      <c r="L16" s="29">
        <v>0</v>
      </c>
      <c r="M16" s="29">
        <v>0</v>
      </c>
      <c r="N16" s="29">
        <v>0</v>
      </c>
      <c r="O16" s="29">
        <v>0</v>
      </c>
      <c r="P16" s="29">
        <v>0</v>
      </c>
      <c r="Q16" s="29">
        <v>0</v>
      </c>
      <c r="R16" s="29">
        <v>0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0</v>
      </c>
      <c r="Y16" s="29">
        <v>0</v>
      </c>
      <c r="Z16" s="29">
        <v>0</v>
      </c>
      <c r="AA16" s="29">
        <v>0</v>
      </c>
      <c r="AB16" s="29">
        <v>0</v>
      </c>
      <c r="AC16" s="29">
        <v>0</v>
      </c>
      <c r="AD16" s="29">
        <v>0</v>
      </c>
      <c r="AE16" s="29">
        <v>0</v>
      </c>
      <c r="AF16" s="29">
        <v>0</v>
      </c>
      <c r="AG16" s="29">
        <v>0</v>
      </c>
      <c r="AH16"/>
      <c r="AI16"/>
      <c r="AJ16"/>
      <c r="AK16"/>
      <c r="AL16"/>
      <c r="AM16"/>
      <c r="AN16"/>
      <c r="AO16"/>
      <c r="AP16"/>
      <c r="AQ16"/>
    </row>
    <row r="17" spans="1:43" x14ac:dyDescent="0.2">
      <c r="C17" s="1" t="s">
        <v>30</v>
      </c>
      <c r="G17" s="183">
        <f>input_dollars</f>
        <v>45291</v>
      </c>
      <c r="H17" s="95"/>
      <c r="I17" s="94">
        <f t="shared" ref="I17:Q17" si="0">SUM(I14:I16)</f>
        <v>0</v>
      </c>
      <c r="J17" s="94">
        <f t="shared" si="0"/>
        <v>0</v>
      </c>
      <c r="K17" s="94">
        <f t="shared" si="0"/>
        <v>0</v>
      </c>
      <c r="L17" s="94">
        <f t="shared" si="0"/>
        <v>0</v>
      </c>
      <c r="M17" s="94">
        <f t="shared" si="0"/>
        <v>1750000</v>
      </c>
      <c r="N17" s="94">
        <f t="shared" si="0"/>
        <v>12250000</v>
      </c>
      <c r="O17" s="94">
        <f t="shared" si="0"/>
        <v>0</v>
      </c>
      <c r="P17" s="94">
        <f t="shared" si="0"/>
        <v>0</v>
      </c>
      <c r="Q17" s="94">
        <f t="shared" si="0"/>
        <v>0</v>
      </c>
      <c r="R17" s="94">
        <f t="shared" ref="R17:AG17" si="1">SUM(R14:R16)</f>
        <v>0</v>
      </c>
      <c r="S17" s="94">
        <f t="shared" si="1"/>
        <v>0</v>
      </c>
      <c r="T17" s="94">
        <f t="shared" si="1"/>
        <v>0</v>
      </c>
      <c r="U17" s="94">
        <f t="shared" si="1"/>
        <v>0</v>
      </c>
      <c r="V17" s="94">
        <f t="shared" si="1"/>
        <v>0</v>
      </c>
      <c r="W17" s="94">
        <f t="shared" si="1"/>
        <v>0</v>
      </c>
      <c r="X17" s="94">
        <f t="shared" si="1"/>
        <v>0</v>
      </c>
      <c r="Y17" s="94">
        <f t="shared" si="1"/>
        <v>0</v>
      </c>
      <c r="Z17" s="94">
        <f t="shared" si="1"/>
        <v>0</v>
      </c>
      <c r="AA17" s="94">
        <f t="shared" si="1"/>
        <v>0</v>
      </c>
      <c r="AB17" s="94">
        <f t="shared" si="1"/>
        <v>0</v>
      </c>
      <c r="AC17" s="94">
        <f t="shared" si="1"/>
        <v>0</v>
      </c>
      <c r="AD17" s="94">
        <f t="shared" si="1"/>
        <v>0</v>
      </c>
      <c r="AE17" s="94">
        <f t="shared" si="1"/>
        <v>0</v>
      </c>
      <c r="AF17" s="94">
        <f t="shared" si="1"/>
        <v>0</v>
      </c>
      <c r="AG17" s="94">
        <f t="shared" si="1"/>
        <v>0</v>
      </c>
    </row>
    <row r="18" spans="1:43" x14ac:dyDescent="0.2">
      <c r="C18"/>
      <c r="D18"/>
      <c r="E18"/>
      <c r="G18" s="182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</row>
    <row r="19" spans="1:43" x14ac:dyDescent="0.2">
      <c r="C19" s="1" t="s">
        <v>31</v>
      </c>
      <c r="D19"/>
      <c r="E19"/>
      <c r="F19" s="95"/>
      <c r="G19" s="183">
        <f>input_dollars</f>
        <v>45291</v>
      </c>
      <c r="H19" s="95"/>
      <c r="I19" s="29">
        <v>0</v>
      </c>
      <c r="J19" s="29">
        <v>0</v>
      </c>
      <c r="K19" s="29">
        <v>0</v>
      </c>
      <c r="L19" s="29">
        <v>0</v>
      </c>
      <c r="M19" s="29">
        <v>0</v>
      </c>
      <c r="N19" s="29">
        <v>0</v>
      </c>
      <c r="O19" s="29">
        <v>0</v>
      </c>
      <c r="P19" s="29">
        <v>0</v>
      </c>
      <c r="Q19" s="29">
        <v>0</v>
      </c>
      <c r="R19" s="29">
        <v>0</v>
      </c>
      <c r="S19" s="29">
        <v>0</v>
      </c>
      <c r="T19" s="29">
        <v>0</v>
      </c>
      <c r="U19" s="29">
        <v>0</v>
      </c>
      <c r="V19" s="29">
        <v>0</v>
      </c>
      <c r="W19" s="29">
        <v>0</v>
      </c>
      <c r="X19" s="29">
        <v>0</v>
      </c>
      <c r="Y19" s="29">
        <v>0</v>
      </c>
      <c r="Z19" s="29">
        <v>0</v>
      </c>
      <c r="AA19" s="29">
        <v>0</v>
      </c>
      <c r="AB19" s="29">
        <v>0</v>
      </c>
      <c r="AC19" s="29">
        <v>0</v>
      </c>
      <c r="AD19" s="29">
        <v>0</v>
      </c>
      <c r="AE19" s="29">
        <v>0</v>
      </c>
      <c r="AF19" s="29">
        <v>0</v>
      </c>
      <c r="AG19" s="29">
        <v>0</v>
      </c>
    </row>
    <row r="20" spans="1:43" x14ac:dyDescent="0.2">
      <c r="G20" s="181"/>
    </row>
    <row r="21" spans="1:43" x14ac:dyDescent="0.2">
      <c r="C21"/>
      <c r="D21"/>
      <c r="E21"/>
      <c r="G21" s="182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</row>
    <row r="22" spans="1:43" ht="15" x14ac:dyDescent="0.2">
      <c r="A22" s="78" t="s">
        <v>151</v>
      </c>
      <c r="B22" s="78"/>
      <c r="C22" s="78"/>
      <c r="D22" s="78"/>
      <c r="E22" s="78"/>
      <c r="F22" s="78"/>
      <c r="G22" s="180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/>
      <c r="AI22"/>
      <c r="AJ22"/>
      <c r="AK22"/>
      <c r="AL22"/>
      <c r="AM22"/>
      <c r="AN22"/>
      <c r="AO22"/>
      <c r="AP22"/>
      <c r="AQ22"/>
    </row>
    <row r="23" spans="1:43" ht="12.75" customHeight="1" x14ac:dyDescent="0.2">
      <c r="A23" s="99"/>
      <c r="B23" s="99"/>
      <c r="C23" s="99"/>
      <c r="D23" s="99"/>
      <c r="E23" s="99"/>
      <c r="F23" s="99"/>
      <c r="G23" s="184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/>
      <c r="AI23"/>
      <c r="AJ23"/>
      <c r="AK23"/>
      <c r="AL23"/>
      <c r="AM23"/>
      <c r="AN23"/>
      <c r="AO23"/>
      <c r="AP23"/>
      <c r="AQ23"/>
    </row>
    <row r="24" spans="1:43" ht="12.75" customHeight="1" x14ac:dyDescent="0.2">
      <c r="A24" s="99"/>
      <c r="B24" s="99"/>
      <c r="C24" s="1" t="s">
        <v>152</v>
      </c>
      <c r="D24" s="99"/>
      <c r="E24" s="99"/>
      <c r="F24" s="99"/>
      <c r="G24" s="184"/>
      <c r="H24" s="99"/>
      <c r="I24" s="148">
        <v>0</v>
      </c>
      <c r="J24" s="148">
        <v>0</v>
      </c>
      <c r="K24" s="148">
        <v>0</v>
      </c>
      <c r="L24" s="148">
        <v>0</v>
      </c>
      <c r="M24" s="148">
        <v>0</v>
      </c>
      <c r="N24" s="148">
        <v>0</v>
      </c>
      <c r="O24" s="148">
        <v>0</v>
      </c>
      <c r="P24" s="148">
        <v>0</v>
      </c>
      <c r="Q24" s="148">
        <v>0</v>
      </c>
      <c r="R24" s="148">
        <v>0</v>
      </c>
      <c r="S24" s="148">
        <v>0</v>
      </c>
      <c r="T24" s="148">
        <v>0</v>
      </c>
      <c r="U24" s="148">
        <v>0</v>
      </c>
      <c r="V24" s="148">
        <v>0</v>
      </c>
      <c r="W24" s="148">
        <v>0</v>
      </c>
      <c r="X24" s="148">
        <v>0</v>
      </c>
      <c r="Y24" s="148">
        <v>0</v>
      </c>
      <c r="Z24" s="148">
        <v>0</v>
      </c>
      <c r="AA24" s="148">
        <v>0</v>
      </c>
      <c r="AB24" s="148">
        <v>0</v>
      </c>
      <c r="AC24" s="148">
        <v>0</v>
      </c>
      <c r="AD24" s="148">
        <v>0</v>
      </c>
      <c r="AE24" s="148">
        <v>0</v>
      </c>
      <c r="AF24" s="148">
        <v>0</v>
      </c>
      <c r="AG24" s="148">
        <v>0</v>
      </c>
      <c r="AH24"/>
      <c r="AI24"/>
      <c r="AJ24"/>
      <c r="AK24"/>
      <c r="AL24"/>
      <c r="AM24"/>
      <c r="AN24"/>
      <c r="AO24"/>
      <c r="AP24"/>
      <c r="AQ24"/>
    </row>
    <row r="25" spans="1:43" ht="12.75" customHeight="1" x14ac:dyDescent="0.2">
      <c r="A25" s="99"/>
      <c r="B25" s="99"/>
      <c r="C25" s="1" t="s">
        <v>153</v>
      </c>
      <c r="D25" s="184"/>
      <c r="E25" s="99"/>
      <c r="F25" s="99"/>
      <c r="G25" s="184"/>
      <c r="H25" s="99"/>
      <c r="I25" s="148">
        <v>0</v>
      </c>
      <c r="J25" s="148">
        <v>0</v>
      </c>
      <c r="K25" s="148">
        <v>0</v>
      </c>
      <c r="L25" s="148">
        <v>0</v>
      </c>
      <c r="M25" s="148">
        <v>0</v>
      </c>
      <c r="N25" s="148">
        <v>0</v>
      </c>
      <c r="O25" s="148">
        <v>0</v>
      </c>
      <c r="P25" s="148">
        <v>0</v>
      </c>
      <c r="Q25" s="148">
        <v>0</v>
      </c>
      <c r="R25" s="148">
        <v>0</v>
      </c>
      <c r="S25" s="148">
        <v>0</v>
      </c>
      <c r="T25" s="148">
        <v>0</v>
      </c>
      <c r="U25" s="148">
        <v>0</v>
      </c>
      <c r="V25" s="148">
        <v>0</v>
      </c>
      <c r="W25" s="148">
        <v>0</v>
      </c>
      <c r="X25" s="148">
        <v>0</v>
      </c>
      <c r="Y25" s="148">
        <v>0</v>
      </c>
      <c r="Z25" s="148">
        <v>0</v>
      </c>
      <c r="AA25" s="148">
        <v>0</v>
      </c>
      <c r="AB25" s="148">
        <v>0</v>
      </c>
      <c r="AC25" s="148">
        <v>0</v>
      </c>
      <c r="AD25" s="148">
        <v>0</v>
      </c>
      <c r="AE25" s="148">
        <v>0</v>
      </c>
      <c r="AF25" s="148">
        <v>0</v>
      </c>
      <c r="AG25" s="148">
        <v>0</v>
      </c>
      <c r="AH25"/>
      <c r="AI25"/>
      <c r="AJ25"/>
      <c r="AK25"/>
      <c r="AL25"/>
      <c r="AM25"/>
      <c r="AN25"/>
      <c r="AO25"/>
      <c r="AP25"/>
      <c r="AQ25"/>
    </row>
    <row r="26" spans="1:43" ht="12.75" customHeight="1" x14ac:dyDescent="0.2">
      <c r="A26" s="99"/>
      <c r="B26" s="99"/>
      <c r="C26" s="99"/>
      <c r="D26" s="184"/>
      <c r="E26" s="99"/>
      <c r="F26" s="99"/>
      <c r="G26" s="184"/>
      <c r="H26" s="99"/>
      <c r="I26" s="99"/>
      <c r="J26" s="99"/>
      <c r="K26" s="99"/>
      <c r="L26" s="99"/>
      <c r="M26" s="99"/>
      <c r="N26" s="99"/>
      <c r="O26" s="99"/>
      <c r="P26" s="99"/>
      <c r="Q26" s="99"/>
      <c r="R26" s="99"/>
      <c r="S26" s="99"/>
      <c r="T26" s="99"/>
      <c r="U26" s="99"/>
      <c r="V26" s="99"/>
      <c r="W26" s="99"/>
      <c r="X26" s="99"/>
      <c r="Y26" s="99"/>
      <c r="Z26" s="99"/>
      <c r="AA26" s="99"/>
      <c r="AB26" s="99"/>
      <c r="AC26" s="99"/>
      <c r="AD26" s="99"/>
      <c r="AE26" s="99"/>
      <c r="AF26" s="99"/>
      <c r="AG26" s="99"/>
      <c r="AH26"/>
      <c r="AI26"/>
      <c r="AJ26"/>
      <c r="AK26"/>
      <c r="AL26"/>
      <c r="AM26"/>
      <c r="AN26"/>
      <c r="AO26"/>
      <c r="AP26"/>
      <c r="AQ26"/>
    </row>
    <row r="27" spans="1:43" x14ac:dyDescent="0.2">
      <c r="C27" s="1" t="s">
        <v>123</v>
      </c>
      <c r="D27" s="181"/>
      <c r="E27"/>
      <c r="G27" s="183" t="s">
        <v>40</v>
      </c>
      <c r="H27"/>
      <c r="I27" s="147">
        <v>0</v>
      </c>
      <c r="J27" s="147">
        <v>0</v>
      </c>
      <c r="K27" s="147">
        <v>0</v>
      </c>
      <c r="L27" s="147">
        <v>0</v>
      </c>
      <c r="M27" s="147">
        <v>0</v>
      </c>
      <c r="N27" s="147">
        <v>0</v>
      </c>
      <c r="O27" s="147">
        <v>0</v>
      </c>
      <c r="P27" s="147">
        <v>0</v>
      </c>
      <c r="Q27" s="147">
        <v>0</v>
      </c>
      <c r="R27" s="147">
        <v>0</v>
      </c>
      <c r="S27" s="147">
        <v>0</v>
      </c>
      <c r="T27" s="147">
        <v>0</v>
      </c>
      <c r="U27" s="147">
        <v>0</v>
      </c>
      <c r="V27" s="147">
        <v>0</v>
      </c>
      <c r="W27" s="147">
        <v>0</v>
      </c>
      <c r="X27" s="147">
        <v>0</v>
      </c>
      <c r="Y27" s="147">
        <v>0</v>
      </c>
      <c r="Z27" s="147">
        <v>0</v>
      </c>
      <c r="AA27" s="147">
        <v>0</v>
      </c>
      <c r="AB27" s="147">
        <v>0</v>
      </c>
      <c r="AC27" s="147">
        <v>0</v>
      </c>
      <c r="AD27" s="147">
        <v>0</v>
      </c>
      <c r="AE27" s="147">
        <v>0</v>
      </c>
      <c r="AF27" s="147">
        <v>0</v>
      </c>
      <c r="AG27" s="147">
        <v>0</v>
      </c>
      <c r="AH27"/>
      <c r="AI27"/>
      <c r="AJ27"/>
      <c r="AK27"/>
      <c r="AL27"/>
      <c r="AM27"/>
      <c r="AN27"/>
      <c r="AO27"/>
      <c r="AP27"/>
      <c r="AQ27"/>
    </row>
    <row r="28" spans="1:43" x14ac:dyDescent="0.2">
      <c r="C28" s="1" t="s">
        <v>124</v>
      </c>
      <c r="D28" s="181" t="s">
        <v>63</v>
      </c>
      <c r="E28" s="101">
        <f>Assumptions!H41*vcr_esc</f>
        <v>34030.257552106013</v>
      </c>
      <c r="F28" s="213" t="str">
        <f>IF(AND(SUM(I27:AG27)&lt;&gt;0, E28=0), "!", "")</f>
        <v/>
      </c>
      <c r="G28" s="183">
        <f>input_dollars</f>
        <v>45291</v>
      </c>
      <c r="H28"/>
      <c r="I28" s="93">
        <f>I27*$E$28</f>
        <v>0</v>
      </c>
      <c r="J28" s="93">
        <f t="shared" ref="J28:AG28" si="2">J27*$E$28</f>
        <v>0</v>
      </c>
      <c r="K28" s="93">
        <f t="shared" si="2"/>
        <v>0</v>
      </c>
      <c r="L28" s="93">
        <f t="shared" si="2"/>
        <v>0</v>
      </c>
      <c r="M28" s="93">
        <f t="shared" si="2"/>
        <v>0</v>
      </c>
      <c r="N28" s="93">
        <f t="shared" si="2"/>
        <v>0</v>
      </c>
      <c r="O28" s="93">
        <f t="shared" si="2"/>
        <v>0</v>
      </c>
      <c r="P28" s="93">
        <f t="shared" si="2"/>
        <v>0</v>
      </c>
      <c r="Q28" s="93">
        <f t="shared" si="2"/>
        <v>0</v>
      </c>
      <c r="R28" s="93">
        <f t="shared" si="2"/>
        <v>0</v>
      </c>
      <c r="S28" s="93">
        <f t="shared" si="2"/>
        <v>0</v>
      </c>
      <c r="T28" s="93">
        <f t="shared" si="2"/>
        <v>0</v>
      </c>
      <c r="U28" s="93">
        <f t="shared" si="2"/>
        <v>0</v>
      </c>
      <c r="V28" s="93">
        <f t="shared" si="2"/>
        <v>0</v>
      </c>
      <c r="W28" s="93">
        <f t="shared" si="2"/>
        <v>0</v>
      </c>
      <c r="X28" s="93">
        <f t="shared" si="2"/>
        <v>0</v>
      </c>
      <c r="Y28" s="93">
        <f t="shared" si="2"/>
        <v>0</v>
      </c>
      <c r="Z28" s="93">
        <f t="shared" si="2"/>
        <v>0</v>
      </c>
      <c r="AA28" s="93">
        <f t="shared" si="2"/>
        <v>0</v>
      </c>
      <c r="AB28" s="93">
        <f t="shared" si="2"/>
        <v>0</v>
      </c>
      <c r="AC28" s="93">
        <f t="shared" si="2"/>
        <v>0</v>
      </c>
      <c r="AD28" s="93">
        <f t="shared" si="2"/>
        <v>0</v>
      </c>
      <c r="AE28" s="93">
        <f t="shared" si="2"/>
        <v>0</v>
      </c>
      <c r="AF28" s="93">
        <f t="shared" si="2"/>
        <v>0</v>
      </c>
      <c r="AG28" s="93">
        <f t="shared" si="2"/>
        <v>0</v>
      </c>
      <c r="AH28"/>
      <c r="AI28"/>
      <c r="AJ28"/>
      <c r="AK28"/>
      <c r="AL28"/>
      <c r="AM28"/>
      <c r="AN28"/>
      <c r="AO28"/>
      <c r="AP28"/>
      <c r="AQ28"/>
    </row>
    <row r="29" spans="1:43" x14ac:dyDescent="0.2">
      <c r="D29" s="182"/>
      <c r="E29"/>
      <c r="G29" s="183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</row>
    <row r="30" spans="1:43" x14ac:dyDescent="0.2">
      <c r="C30" s="1" t="s">
        <v>114</v>
      </c>
      <c r="D30" s="181" t="s">
        <v>207</v>
      </c>
      <c r="G30" s="183">
        <f>input_dollars</f>
        <v>45291</v>
      </c>
      <c r="H30" s="129"/>
      <c r="I30" s="29">
        <v>0</v>
      </c>
      <c r="J30" s="29">
        <v>0</v>
      </c>
      <c r="K30" s="29">
        <v>0</v>
      </c>
      <c r="L30" s="29">
        <v>0</v>
      </c>
      <c r="M30" s="29">
        <v>0</v>
      </c>
      <c r="N30" s="29">
        <v>0</v>
      </c>
      <c r="O30" s="29">
        <v>0</v>
      </c>
      <c r="P30" s="29">
        <v>0</v>
      </c>
      <c r="Q30" s="29">
        <v>0</v>
      </c>
      <c r="R30" s="29">
        <v>0</v>
      </c>
      <c r="S30" s="29">
        <v>0</v>
      </c>
      <c r="T30" s="29">
        <v>0</v>
      </c>
      <c r="U30" s="29">
        <v>0</v>
      </c>
      <c r="V30" s="29">
        <v>0</v>
      </c>
      <c r="W30" s="29">
        <v>0</v>
      </c>
      <c r="X30" s="29">
        <v>0</v>
      </c>
      <c r="Y30" s="29">
        <v>0</v>
      </c>
      <c r="Z30" s="29">
        <v>0</v>
      </c>
      <c r="AA30" s="29">
        <v>0</v>
      </c>
      <c r="AB30" s="29">
        <v>0</v>
      </c>
      <c r="AC30" s="29">
        <v>0</v>
      </c>
      <c r="AD30" s="29">
        <v>0</v>
      </c>
      <c r="AE30" s="29">
        <v>0</v>
      </c>
      <c r="AF30" s="29">
        <v>0</v>
      </c>
      <c r="AG30" s="29">
        <v>0</v>
      </c>
      <c r="AH30"/>
      <c r="AI30"/>
      <c r="AJ30"/>
      <c r="AK30"/>
      <c r="AL30"/>
      <c r="AM30"/>
      <c r="AN30"/>
      <c r="AO30"/>
      <c r="AP30"/>
      <c r="AQ30"/>
    </row>
    <row r="31" spans="1:43" x14ac:dyDescent="0.2">
      <c r="C31" s="1" t="s">
        <v>116</v>
      </c>
      <c r="D31" s="182"/>
      <c r="E31"/>
      <c r="G31" s="183">
        <f>input_dollars</f>
        <v>45291</v>
      </c>
      <c r="H31" s="129"/>
      <c r="I31" s="29">
        <v>0</v>
      </c>
      <c r="J31" s="29">
        <v>0</v>
      </c>
      <c r="K31" s="29">
        <v>0</v>
      </c>
      <c r="L31" s="29">
        <v>0</v>
      </c>
      <c r="M31" s="29">
        <v>0</v>
      </c>
      <c r="N31" s="29">
        <v>0</v>
      </c>
      <c r="O31" s="29">
        <v>0</v>
      </c>
      <c r="P31" s="29">
        <v>0</v>
      </c>
      <c r="Q31" s="29">
        <v>0</v>
      </c>
      <c r="R31" s="29">
        <v>0</v>
      </c>
      <c r="S31" s="29">
        <v>0</v>
      </c>
      <c r="T31" s="29">
        <v>0</v>
      </c>
      <c r="U31" s="29">
        <v>0</v>
      </c>
      <c r="V31" s="29">
        <v>0</v>
      </c>
      <c r="W31" s="29">
        <v>0</v>
      </c>
      <c r="X31" s="29">
        <v>0</v>
      </c>
      <c r="Y31" s="29">
        <v>0</v>
      </c>
      <c r="Z31" s="29">
        <v>0</v>
      </c>
      <c r="AA31" s="29">
        <v>0</v>
      </c>
      <c r="AB31" s="29">
        <v>0</v>
      </c>
      <c r="AC31" s="29">
        <v>0</v>
      </c>
      <c r="AD31" s="29">
        <v>0</v>
      </c>
      <c r="AE31" s="29">
        <v>0</v>
      </c>
      <c r="AF31" s="29">
        <v>0</v>
      </c>
      <c r="AG31" s="29">
        <v>0</v>
      </c>
      <c r="AH31"/>
      <c r="AI31"/>
      <c r="AJ31"/>
      <c r="AK31"/>
      <c r="AL31"/>
      <c r="AM31"/>
      <c r="AN31"/>
      <c r="AO31"/>
      <c r="AP31"/>
      <c r="AQ31"/>
    </row>
    <row r="32" spans="1:43" x14ac:dyDescent="0.2">
      <c r="C32" s="1" t="s">
        <v>115</v>
      </c>
      <c r="D32" s="181" t="s">
        <v>207</v>
      </c>
      <c r="E32"/>
      <c r="G32" s="183">
        <f>input_dollars</f>
        <v>45291</v>
      </c>
      <c r="H32"/>
      <c r="I32" s="29">
        <v>0</v>
      </c>
      <c r="J32" s="29">
        <v>0</v>
      </c>
      <c r="K32" s="29">
        <v>0</v>
      </c>
      <c r="L32" s="29">
        <v>0</v>
      </c>
      <c r="M32" s="29">
        <v>0</v>
      </c>
      <c r="N32" s="29">
        <v>0</v>
      </c>
      <c r="O32" s="29">
        <v>0</v>
      </c>
      <c r="P32" s="29">
        <v>0</v>
      </c>
      <c r="Q32" s="29">
        <v>0</v>
      </c>
      <c r="R32" s="29">
        <v>0</v>
      </c>
      <c r="S32" s="29">
        <v>0</v>
      </c>
      <c r="T32" s="29">
        <v>0</v>
      </c>
      <c r="U32" s="29">
        <v>0</v>
      </c>
      <c r="V32" s="29">
        <v>0</v>
      </c>
      <c r="W32" s="29">
        <v>0</v>
      </c>
      <c r="X32" s="29">
        <v>0</v>
      </c>
      <c r="Y32" s="29">
        <v>0</v>
      </c>
      <c r="Z32" s="29">
        <v>0</v>
      </c>
      <c r="AA32" s="29">
        <v>0</v>
      </c>
      <c r="AB32" s="29">
        <v>0</v>
      </c>
      <c r="AC32" s="29">
        <v>0</v>
      </c>
      <c r="AD32" s="29">
        <v>0</v>
      </c>
      <c r="AE32" s="29">
        <v>0</v>
      </c>
      <c r="AF32" s="29">
        <v>0</v>
      </c>
      <c r="AG32" s="29">
        <v>0</v>
      </c>
      <c r="AH32"/>
      <c r="AI32"/>
      <c r="AJ32"/>
      <c r="AK32"/>
      <c r="AL32"/>
      <c r="AM32"/>
      <c r="AN32"/>
      <c r="AO32"/>
      <c r="AP32"/>
      <c r="AQ32"/>
    </row>
    <row r="33" spans="1:16372" x14ac:dyDescent="0.2">
      <c r="C33" s="51" t="s">
        <v>244</v>
      </c>
      <c r="D33" s="194"/>
      <c r="E33"/>
      <c r="G33" s="183">
        <f>input_dollars</f>
        <v>45291</v>
      </c>
      <c r="H33"/>
      <c r="I33" s="29">
        <v>0</v>
      </c>
      <c r="J33" s="29">
        <v>0</v>
      </c>
      <c r="K33" s="29">
        <v>0</v>
      </c>
      <c r="L33" s="29">
        <v>0</v>
      </c>
      <c r="M33" s="29">
        <v>0</v>
      </c>
      <c r="N33" s="29">
        <v>0</v>
      </c>
      <c r="O33" s="29">
        <v>0</v>
      </c>
      <c r="P33" s="29">
        <v>0</v>
      </c>
      <c r="Q33" s="29">
        <v>0</v>
      </c>
      <c r="R33" s="29">
        <v>0</v>
      </c>
      <c r="S33" s="29">
        <v>0</v>
      </c>
      <c r="T33" s="29">
        <v>0</v>
      </c>
      <c r="U33" s="29">
        <v>0</v>
      </c>
      <c r="V33" s="29">
        <v>0</v>
      </c>
      <c r="W33" s="29">
        <v>0</v>
      </c>
      <c r="X33" s="29">
        <v>0</v>
      </c>
      <c r="Y33" s="29">
        <v>0</v>
      </c>
      <c r="Z33" s="29">
        <v>0</v>
      </c>
      <c r="AA33" s="29">
        <v>0</v>
      </c>
      <c r="AB33" s="29">
        <v>0</v>
      </c>
      <c r="AC33" s="29">
        <v>0</v>
      </c>
      <c r="AD33" s="29">
        <v>0</v>
      </c>
      <c r="AE33" s="29">
        <v>0</v>
      </c>
      <c r="AF33" s="29">
        <v>0</v>
      </c>
      <c r="AG33" s="29">
        <v>0</v>
      </c>
      <c r="AH33"/>
      <c r="AI33"/>
      <c r="AJ33"/>
      <c r="AK33"/>
      <c r="AL33"/>
      <c r="AM33"/>
      <c r="AN33"/>
      <c r="AO33"/>
      <c r="AP33"/>
      <c r="AQ33"/>
    </row>
    <row r="34" spans="1:16372" x14ac:dyDescent="0.2">
      <c r="C34" s="51"/>
      <c r="D34" s="182"/>
      <c r="E34"/>
      <c r="G34" s="183">
        <f>input_dollars</f>
        <v>45291</v>
      </c>
      <c r="H34"/>
      <c r="I34" s="29">
        <v>0</v>
      </c>
      <c r="J34" s="29">
        <v>0</v>
      </c>
      <c r="K34" s="29">
        <v>0</v>
      </c>
      <c r="L34" s="29">
        <v>0</v>
      </c>
      <c r="M34" s="29">
        <v>0</v>
      </c>
      <c r="N34" s="29">
        <v>0</v>
      </c>
      <c r="O34" s="29">
        <v>0</v>
      </c>
      <c r="P34" s="29">
        <v>0</v>
      </c>
      <c r="Q34" s="29">
        <v>0</v>
      </c>
      <c r="R34" s="29">
        <v>0</v>
      </c>
      <c r="S34" s="29">
        <v>0</v>
      </c>
      <c r="T34" s="29">
        <v>0</v>
      </c>
      <c r="U34" s="29">
        <v>0</v>
      </c>
      <c r="V34" s="29">
        <v>0</v>
      </c>
      <c r="W34" s="29">
        <v>0</v>
      </c>
      <c r="X34" s="29">
        <v>0</v>
      </c>
      <c r="Y34" s="29">
        <v>0</v>
      </c>
      <c r="Z34" s="29">
        <v>0</v>
      </c>
      <c r="AA34" s="29">
        <v>0</v>
      </c>
      <c r="AB34" s="29">
        <v>0</v>
      </c>
      <c r="AC34" s="29">
        <v>0</v>
      </c>
      <c r="AD34" s="29">
        <v>0</v>
      </c>
      <c r="AE34" s="29">
        <v>0</v>
      </c>
      <c r="AF34" s="29">
        <v>0</v>
      </c>
      <c r="AG34" s="29">
        <v>0</v>
      </c>
      <c r="AH34"/>
      <c r="AI34"/>
      <c r="AJ34"/>
      <c r="AK34"/>
      <c r="AL34"/>
      <c r="AM34"/>
      <c r="AN34"/>
      <c r="AO34"/>
      <c r="AP34"/>
      <c r="AQ34"/>
    </row>
    <row r="35" spans="1:16372" x14ac:dyDescent="0.2">
      <c r="D35" s="182"/>
      <c r="E35"/>
      <c r="G35" s="183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  <c r="AME35"/>
      <c r="AMF35"/>
      <c r="AMG35"/>
      <c r="AMH35"/>
      <c r="AMI35"/>
      <c r="AMJ35"/>
      <c r="AMK35"/>
      <c r="AML35"/>
      <c r="AMM35"/>
      <c r="AMN35"/>
      <c r="AMO35"/>
      <c r="AMP35"/>
      <c r="AMQ35"/>
      <c r="AMR35"/>
      <c r="AMS35"/>
      <c r="AMT35"/>
      <c r="AMU35"/>
      <c r="AMV35"/>
      <c r="AMW35"/>
      <c r="AMX35"/>
      <c r="AMY35"/>
      <c r="AMZ35"/>
      <c r="ANA35"/>
      <c r="ANB35"/>
      <c r="ANC35"/>
      <c r="AND35"/>
      <c r="ANE35"/>
      <c r="ANF35"/>
      <c r="ANG35"/>
      <c r="ANH35"/>
      <c r="ANI35"/>
      <c r="ANJ35"/>
      <c r="ANK35"/>
      <c r="ANL35"/>
      <c r="ANM35"/>
      <c r="ANN35"/>
      <c r="ANO35"/>
      <c r="ANP35"/>
      <c r="ANQ35"/>
      <c r="ANR35"/>
      <c r="ANS35"/>
      <c r="ANT35"/>
      <c r="ANU35"/>
      <c r="ANV35"/>
      <c r="ANW35"/>
      <c r="ANX35"/>
      <c r="ANY35"/>
      <c r="ANZ35"/>
      <c r="AOA35"/>
      <c r="AOB35"/>
      <c r="AOC35"/>
      <c r="AOD35"/>
      <c r="AOE35"/>
      <c r="AOF35"/>
      <c r="AOG35"/>
      <c r="AOH35"/>
      <c r="AOI35"/>
      <c r="AOJ35"/>
      <c r="AOK35"/>
      <c r="AOL35"/>
      <c r="AOM35"/>
      <c r="AON35"/>
      <c r="AOO35"/>
      <c r="AOP35"/>
      <c r="AOQ35"/>
      <c r="AOR35"/>
      <c r="AOS35"/>
      <c r="AOT35"/>
      <c r="AOU35"/>
      <c r="AOV35"/>
      <c r="AOW35"/>
      <c r="AOX35"/>
      <c r="AOY35"/>
      <c r="AOZ35"/>
      <c r="APA35"/>
      <c r="APB35"/>
      <c r="APC35"/>
      <c r="APD35"/>
      <c r="APE35"/>
      <c r="APF35"/>
      <c r="APG35"/>
      <c r="APH35"/>
      <c r="API35"/>
      <c r="APJ35"/>
      <c r="APK35"/>
      <c r="APL35"/>
      <c r="APM35"/>
      <c r="APN35"/>
      <c r="APO35"/>
      <c r="APP35"/>
      <c r="APQ35"/>
      <c r="APR35"/>
      <c r="APS35"/>
      <c r="APT35"/>
      <c r="APU35"/>
      <c r="APV35"/>
      <c r="APW35"/>
      <c r="APX35"/>
      <c r="APY35"/>
      <c r="APZ35"/>
      <c r="AQA35"/>
      <c r="AQB35"/>
      <c r="AQC35"/>
      <c r="AQD35"/>
      <c r="AQE35"/>
      <c r="AQF35"/>
      <c r="AQG35"/>
      <c r="AQH35"/>
      <c r="AQI35"/>
      <c r="AQJ35"/>
      <c r="AQK35"/>
      <c r="AQL35"/>
      <c r="AQM35"/>
      <c r="AQN35"/>
      <c r="AQO35"/>
      <c r="AQP35"/>
      <c r="AQQ35"/>
      <c r="AQR35"/>
      <c r="AQS35"/>
      <c r="AQT35"/>
      <c r="AQU35"/>
      <c r="AQV35"/>
      <c r="AQW35"/>
      <c r="AQX35"/>
      <c r="AQY35"/>
      <c r="AQZ35"/>
      <c r="ARA35"/>
      <c r="ARB35"/>
      <c r="ARC35"/>
      <c r="ARD35"/>
      <c r="ARE35"/>
      <c r="ARF35"/>
      <c r="ARG35"/>
      <c r="ARH35"/>
      <c r="ARI35"/>
      <c r="ARJ35"/>
      <c r="ARK35"/>
      <c r="ARL35"/>
      <c r="ARM35"/>
      <c r="ARN35"/>
      <c r="ARO35"/>
      <c r="ARP35"/>
      <c r="ARQ35"/>
      <c r="ARR35"/>
      <c r="ARS35"/>
      <c r="ART35"/>
      <c r="ARU35"/>
      <c r="ARV35"/>
      <c r="ARW35"/>
      <c r="ARX35"/>
      <c r="ARY35"/>
      <c r="ARZ35"/>
      <c r="ASA35"/>
      <c r="ASB35"/>
      <c r="ASC35"/>
      <c r="ASD35"/>
      <c r="ASE35"/>
      <c r="ASF35"/>
      <c r="ASG35"/>
      <c r="ASH35"/>
      <c r="ASI35"/>
      <c r="ASJ35"/>
      <c r="ASK35"/>
      <c r="ASL35"/>
      <c r="ASM35"/>
      <c r="ASN35"/>
      <c r="ASO35"/>
      <c r="ASP35"/>
      <c r="ASQ35"/>
      <c r="ASR35"/>
      <c r="ASS35"/>
      <c r="AST35"/>
      <c r="ASU35"/>
      <c r="ASV35"/>
      <c r="ASW35"/>
      <c r="ASX35"/>
      <c r="ASY35"/>
      <c r="ASZ35"/>
      <c r="ATA35"/>
      <c r="ATB35"/>
      <c r="ATC35"/>
      <c r="ATD35"/>
      <c r="ATE35"/>
      <c r="ATF35"/>
      <c r="ATG35"/>
      <c r="ATH35"/>
      <c r="ATI35"/>
      <c r="ATJ35"/>
      <c r="ATK35"/>
      <c r="ATL35"/>
      <c r="ATM35"/>
      <c r="ATN35"/>
      <c r="ATO35"/>
      <c r="ATP35"/>
      <c r="ATQ35"/>
      <c r="ATR35"/>
      <c r="ATS35"/>
      <c r="ATT35"/>
      <c r="ATU35"/>
      <c r="ATV35"/>
      <c r="ATW35"/>
      <c r="ATX35"/>
      <c r="ATY35"/>
      <c r="ATZ35"/>
      <c r="AUA35"/>
      <c r="AUB35"/>
      <c r="AUC35"/>
      <c r="AUD35"/>
      <c r="AUE35"/>
      <c r="AUF35"/>
      <c r="AUG35"/>
      <c r="AUH35"/>
      <c r="AUI35"/>
      <c r="AUJ35"/>
      <c r="AUK35"/>
      <c r="AUL35"/>
      <c r="AUM35"/>
      <c r="AUN35"/>
      <c r="AUO35"/>
      <c r="AUP35"/>
      <c r="AUQ35"/>
      <c r="AUR35"/>
      <c r="AUS35"/>
      <c r="AUT35"/>
      <c r="AUU35"/>
      <c r="AUV35"/>
      <c r="AUW35"/>
      <c r="AUX35"/>
      <c r="AUY35"/>
      <c r="AUZ35"/>
      <c r="AVA35"/>
      <c r="AVB35"/>
      <c r="AVC35"/>
      <c r="AVD35"/>
      <c r="AVE35"/>
      <c r="AVF35"/>
      <c r="AVG35"/>
      <c r="AVH35"/>
      <c r="AVI35"/>
      <c r="AVJ35"/>
      <c r="AVK35"/>
      <c r="AVL35"/>
      <c r="AVM35"/>
      <c r="AVN35"/>
      <c r="AVO35"/>
      <c r="AVP35"/>
      <c r="AVQ35"/>
      <c r="AVR35"/>
      <c r="AVS35"/>
      <c r="AVT35"/>
      <c r="AVU35"/>
      <c r="AVV35"/>
      <c r="AVW35"/>
      <c r="AVX35"/>
      <c r="AVY35"/>
      <c r="AVZ35"/>
      <c r="AWA35"/>
      <c r="AWB35"/>
      <c r="AWC35"/>
      <c r="AWD35"/>
      <c r="AWE35"/>
      <c r="AWF35"/>
      <c r="AWG35"/>
      <c r="AWH35"/>
      <c r="AWI35"/>
      <c r="AWJ35"/>
      <c r="AWK35"/>
      <c r="AWL35"/>
      <c r="AWM35"/>
      <c r="AWN35"/>
      <c r="AWO35"/>
      <c r="AWP35"/>
      <c r="AWQ35"/>
      <c r="AWR35"/>
      <c r="AWS35"/>
      <c r="AWT35"/>
      <c r="AWU35"/>
      <c r="AWV35"/>
      <c r="AWW35"/>
      <c r="AWX35"/>
      <c r="AWY35"/>
      <c r="AWZ35"/>
      <c r="AXA35"/>
      <c r="AXB35"/>
      <c r="AXC35"/>
      <c r="AXD35"/>
      <c r="AXE35"/>
      <c r="AXF35"/>
      <c r="AXG35"/>
      <c r="AXH35"/>
      <c r="AXI35"/>
      <c r="AXJ35"/>
      <c r="AXK35"/>
      <c r="AXL35"/>
      <c r="AXM35"/>
      <c r="AXN35"/>
      <c r="AXO35"/>
      <c r="AXP35"/>
      <c r="AXQ35"/>
      <c r="AXR35"/>
      <c r="AXS35"/>
      <c r="AXT35"/>
      <c r="AXU35"/>
      <c r="AXV35"/>
      <c r="AXW35"/>
      <c r="AXX35"/>
      <c r="AXY35"/>
      <c r="AXZ35"/>
      <c r="AYA35"/>
      <c r="AYB35"/>
      <c r="AYC35"/>
      <c r="AYD35"/>
      <c r="AYE35"/>
      <c r="AYF35"/>
      <c r="AYG35"/>
      <c r="AYH35"/>
      <c r="AYI35"/>
      <c r="AYJ35"/>
      <c r="AYK35"/>
      <c r="AYL35"/>
      <c r="AYM35"/>
      <c r="AYN35"/>
      <c r="AYO35"/>
      <c r="AYP35"/>
      <c r="AYQ35"/>
      <c r="AYR35"/>
      <c r="AYS35"/>
      <c r="AYT35"/>
      <c r="AYU35"/>
      <c r="AYV35"/>
      <c r="AYW35"/>
      <c r="AYX35"/>
      <c r="AYY35"/>
      <c r="AYZ35"/>
      <c r="AZA35"/>
      <c r="AZB35"/>
      <c r="AZC35"/>
      <c r="AZD35"/>
      <c r="AZE35"/>
      <c r="AZF35"/>
      <c r="AZG35"/>
      <c r="AZH35"/>
      <c r="AZI35"/>
      <c r="AZJ35"/>
      <c r="AZK35"/>
      <c r="AZL35"/>
      <c r="AZM35"/>
      <c r="AZN35"/>
      <c r="AZO35"/>
      <c r="AZP35"/>
      <c r="AZQ35"/>
      <c r="AZR35"/>
      <c r="AZS35"/>
      <c r="AZT35"/>
      <c r="AZU35"/>
      <c r="AZV35"/>
      <c r="AZW35"/>
      <c r="AZX35"/>
      <c r="AZY35"/>
      <c r="AZZ35"/>
      <c r="BAA35"/>
      <c r="BAB35"/>
      <c r="BAC35"/>
      <c r="BAD35"/>
      <c r="BAE35"/>
      <c r="BAF35"/>
      <c r="BAG35"/>
      <c r="BAH35"/>
      <c r="BAI35"/>
      <c r="BAJ35"/>
      <c r="BAK35"/>
      <c r="BAL35"/>
      <c r="BAM35"/>
      <c r="BAN35"/>
      <c r="BAO35"/>
      <c r="BAP35"/>
      <c r="BAQ35"/>
      <c r="BAR35"/>
      <c r="BAS35"/>
      <c r="BAT35"/>
      <c r="BAU35"/>
      <c r="BAV35"/>
      <c r="BAW35"/>
      <c r="BAX35"/>
      <c r="BAY35"/>
      <c r="BAZ35"/>
      <c r="BBA35"/>
      <c r="BBB35"/>
      <c r="BBC35"/>
      <c r="BBD35"/>
      <c r="BBE35"/>
      <c r="BBF35"/>
      <c r="BBG35"/>
      <c r="BBH35"/>
      <c r="BBI35"/>
      <c r="BBJ35"/>
      <c r="BBK35"/>
      <c r="BBL35"/>
      <c r="BBM35"/>
      <c r="BBN35"/>
      <c r="BBO35"/>
      <c r="BBP35"/>
      <c r="BBQ35"/>
      <c r="BBR35"/>
      <c r="BBS35"/>
      <c r="BBT35"/>
      <c r="BBU35"/>
      <c r="BBV35"/>
      <c r="BBW35"/>
      <c r="BBX35"/>
      <c r="BBY35"/>
      <c r="BBZ35"/>
      <c r="BCA35"/>
      <c r="BCB35"/>
      <c r="BCC35"/>
      <c r="BCD35"/>
      <c r="BCE35"/>
      <c r="BCF35"/>
      <c r="BCG35"/>
      <c r="BCH35"/>
      <c r="BCI35"/>
      <c r="BCJ35"/>
      <c r="BCK35"/>
      <c r="BCL35"/>
      <c r="BCM35"/>
      <c r="BCN35"/>
      <c r="BCO35"/>
      <c r="BCP35"/>
      <c r="BCQ35"/>
      <c r="BCR35"/>
      <c r="BCS35"/>
      <c r="BCT35"/>
      <c r="BCU35"/>
      <c r="BCV35"/>
      <c r="BCW35"/>
      <c r="BCX35"/>
      <c r="BCY35"/>
      <c r="BCZ35"/>
      <c r="BDA35"/>
      <c r="BDB35"/>
      <c r="BDC35"/>
      <c r="BDD35"/>
      <c r="BDE35"/>
      <c r="BDF35"/>
      <c r="BDG35"/>
      <c r="BDH35"/>
      <c r="BDI35"/>
      <c r="BDJ35"/>
      <c r="BDK35"/>
      <c r="BDL35"/>
      <c r="BDM35"/>
      <c r="BDN35"/>
      <c r="BDO35"/>
      <c r="BDP35"/>
      <c r="BDQ35"/>
      <c r="BDR35"/>
      <c r="BDS35"/>
      <c r="BDT35"/>
      <c r="BDU35"/>
      <c r="BDV35"/>
      <c r="BDW35"/>
      <c r="BDX35"/>
      <c r="BDY35"/>
      <c r="BDZ35"/>
      <c r="BEA35"/>
      <c r="BEB35"/>
      <c r="BEC35"/>
      <c r="BED35"/>
      <c r="BEE35"/>
      <c r="BEF35"/>
      <c r="BEG35"/>
      <c r="BEH35"/>
      <c r="BEI35"/>
      <c r="BEJ35"/>
      <c r="BEK35"/>
      <c r="BEL35"/>
      <c r="BEM35"/>
      <c r="BEN35"/>
      <c r="BEO35"/>
      <c r="BEP35"/>
      <c r="BEQ35"/>
      <c r="BER35"/>
      <c r="BES35"/>
      <c r="BET35"/>
      <c r="BEU35"/>
      <c r="BEV35"/>
      <c r="BEW35"/>
      <c r="BEX35"/>
      <c r="BEY35"/>
      <c r="BEZ35"/>
      <c r="BFA35"/>
      <c r="BFB35"/>
      <c r="BFC35"/>
      <c r="BFD35"/>
      <c r="BFE35"/>
      <c r="BFF35"/>
      <c r="BFG35"/>
      <c r="BFH35"/>
      <c r="BFI35"/>
      <c r="BFJ35"/>
      <c r="BFK35"/>
      <c r="BFL35"/>
      <c r="BFM35"/>
      <c r="BFN35"/>
      <c r="BFO35"/>
      <c r="BFP35"/>
      <c r="BFQ35"/>
      <c r="BFR35"/>
      <c r="BFS35"/>
      <c r="BFT35"/>
      <c r="BFU35"/>
      <c r="BFV35"/>
      <c r="BFW35"/>
      <c r="BFX35"/>
      <c r="BFY35"/>
      <c r="BFZ35"/>
      <c r="BGA35"/>
      <c r="BGB35"/>
      <c r="BGC35"/>
      <c r="BGD35"/>
      <c r="BGE35"/>
      <c r="BGF35"/>
      <c r="BGG35"/>
      <c r="BGH35"/>
      <c r="BGI35"/>
      <c r="BGJ35"/>
      <c r="BGK35"/>
      <c r="BGL35"/>
      <c r="BGM35"/>
      <c r="BGN35"/>
      <c r="BGO35"/>
      <c r="BGP35"/>
      <c r="BGQ35"/>
      <c r="BGR35"/>
      <c r="BGS35"/>
      <c r="BGT35"/>
      <c r="BGU35"/>
      <c r="BGV35"/>
      <c r="BGW35"/>
      <c r="BGX35"/>
      <c r="BGY35"/>
      <c r="BGZ35"/>
      <c r="BHA35"/>
      <c r="BHB35"/>
      <c r="BHC35"/>
      <c r="BHD35"/>
      <c r="BHE35"/>
      <c r="BHF35"/>
      <c r="BHG35"/>
      <c r="BHH35"/>
      <c r="BHI35"/>
      <c r="BHJ35"/>
      <c r="BHK35"/>
      <c r="BHL35"/>
      <c r="BHM35"/>
      <c r="BHN35"/>
      <c r="BHO35"/>
      <c r="BHP35"/>
      <c r="BHQ35"/>
      <c r="BHR35"/>
      <c r="BHS35"/>
      <c r="BHT35"/>
      <c r="BHU35"/>
      <c r="BHV35"/>
      <c r="BHW35"/>
      <c r="BHX35"/>
      <c r="BHY35"/>
      <c r="BHZ35"/>
      <c r="BIA35"/>
      <c r="BIB35"/>
      <c r="BIC35"/>
      <c r="BID35"/>
      <c r="BIE35"/>
      <c r="BIF35"/>
      <c r="BIG35"/>
      <c r="BIH35"/>
      <c r="BII35"/>
      <c r="BIJ35"/>
      <c r="BIK35"/>
      <c r="BIL35"/>
      <c r="BIM35"/>
      <c r="BIN35"/>
      <c r="BIO35"/>
      <c r="BIP35"/>
      <c r="BIQ35"/>
      <c r="BIR35"/>
      <c r="BIS35"/>
      <c r="BIT35"/>
      <c r="BIU35"/>
      <c r="BIV35"/>
      <c r="BIW35"/>
      <c r="BIX35"/>
      <c r="BIY35"/>
      <c r="BIZ35"/>
      <c r="BJA35"/>
      <c r="BJB35"/>
      <c r="BJC35"/>
      <c r="BJD35"/>
      <c r="BJE35"/>
      <c r="BJF35"/>
      <c r="BJG35"/>
      <c r="BJH35"/>
      <c r="BJI35"/>
      <c r="BJJ35"/>
      <c r="BJK35"/>
      <c r="BJL35"/>
      <c r="BJM35"/>
      <c r="BJN35"/>
      <c r="BJO35"/>
      <c r="BJP35"/>
      <c r="BJQ35"/>
      <c r="BJR35"/>
      <c r="BJS35"/>
      <c r="BJT35"/>
      <c r="BJU35"/>
      <c r="BJV35"/>
      <c r="BJW35"/>
      <c r="BJX35"/>
      <c r="BJY35"/>
      <c r="BJZ35"/>
      <c r="BKA35"/>
      <c r="BKB35"/>
      <c r="BKC35"/>
      <c r="BKD35"/>
      <c r="BKE35"/>
      <c r="BKF35"/>
      <c r="BKG35"/>
      <c r="BKH35"/>
      <c r="BKI35"/>
      <c r="BKJ35"/>
      <c r="BKK35"/>
      <c r="BKL35"/>
      <c r="BKM35"/>
      <c r="BKN35"/>
      <c r="BKO35"/>
      <c r="BKP35"/>
      <c r="BKQ35"/>
      <c r="BKR35"/>
      <c r="BKS35"/>
      <c r="BKT35"/>
      <c r="BKU35"/>
      <c r="BKV35"/>
      <c r="BKW35"/>
      <c r="BKX35"/>
      <c r="BKY35"/>
      <c r="BKZ35"/>
      <c r="BLA35"/>
      <c r="BLB35"/>
      <c r="BLC35"/>
      <c r="BLD35"/>
      <c r="BLE35"/>
      <c r="BLF35"/>
      <c r="BLG35"/>
      <c r="BLH35"/>
      <c r="BLI35"/>
      <c r="BLJ35"/>
      <c r="BLK35"/>
      <c r="BLL35"/>
      <c r="BLM35"/>
      <c r="BLN35"/>
      <c r="BLO35"/>
      <c r="BLP35"/>
      <c r="BLQ35"/>
      <c r="BLR35"/>
      <c r="BLS35"/>
      <c r="BLT35"/>
      <c r="BLU35"/>
      <c r="BLV35"/>
      <c r="BLW35"/>
      <c r="BLX35"/>
      <c r="BLY35"/>
      <c r="BLZ35"/>
      <c r="BMA35"/>
      <c r="BMB35"/>
      <c r="BMC35"/>
      <c r="BMD35"/>
      <c r="BME35"/>
      <c r="BMF35"/>
      <c r="BMG35"/>
      <c r="BMH35"/>
      <c r="BMI35"/>
      <c r="BMJ35"/>
      <c r="BMK35"/>
      <c r="BML35"/>
      <c r="BMM35"/>
      <c r="BMN35"/>
      <c r="BMO35"/>
      <c r="BMP35"/>
      <c r="BMQ35"/>
      <c r="BMR35"/>
      <c r="BMS35"/>
      <c r="BMT35"/>
      <c r="BMU35"/>
      <c r="BMV35"/>
      <c r="BMW35"/>
      <c r="BMX35"/>
      <c r="BMY35"/>
      <c r="BMZ35"/>
      <c r="BNA35"/>
      <c r="BNB35"/>
      <c r="BNC35"/>
      <c r="BND35"/>
      <c r="BNE35"/>
      <c r="BNF35"/>
      <c r="BNG35"/>
      <c r="BNH35"/>
      <c r="BNI35"/>
      <c r="BNJ35"/>
      <c r="BNK35"/>
      <c r="BNL35"/>
      <c r="BNM35"/>
      <c r="BNN35"/>
      <c r="BNO35"/>
      <c r="BNP35"/>
      <c r="BNQ35"/>
      <c r="BNR35"/>
      <c r="BNS35"/>
      <c r="BNT35"/>
      <c r="BNU35"/>
      <c r="BNV35"/>
      <c r="BNW35"/>
      <c r="BNX35"/>
      <c r="BNY35"/>
      <c r="BNZ35"/>
      <c r="BOA35"/>
      <c r="BOB35"/>
      <c r="BOC35"/>
      <c r="BOD35"/>
      <c r="BOE35"/>
      <c r="BOF35"/>
      <c r="BOG35"/>
      <c r="BOH35"/>
      <c r="BOI35"/>
      <c r="BOJ35"/>
      <c r="BOK35"/>
      <c r="BOL35"/>
      <c r="BOM35"/>
      <c r="BON35"/>
      <c r="BOO35"/>
      <c r="BOP35"/>
      <c r="BOQ35"/>
      <c r="BOR35"/>
      <c r="BOS35"/>
      <c r="BOT35"/>
      <c r="BOU35"/>
      <c r="BOV35"/>
      <c r="BOW35"/>
      <c r="BOX35"/>
      <c r="BOY35"/>
      <c r="BOZ35"/>
      <c r="BPA35"/>
      <c r="BPB35"/>
      <c r="BPC35"/>
      <c r="BPD35"/>
      <c r="BPE35"/>
      <c r="BPF35"/>
      <c r="BPG35"/>
      <c r="BPH35"/>
      <c r="BPI35"/>
      <c r="BPJ35"/>
      <c r="BPK35"/>
      <c r="BPL35"/>
      <c r="BPM35"/>
      <c r="BPN35"/>
      <c r="BPO35"/>
      <c r="BPP35"/>
      <c r="BPQ35"/>
      <c r="BPR35"/>
      <c r="BPS35"/>
      <c r="BPT35"/>
      <c r="BPU35"/>
      <c r="BPV35"/>
      <c r="BPW35"/>
      <c r="BPX35"/>
      <c r="BPY35"/>
      <c r="BPZ35"/>
      <c r="BQA35"/>
      <c r="BQB35"/>
      <c r="BQC35"/>
      <c r="BQD35"/>
      <c r="BQE35"/>
      <c r="BQF35"/>
      <c r="BQG35"/>
      <c r="BQH35"/>
      <c r="BQI35"/>
      <c r="BQJ35"/>
      <c r="BQK35"/>
      <c r="BQL35"/>
      <c r="BQM35"/>
      <c r="BQN35"/>
      <c r="BQO35"/>
      <c r="BQP35"/>
      <c r="BQQ35"/>
      <c r="BQR35"/>
      <c r="BQS35"/>
      <c r="BQT35"/>
      <c r="BQU35"/>
      <c r="BQV35"/>
      <c r="BQW35"/>
      <c r="BQX35"/>
      <c r="BQY35"/>
      <c r="BQZ35"/>
      <c r="BRA35"/>
      <c r="BRB35"/>
      <c r="BRC35"/>
      <c r="BRD35"/>
      <c r="BRE35"/>
      <c r="BRF35"/>
      <c r="BRG35"/>
      <c r="BRH35"/>
      <c r="BRI35"/>
      <c r="BRJ35"/>
      <c r="BRK35"/>
      <c r="BRL35"/>
      <c r="BRM35"/>
      <c r="BRN35"/>
      <c r="BRO35"/>
      <c r="BRP35"/>
      <c r="BRQ35"/>
      <c r="BRR35"/>
      <c r="BRS35"/>
      <c r="BRT35"/>
      <c r="BRU35"/>
      <c r="BRV35"/>
      <c r="BRW35"/>
      <c r="BRX35"/>
      <c r="BRY35"/>
      <c r="BRZ35"/>
      <c r="BSA35"/>
      <c r="BSB35"/>
      <c r="BSC35"/>
      <c r="BSD35"/>
      <c r="BSE35"/>
      <c r="BSF35"/>
      <c r="BSG35"/>
      <c r="BSH35"/>
      <c r="BSI35"/>
      <c r="BSJ35"/>
      <c r="BSK35"/>
      <c r="BSL35"/>
      <c r="BSM35"/>
      <c r="BSN35"/>
      <c r="BSO35"/>
      <c r="BSP35"/>
      <c r="BSQ35"/>
      <c r="BSR35"/>
      <c r="BSS35"/>
      <c r="BST35"/>
      <c r="BSU35"/>
      <c r="BSV35"/>
      <c r="BSW35"/>
      <c r="BSX35"/>
      <c r="BSY35"/>
      <c r="BSZ35"/>
      <c r="BTA35"/>
      <c r="BTB35"/>
      <c r="BTC35"/>
      <c r="BTD35"/>
      <c r="BTE35"/>
      <c r="BTF35"/>
      <c r="BTG35"/>
      <c r="BTH35"/>
      <c r="BTI35"/>
      <c r="BTJ35"/>
      <c r="BTK35"/>
      <c r="BTL35"/>
      <c r="BTM35"/>
      <c r="BTN35"/>
      <c r="BTO35"/>
      <c r="BTP35"/>
      <c r="BTQ35"/>
      <c r="BTR35"/>
      <c r="BTS35"/>
      <c r="BTT35"/>
      <c r="BTU35"/>
      <c r="BTV35"/>
      <c r="BTW35"/>
      <c r="BTX35"/>
      <c r="BTY35"/>
      <c r="BTZ35"/>
      <c r="BUA35"/>
      <c r="BUB35"/>
      <c r="BUC35"/>
      <c r="BUD35"/>
      <c r="BUE35"/>
      <c r="BUF35"/>
      <c r="BUG35"/>
      <c r="BUH35"/>
      <c r="BUI35"/>
      <c r="BUJ35"/>
      <c r="BUK35"/>
      <c r="BUL35"/>
      <c r="BUM35"/>
      <c r="BUN35"/>
      <c r="BUO35"/>
      <c r="BUP35"/>
      <c r="BUQ35"/>
      <c r="BUR35"/>
      <c r="BUS35"/>
      <c r="BUT35"/>
      <c r="BUU35"/>
      <c r="BUV35"/>
      <c r="BUW35"/>
      <c r="BUX35"/>
      <c r="BUY35"/>
      <c r="BUZ35"/>
      <c r="BVA35"/>
      <c r="BVB35"/>
      <c r="BVC35"/>
      <c r="BVD35"/>
      <c r="BVE35"/>
      <c r="BVF35"/>
      <c r="BVG35"/>
      <c r="BVH35"/>
      <c r="BVI35"/>
      <c r="BVJ35"/>
      <c r="BVK35"/>
      <c r="BVL35"/>
      <c r="BVM35"/>
      <c r="BVN35"/>
      <c r="BVO35"/>
      <c r="BVP35"/>
      <c r="BVQ35"/>
      <c r="BVR35"/>
      <c r="BVS35"/>
      <c r="BVT35"/>
      <c r="BVU35"/>
      <c r="BVV35"/>
      <c r="BVW35"/>
      <c r="BVX35"/>
      <c r="BVY35"/>
      <c r="BVZ35"/>
      <c r="BWA35"/>
      <c r="BWB35"/>
      <c r="BWC35"/>
      <c r="BWD35"/>
      <c r="BWE35"/>
      <c r="BWF35"/>
      <c r="BWG35"/>
      <c r="BWH35"/>
      <c r="BWI35"/>
      <c r="BWJ35"/>
      <c r="BWK35"/>
      <c r="BWL35"/>
      <c r="BWM35"/>
      <c r="BWN35"/>
      <c r="BWO35"/>
      <c r="BWP35"/>
      <c r="BWQ35"/>
      <c r="BWR35"/>
      <c r="BWS35"/>
      <c r="BWT35"/>
      <c r="BWU35"/>
      <c r="BWV35"/>
      <c r="BWW35"/>
      <c r="BWX35"/>
      <c r="BWY35"/>
      <c r="BWZ35"/>
      <c r="BXA35"/>
      <c r="BXB35"/>
      <c r="BXC35"/>
      <c r="BXD35"/>
      <c r="BXE35"/>
      <c r="BXF35"/>
      <c r="BXG35"/>
      <c r="BXH35"/>
      <c r="BXI35"/>
      <c r="BXJ35"/>
      <c r="BXK35"/>
      <c r="BXL35"/>
      <c r="BXM35"/>
      <c r="BXN35"/>
      <c r="BXO35"/>
      <c r="BXP35"/>
      <c r="BXQ35"/>
      <c r="BXR35"/>
      <c r="BXS35"/>
      <c r="BXT35"/>
      <c r="BXU35"/>
      <c r="BXV35"/>
      <c r="BXW35"/>
      <c r="BXX35"/>
      <c r="BXY35"/>
      <c r="BXZ35"/>
      <c r="BYA35"/>
      <c r="BYB35"/>
      <c r="BYC35"/>
      <c r="BYD35"/>
      <c r="BYE35"/>
      <c r="BYF35"/>
      <c r="BYG35"/>
      <c r="BYH35"/>
      <c r="BYI35"/>
      <c r="BYJ35"/>
      <c r="BYK35"/>
      <c r="BYL35"/>
      <c r="BYM35"/>
      <c r="BYN35"/>
      <c r="BYO35"/>
      <c r="BYP35"/>
      <c r="BYQ35"/>
      <c r="BYR35"/>
      <c r="BYS35"/>
      <c r="BYT35"/>
      <c r="BYU35"/>
      <c r="BYV35"/>
      <c r="BYW35"/>
      <c r="BYX35"/>
      <c r="BYY35"/>
      <c r="BYZ35"/>
      <c r="BZA35"/>
      <c r="BZB35"/>
      <c r="BZC35"/>
      <c r="BZD35"/>
      <c r="BZE35"/>
      <c r="BZF35"/>
      <c r="BZG35"/>
      <c r="BZH35"/>
      <c r="BZI35"/>
      <c r="BZJ35"/>
      <c r="BZK35"/>
      <c r="BZL35"/>
      <c r="BZM35"/>
      <c r="BZN35"/>
      <c r="BZO35"/>
      <c r="BZP35"/>
      <c r="BZQ35"/>
      <c r="BZR35"/>
      <c r="BZS35"/>
      <c r="BZT35"/>
      <c r="BZU35"/>
      <c r="BZV35"/>
      <c r="BZW35"/>
      <c r="BZX35"/>
      <c r="BZY35"/>
      <c r="BZZ35"/>
      <c r="CAA35"/>
      <c r="CAB35"/>
      <c r="CAC35"/>
      <c r="CAD35"/>
      <c r="CAE35"/>
      <c r="CAF35"/>
      <c r="CAG35"/>
      <c r="CAH35"/>
      <c r="CAI35"/>
      <c r="CAJ35"/>
      <c r="CAK35"/>
      <c r="CAL35"/>
      <c r="CAM35"/>
      <c r="CAN35"/>
      <c r="CAO35"/>
      <c r="CAP35"/>
      <c r="CAQ35"/>
      <c r="CAR35"/>
      <c r="CAS35"/>
      <c r="CAT35"/>
      <c r="CAU35"/>
      <c r="CAV35"/>
      <c r="CAW35"/>
      <c r="CAX35"/>
      <c r="CAY35"/>
      <c r="CAZ35"/>
      <c r="CBA35"/>
      <c r="CBB35"/>
      <c r="CBC35"/>
      <c r="CBD35"/>
      <c r="CBE35"/>
      <c r="CBF35"/>
      <c r="CBG35"/>
      <c r="CBH35"/>
      <c r="CBI35"/>
      <c r="CBJ35"/>
      <c r="CBK35"/>
      <c r="CBL35"/>
      <c r="CBM35"/>
      <c r="CBN35"/>
      <c r="CBO35"/>
      <c r="CBP35"/>
      <c r="CBQ35"/>
      <c r="CBR35"/>
      <c r="CBS35"/>
      <c r="CBT35"/>
      <c r="CBU35"/>
      <c r="CBV35"/>
      <c r="CBW35"/>
      <c r="CBX35"/>
      <c r="CBY35"/>
      <c r="CBZ35"/>
      <c r="CCA35"/>
      <c r="CCB35"/>
      <c r="CCC35"/>
      <c r="CCD35"/>
      <c r="CCE35"/>
      <c r="CCF35"/>
      <c r="CCG35"/>
      <c r="CCH35"/>
      <c r="CCI35"/>
      <c r="CCJ35"/>
      <c r="CCK35"/>
      <c r="CCL35"/>
      <c r="CCM35"/>
      <c r="CCN35"/>
      <c r="CCO35"/>
      <c r="CCP35"/>
      <c r="CCQ35"/>
      <c r="CCR35"/>
      <c r="CCS35"/>
      <c r="CCT35"/>
      <c r="CCU35"/>
      <c r="CCV35"/>
      <c r="CCW35"/>
      <c r="CCX35"/>
      <c r="CCY35"/>
      <c r="CCZ35"/>
      <c r="CDA35"/>
      <c r="CDB35"/>
      <c r="CDC35"/>
      <c r="CDD35"/>
      <c r="CDE35"/>
      <c r="CDF35"/>
      <c r="CDG35"/>
      <c r="CDH35"/>
      <c r="CDI35"/>
      <c r="CDJ35"/>
      <c r="CDK35"/>
      <c r="CDL35"/>
      <c r="CDM35"/>
      <c r="CDN35"/>
      <c r="CDO35"/>
      <c r="CDP35"/>
      <c r="CDQ35"/>
      <c r="CDR35"/>
      <c r="CDS35"/>
      <c r="CDT35"/>
      <c r="CDU35"/>
      <c r="CDV35"/>
      <c r="CDW35"/>
      <c r="CDX35"/>
      <c r="CDY35"/>
      <c r="CDZ35"/>
      <c r="CEA35"/>
      <c r="CEB35"/>
      <c r="CEC35"/>
      <c r="CED35"/>
      <c r="CEE35"/>
      <c r="CEF35"/>
      <c r="CEG35"/>
      <c r="CEH35"/>
      <c r="CEI35"/>
      <c r="CEJ35"/>
      <c r="CEK35"/>
      <c r="CEL35"/>
      <c r="CEM35"/>
      <c r="CEN35"/>
      <c r="CEO35"/>
      <c r="CEP35"/>
      <c r="CEQ35"/>
      <c r="CER35"/>
      <c r="CES35"/>
      <c r="CET35"/>
      <c r="CEU35"/>
      <c r="CEV35"/>
      <c r="CEW35"/>
      <c r="CEX35"/>
      <c r="CEY35"/>
      <c r="CEZ35"/>
      <c r="CFA35"/>
      <c r="CFB35"/>
      <c r="CFC35"/>
      <c r="CFD35"/>
      <c r="CFE35"/>
      <c r="CFF35"/>
      <c r="CFG35"/>
      <c r="CFH35"/>
      <c r="CFI35"/>
      <c r="CFJ35"/>
      <c r="CFK35"/>
      <c r="CFL35"/>
      <c r="CFM35"/>
      <c r="CFN35"/>
      <c r="CFO35"/>
      <c r="CFP35"/>
      <c r="CFQ35"/>
      <c r="CFR35"/>
      <c r="CFS35"/>
      <c r="CFT35"/>
      <c r="CFU35"/>
      <c r="CFV35"/>
      <c r="CFW35"/>
      <c r="CFX35"/>
      <c r="CFY35"/>
      <c r="CFZ35"/>
      <c r="CGA35"/>
      <c r="CGB35"/>
      <c r="CGC35"/>
      <c r="CGD35"/>
      <c r="CGE35"/>
      <c r="CGF35"/>
      <c r="CGG35"/>
      <c r="CGH35"/>
      <c r="CGI35"/>
      <c r="CGJ35"/>
      <c r="CGK35"/>
      <c r="CGL35"/>
      <c r="CGM35"/>
      <c r="CGN35"/>
      <c r="CGO35"/>
      <c r="CGP35"/>
      <c r="CGQ35"/>
      <c r="CGR35"/>
      <c r="CGS35"/>
      <c r="CGT35"/>
      <c r="CGU35"/>
      <c r="CGV35"/>
      <c r="CGW35"/>
      <c r="CGX35"/>
      <c r="CGY35"/>
      <c r="CGZ35"/>
      <c r="CHA35"/>
      <c r="CHB35"/>
      <c r="CHC35"/>
      <c r="CHD35"/>
      <c r="CHE35"/>
      <c r="CHF35"/>
      <c r="CHG35"/>
      <c r="CHH35"/>
      <c r="CHI35"/>
      <c r="CHJ35"/>
      <c r="CHK35"/>
      <c r="CHL35"/>
      <c r="CHM35"/>
      <c r="CHN35"/>
      <c r="CHO35"/>
      <c r="CHP35"/>
      <c r="CHQ35"/>
      <c r="CHR35"/>
      <c r="CHS35"/>
      <c r="CHT35"/>
      <c r="CHU35"/>
      <c r="CHV35"/>
      <c r="CHW35"/>
      <c r="CHX35"/>
      <c r="CHY35"/>
      <c r="CHZ35"/>
      <c r="CIA35"/>
      <c r="CIB35"/>
      <c r="CIC35"/>
      <c r="CID35"/>
      <c r="CIE35"/>
      <c r="CIF35"/>
      <c r="CIG35"/>
      <c r="CIH35"/>
      <c r="CII35"/>
      <c r="CIJ35"/>
      <c r="CIK35"/>
      <c r="CIL35"/>
      <c r="CIM35"/>
      <c r="CIN35"/>
      <c r="CIO35"/>
      <c r="CIP35"/>
      <c r="CIQ35"/>
      <c r="CIR35"/>
      <c r="CIS35"/>
      <c r="CIT35"/>
      <c r="CIU35"/>
      <c r="CIV35"/>
      <c r="CIW35"/>
      <c r="CIX35"/>
      <c r="CIY35"/>
      <c r="CIZ35"/>
      <c r="CJA35"/>
      <c r="CJB35"/>
      <c r="CJC35"/>
      <c r="CJD35"/>
      <c r="CJE35"/>
      <c r="CJF35"/>
      <c r="CJG35"/>
      <c r="CJH35"/>
      <c r="CJI35"/>
      <c r="CJJ35"/>
      <c r="CJK35"/>
      <c r="CJL35"/>
      <c r="CJM35"/>
      <c r="CJN35"/>
      <c r="CJO35"/>
      <c r="CJP35"/>
      <c r="CJQ35"/>
      <c r="CJR35"/>
      <c r="CJS35"/>
      <c r="CJT35"/>
      <c r="CJU35"/>
      <c r="CJV35"/>
      <c r="CJW35"/>
      <c r="CJX35"/>
      <c r="CJY35"/>
      <c r="CJZ35"/>
      <c r="CKA35"/>
      <c r="CKB35"/>
      <c r="CKC35"/>
      <c r="CKD35"/>
      <c r="CKE35"/>
      <c r="CKF35"/>
      <c r="CKG35"/>
      <c r="CKH35"/>
      <c r="CKI35"/>
      <c r="CKJ35"/>
      <c r="CKK35"/>
      <c r="CKL35"/>
      <c r="CKM35"/>
      <c r="CKN35"/>
      <c r="CKO35"/>
      <c r="CKP35"/>
      <c r="CKQ35"/>
      <c r="CKR35"/>
      <c r="CKS35"/>
      <c r="CKT35"/>
      <c r="CKU35"/>
      <c r="CKV35"/>
      <c r="CKW35"/>
      <c r="CKX35"/>
      <c r="CKY35"/>
      <c r="CKZ35"/>
      <c r="CLA35"/>
      <c r="CLB35"/>
      <c r="CLC35"/>
      <c r="CLD35"/>
      <c r="CLE35"/>
      <c r="CLF35"/>
      <c r="CLG35"/>
      <c r="CLH35"/>
      <c r="CLI35"/>
      <c r="CLJ35"/>
      <c r="CLK35"/>
      <c r="CLL35"/>
      <c r="CLM35"/>
      <c r="CLN35"/>
      <c r="CLO35"/>
      <c r="CLP35"/>
      <c r="CLQ35"/>
      <c r="CLR35"/>
      <c r="CLS35"/>
      <c r="CLT35"/>
      <c r="CLU35"/>
      <c r="CLV35"/>
      <c r="CLW35"/>
      <c r="CLX35"/>
      <c r="CLY35"/>
      <c r="CLZ35"/>
      <c r="CMA35"/>
      <c r="CMB35"/>
      <c r="CMC35"/>
      <c r="CMD35"/>
      <c r="CME35"/>
      <c r="CMF35"/>
      <c r="CMG35"/>
      <c r="CMH35"/>
      <c r="CMI35"/>
      <c r="CMJ35"/>
      <c r="CMK35"/>
      <c r="CML35"/>
      <c r="CMM35"/>
      <c r="CMN35"/>
      <c r="CMO35"/>
      <c r="CMP35"/>
      <c r="CMQ35"/>
      <c r="CMR35"/>
      <c r="CMS35"/>
      <c r="CMT35"/>
      <c r="CMU35"/>
      <c r="CMV35"/>
      <c r="CMW35"/>
      <c r="CMX35"/>
      <c r="CMY35"/>
      <c r="CMZ35"/>
      <c r="CNA35"/>
      <c r="CNB35"/>
      <c r="CNC35"/>
      <c r="CND35"/>
      <c r="CNE35"/>
      <c r="CNF35"/>
      <c r="CNG35"/>
      <c r="CNH35"/>
      <c r="CNI35"/>
      <c r="CNJ35"/>
      <c r="CNK35"/>
      <c r="CNL35"/>
      <c r="CNM35"/>
      <c r="CNN35"/>
      <c r="CNO35"/>
      <c r="CNP35"/>
      <c r="CNQ35"/>
      <c r="CNR35"/>
      <c r="CNS35"/>
      <c r="CNT35"/>
      <c r="CNU35"/>
      <c r="CNV35"/>
      <c r="CNW35"/>
      <c r="CNX35"/>
      <c r="CNY35"/>
      <c r="CNZ35"/>
      <c r="COA35"/>
      <c r="COB35"/>
      <c r="COC35"/>
      <c r="COD35"/>
      <c r="COE35"/>
      <c r="COF35"/>
      <c r="COG35"/>
      <c r="COH35"/>
      <c r="COI35"/>
      <c r="COJ35"/>
      <c r="COK35"/>
      <c r="COL35"/>
      <c r="COM35"/>
      <c r="CON35"/>
      <c r="COO35"/>
      <c r="COP35"/>
      <c r="COQ35"/>
      <c r="COR35"/>
      <c r="COS35"/>
      <c r="COT35"/>
      <c r="COU35"/>
      <c r="COV35"/>
      <c r="COW35"/>
      <c r="COX35"/>
      <c r="COY35"/>
      <c r="COZ35"/>
      <c r="CPA35"/>
      <c r="CPB35"/>
      <c r="CPC35"/>
      <c r="CPD35"/>
      <c r="CPE35"/>
      <c r="CPF35"/>
      <c r="CPG35"/>
      <c r="CPH35"/>
      <c r="CPI35"/>
      <c r="CPJ35"/>
      <c r="CPK35"/>
      <c r="CPL35"/>
      <c r="CPM35"/>
      <c r="CPN35"/>
      <c r="CPO35"/>
      <c r="CPP35"/>
      <c r="CPQ35"/>
      <c r="CPR35"/>
      <c r="CPS35"/>
      <c r="CPT35"/>
      <c r="CPU35"/>
      <c r="CPV35"/>
      <c r="CPW35"/>
      <c r="CPX35"/>
      <c r="CPY35"/>
      <c r="CPZ35"/>
      <c r="CQA35"/>
      <c r="CQB35"/>
      <c r="CQC35"/>
      <c r="CQD35"/>
      <c r="CQE35"/>
      <c r="CQF35"/>
      <c r="CQG35"/>
      <c r="CQH35"/>
      <c r="CQI35"/>
      <c r="CQJ35"/>
      <c r="CQK35"/>
      <c r="CQL35"/>
      <c r="CQM35"/>
      <c r="CQN35"/>
      <c r="CQO35"/>
      <c r="CQP35"/>
      <c r="CQQ35"/>
      <c r="CQR35"/>
      <c r="CQS35"/>
      <c r="CQT35"/>
      <c r="CQU35"/>
      <c r="CQV35"/>
      <c r="CQW35"/>
      <c r="CQX35"/>
      <c r="CQY35"/>
      <c r="CQZ35"/>
      <c r="CRA35"/>
      <c r="CRB35"/>
      <c r="CRC35"/>
      <c r="CRD35"/>
      <c r="CRE35"/>
      <c r="CRF35"/>
      <c r="CRG35"/>
      <c r="CRH35"/>
      <c r="CRI35"/>
      <c r="CRJ35"/>
      <c r="CRK35"/>
      <c r="CRL35"/>
      <c r="CRM35"/>
      <c r="CRN35"/>
      <c r="CRO35"/>
      <c r="CRP35"/>
      <c r="CRQ35"/>
      <c r="CRR35"/>
      <c r="CRS35"/>
      <c r="CRT35"/>
      <c r="CRU35"/>
      <c r="CRV35"/>
      <c r="CRW35"/>
      <c r="CRX35"/>
      <c r="CRY35"/>
      <c r="CRZ35"/>
      <c r="CSA35"/>
      <c r="CSB35"/>
      <c r="CSC35"/>
      <c r="CSD35"/>
      <c r="CSE35"/>
      <c r="CSF35"/>
      <c r="CSG35"/>
      <c r="CSH35"/>
      <c r="CSI35"/>
      <c r="CSJ35"/>
      <c r="CSK35"/>
      <c r="CSL35"/>
      <c r="CSM35"/>
      <c r="CSN35"/>
      <c r="CSO35"/>
      <c r="CSP35"/>
      <c r="CSQ35"/>
      <c r="CSR35"/>
      <c r="CSS35"/>
      <c r="CST35"/>
      <c r="CSU35"/>
      <c r="CSV35"/>
      <c r="CSW35"/>
      <c r="CSX35"/>
      <c r="CSY35"/>
      <c r="CSZ35"/>
      <c r="CTA35"/>
      <c r="CTB35"/>
      <c r="CTC35"/>
      <c r="CTD35"/>
      <c r="CTE35"/>
      <c r="CTF35"/>
      <c r="CTG35"/>
      <c r="CTH35"/>
      <c r="CTI35"/>
      <c r="CTJ35"/>
      <c r="CTK35"/>
      <c r="CTL35"/>
      <c r="CTM35"/>
      <c r="CTN35"/>
      <c r="CTO35"/>
      <c r="CTP35"/>
      <c r="CTQ35"/>
      <c r="CTR35"/>
      <c r="CTS35"/>
      <c r="CTT35"/>
      <c r="CTU35"/>
      <c r="CTV35"/>
      <c r="CTW35"/>
      <c r="CTX35"/>
      <c r="CTY35"/>
      <c r="CTZ35"/>
      <c r="CUA35"/>
      <c r="CUB35"/>
      <c r="CUC35"/>
      <c r="CUD35"/>
      <c r="CUE35"/>
      <c r="CUF35"/>
      <c r="CUG35"/>
      <c r="CUH35"/>
      <c r="CUI35"/>
      <c r="CUJ35"/>
      <c r="CUK35"/>
      <c r="CUL35"/>
      <c r="CUM35"/>
      <c r="CUN35"/>
      <c r="CUO35"/>
      <c r="CUP35"/>
      <c r="CUQ35"/>
      <c r="CUR35"/>
      <c r="CUS35"/>
      <c r="CUT35"/>
      <c r="CUU35"/>
      <c r="CUV35"/>
      <c r="CUW35"/>
      <c r="CUX35"/>
      <c r="CUY35"/>
      <c r="CUZ35"/>
      <c r="CVA35"/>
      <c r="CVB35"/>
      <c r="CVC35"/>
      <c r="CVD35"/>
      <c r="CVE35"/>
      <c r="CVF35"/>
      <c r="CVG35"/>
      <c r="CVH35"/>
      <c r="CVI35"/>
      <c r="CVJ35"/>
      <c r="CVK35"/>
      <c r="CVL35"/>
      <c r="CVM35"/>
      <c r="CVN35"/>
      <c r="CVO35"/>
      <c r="CVP35"/>
      <c r="CVQ35"/>
      <c r="CVR35"/>
      <c r="CVS35"/>
      <c r="CVT35"/>
      <c r="CVU35"/>
      <c r="CVV35"/>
      <c r="CVW35"/>
      <c r="CVX35"/>
      <c r="CVY35"/>
      <c r="CVZ35"/>
      <c r="CWA35"/>
      <c r="CWB35"/>
      <c r="CWC35"/>
      <c r="CWD35"/>
      <c r="CWE35"/>
      <c r="CWF35"/>
      <c r="CWG35"/>
      <c r="CWH35"/>
      <c r="CWI35"/>
      <c r="CWJ35"/>
      <c r="CWK35"/>
      <c r="CWL35"/>
      <c r="CWM35"/>
      <c r="CWN35"/>
      <c r="CWO35"/>
      <c r="CWP35"/>
      <c r="CWQ35"/>
      <c r="CWR35"/>
      <c r="CWS35"/>
      <c r="CWT35"/>
      <c r="CWU35"/>
      <c r="CWV35"/>
      <c r="CWW35"/>
      <c r="CWX35"/>
      <c r="CWY35"/>
      <c r="CWZ35"/>
      <c r="CXA35"/>
      <c r="CXB35"/>
      <c r="CXC35"/>
      <c r="CXD35"/>
      <c r="CXE35"/>
      <c r="CXF35"/>
      <c r="CXG35"/>
      <c r="CXH35"/>
      <c r="CXI35"/>
      <c r="CXJ35"/>
      <c r="CXK35"/>
      <c r="CXL35"/>
      <c r="CXM35"/>
      <c r="CXN35"/>
      <c r="CXO35"/>
      <c r="CXP35"/>
      <c r="CXQ35"/>
      <c r="CXR35"/>
      <c r="CXS35"/>
      <c r="CXT35"/>
      <c r="CXU35"/>
      <c r="CXV35"/>
      <c r="CXW35"/>
      <c r="CXX35"/>
      <c r="CXY35"/>
      <c r="CXZ35"/>
      <c r="CYA35"/>
      <c r="CYB35"/>
      <c r="CYC35"/>
      <c r="CYD35"/>
      <c r="CYE35"/>
      <c r="CYF35"/>
      <c r="CYG35"/>
      <c r="CYH35"/>
      <c r="CYI35"/>
      <c r="CYJ35"/>
      <c r="CYK35"/>
      <c r="CYL35"/>
      <c r="CYM35"/>
      <c r="CYN35"/>
      <c r="CYO35"/>
      <c r="CYP35"/>
      <c r="CYQ35"/>
      <c r="CYR35"/>
      <c r="CYS35"/>
      <c r="CYT35"/>
      <c r="CYU35"/>
      <c r="CYV35"/>
      <c r="CYW35"/>
      <c r="CYX35"/>
      <c r="CYY35"/>
      <c r="CYZ35"/>
      <c r="CZA35"/>
      <c r="CZB35"/>
      <c r="CZC35"/>
      <c r="CZD35"/>
      <c r="CZE35"/>
      <c r="CZF35"/>
      <c r="CZG35"/>
      <c r="CZH35"/>
      <c r="CZI35"/>
      <c r="CZJ35"/>
      <c r="CZK35"/>
      <c r="CZL35"/>
      <c r="CZM35"/>
      <c r="CZN35"/>
      <c r="CZO35"/>
      <c r="CZP35"/>
      <c r="CZQ35"/>
      <c r="CZR35"/>
      <c r="CZS35"/>
      <c r="CZT35"/>
      <c r="CZU35"/>
      <c r="CZV35"/>
      <c r="CZW35"/>
      <c r="CZX35"/>
      <c r="CZY35"/>
      <c r="CZZ35"/>
      <c r="DAA35"/>
      <c r="DAB35"/>
      <c r="DAC35"/>
      <c r="DAD35"/>
      <c r="DAE35"/>
      <c r="DAF35"/>
      <c r="DAG35"/>
      <c r="DAH35"/>
      <c r="DAI35"/>
      <c r="DAJ35"/>
      <c r="DAK35"/>
      <c r="DAL35"/>
      <c r="DAM35"/>
      <c r="DAN35"/>
      <c r="DAO35"/>
      <c r="DAP35"/>
      <c r="DAQ35"/>
      <c r="DAR35"/>
      <c r="DAS35"/>
      <c r="DAT35"/>
      <c r="DAU35"/>
      <c r="DAV35"/>
      <c r="DAW35"/>
      <c r="DAX35"/>
      <c r="DAY35"/>
      <c r="DAZ35"/>
      <c r="DBA35"/>
      <c r="DBB35"/>
      <c r="DBC35"/>
      <c r="DBD35"/>
      <c r="DBE35"/>
      <c r="DBF35"/>
      <c r="DBG35"/>
      <c r="DBH35"/>
      <c r="DBI35"/>
      <c r="DBJ35"/>
      <c r="DBK35"/>
      <c r="DBL35"/>
      <c r="DBM35"/>
      <c r="DBN35"/>
      <c r="DBO35"/>
      <c r="DBP35"/>
      <c r="DBQ35"/>
      <c r="DBR35"/>
      <c r="DBS35"/>
      <c r="DBT35"/>
      <c r="DBU35"/>
      <c r="DBV35"/>
      <c r="DBW35"/>
      <c r="DBX35"/>
      <c r="DBY35"/>
      <c r="DBZ35"/>
      <c r="DCA35"/>
      <c r="DCB35"/>
      <c r="DCC35"/>
      <c r="DCD35"/>
      <c r="DCE35"/>
      <c r="DCF35"/>
      <c r="DCG35"/>
      <c r="DCH35"/>
      <c r="DCI35"/>
      <c r="DCJ35"/>
      <c r="DCK35"/>
      <c r="DCL35"/>
      <c r="DCM35"/>
      <c r="DCN35"/>
      <c r="DCO35"/>
      <c r="DCP35"/>
      <c r="DCQ35"/>
      <c r="DCR35"/>
      <c r="DCS35"/>
      <c r="DCT35"/>
      <c r="DCU35"/>
      <c r="DCV35"/>
      <c r="DCW35"/>
      <c r="DCX35"/>
      <c r="DCY35"/>
      <c r="DCZ35"/>
      <c r="DDA35"/>
      <c r="DDB35"/>
      <c r="DDC35"/>
      <c r="DDD35"/>
      <c r="DDE35"/>
      <c r="DDF35"/>
      <c r="DDG35"/>
      <c r="DDH35"/>
      <c r="DDI35"/>
      <c r="DDJ35"/>
      <c r="DDK35"/>
      <c r="DDL35"/>
      <c r="DDM35"/>
      <c r="DDN35"/>
      <c r="DDO35"/>
      <c r="DDP35"/>
      <c r="DDQ35"/>
      <c r="DDR35"/>
      <c r="DDS35"/>
      <c r="DDT35"/>
      <c r="DDU35"/>
      <c r="DDV35"/>
      <c r="DDW35"/>
      <c r="DDX35"/>
      <c r="DDY35"/>
      <c r="DDZ35"/>
      <c r="DEA35"/>
      <c r="DEB35"/>
      <c r="DEC35"/>
      <c r="DED35"/>
      <c r="DEE35"/>
      <c r="DEF35"/>
      <c r="DEG35"/>
      <c r="DEH35"/>
      <c r="DEI35"/>
      <c r="DEJ35"/>
      <c r="DEK35"/>
      <c r="DEL35"/>
      <c r="DEM35"/>
      <c r="DEN35"/>
      <c r="DEO35"/>
      <c r="DEP35"/>
      <c r="DEQ35"/>
      <c r="DER35"/>
      <c r="DES35"/>
      <c r="DET35"/>
      <c r="DEU35"/>
      <c r="DEV35"/>
      <c r="DEW35"/>
      <c r="DEX35"/>
      <c r="DEY35"/>
      <c r="DEZ35"/>
      <c r="DFA35"/>
      <c r="DFB35"/>
      <c r="DFC35"/>
      <c r="DFD35"/>
      <c r="DFE35"/>
      <c r="DFF35"/>
      <c r="DFG35"/>
      <c r="DFH35"/>
      <c r="DFI35"/>
      <c r="DFJ35"/>
      <c r="DFK35"/>
      <c r="DFL35"/>
      <c r="DFM35"/>
      <c r="DFN35"/>
      <c r="DFO35"/>
      <c r="DFP35"/>
      <c r="DFQ35"/>
      <c r="DFR35"/>
      <c r="DFS35"/>
      <c r="DFT35"/>
      <c r="DFU35"/>
      <c r="DFV35"/>
      <c r="DFW35"/>
      <c r="DFX35"/>
      <c r="DFY35"/>
      <c r="DFZ35"/>
      <c r="DGA35"/>
      <c r="DGB35"/>
      <c r="DGC35"/>
      <c r="DGD35"/>
      <c r="DGE35"/>
      <c r="DGF35"/>
      <c r="DGG35"/>
      <c r="DGH35"/>
      <c r="DGI35"/>
      <c r="DGJ35"/>
      <c r="DGK35"/>
      <c r="DGL35"/>
      <c r="DGM35"/>
      <c r="DGN35"/>
      <c r="DGO35"/>
      <c r="DGP35"/>
      <c r="DGQ35"/>
      <c r="DGR35"/>
      <c r="DGS35"/>
      <c r="DGT35"/>
      <c r="DGU35"/>
      <c r="DGV35"/>
      <c r="DGW35"/>
      <c r="DGX35"/>
      <c r="DGY35"/>
      <c r="DGZ35"/>
      <c r="DHA35"/>
      <c r="DHB35"/>
      <c r="DHC35"/>
      <c r="DHD35"/>
      <c r="DHE35"/>
      <c r="DHF35"/>
      <c r="DHG35"/>
      <c r="DHH35"/>
      <c r="DHI35"/>
      <c r="DHJ35"/>
      <c r="DHK35"/>
      <c r="DHL35"/>
      <c r="DHM35"/>
      <c r="DHN35"/>
      <c r="DHO35"/>
      <c r="DHP35"/>
      <c r="DHQ35"/>
      <c r="DHR35"/>
      <c r="DHS35"/>
      <c r="DHT35"/>
      <c r="DHU35"/>
      <c r="DHV35"/>
      <c r="DHW35"/>
      <c r="DHX35"/>
      <c r="DHY35"/>
      <c r="DHZ35"/>
      <c r="DIA35"/>
      <c r="DIB35"/>
      <c r="DIC35"/>
      <c r="DID35"/>
      <c r="DIE35"/>
      <c r="DIF35"/>
      <c r="DIG35"/>
      <c r="DIH35"/>
      <c r="DII35"/>
      <c r="DIJ35"/>
      <c r="DIK35"/>
      <c r="DIL35"/>
      <c r="DIM35"/>
      <c r="DIN35"/>
      <c r="DIO35"/>
      <c r="DIP35"/>
      <c r="DIQ35"/>
      <c r="DIR35"/>
      <c r="DIS35"/>
      <c r="DIT35"/>
      <c r="DIU35"/>
      <c r="DIV35"/>
      <c r="DIW35"/>
      <c r="DIX35"/>
      <c r="DIY35"/>
      <c r="DIZ35"/>
      <c r="DJA35"/>
      <c r="DJB35"/>
      <c r="DJC35"/>
      <c r="DJD35"/>
      <c r="DJE35"/>
      <c r="DJF35"/>
      <c r="DJG35"/>
      <c r="DJH35"/>
      <c r="DJI35"/>
      <c r="DJJ35"/>
      <c r="DJK35"/>
      <c r="DJL35"/>
      <c r="DJM35"/>
      <c r="DJN35"/>
      <c r="DJO35"/>
      <c r="DJP35"/>
      <c r="DJQ35"/>
      <c r="DJR35"/>
      <c r="DJS35"/>
      <c r="DJT35"/>
      <c r="DJU35"/>
      <c r="DJV35"/>
      <c r="DJW35"/>
      <c r="DJX35"/>
      <c r="DJY35"/>
      <c r="DJZ35"/>
      <c r="DKA35"/>
      <c r="DKB35"/>
      <c r="DKC35"/>
      <c r="DKD35"/>
      <c r="DKE35"/>
      <c r="DKF35"/>
      <c r="DKG35"/>
      <c r="DKH35"/>
      <c r="DKI35"/>
      <c r="DKJ35"/>
      <c r="DKK35"/>
      <c r="DKL35"/>
      <c r="DKM35"/>
      <c r="DKN35"/>
      <c r="DKO35"/>
      <c r="DKP35"/>
      <c r="DKQ35"/>
      <c r="DKR35"/>
      <c r="DKS35"/>
      <c r="DKT35"/>
      <c r="DKU35"/>
      <c r="DKV35"/>
      <c r="DKW35"/>
      <c r="DKX35"/>
      <c r="DKY35"/>
      <c r="DKZ35"/>
      <c r="DLA35"/>
      <c r="DLB35"/>
      <c r="DLC35"/>
      <c r="DLD35"/>
      <c r="DLE35"/>
      <c r="DLF35"/>
      <c r="DLG35"/>
      <c r="DLH35"/>
      <c r="DLI35"/>
      <c r="DLJ35"/>
      <c r="DLK35"/>
      <c r="DLL35"/>
      <c r="DLM35"/>
      <c r="DLN35"/>
      <c r="DLO35"/>
      <c r="DLP35"/>
      <c r="DLQ35"/>
      <c r="DLR35"/>
      <c r="DLS35"/>
      <c r="DLT35"/>
      <c r="DLU35"/>
      <c r="DLV35"/>
      <c r="DLW35"/>
      <c r="DLX35"/>
      <c r="DLY35"/>
      <c r="DLZ35"/>
      <c r="DMA35"/>
      <c r="DMB35"/>
      <c r="DMC35"/>
      <c r="DMD35"/>
      <c r="DME35"/>
      <c r="DMF35"/>
      <c r="DMG35"/>
      <c r="DMH35"/>
      <c r="DMI35"/>
      <c r="DMJ35"/>
      <c r="DMK35"/>
      <c r="DML35"/>
      <c r="DMM35"/>
      <c r="DMN35"/>
      <c r="DMO35"/>
      <c r="DMP35"/>
      <c r="DMQ35"/>
      <c r="DMR35"/>
      <c r="DMS35"/>
      <c r="DMT35"/>
      <c r="DMU35"/>
      <c r="DMV35"/>
      <c r="DMW35"/>
      <c r="DMX35"/>
      <c r="DMY35"/>
      <c r="DMZ35"/>
      <c r="DNA35"/>
      <c r="DNB35"/>
      <c r="DNC35"/>
      <c r="DND35"/>
      <c r="DNE35"/>
      <c r="DNF35"/>
      <c r="DNG35"/>
      <c r="DNH35"/>
      <c r="DNI35"/>
      <c r="DNJ35"/>
      <c r="DNK35"/>
      <c r="DNL35"/>
      <c r="DNM35"/>
      <c r="DNN35"/>
      <c r="DNO35"/>
      <c r="DNP35"/>
      <c r="DNQ35"/>
      <c r="DNR35"/>
      <c r="DNS35"/>
      <c r="DNT35"/>
      <c r="DNU35"/>
      <c r="DNV35"/>
      <c r="DNW35"/>
      <c r="DNX35"/>
      <c r="DNY35"/>
      <c r="DNZ35"/>
      <c r="DOA35"/>
      <c r="DOB35"/>
      <c r="DOC35"/>
      <c r="DOD35"/>
      <c r="DOE35"/>
      <c r="DOF35"/>
      <c r="DOG35"/>
      <c r="DOH35"/>
      <c r="DOI35"/>
      <c r="DOJ35"/>
      <c r="DOK35"/>
      <c r="DOL35"/>
      <c r="DOM35"/>
      <c r="DON35"/>
      <c r="DOO35"/>
      <c r="DOP35"/>
      <c r="DOQ35"/>
      <c r="DOR35"/>
      <c r="DOS35"/>
      <c r="DOT35"/>
      <c r="DOU35"/>
      <c r="DOV35"/>
      <c r="DOW35"/>
      <c r="DOX35"/>
      <c r="DOY35"/>
      <c r="DOZ35"/>
      <c r="DPA35"/>
      <c r="DPB35"/>
      <c r="DPC35"/>
      <c r="DPD35"/>
      <c r="DPE35"/>
      <c r="DPF35"/>
      <c r="DPG35"/>
      <c r="DPH35"/>
      <c r="DPI35"/>
      <c r="DPJ35"/>
      <c r="DPK35"/>
      <c r="DPL35"/>
      <c r="DPM35"/>
      <c r="DPN35"/>
      <c r="DPO35"/>
      <c r="DPP35"/>
      <c r="DPQ35"/>
      <c r="DPR35"/>
      <c r="DPS35"/>
      <c r="DPT35"/>
      <c r="DPU35"/>
      <c r="DPV35"/>
      <c r="DPW35"/>
      <c r="DPX35"/>
      <c r="DPY35"/>
      <c r="DPZ35"/>
      <c r="DQA35"/>
      <c r="DQB35"/>
      <c r="DQC35"/>
      <c r="DQD35"/>
      <c r="DQE35"/>
      <c r="DQF35"/>
      <c r="DQG35"/>
      <c r="DQH35"/>
      <c r="DQI35"/>
      <c r="DQJ35"/>
      <c r="DQK35"/>
      <c r="DQL35"/>
      <c r="DQM35"/>
      <c r="DQN35"/>
      <c r="DQO35"/>
      <c r="DQP35"/>
      <c r="DQQ35"/>
      <c r="DQR35"/>
      <c r="DQS35"/>
      <c r="DQT35"/>
      <c r="DQU35"/>
      <c r="DQV35"/>
      <c r="DQW35"/>
      <c r="DQX35"/>
      <c r="DQY35"/>
      <c r="DQZ35"/>
      <c r="DRA35"/>
      <c r="DRB35"/>
      <c r="DRC35"/>
      <c r="DRD35"/>
      <c r="DRE35"/>
      <c r="DRF35"/>
      <c r="DRG35"/>
      <c r="DRH35"/>
      <c r="DRI35"/>
      <c r="DRJ35"/>
      <c r="DRK35"/>
      <c r="DRL35"/>
      <c r="DRM35"/>
      <c r="DRN35"/>
      <c r="DRO35"/>
      <c r="DRP35"/>
      <c r="DRQ35"/>
      <c r="DRR35"/>
      <c r="DRS35"/>
      <c r="DRT35"/>
      <c r="DRU35"/>
      <c r="DRV35"/>
      <c r="DRW35"/>
      <c r="DRX35"/>
      <c r="DRY35"/>
      <c r="DRZ35"/>
      <c r="DSA35"/>
      <c r="DSB35"/>
      <c r="DSC35"/>
      <c r="DSD35"/>
      <c r="DSE35"/>
      <c r="DSF35"/>
      <c r="DSG35"/>
      <c r="DSH35"/>
      <c r="DSI35"/>
      <c r="DSJ35"/>
      <c r="DSK35"/>
      <c r="DSL35"/>
      <c r="DSM35"/>
      <c r="DSN35"/>
      <c r="DSO35"/>
      <c r="DSP35"/>
      <c r="DSQ35"/>
      <c r="DSR35"/>
      <c r="DSS35"/>
      <c r="DST35"/>
      <c r="DSU35"/>
      <c r="DSV35"/>
      <c r="DSW35"/>
      <c r="DSX35"/>
      <c r="DSY35"/>
      <c r="DSZ35"/>
      <c r="DTA35"/>
      <c r="DTB35"/>
      <c r="DTC35"/>
      <c r="DTD35"/>
      <c r="DTE35"/>
      <c r="DTF35"/>
      <c r="DTG35"/>
      <c r="DTH35"/>
      <c r="DTI35"/>
      <c r="DTJ35"/>
      <c r="DTK35"/>
      <c r="DTL35"/>
      <c r="DTM35"/>
      <c r="DTN35"/>
      <c r="DTO35"/>
      <c r="DTP35"/>
      <c r="DTQ35"/>
      <c r="DTR35"/>
      <c r="DTS35"/>
      <c r="DTT35"/>
      <c r="DTU35"/>
      <c r="DTV35"/>
      <c r="DTW35"/>
      <c r="DTX35"/>
      <c r="DTY35"/>
      <c r="DTZ35"/>
      <c r="DUA35"/>
      <c r="DUB35"/>
      <c r="DUC35"/>
      <c r="DUD35"/>
      <c r="DUE35"/>
      <c r="DUF35"/>
      <c r="DUG35"/>
      <c r="DUH35"/>
      <c r="DUI35"/>
      <c r="DUJ35"/>
      <c r="DUK35"/>
      <c r="DUL35"/>
      <c r="DUM35"/>
      <c r="DUN35"/>
      <c r="DUO35"/>
      <c r="DUP35"/>
      <c r="DUQ35"/>
      <c r="DUR35"/>
      <c r="DUS35"/>
      <c r="DUT35"/>
      <c r="DUU35"/>
      <c r="DUV35"/>
      <c r="DUW35"/>
      <c r="DUX35"/>
      <c r="DUY35"/>
      <c r="DUZ35"/>
      <c r="DVA35"/>
      <c r="DVB35"/>
      <c r="DVC35"/>
      <c r="DVD35"/>
      <c r="DVE35"/>
      <c r="DVF35"/>
      <c r="DVG35"/>
      <c r="DVH35"/>
      <c r="DVI35"/>
      <c r="DVJ35"/>
      <c r="DVK35"/>
      <c r="DVL35"/>
      <c r="DVM35"/>
      <c r="DVN35"/>
      <c r="DVO35"/>
      <c r="DVP35"/>
      <c r="DVQ35"/>
      <c r="DVR35"/>
      <c r="DVS35"/>
      <c r="DVT35"/>
      <c r="DVU35"/>
      <c r="DVV35"/>
      <c r="DVW35"/>
      <c r="DVX35"/>
      <c r="DVY35"/>
      <c r="DVZ35"/>
      <c r="DWA35"/>
      <c r="DWB35"/>
      <c r="DWC35"/>
      <c r="DWD35"/>
      <c r="DWE35"/>
      <c r="DWF35"/>
      <c r="DWG35"/>
      <c r="DWH35"/>
      <c r="DWI35"/>
      <c r="DWJ35"/>
      <c r="DWK35"/>
      <c r="DWL35"/>
      <c r="DWM35"/>
      <c r="DWN35"/>
      <c r="DWO35"/>
      <c r="DWP35"/>
      <c r="DWQ35"/>
      <c r="DWR35"/>
      <c r="DWS35"/>
      <c r="DWT35"/>
      <c r="DWU35"/>
      <c r="DWV35"/>
      <c r="DWW35"/>
      <c r="DWX35"/>
      <c r="DWY35"/>
      <c r="DWZ35"/>
      <c r="DXA35"/>
      <c r="DXB35"/>
      <c r="DXC35"/>
      <c r="DXD35"/>
      <c r="DXE35"/>
      <c r="DXF35"/>
      <c r="DXG35"/>
      <c r="DXH35"/>
      <c r="DXI35"/>
      <c r="DXJ35"/>
      <c r="DXK35"/>
      <c r="DXL35"/>
      <c r="DXM35"/>
      <c r="DXN35"/>
      <c r="DXO35"/>
      <c r="DXP35"/>
      <c r="DXQ35"/>
      <c r="DXR35"/>
      <c r="DXS35"/>
      <c r="DXT35"/>
      <c r="DXU35"/>
      <c r="DXV35"/>
      <c r="DXW35"/>
      <c r="DXX35"/>
      <c r="DXY35"/>
      <c r="DXZ35"/>
      <c r="DYA35"/>
      <c r="DYB35"/>
      <c r="DYC35"/>
      <c r="DYD35"/>
      <c r="DYE35"/>
      <c r="DYF35"/>
      <c r="DYG35"/>
      <c r="DYH35"/>
      <c r="DYI35"/>
      <c r="DYJ35"/>
      <c r="DYK35"/>
      <c r="DYL35"/>
      <c r="DYM35"/>
      <c r="DYN35"/>
      <c r="DYO35"/>
      <c r="DYP35"/>
      <c r="DYQ35"/>
      <c r="DYR35"/>
      <c r="DYS35"/>
      <c r="DYT35"/>
      <c r="DYU35"/>
      <c r="DYV35"/>
      <c r="DYW35"/>
      <c r="DYX35"/>
      <c r="DYY35"/>
      <c r="DYZ35"/>
      <c r="DZA35"/>
      <c r="DZB35"/>
      <c r="DZC35"/>
      <c r="DZD35"/>
      <c r="DZE35"/>
      <c r="DZF35"/>
      <c r="DZG35"/>
      <c r="DZH35"/>
      <c r="DZI35"/>
      <c r="DZJ35"/>
      <c r="DZK35"/>
      <c r="DZL35"/>
      <c r="DZM35"/>
      <c r="DZN35"/>
      <c r="DZO35"/>
      <c r="DZP35"/>
      <c r="DZQ35"/>
      <c r="DZR35"/>
      <c r="DZS35"/>
      <c r="DZT35"/>
      <c r="DZU35"/>
      <c r="DZV35"/>
      <c r="DZW35"/>
      <c r="DZX35"/>
      <c r="DZY35"/>
      <c r="DZZ35"/>
      <c r="EAA35"/>
      <c r="EAB35"/>
      <c r="EAC35"/>
      <c r="EAD35"/>
      <c r="EAE35"/>
      <c r="EAF35"/>
      <c r="EAG35"/>
      <c r="EAH35"/>
      <c r="EAI35"/>
      <c r="EAJ35"/>
      <c r="EAK35"/>
      <c r="EAL35"/>
      <c r="EAM35"/>
      <c r="EAN35"/>
      <c r="EAO35"/>
      <c r="EAP35"/>
      <c r="EAQ35"/>
      <c r="EAR35"/>
      <c r="EAS35"/>
      <c r="EAT35"/>
      <c r="EAU35"/>
      <c r="EAV35"/>
      <c r="EAW35"/>
      <c r="EAX35"/>
      <c r="EAY35"/>
      <c r="EAZ35"/>
      <c r="EBA35"/>
      <c r="EBB35"/>
      <c r="EBC35"/>
      <c r="EBD35"/>
      <c r="EBE35"/>
      <c r="EBF35"/>
      <c r="EBG35"/>
      <c r="EBH35"/>
      <c r="EBI35"/>
      <c r="EBJ35"/>
      <c r="EBK35"/>
      <c r="EBL35"/>
      <c r="EBM35"/>
      <c r="EBN35"/>
      <c r="EBO35"/>
      <c r="EBP35"/>
      <c r="EBQ35"/>
      <c r="EBR35"/>
      <c r="EBS35"/>
      <c r="EBT35"/>
      <c r="EBU35"/>
      <c r="EBV35"/>
      <c r="EBW35"/>
      <c r="EBX35"/>
      <c r="EBY35"/>
      <c r="EBZ35"/>
      <c r="ECA35"/>
      <c r="ECB35"/>
      <c r="ECC35"/>
      <c r="ECD35"/>
      <c r="ECE35"/>
      <c r="ECF35"/>
      <c r="ECG35"/>
      <c r="ECH35"/>
      <c r="ECI35"/>
      <c r="ECJ35"/>
      <c r="ECK35"/>
      <c r="ECL35"/>
      <c r="ECM35"/>
      <c r="ECN35"/>
      <c r="ECO35"/>
      <c r="ECP35"/>
      <c r="ECQ35"/>
      <c r="ECR35"/>
      <c r="ECS35"/>
      <c r="ECT35"/>
      <c r="ECU35"/>
      <c r="ECV35"/>
      <c r="ECW35"/>
      <c r="ECX35"/>
      <c r="ECY35"/>
      <c r="ECZ35"/>
      <c r="EDA35"/>
      <c r="EDB35"/>
      <c r="EDC35"/>
      <c r="EDD35"/>
      <c r="EDE35"/>
      <c r="EDF35"/>
      <c r="EDG35"/>
      <c r="EDH35"/>
      <c r="EDI35"/>
      <c r="EDJ35"/>
      <c r="EDK35"/>
      <c r="EDL35"/>
      <c r="EDM35"/>
      <c r="EDN35"/>
      <c r="EDO35"/>
      <c r="EDP35"/>
      <c r="EDQ35"/>
      <c r="EDR35"/>
      <c r="EDS35"/>
      <c r="EDT35"/>
      <c r="EDU35"/>
      <c r="EDV35"/>
      <c r="EDW35"/>
      <c r="EDX35"/>
      <c r="EDY35"/>
      <c r="EDZ35"/>
      <c r="EEA35"/>
      <c r="EEB35"/>
      <c r="EEC35"/>
      <c r="EED35"/>
      <c r="EEE35"/>
      <c r="EEF35"/>
      <c r="EEG35"/>
      <c r="EEH35"/>
      <c r="EEI35"/>
      <c r="EEJ35"/>
      <c r="EEK35"/>
      <c r="EEL35"/>
      <c r="EEM35"/>
      <c r="EEN35"/>
      <c r="EEO35"/>
      <c r="EEP35"/>
      <c r="EEQ35"/>
      <c r="EER35"/>
      <c r="EES35"/>
      <c r="EET35"/>
      <c r="EEU35"/>
      <c r="EEV35"/>
      <c r="EEW35"/>
      <c r="EEX35"/>
      <c r="EEY35"/>
      <c r="EEZ35"/>
      <c r="EFA35"/>
      <c r="EFB35"/>
      <c r="EFC35"/>
      <c r="EFD35"/>
      <c r="EFE35"/>
      <c r="EFF35"/>
      <c r="EFG35"/>
      <c r="EFH35"/>
      <c r="EFI35"/>
      <c r="EFJ35"/>
      <c r="EFK35"/>
      <c r="EFL35"/>
      <c r="EFM35"/>
      <c r="EFN35"/>
      <c r="EFO35"/>
      <c r="EFP35"/>
      <c r="EFQ35"/>
      <c r="EFR35"/>
      <c r="EFS35"/>
      <c r="EFT35"/>
      <c r="EFU35"/>
      <c r="EFV35"/>
      <c r="EFW35"/>
      <c r="EFX35"/>
      <c r="EFY35"/>
      <c r="EFZ35"/>
      <c r="EGA35"/>
      <c r="EGB35"/>
      <c r="EGC35"/>
      <c r="EGD35"/>
      <c r="EGE35"/>
      <c r="EGF35"/>
      <c r="EGG35"/>
      <c r="EGH35"/>
      <c r="EGI35"/>
      <c r="EGJ35"/>
      <c r="EGK35"/>
      <c r="EGL35"/>
      <c r="EGM35"/>
      <c r="EGN35"/>
      <c r="EGO35"/>
      <c r="EGP35"/>
      <c r="EGQ35"/>
      <c r="EGR35"/>
      <c r="EGS35"/>
      <c r="EGT35"/>
      <c r="EGU35"/>
      <c r="EGV35"/>
      <c r="EGW35"/>
      <c r="EGX35"/>
      <c r="EGY35"/>
      <c r="EGZ35"/>
      <c r="EHA35"/>
      <c r="EHB35"/>
      <c r="EHC35"/>
      <c r="EHD35"/>
      <c r="EHE35"/>
      <c r="EHF35"/>
      <c r="EHG35"/>
      <c r="EHH35"/>
      <c r="EHI35"/>
      <c r="EHJ35"/>
      <c r="EHK35"/>
      <c r="EHL35"/>
      <c r="EHM35"/>
      <c r="EHN35"/>
      <c r="EHO35"/>
      <c r="EHP35"/>
      <c r="EHQ35"/>
      <c r="EHR35"/>
      <c r="EHS35"/>
      <c r="EHT35"/>
      <c r="EHU35"/>
      <c r="EHV35"/>
      <c r="EHW35"/>
      <c r="EHX35"/>
      <c r="EHY35"/>
      <c r="EHZ35"/>
      <c r="EIA35"/>
      <c r="EIB35"/>
      <c r="EIC35"/>
      <c r="EID35"/>
      <c r="EIE35"/>
      <c r="EIF35"/>
      <c r="EIG35"/>
      <c r="EIH35"/>
      <c r="EII35"/>
      <c r="EIJ35"/>
      <c r="EIK35"/>
      <c r="EIL35"/>
      <c r="EIM35"/>
      <c r="EIN35"/>
      <c r="EIO35"/>
      <c r="EIP35"/>
      <c r="EIQ35"/>
      <c r="EIR35"/>
      <c r="EIS35"/>
      <c r="EIT35"/>
      <c r="EIU35"/>
      <c r="EIV35"/>
      <c r="EIW35"/>
      <c r="EIX35"/>
      <c r="EIY35"/>
      <c r="EIZ35"/>
      <c r="EJA35"/>
      <c r="EJB35"/>
      <c r="EJC35"/>
      <c r="EJD35"/>
      <c r="EJE35"/>
      <c r="EJF35"/>
      <c r="EJG35"/>
      <c r="EJH35"/>
      <c r="EJI35"/>
      <c r="EJJ35"/>
      <c r="EJK35"/>
      <c r="EJL35"/>
      <c r="EJM35"/>
      <c r="EJN35"/>
      <c r="EJO35"/>
      <c r="EJP35"/>
      <c r="EJQ35"/>
      <c r="EJR35"/>
      <c r="EJS35"/>
      <c r="EJT35"/>
      <c r="EJU35"/>
      <c r="EJV35"/>
      <c r="EJW35"/>
      <c r="EJX35"/>
      <c r="EJY35"/>
      <c r="EJZ35"/>
      <c r="EKA35"/>
      <c r="EKB35"/>
      <c r="EKC35"/>
      <c r="EKD35"/>
      <c r="EKE35"/>
      <c r="EKF35"/>
      <c r="EKG35"/>
      <c r="EKH35"/>
      <c r="EKI35"/>
      <c r="EKJ35"/>
      <c r="EKK35"/>
      <c r="EKL35"/>
      <c r="EKM35"/>
      <c r="EKN35"/>
      <c r="EKO35"/>
      <c r="EKP35"/>
      <c r="EKQ35"/>
      <c r="EKR35"/>
      <c r="EKS35"/>
      <c r="EKT35"/>
      <c r="EKU35"/>
      <c r="EKV35"/>
      <c r="EKW35"/>
      <c r="EKX35"/>
      <c r="EKY35"/>
      <c r="EKZ35"/>
      <c r="ELA35"/>
      <c r="ELB35"/>
      <c r="ELC35"/>
      <c r="ELD35"/>
      <c r="ELE35"/>
      <c r="ELF35"/>
      <c r="ELG35"/>
      <c r="ELH35"/>
      <c r="ELI35"/>
      <c r="ELJ35"/>
      <c r="ELK35"/>
      <c r="ELL35"/>
      <c r="ELM35"/>
      <c r="ELN35"/>
      <c r="ELO35"/>
      <c r="ELP35"/>
      <c r="ELQ35"/>
      <c r="ELR35"/>
      <c r="ELS35"/>
      <c r="ELT35"/>
      <c r="ELU35"/>
      <c r="ELV35"/>
      <c r="ELW35"/>
      <c r="ELX35"/>
      <c r="ELY35"/>
      <c r="ELZ35"/>
      <c r="EMA35"/>
      <c r="EMB35"/>
      <c r="EMC35"/>
      <c r="EMD35"/>
      <c r="EME35"/>
      <c r="EMF35"/>
      <c r="EMG35"/>
      <c r="EMH35"/>
      <c r="EMI35"/>
      <c r="EMJ35"/>
      <c r="EMK35"/>
      <c r="EML35"/>
      <c r="EMM35"/>
      <c r="EMN35"/>
      <c r="EMO35"/>
      <c r="EMP35"/>
      <c r="EMQ35"/>
      <c r="EMR35"/>
      <c r="EMS35"/>
      <c r="EMT35"/>
      <c r="EMU35"/>
      <c r="EMV35"/>
      <c r="EMW35"/>
      <c r="EMX35"/>
      <c r="EMY35"/>
      <c r="EMZ35"/>
      <c r="ENA35"/>
      <c r="ENB35"/>
      <c r="ENC35"/>
      <c r="END35"/>
      <c r="ENE35"/>
      <c r="ENF35"/>
      <c r="ENG35"/>
      <c r="ENH35"/>
      <c r="ENI35"/>
      <c r="ENJ35"/>
      <c r="ENK35"/>
      <c r="ENL35"/>
      <c r="ENM35"/>
      <c r="ENN35"/>
      <c r="ENO35"/>
      <c r="ENP35"/>
      <c r="ENQ35"/>
      <c r="ENR35"/>
      <c r="ENS35"/>
      <c r="ENT35"/>
      <c r="ENU35"/>
      <c r="ENV35"/>
      <c r="ENW35"/>
      <c r="ENX35"/>
      <c r="ENY35"/>
      <c r="ENZ35"/>
      <c r="EOA35"/>
      <c r="EOB35"/>
      <c r="EOC35"/>
      <c r="EOD35"/>
      <c r="EOE35"/>
      <c r="EOF35"/>
      <c r="EOG35"/>
      <c r="EOH35"/>
      <c r="EOI35"/>
      <c r="EOJ35"/>
      <c r="EOK35"/>
      <c r="EOL35"/>
      <c r="EOM35"/>
      <c r="EON35"/>
      <c r="EOO35"/>
      <c r="EOP35"/>
      <c r="EOQ35"/>
      <c r="EOR35"/>
      <c r="EOS35"/>
      <c r="EOT35"/>
      <c r="EOU35"/>
      <c r="EOV35"/>
      <c r="EOW35"/>
      <c r="EOX35"/>
      <c r="EOY35"/>
      <c r="EOZ35"/>
      <c r="EPA35"/>
      <c r="EPB35"/>
      <c r="EPC35"/>
      <c r="EPD35"/>
      <c r="EPE35"/>
      <c r="EPF35"/>
      <c r="EPG35"/>
      <c r="EPH35"/>
      <c r="EPI35"/>
      <c r="EPJ35"/>
      <c r="EPK35"/>
      <c r="EPL35"/>
      <c r="EPM35"/>
      <c r="EPN35"/>
      <c r="EPO35"/>
      <c r="EPP35"/>
      <c r="EPQ35"/>
      <c r="EPR35"/>
      <c r="EPS35"/>
      <c r="EPT35"/>
      <c r="EPU35"/>
      <c r="EPV35"/>
      <c r="EPW35"/>
      <c r="EPX35"/>
      <c r="EPY35"/>
      <c r="EPZ35"/>
      <c r="EQA35"/>
      <c r="EQB35"/>
      <c r="EQC35"/>
      <c r="EQD35"/>
      <c r="EQE35"/>
      <c r="EQF35"/>
      <c r="EQG35"/>
      <c r="EQH35"/>
      <c r="EQI35"/>
      <c r="EQJ35"/>
      <c r="EQK35"/>
      <c r="EQL35"/>
      <c r="EQM35"/>
      <c r="EQN35"/>
      <c r="EQO35"/>
      <c r="EQP35"/>
      <c r="EQQ35"/>
      <c r="EQR35"/>
      <c r="EQS35"/>
      <c r="EQT35"/>
      <c r="EQU35"/>
      <c r="EQV35"/>
      <c r="EQW35"/>
      <c r="EQX35"/>
      <c r="EQY35"/>
      <c r="EQZ35"/>
      <c r="ERA35"/>
      <c r="ERB35"/>
      <c r="ERC35"/>
      <c r="ERD35"/>
      <c r="ERE35"/>
      <c r="ERF35"/>
      <c r="ERG35"/>
      <c r="ERH35"/>
      <c r="ERI35"/>
      <c r="ERJ35"/>
      <c r="ERK35"/>
      <c r="ERL35"/>
      <c r="ERM35"/>
      <c r="ERN35"/>
      <c r="ERO35"/>
      <c r="ERP35"/>
      <c r="ERQ35"/>
      <c r="ERR35"/>
      <c r="ERS35"/>
      <c r="ERT35"/>
      <c r="ERU35"/>
      <c r="ERV35"/>
      <c r="ERW35"/>
      <c r="ERX35"/>
      <c r="ERY35"/>
      <c r="ERZ35"/>
      <c r="ESA35"/>
      <c r="ESB35"/>
      <c r="ESC35"/>
      <c r="ESD35"/>
      <c r="ESE35"/>
      <c r="ESF35"/>
      <c r="ESG35"/>
      <c r="ESH35"/>
      <c r="ESI35"/>
      <c r="ESJ35"/>
      <c r="ESK35"/>
      <c r="ESL35"/>
      <c r="ESM35"/>
      <c r="ESN35"/>
      <c r="ESO35"/>
      <c r="ESP35"/>
      <c r="ESQ35"/>
      <c r="ESR35"/>
      <c r="ESS35"/>
      <c r="EST35"/>
      <c r="ESU35"/>
      <c r="ESV35"/>
      <c r="ESW35"/>
      <c r="ESX35"/>
      <c r="ESY35"/>
      <c r="ESZ35"/>
      <c r="ETA35"/>
      <c r="ETB35"/>
      <c r="ETC35"/>
      <c r="ETD35"/>
      <c r="ETE35"/>
      <c r="ETF35"/>
      <c r="ETG35"/>
      <c r="ETH35"/>
      <c r="ETI35"/>
      <c r="ETJ35"/>
      <c r="ETK35"/>
      <c r="ETL35"/>
      <c r="ETM35"/>
      <c r="ETN35"/>
      <c r="ETO35"/>
      <c r="ETP35"/>
      <c r="ETQ35"/>
      <c r="ETR35"/>
      <c r="ETS35"/>
      <c r="ETT35"/>
      <c r="ETU35"/>
      <c r="ETV35"/>
      <c r="ETW35"/>
      <c r="ETX35"/>
      <c r="ETY35"/>
      <c r="ETZ35"/>
      <c r="EUA35"/>
      <c r="EUB35"/>
      <c r="EUC35"/>
      <c r="EUD35"/>
      <c r="EUE35"/>
      <c r="EUF35"/>
      <c r="EUG35"/>
      <c r="EUH35"/>
      <c r="EUI35"/>
      <c r="EUJ35"/>
      <c r="EUK35"/>
      <c r="EUL35"/>
      <c r="EUM35"/>
      <c r="EUN35"/>
      <c r="EUO35"/>
      <c r="EUP35"/>
      <c r="EUQ35"/>
      <c r="EUR35"/>
      <c r="EUS35"/>
      <c r="EUT35"/>
      <c r="EUU35"/>
      <c r="EUV35"/>
      <c r="EUW35"/>
      <c r="EUX35"/>
      <c r="EUY35"/>
      <c r="EUZ35"/>
      <c r="EVA35"/>
      <c r="EVB35"/>
      <c r="EVC35"/>
      <c r="EVD35"/>
      <c r="EVE35"/>
      <c r="EVF35"/>
      <c r="EVG35"/>
      <c r="EVH35"/>
      <c r="EVI35"/>
      <c r="EVJ35"/>
      <c r="EVK35"/>
      <c r="EVL35"/>
      <c r="EVM35"/>
      <c r="EVN35"/>
      <c r="EVO35"/>
      <c r="EVP35"/>
      <c r="EVQ35"/>
      <c r="EVR35"/>
      <c r="EVS35"/>
      <c r="EVT35"/>
      <c r="EVU35"/>
      <c r="EVV35"/>
      <c r="EVW35"/>
      <c r="EVX35"/>
      <c r="EVY35"/>
      <c r="EVZ35"/>
      <c r="EWA35"/>
      <c r="EWB35"/>
      <c r="EWC35"/>
      <c r="EWD35"/>
      <c r="EWE35"/>
      <c r="EWF35"/>
      <c r="EWG35"/>
      <c r="EWH35"/>
      <c r="EWI35"/>
      <c r="EWJ35"/>
      <c r="EWK35"/>
      <c r="EWL35"/>
      <c r="EWM35"/>
      <c r="EWN35"/>
      <c r="EWO35"/>
      <c r="EWP35"/>
      <c r="EWQ35"/>
      <c r="EWR35"/>
      <c r="EWS35"/>
      <c r="EWT35"/>
      <c r="EWU35"/>
      <c r="EWV35"/>
      <c r="EWW35"/>
      <c r="EWX35"/>
      <c r="EWY35"/>
      <c r="EWZ35"/>
      <c r="EXA35"/>
      <c r="EXB35"/>
      <c r="EXC35"/>
      <c r="EXD35"/>
      <c r="EXE35"/>
      <c r="EXF35"/>
      <c r="EXG35"/>
      <c r="EXH35"/>
      <c r="EXI35"/>
      <c r="EXJ35"/>
      <c r="EXK35"/>
      <c r="EXL35"/>
      <c r="EXM35"/>
      <c r="EXN35"/>
      <c r="EXO35"/>
      <c r="EXP35"/>
      <c r="EXQ35"/>
      <c r="EXR35"/>
      <c r="EXS35"/>
      <c r="EXT35"/>
      <c r="EXU35"/>
      <c r="EXV35"/>
      <c r="EXW35"/>
      <c r="EXX35"/>
      <c r="EXY35"/>
      <c r="EXZ35"/>
      <c r="EYA35"/>
      <c r="EYB35"/>
      <c r="EYC35"/>
      <c r="EYD35"/>
      <c r="EYE35"/>
      <c r="EYF35"/>
      <c r="EYG35"/>
      <c r="EYH35"/>
      <c r="EYI35"/>
      <c r="EYJ35"/>
      <c r="EYK35"/>
      <c r="EYL35"/>
      <c r="EYM35"/>
      <c r="EYN35"/>
      <c r="EYO35"/>
      <c r="EYP35"/>
      <c r="EYQ35"/>
      <c r="EYR35"/>
      <c r="EYS35"/>
      <c r="EYT35"/>
      <c r="EYU35"/>
      <c r="EYV35"/>
      <c r="EYW35"/>
      <c r="EYX35"/>
      <c r="EYY35"/>
      <c r="EYZ35"/>
      <c r="EZA35"/>
      <c r="EZB35"/>
      <c r="EZC35"/>
      <c r="EZD35"/>
      <c r="EZE35"/>
      <c r="EZF35"/>
      <c r="EZG35"/>
      <c r="EZH35"/>
      <c r="EZI35"/>
      <c r="EZJ35"/>
      <c r="EZK35"/>
      <c r="EZL35"/>
      <c r="EZM35"/>
      <c r="EZN35"/>
      <c r="EZO35"/>
      <c r="EZP35"/>
      <c r="EZQ35"/>
      <c r="EZR35"/>
      <c r="EZS35"/>
      <c r="EZT35"/>
      <c r="EZU35"/>
      <c r="EZV35"/>
      <c r="EZW35"/>
      <c r="EZX35"/>
      <c r="EZY35"/>
      <c r="EZZ35"/>
      <c r="FAA35"/>
      <c r="FAB35"/>
      <c r="FAC35"/>
      <c r="FAD35"/>
      <c r="FAE35"/>
      <c r="FAF35"/>
      <c r="FAG35"/>
      <c r="FAH35"/>
      <c r="FAI35"/>
      <c r="FAJ35"/>
      <c r="FAK35"/>
      <c r="FAL35"/>
      <c r="FAM35"/>
      <c r="FAN35"/>
      <c r="FAO35"/>
      <c r="FAP35"/>
      <c r="FAQ35"/>
      <c r="FAR35"/>
      <c r="FAS35"/>
      <c r="FAT35"/>
      <c r="FAU35"/>
      <c r="FAV35"/>
      <c r="FAW35"/>
      <c r="FAX35"/>
      <c r="FAY35"/>
      <c r="FAZ35"/>
      <c r="FBA35"/>
      <c r="FBB35"/>
      <c r="FBC35"/>
      <c r="FBD35"/>
      <c r="FBE35"/>
      <c r="FBF35"/>
      <c r="FBG35"/>
      <c r="FBH35"/>
      <c r="FBI35"/>
      <c r="FBJ35"/>
      <c r="FBK35"/>
      <c r="FBL35"/>
      <c r="FBM35"/>
      <c r="FBN35"/>
      <c r="FBO35"/>
      <c r="FBP35"/>
      <c r="FBQ35"/>
      <c r="FBR35"/>
      <c r="FBS35"/>
      <c r="FBT35"/>
      <c r="FBU35"/>
      <c r="FBV35"/>
      <c r="FBW35"/>
      <c r="FBX35"/>
      <c r="FBY35"/>
      <c r="FBZ35"/>
      <c r="FCA35"/>
      <c r="FCB35"/>
      <c r="FCC35"/>
      <c r="FCD35"/>
      <c r="FCE35"/>
      <c r="FCF35"/>
      <c r="FCG35"/>
      <c r="FCH35"/>
      <c r="FCI35"/>
      <c r="FCJ35"/>
      <c r="FCK35"/>
      <c r="FCL35"/>
      <c r="FCM35"/>
      <c r="FCN35"/>
      <c r="FCO35"/>
      <c r="FCP35"/>
      <c r="FCQ35"/>
      <c r="FCR35"/>
      <c r="FCS35"/>
      <c r="FCT35"/>
      <c r="FCU35"/>
      <c r="FCV35"/>
      <c r="FCW35"/>
      <c r="FCX35"/>
      <c r="FCY35"/>
      <c r="FCZ35"/>
      <c r="FDA35"/>
      <c r="FDB35"/>
      <c r="FDC35"/>
      <c r="FDD35"/>
      <c r="FDE35"/>
      <c r="FDF35"/>
      <c r="FDG35"/>
      <c r="FDH35"/>
      <c r="FDI35"/>
      <c r="FDJ35"/>
      <c r="FDK35"/>
      <c r="FDL35"/>
      <c r="FDM35"/>
      <c r="FDN35"/>
      <c r="FDO35"/>
      <c r="FDP35"/>
      <c r="FDQ35"/>
      <c r="FDR35"/>
      <c r="FDS35"/>
      <c r="FDT35"/>
      <c r="FDU35"/>
      <c r="FDV35"/>
      <c r="FDW35"/>
      <c r="FDX35"/>
      <c r="FDY35"/>
      <c r="FDZ35"/>
      <c r="FEA35"/>
      <c r="FEB35"/>
      <c r="FEC35"/>
      <c r="FED35"/>
      <c r="FEE35"/>
      <c r="FEF35"/>
      <c r="FEG35"/>
      <c r="FEH35"/>
      <c r="FEI35"/>
      <c r="FEJ35"/>
      <c r="FEK35"/>
      <c r="FEL35"/>
      <c r="FEM35"/>
      <c r="FEN35"/>
      <c r="FEO35"/>
      <c r="FEP35"/>
      <c r="FEQ35"/>
      <c r="FER35"/>
      <c r="FES35"/>
      <c r="FET35"/>
      <c r="FEU35"/>
      <c r="FEV35"/>
      <c r="FEW35"/>
      <c r="FEX35"/>
      <c r="FEY35"/>
      <c r="FEZ35"/>
      <c r="FFA35"/>
      <c r="FFB35"/>
      <c r="FFC35"/>
      <c r="FFD35"/>
      <c r="FFE35"/>
      <c r="FFF35"/>
      <c r="FFG35"/>
      <c r="FFH35"/>
      <c r="FFI35"/>
      <c r="FFJ35"/>
      <c r="FFK35"/>
      <c r="FFL35"/>
      <c r="FFM35"/>
      <c r="FFN35"/>
      <c r="FFO35"/>
      <c r="FFP35"/>
      <c r="FFQ35"/>
      <c r="FFR35"/>
      <c r="FFS35"/>
      <c r="FFT35"/>
      <c r="FFU35"/>
      <c r="FFV35"/>
      <c r="FFW35"/>
      <c r="FFX35"/>
      <c r="FFY35"/>
      <c r="FFZ35"/>
      <c r="FGA35"/>
      <c r="FGB35"/>
      <c r="FGC35"/>
      <c r="FGD35"/>
      <c r="FGE35"/>
      <c r="FGF35"/>
      <c r="FGG35"/>
      <c r="FGH35"/>
      <c r="FGI35"/>
      <c r="FGJ35"/>
      <c r="FGK35"/>
      <c r="FGL35"/>
      <c r="FGM35"/>
      <c r="FGN35"/>
      <c r="FGO35"/>
      <c r="FGP35"/>
      <c r="FGQ35"/>
      <c r="FGR35"/>
      <c r="FGS35"/>
      <c r="FGT35"/>
      <c r="FGU35"/>
      <c r="FGV35"/>
      <c r="FGW35"/>
      <c r="FGX35"/>
      <c r="FGY35"/>
      <c r="FGZ35"/>
      <c r="FHA35"/>
      <c r="FHB35"/>
      <c r="FHC35"/>
      <c r="FHD35"/>
      <c r="FHE35"/>
      <c r="FHF35"/>
      <c r="FHG35"/>
      <c r="FHH35"/>
      <c r="FHI35"/>
      <c r="FHJ35"/>
      <c r="FHK35"/>
      <c r="FHL35"/>
      <c r="FHM35"/>
      <c r="FHN35"/>
      <c r="FHO35"/>
      <c r="FHP35"/>
      <c r="FHQ35"/>
      <c r="FHR35"/>
      <c r="FHS35"/>
      <c r="FHT35"/>
      <c r="FHU35"/>
      <c r="FHV35"/>
      <c r="FHW35"/>
      <c r="FHX35"/>
      <c r="FHY35"/>
      <c r="FHZ35"/>
      <c r="FIA35"/>
      <c r="FIB35"/>
      <c r="FIC35"/>
      <c r="FID35"/>
      <c r="FIE35"/>
      <c r="FIF35"/>
      <c r="FIG35"/>
      <c r="FIH35"/>
      <c r="FII35"/>
      <c r="FIJ35"/>
      <c r="FIK35"/>
      <c r="FIL35"/>
      <c r="FIM35"/>
      <c r="FIN35"/>
      <c r="FIO35"/>
      <c r="FIP35"/>
      <c r="FIQ35"/>
      <c r="FIR35"/>
      <c r="FIS35"/>
      <c r="FIT35"/>
      <c r="FIU35"/>
      <c r="FIV35"/>
      <c r="FIW35"/>
      <c r="FIX35"/>
      <c r="FIY35"/>
      <c r="FIZ35"/>
      <c r="FJA35"/>
      <c r="FJB35"/>
      <c r="FJC35"/>
      <c r="FJD35"/>
      <c r="FJE35"/>
      <c r="FJF35"/>
      <c r="FJG35"/>
      <c r="FJH35"/>
      <c r="FJI35"/>
      <c r="FJJ35"/>
      <c r="FJK35"/>
      <c r="FJL35"/>
      <c r="FJM35"/>
      <c r="FJN35"/>
      <c r="FJO35"/>
      <c r="FJP35"/>
      <c r="FJQ35"/>
      <c r="FJR35"/>
      <c r="FJS35"/>
      <c r="FJT35"/>
      <c r="FJU35"/>
      <c r="FJV35"/>
      <c r="FJW35"/>
      <c r="FJX35"/>
      <c r="FJY35"/>
      <c r="FJZ35"/>
      <c r="FKA35"/>
      <c r="FKB35"/>
      <c r="FKC35"/>
      <c r="FKD35"/>
      <c r="FKE35"/>
      <c r="FKF35"/>
      <c r="FKG35"/>
      <c r="FKH35"/>
      <c r="FKI35"/>
      <c r="FKJ35"/>
      <c r="FKK35"/>
      <c r="FKL35"/>
      <c r="FKM35"/>
      <c r="FKN35"/>
      <c r="FKO35"/>
      <c r="FKP35"/>
      <c r="FKQ35"/>
      <c r="FKR35"/>
      <c r="FKS35"/>
      <c r="FKT35"/>
      <c r="FKU35"/>
      <c r="FKV35"/>
      <c r="FKW35"/>
      <c r="FKX35"/>
      <c r="FKY35"/>
      <c r="FKZ35"/>
      <c r="FLA35"/>
      <c r="FLB35"/>
      <c r="FLC35"/>
      <c r="FLD35"/>
      <c r="FLE35"/>
      <c r="FLF35"/>
      <c r="FLG35"/>
      <c r="FLH35"/>
      <c r="FLI35"/>
      <c r="FLJ35"/>
      <c r="FLK35"/>
      <c r="FLL35"/>
      <c r="FLM35"/>
      <c r="FLN35"/>
      <c r="FLO35"/>
      <c r="FLP35"/>
      <c r="FLQ35"/>
      <c r="FLR35"/>
      <c r="FLS35"/>
      <c r="FLT35"/>
      <c r="FLU35"/>
      <c r="FLV35"/>
      <c r="FLW35"/>
      <c r="FLX35"/>
      <c r="FLY35"/>
      <c r="FLZ35"/>
      <c r="FMA35"/>
      <c r="FMB35"/>
      <c r="FMC35"/>
      <c r="FMD35"/>
      <c r="FME35"/>
      <c r="FMF35"/>
      <c r="FMG35"/>
      <c r="FMH35"/>
      <c r="FMI35"/>
      <c r="FMJ35"/>
      <c r="FMK35"/>
      <c r="FML35"/>
      <c r="FMM35"/>
      <c r="FMN35"/>
      <c r="FMO35"/>
      <c r="FMP35"/>
      <c r="FMQ35"/>
      <c r="FMR35"/>
      <c r="FMS35"/>
      <c r="FMT35"/>
      <c r="FMU35"/>
      <c r="FMV35"/>
      <c r="FMW35"/>
      <c r="FMX35"/>
      <c r="FMY35"/>
      <c r="FMZ35"/>
      <c r="FNA35"/>
      <c r="FNB35"/>
      <c r="FNC35"/>
      <c r="FND35"/>
      <c r="FNE35"/>
      <c r="FNF35"/>
      <c r="FNG35"/>
      <c r="FNH35"/>
      <c r="FNI35"/>
      <c r="FNJ35"/>
      <c r="FNK35"/>
      <c r="FNL35"/>
      <c r="FNM35"/>
      <c r="FNN35"/>
      <c r="FNO35"/>
      <c r="FNP35"/>
      <c r="FNQ35"/>
      <c r="FNR35"/>
      <c r="FNS35"/>
      <c r="FNT35"/>
      <c r="FNU35"/>
      <c r="FNV35"/>
      <c r="FNW35"/>
      <c r="FNX35"/>
      <c r="FNY35"/>
      <c r="FNZ35"/>
      <c r="FOA35"/>
      <c r="FOB35"/>
      <c r="FOC35"/>
      <c r="FOD35"/>
      <c r="FOE35"/>
      <c r="FOF35"/>
      <c r="FOG35"/>
      <c r="FOH35"/>
      <c r="FOI35"/>
      <c r="FOJ35"/>
      <c r="FOK35"/>
      <c r="FOL35"/>
      <c r="FOM35"/>
      <c r="FON35"/>
      <c r="FOO35"/>
      <c r="FOP35"/>
      <c r="FOQ35"/>
      <c r="FOR35"/>
      <c r="FOS35"/>
      <c r="FOT35"/>
      <c r="FOU35"/>
      <c r="FOV35"/>
      <c r="FOW35"/>
      <c r="FOX35"/>
      <c r="FOY35"/>
      <c r="FOZ35"/>
      <c r="FPA35"/>
      <c r="FPB35"/>
      <c r="FPC35"/>
      <c r="FPD35"/>
      <c r="FPE35"/>
      <c r="FPF35"/>
      <c r="FPG35"/>
      <c r="FPH35"/>
      <c r="FPI35"/>
      <c r="FPJ35"/>
      <c r="FPK35"/>
      <c r="FPL35"/>
      <c r="FPM35"/>
      <c r="FPN35"/>
      <c r="FPO35"/>
      <c r="FPP35"/>
      <c r="FPQ35"/>
      <c r="FPR35"/>
      <c r="FPS35"/>
      <c r="FPT35"/>
      <c r="FPU35"/>
      <c r="FPV35"/>
      <c r="FPW35"/>
      <c r="FPX35"/>
      <c r="FPY35"/>
      <c r="FPZ35"/>
      <c r="FQA35"/>
      <c r="FQB35"/>
      <c r="FQC35"/>
      <c r="FQD35"/>
      <c r="FQE35"/>
      <c r="FQF35"/>
      <c r="FQG35"/>
      <c r="FQH35"/>
      <c r="FQI35"/>
      <c r="FQJ35"/>
      <c r="FQK35"/>
      <c r="FQL35"/>
      <c r="FQM35"/>
      <c r="FQN35"/>
      <c r="FQO35"/>
      <c r="FQP35"/>
      <c r="FQQ35"/>
      <c r="FQR35"/>
      <c r="FQS35"/>
      <c r="FQT35"/>
      <c r="FQU35"/>
      <c r="FQV35"/>
      <c r="FQW35"/>
      <c r="FQX35"/>
      <c r="FQY35"/>
      <c r="FQZ35"/>
      <c r="FRA35"/>
      <c r="FRB35"/>
      <c r="FRC35"/>
      <c r="FRD35"/>
      <c r="FRE35"/>
      <c r="FRF35"/>
      <c r="FRG35"/>
      <c r="FRH35"/>
      <c r="FRI35"/>
      <c r="FRJ35"/>
      <c r="FRK35"/>
      <c r="FRL35"/>
      <c r="FRM35"/>
      <c r="FRN35"/>
      <c r="FRO35"/>
      <c r="FRP35"/>
      <c r="FRQ35"/>
      <c r="FRR35"/>
      <c r="FRS35"/>
      <c r="FRT35"/>
      <c r="FRU35"/>
      <c r="FRV35"/>
      <c r="FRW35"/>
      <c r="FRX35"/>
      <c r="FRY35"/>
      <c r="FRZ35"/>
      <c r="FSA35"/>
      <c r="FSB35"/>
      <c r="FSC35"/>
      <c r="FSD35"/>
      <c r="FSE35"/>
      <c r="FSF35"/>
      <c r="FSG35"/>
      <c r="FSH35"/>
      <c r="FSI35"/>
      <c r="FSJ35"/>
      <c r="FSK35"/>
      <c r="FSL35"/>
      <c r="FSM35"/>
      <c r="FSN35"/>
      <c r="FSO35"/>
      <c r="FSP35"/>
      <c r="FSQ35"/>
      <c r="FSR35"/>
      <c r="FSS35"/>
      <c r="FST35"/>
      <c r="FSU35"/>
      <c r="FSV35"/>
      <c r="FSW35"/>
      <c r="FSX35"/>
      <c r="FSY35"/>
      <c r="FSZ35"/>
      <c r="FTA35"/>
      <c r="FTB35"/>
      <c r="FTC35"/>
      <c r="FTD35"/>
      <c r="FTE35"/>
      <c r="FTF35"/>
      <c r="FTG35"/>
      <c r="FTH35"/>
      <c r="FTI35"/>
      <c r="FTJ35"/>
      <c r="FTK35"/>
      <c r="FTL35"/>
      <c r="FTM35"/>
      <c r="FTN35"/>
      <c r="FTO35"/>
      <c r="FTP35"/>
      <c r="FTQ35"/>
      <c r="FTR35"/>
      <c r="FTS35"/>
      <c r="FTT35"/>
      <c r="FTU35"/>
      <c r="FTV35"/>
      <c r="FTW35"/>
      <c r="FTX35"/>
      <c r="FTY35"/>
      <c r="FTZ35"/>
      <c r="FUA35"/>
      <c r="FUB35"/>
      <c r="FUC35"/>
      <c r="FUD35"/>
      <c r="FUE35"/>
      <c r="FUF35"/>
      <c r="FUG35"/>
      <c r="FUH35"/>
      <c r="FUI35"/>
      <c r="FUJ35"/>
      <c r="FUK35"/>
      <c r="FUL35"/>
      <c r="FUM35"/>
      <c r="FUN35"/>
      <c r="FUO35"/>
      <c r="FUP35"/>
      <c r="FUQ35"/>
      <c r="FUR35"/>
      <c r="FUS35"/>
      <c r="FUT35"/>
      <c r="FUU35"/>
      <c r="FUV35"/>
      <c r="FUW35"/>
      <c r="FUX35"/>
      <c r="FUY35"/>
      <c r="FUZ35"/>
      <c r="FVA35"/>
      <c r="FVB35"/>
      <c r="FVC35"/>
      <c r="FVD35"/>
      <c r="FVE35"/>
      <c r="FVF35"/>
      <c r="FVG35"/>
      <c r="FVH35"/>
      <c r="FVI35"/>
      <c r="FVJ35"/>
      <c r="FVK35"/>
      <c r="FVL35"/>
      <c r="FVM35"/>
      <c r="FVN35"/>
      <c r="FVO35"/>
      <c r="FVP35"/>
      <c r="FVQ35"/>
      <c r="FVR35"/>
      <c r="FVS35"/>
      <c r="FVT35"/>
      <c r="FVU35"/>
      <c r="FVV35"/>
      <c r="FVW35"/>
      <c r="FVX35"/>
      <c r="FVY35"/>
      <c r="FVZ35"/>
      <c r="FWA35"/>
      <c r="FWB35"/>
      <c r="FWC35"/>
      <c r="FWD35"/>
      <c r="FWE35"/>
      <c r="FWF35"/>
      <c r="FWG35"/>
      <c r="FWH35"/>
      <c r="FWI35"/>
      <c r="FWJ35"/>
      <c r="FWK35"/>
      <c r="FWL35"/>
      <c r="FWM35"/>
      <c r="FWN35"/>
      <c r="FWO35"/>
      <c r="FWP35"/>
      <c r="FWQ35"/>
      <c r="FWR35"/>
      <c r="FWS35"/>
      <c r="FWT35"/>
      <c r="FWU35"/>
      <c r="FWV35"/>
      <c r="FWW35"/>
      <c r="FWX35"/>
      <c r="FWY35"/>
      <c r="FWZ35"/>
      <c r="FXA35"/>
      <c r="FXB35"/>
      <c r="FXC35"/>
      <c r="FXD35"/>
      <c r="FXE35"/>
      <c r="FXF35"/>
      <c r="FXG35"/>
      <c r="FXH35"/>
      <c r="FXI35"/>
      <c r="FXJ35"/>
      <c r="FXK35"/>
      <c r="FXL35"/>
      <c r="FXM35"/>
      <c r="FXN35"/>
      <c r="FXO35"/>
      <c r="FXP35"/>
      <c r="FXQ35"/>
      <c r="FXR35"/>
      <c r="FXS35"/>
      <c r="FXT35"/>
      <c r="FXU35"/>
      <c r="FXV35"/>
      <c r="FXW35"/>
      <c r="FXX35"/>
      <c r="FXY35"/>
      <c r="FXZ35"/>
      <c r="FYA35"/>
      <c r="FYB35"/>
      <c r="FYC35"/>
      <c r="FYD35"/>
      <c r="FYE35"/>
      <c r="FYF35"/>
      <c r="FYG35"/>
      <c r="FYH35"/>
      <c r="FYI35"/>
      <c r="FYJ35"/>
      <c r="FYK35"/>
      <c r="FYL35"/>
      <c r="FYM35"/>
      <c r="FYN35"/>
      <c r="FYO35"/>
      <c r="FYP35"/>
      <c r="FYQ35"/>
      <c r="FYR35"/>
      <c r="FYS35"/>
      <c r="FYT35"/>
      <c r="FYU35"/>
      <c r="FYV35"/>
      <c r="FYW35"/>
      <c r="FYX35"/>
      <c r="FYY35"/>
      <c r="FYZ35"/>
      <c r="FZA35"/>
      <c r="FZB35"/>
      <c r="FZC35"/>
      <c r="FZD35"/>
      <c r="FZE35"/>
      <c r="FZF35"/>
      <c r="FZG35"/>
      <c r="FZH35"/>
      <c r="FZI35"/>
      <c r="FZJ35"/>
      <c r="FZK35"/>
      <c r="FZL35"/>
      <c r="FZM35"/>
      <c r="FZN35"/>
      <c r="FZO35"/>
      <c r="FZP35"/>
      <c r="FZQ35"/>
      <c r="FZR35"/>
      <c r="FZS35"/>
      <c r="FZT35"/>
      <c r="FZU35"/>
      <c r="FZV35"/>
      <c r="FZW35"/>
      <c r="FZX35"/>
      <c r="FZY35"/>
      <c r="FZZ35"/>
      <c r="GAA35"/>
      <c r="GAB35"/>
      <c r="GAC35"/>
      <c r="GAD35"/>
      <c r="GAE35"/>
      <c r="GAF35"/>
      <c r="GAG35"/>
      <c r="GAH35"/>
      <c r="GAI35"/>
      <c r="GAJ35"/>
      <c r="GAK35"/>
      <c r="GAL35"/>
      <c r="GAM35"/>
      <c r="GAN35"/>
      <c r="GAO35"/>
      <c r="GAP35"/>
      <c r="GAQ35"/>
      <c r="GAR35"/>
      <c r="GAS35"/>
      <c r="GAT35"/>
      <c r="GAU35"/>
      <c r="GAV35"/>
      <c r="GAW35"/>
      <c r="GAX35"/>
      <c r="GAY35"/>
      <c r="GAZ35"/>
      <c r="GBA35"/>
      <c r="GBB35"/>
      <c r="GBC35"/>
      <c r="GBD35"/>
      <c r="GBE35"/>
      <c r="GBF35"/>
      <c r="GBG35"/>
      <c r="GBH35"/>
      <c r="GBI35"/>
      <c r="GBJ35"/>
      <c r="GBK35"/>
      <c r="GBL35"/>
      <c r="GBM35"/>
      <c r="GBN35"/>
      <c r="GBO35"/>
      <c r="GBP35"/>
      <c r="GBQ35"/>
      <c r="GBR35"/>
      <c r="GBS35"/>
      <c r="GBT35"/>
      <c r="GBU35"/>
      <c r="GBV35"/>
      <c r="GBW35"/>
      <c r="GBX35"/>
      <c r="GBY35"/>
      <c r="GBZ35"/>
      <c r="GCA35"/>
      <c r="GCB35"/>
      <c r="GCC35"/>
      <c r="GCD35"/>
      <c r="GCE35"/>
      <c r="GCF35"/>
      <c r="GCG35"/>
      <c r="GCH35"/>
      <c r="GCI35"/>
      <c r="GCJ35"/>
      <c r="GCK35"/>
      <c r="GCL35"/>
      <c r="GCM35"/>
      <c r="GCN35"/>
      <c r="GCO35"/>
      <c r="GCP35"/>
      <c r="GCQ35"/>
      <c r="GCR35"/>
      <c r="GCS35"/>
      <c r="GCT35"/>
      <c r="GCU35"/>
      <c r="GCV35"/>
      <c r="GCW35"/>
      <c r="GCX35"/>
      <c r="GCY35"/>
      <c r="GCZ35"/>
      <c r="GDA35"/>
      <c r="GDB35"/>
      <c r="GDC35"/>
      <c r="GDD35"/>
      <c r="GDE35"/>
      <c r="GDF35"/>
      <c r="GDG35"/>
      <c r="GDH35"/>
      <c r="GDI35"/>
      <c r="GDJ35"/>
      <c r="GDK35"/>
      <c r="GDL35"/>
      <c r="GDM35"/>
      <c r="GDN35"/>
      <c r="GDO35"/>
      <c r="GDP35"/>
      <c r="GDQ35"/>
      <c r="GDR35"/>
      <c r="GDS35"/>
      <c r="GDT35"/>
      <c r="GDU35"/>
      <c r="GDV35"/>
      <c r="GDW35"/>
      <c r="GDX35"/>
      <c r="GDY35"/>
      <c r="GDZ35"/>
      <c r="GEA35"/>
      <c r="GEB35"/>
      <c r="GEC35"/>
      <c r="GED35"/>
      <c r="GEE35"/>
      <c r="GEF35"/>
      <c r="GEG35"/>
      <c r="GEH35"/>
      <c r="GEI35"/>
      <c r="GEJ35"/>
      <c r="GEK35"/>
      <c r="GEL35"/>
      <c r="GEM35"/>
      <c r="GEN35"/>
      <c r="GEO35"/>
      <c r="GEP35"/>
      <c r="GEQ35"/>
      <c r="GER35"/>
      <c r="GES35"/>
      <c r="GET35"/>
      <c r="GEU35"/>
      <c r="GEV35"/>
      <c r="GEW35"/>
      <c r="GEX35"/>
      <c r="GEY35"/>
      <c r="GEZ35"/>
      <c r="GFA35"/>
      <c r="GFB35"/>
      <c r="GFC35"/>
      <c r="GFD35"/>
      <c r="GFE35"/>
      <c r="GFF35"/>
      <c r="GFG35"/>
      <c r="GFH35"/>
      <c r="GFI35"/>
      <c r="GFJ35"/>
      <c r="GFK35"/>
      <c r="GFL35"/>
      <c r="GFM35"/>
      <c r="GFN35"/>
      <c r="GFO35"/>
      <c r="GFP35"/>
      <c r="GFQ35"/>
      <c r="GFR35"/>
      <c r="GFS35"/>
      <c r="GFT35"/>
      <c r="GFU35"/>
      <c r="GFV35"/>
      <c r="GFW35"/>
      <c r="GFX35"/>
      <c r="GFY35"/>
      <c r="GFZ35"/>
      <c r="GGA35"/>
      <c r="GGB35"/>
      <c r="GGC35"/>
      <c r="GGD35"/>
      <c r="GGE35"/>
      <c r="GGF35"/>
      <c r="GGG35"/>
      <c r="GGH35"/>
      <c r="GGI35"/>
      <c r="GGJ35"/>
      <c r="GGK35"/>
      <c r="GGL35"/>
      <c r="GGM35"/>
      <c r="GGN35"/>
      <c r="GGO35"/>
      <c r="GGP35"/>
      <c r="GGQ35"/>
      <c r="GGR35"/>
      <c r="GGS35"/>
      <c r="GGT35"/>
      <c r="GGU35"/>
      <c r="GGV35"/>
      <c r="GGW35"/>
      <c r="GGX35"/>
      <c r="GGY35"/>
      <c r="GGZ35"/>
      <c r="GHA35"/>
      <c r="GHB35"/>
      <c r="GHC35"/>
      <c r="GHD35"/>
      <c r="GHE35"/>
      <c r="GHF35"/>
      <c r="GHG35"/>
      <c r="GHH35"/>
      <c r="GHI35"/>
      <c r="GHJ35"/>
      <c r="GHK35"/>
      <c r="GHL35"/>
      <c r="GHM35"/>
      <c r="GHN35"/>
      <c r="GHO35"/>
      <c r="GHP35"/>
      <c r="GHQ35"/>
      <c r="GHR35"/>
      <c r="GHS35"/>
      <c r="GHT35"/>
      <c r="GHU35"/>
      <c r="GHV35"/>
      <c r="GHW35"/>
      <c r="GHX35"/>
      <c r="GHY35"/>
      <c r="GHZ35"/>
      <c r="GIA35"/>
      <c r="GIB35"/>
      <c r="GIC35"/>
      <c r="GID35"/>
      <c r="GIE35"/>
      <c r="GIF35"/>
      <c r="GIG35"/>
      <c r="GIH35"/>
      <c r="GII35"/>
      <c r="GIJ35"/>
      <c r="GIK35"/>
      <c r="GIL35"/>
      <c r="GIM35"/>
      <c r="GIN35"/>
      <c r="GIO35"/>
      <c r="GIP35"/>
      <c r="GIQ35"/>
      <c r="GIR35"/>
      <c r="GIS35"/>
      <c r="GIT35"/>
      <c r="GIU35"/>
      <c r="GIV35"/>
      <c r="GIW35"/>
      <c r="GIX35"/>
      <c r="GIY35"/>
      <c r="GIZ35"/>
      <c r="GJA35"/>
      <c r="GJB35"/>
      <c r="GJC35"/>
      <c r="GJD35"/>
      <c r="GJE35"/>
      <c r="GJF35"/>
      <c r="GJG35"/>
      <c r="GJH35"/>
      <c r="GJI35"/>
      <c r="GJJ35"/>
      <c r="GJK35"/>
      <c r="GJL35"/>
      <c r="GJM35"/>
      <c r="GJN35"/>
      <c r="GJO35"/>
      <c r="GJP35"/>
      <c r="GJQ35"/>
      <c r="GJR35"/>
      <c r="GJS35"/>
      <c r="GJT35"/>
      <c r="GJU35"/>
      <c r="GJV35"/>
      <c r="GJW35"/>
      <c r="GJX35"/>
      <c r="GJY35"/>
      <c r="GJZ35"/>
      <c r="GKA35"/>
      <c r="GKB35"/>
      <c r="GKC35"/>
      <c r="GKD35"/>
      <c r="GKE35"/>
      <c r="GKF35"/>
      <c r="GKG35"/>
      <c r="GKH35"/>
      <c r="GKI35"/>
      <c r="GKJ35"/>
      <c r="GKK35"/>
      <c r="GKL35"/>
      <c r="GKM35"/>
      <c r="GKN35"/>
      <c r="GKO35"/>
      <c r="GKP35"/>
      <c r="GKQ35"/>
      <c r="GKR35"/>
      <c r="GKS35"/>
      <c r="GKT35"/>
      <c r="GKU35"/>
      <c r="GKV35"/>
      <c r="GKW35"/>
      <c r="GKX35"/>
      <c r="GKY35"/>
      <c r="GKZ35"/>
      <c r="GLA35"/>
      <c r="GLB35"/>
      <c r="GLC35"/>
      <c r="GLD35"/>
      <c r="GLE35"/>
      <c r="GLF35"/>
      <c r="GLG35"/>
      <c r="GLH35"/>
      <c r="GLI35"/>
      <c r="GLJ35"/>
      <c r="GLK35"/>
      <c r="GLL35"/>
      <c r="GLM35"/>
      <c r="GLN35"/>
      <c r="GLO35"/>
      <c r="GLP35"/>
      <c r="GLQ35"/>
      <c r="GLR35"/>
      <c r="GLS35"/>
      <c r="GLT35"/>
      <c r="GLU35"/>
      <c r="GLV35"/>
      <c r="GLW35"/>
      <c r="GLX35"/>
      <c r="GLY35"/>
      <c r="GLZ35"/>
      <c r="GMA35"/>
      <c r="GMB35"/>
      <c r="GMC35"/>
      <c r="GMD35"/>
      <c r="GME35"/>
      <c r="GMF35"/>
      <c r="GMG35"/>
      <c r="GMH35"/>
      <c r="GMI35"/>
      <c r="GMJ35"/>
      <c r="GMK35"/>
      <c r="GML35"/>
      <c r="GMM35"/>
      <c r="GMN35"/>
      <c r="GMO35"/>
      <c r="GMP35"/>
      <c r="GMQ35"/>
      <c r="GMR35"/>
      <c r="GMS35"/>
      <c r="GMT35"/>
      <c r="GMU35"/>
      <c r="GMV35"/>
      <c r="GMW35"/>
      <c r="GMX35"/>
      <c r="GMY35"/>
      <c r="GMZ35"/>
      <c r="GNA35"/>
      <c r="GNB35"/>
      <c r="GNC35"/>
      <c r="GND35"/>
      <c r="GNE35"/>
      <c r="GNF35"/>
      <c r="GNG35"/>
      <c r="GNH35"/>
      <c r="GNI35"/>
      <c r="GNJ35"/>
      <c r="GNK35"/>
      <c r="GNL35"/>
      <c r="GNM35"/>
      <c r="GNN35"/>
      <c r="GNO35"/>
      <c r="GNP35"/>
      <c r="GNQ35"/>
      <c r="GNR35"/>
      <c r="GNS35"/>
      <c r="GNT35"/>
      <c r="GNU35"/>
      <c r="GNV35"/>
      <c r="GNW35"/>
      <c r="GNX35"/>
      <c r="GNY35"/>
      <c r="GNZ35"/>
      <c r="GOA35"/>
      <c r="GOB35"/>
      <c r="GOC35"/>
      <c r="GOD35"/>
      <c r="GOE35"/>
      <c r="GOF35"/>
      <c r="GOG35"/>
      <c r="GOH35"/>
      <c r="GOI35"/>
      <c r="GOJ35"/>
      <c r="GOK35"/>
      <c r="GOL35"/>
      <c r="GOM35"/>
      <c r="GON35"/>
      <c r="GOO35"/>
      <c r="GOP35"/>
      <c r="GOQ35"/>
      <c r="GOR35"/>
      <c r="GOS35"/>
      <c r="GOT35"/>
      <c r="GOU35"/>
      <c r="GOV35"/>
      <c r="GOW35"/>
      <c r="GOX35"/>
      <c r="GOY35"/>
      <c r="GOZ35"/>
      <c r="GPA35"/>
      <c r="GPB35"/>
      <c r="GPC35"/>
      <c r="GPD35"/>
      <c r="GPE35"/>
      <c r="GPF35"/>
      <c r="GPG35"/>
      <c r="GPH35"/>
      <c r="GPI35"/>
      <c r="GPJ35"/>
      <c r="GPK35"/>
      <c r="GPL35"/>
      <c r="GPM35"/>
      <c r="GPN35"/>
      <c r="GPO35"/>
      <c r="GPP35"/>
      <c r="GPQ35"/>
      <c r="GPR35"/>
      <c r="GPS35"/>
      <c r="GPT35"/>
      <c r="GPU35"/>
      <c r="GPV35"/>
      <c r="GPW35"/>
      <c r="GPX35"/>
      <c r="GPY35"/>
      <c r="GPZ35"/>
      <c r="GQA35"/>
      <c r="GQB35"/>
      <c r="GQC35"/>
      <c r="GQD35"/>
      <c r="GQE35"/>
      <c r="GQF35"/>
      <c r="GQG35"/>
      <c r="GQH35"/>
      <c r="GQI35"/>
      <c r="GQJ35"/>
      <c r="GQK35"/>
      <c r="GQL35"/>
      <c r="GQM35"/>
      <c r="GQN35"/>
      <c r="GQO35"/>
      <c r="GQP35"/>
      <c r="GQQ35"/>
      <c r="GQR35"/>
      <c r="GQS35"/>
      <c r="GQT35"/>
      <c r="GQU35"/>
      <c r="GQV35"/>
      <c r="GQW35"/>
      <c r="GQX35"/>
      <c r="GQY35"/>
      <c r="GQZ35"/>
      <c r="GRA35"/>
      <c r="GRB35"/>
      <c r="GRC35"/>
      <c r="GRD35"/>
      <c r="GRE35"/>
      <c r="GRF35"/>
      <c r="GRG35"/>
      <c r="GRH35"/>
      <c r="GRI35"/>
      <c r="GRJ35"/>
      <c r="GRK35"/>
      <c r="GRL35"/>
      <c r="GRM35"/>
      <c r="GRN35"/>
      <c r="GRO35"/>
      <c r="GRP35"/>
      <c r="GRQ35"/>
      <c r="GRR35"/>
      <c r="GRS35"/>
      <c r="GRT35"/>
      <c r="GRU35"/>
      <c r="GRV35"/>
      <c r="GRW35"/>
      <c r="GRX35"/>
      <c r="GRY35"/>
      <c r="GRZ35"/>
      <c r="GSA35"/>
      <c r="GSB35"/>
      <c r="GSC35"/>
      <c r="GSD35"/>
      <c r="GSE35"/>
      <c r="GSF35"/>
      <c r="GSG35"/>
      <c r="GSH35"/>
      <c r="GSI35"/>
      <c r="GSJ35"/>
      <c r="GSK35"/>
      <c r="GSL35"/>
      <c r="GSM35"/>
      <c r="GSN35"/>
      <c r="GSO35"/>
      <c r="GSP35"/>
      <c r="GSQ35"/>
      <c r="GSR35"/>
      <c r="GSS35"/>
      <c r="GST35"/>
      <c r="GSU35"/>
      <c r="GSV35"/>
      <c r="GSW35"/>
      <c r="GSX35"/>
      <c r="GSY35"/>
      <c r="GSZ35"/>
      <c r="GTA35"/>
      <c r="GTB35"/>
      <c r="GTC35"/>
      <c r="GTD35"/>
      <c r="GTE35"/>
      <c r="GTF35"/>
      <c r="GTG35"/>
      <c r="GTH35"/>
      <c r="GTI35"/>
      <c r="GTJ35"/>
      <c r="GTK35"/>
      <c r="GTL35"/>
      <c r="GTM35"/>
      <c r="GTN35"/>
      <c r="GTO35"/>
      <c r="GTP35"/>
      <c r="GTQ35"/>
      <c r="GTR35"/>
      <c r="GTS35"/>
      <c r="GTT35"/>
      <c r="GTU35"/>
      <c r="GTV35"/>
      <c r="GTW35"/>
      <c r="GTX35"/>
      <c r="GTY35"/>
      <c r="GTZ35"/>
      <c r="GUA35"/>
      <c r="GUB35"/>
      <c r="GUC35"/>
      <c r="GUD35"/>
      <c r="GUE35"/>
      <c r="GUF35"/>
      <c r="GUG35"/>
      <c r="GUH35"/>
      <c r="GUI35"/>
      <c r="GUJ35"/>
      <c r="GUK35"/>
      <c r="GUL35"/>
      <c r="GUM35"/>
      <c r="GUN35"/>
      <c r="GUO35"/>
      <c r="GUP35"/>
      <c r="GUQ35"/>
      <c r="GUR35"/>
      <c r="GUS35"/>
      <c r="GUT35"/>
      <c r="GUU35"/>
      <c r="GUV35"/>
      <c r="GUW35"/>
      <c r="GUX35"/>
      <c r="GUY35"/>
      <c r="GUZ35"/>
      <c r="GVA35"/>
      <c r="GVB35"/>
      <c r="GVC35"/>
      <c r="GVD35"/>
      <c r="GVE35"/>
      <c r="GVF35"/>
      <c r="GVG35"/>
      <c r="GVH35"/>
      <c r="GVI35"/>
      <c r="GVJ35"/>
      <c r="GVK35"/>
      <c r="GVL35"/>
      <c r="GVM35"/>
      <c r="GVN35"/>
      <c r="GVO35"/>
      <c r="GVP35"/>
      <c r="GVQ35"/>
      <c r="GVR35"/>
      <c r="GVS35"/>
      <c r="GVT35"/>
      <c r="GVU35"/>
      <c r="GVV35"/>
      <c r="GVW35"/>
      <c r="GVX35"/>
      <c r="GVY35"/>
      <c r="GVZ35"/>
      <c r="GWA35"/>
      <c r="GWB35"/>
      <c r="GWC35"/>
      <c r="GWD35"/>
      <c r="GWE35"/>
      <c r="GWF35"/>
      <c r="GWG35"/>
      <c r="GWH35"/>
      <c r="GWI35"/>
      <c r="GWJ35"/>
      <c r="GWK35"/>
      <c r="GWL35"/>
      <c r="GWM35"/>
      <c r="GWN35"/>
      <c r="GWO35"/>
      <c r="GWP35"/>
      <c r="GWQ35"/>
      <c r="GWR35"/>
      <c r="GWS35"/>
      <c r="GWT35"/>
      <c r="GWU35"/>
      <c r="GWV35"/>
      <c r="GWW35"/>
      <c r="GWX35"/>
      <c r="GWY35"/>
      <c r="GWZ35"/>
      <c r="GXA35"/>
      <c r="GXB35"/>
      <c r="GXC35"/>
      <c r="GXD35"/>
      <c r="GXE35"/>
      <c r="GXF35"/>
      <c r="GXG35"/>
      <c r="GXH35"/>
      <c r="GXI35"/>
      <c r="GXJ35"/>
      <c r="GXK35"/>
      <c r="GXL35"/>
      <c r="GXM35"/>
      <c r="GXN35"/>
      <c r="GXO35"/>
      <c r="GXP35"/>
      <c r="GXQ35"/>
      <c r="GXR35"/>
      <c r="GXS35"/>
      <c r="GXT35"/>
      <c r="GXU35"/>
      <c r="GXV35"/>
      <c r="GXW35"/>
      <c r="GXX35"/>
      <c r="GXY35"/>
      <c r="GXZ35"/>
      <c r="GYA35"/>
      <c r="GYB35"/>
      <c r="GYC35"/>
      <c r="GYD35"/>
      <c r="GYE35"/>
      <c r="GYF35"/>
      <c r="GYG35"/>
      <c r="GYH35"/>
      <c r="GYI35"/>
      <c r="GYJ35"/>
      <c r="GYK35"/>
      <c r="GYL35"/>
      <c r="GYM35"/>
      <c r="GYN35"/>
      <c r="GYO35"/>
      <c r="GYP35"/>
      <c r="GYQ35"/>
      <c r="GYR35"/>
      <c r="GYS35"/>
      <c r="GYT35"/>
      <c r="GYU35"/>
      <c r="GYV35"/>
      <c r="GYW35"/>
      <c r="GYX35"/>
      <c r="GYY35"/>
      <c r="GYZ35"/>
      <c r="GZA35"/>
      <c r="GZB35"/>
      <c r="GZC35"/>
      <c r="GZD35"/>
      <c r="GZE35"/>
      <c r="GZF35"/>
      <c r="GZG35"/>
      <c r="GZH35"/>
      <c r="GZI35"/>
      <c r="GZJ35"/>
      <c r="GZK35"/>
      <c r="GZL35"/>
      <c r="GZM35"/>
      <c r="GZN35"/>
      <c r="GZO35"/>
      <c r="GZP35"/>
      <c r="GZQ35"/>
      <c r="GZR35"/>
      <c r="GZS35"/>
      <c r="GZT35"/>
      <c r="GZU35"/>
      <c r="GZV35"/>
      <c r="GZW35"/>
      <c r="GZX35"/>
      <c r="GZY35"/>
      <c r="GZZ35"/>
      <c r="HAA35"/>
      <c r="HAB35"/>
      <c r="HAC35"/>
      <c r="HAD35"/>
      <c r="HAE35"/>
      <c r="HAF35"/>
      <c r="HAG35"/>
      <c r="HAH35"/>
      <c r="HAI35"/>
      <c r="HAJ35"/>
      <c r="HAK35"/>
      <c r="HAL35"/>
      <c r="HAM35"/>
      <c r="HAN35"/>
      <c r="HAO35"/>
      <c r="HAP35"/>
      <c r="HAQ35"/>
      <c r="HAR35"/>
      <c r="HAS35"/>
      <c r="HAT35"/>
      <c r="HAU35"/>
      <c r="HAV35"/>
      <c r="HAW35"/>
      <c r="HAX35"/>
      <c r="HAY35"/>
      <c r="HAZ35"/>
      <c r="HBA35"/>
      <c r="HBB35"/>
      <c r="HBC35"/>
      <c r="HBD35"/>
      <c r="HBE35"/>
      <c r="HBF35"/>
      <c r="HBG35"/>
      <c r="HBH35"/>
      <c r="HBI35"/>
      <c r="HBJ35"/>
      <c r="HBK35"/>
      <c r="HBL35"/>
      <c r="HBM35"/>
      <c r="HBN35"/>
      <c r="HBO35"/>
      <c r="HBP35"/>
      <c r="HBQ35"/>
      <c r="HBR35"/>
      <c r="HBS35"/>
      <c r="HBT35"/>
      <c r="HBU35"/>
      <c r="HBV35"/>
      <c r="HBW35"/>
      <c r="HBX35"/>
      <c r="HBY35"/>
      <c r="HBZ35"/>
      <c r="HCA35"/>
      <c r="HCB35"/>
      <c r="HCC35"/>
      <c r="HCD35"/>
      <c r="HCE35"/>
      <c r="HCF35"/>
      <c r="HCG35"/>
      <c r="HCH35"/>
      <c r="HCI35"/>
      <c r="HCJ35"/>
      <c r="HCK35"/>
      <c r="HCL35"/>
      <c r="HCM35"/>
      <c r="HCN35"/>
      <c r="HCO35"/>
      <c r="HCP35"/>
      <c r="HCQ35"/>
      <c r="HCR35"/>
      <c r="HCS35"/>
      <c r="HCT35"/>
      <c r="HCU35"/>
      <c r="HCV35"/>
      <c r="HCW35"/>
      <c r="HCX35"/>
      <c r="HCY35"/>
      <c r="HCZ35"/>
      <c r="HDA35"/>
      <c r="HDB35"/>
      <c r="HDC35"/>
      <c r="HDD35"/>
      <c r="HDE35"/>
      <c r="HDF35"/>
      <c r="HDG35"/>
      <c r="HDH35"/>
      <c r="HDI35"/>
      <c r="HDJ35"/>
      <c r="HDK35"/>
      <c r="HDL35"/>
      <c r="HDM35"/>
      <c r="HDN35"/>
      <c r="HDO35"/>
      <c r="HDP35"/>
      <c r="HDQ35"/>
      <c r="HDR35"/>
      <c r="HDS35"/>
      <c r="HDT35"/>
      <c r="HDU35"/>
      <c r="HDV35"/>
      <c r="HDW35"/>
      <c r="HDX35"/>
      <c r="HDY35"/>
      <c r="HDZ35"/>
      <c r="HEA35"/>
      <c r="HEB35"/>
      <c r="HEC35"/>
      <c r="HED35"/>
      <c r="HEE35"/>
      <c r="HEF35"/>
      <c r="HEG35"/>
      <c r="HEH35"/>
      <c r="HEI35"/>
      <c r="HEJ35"/>
      <c r="HEK35"/>
      <c r="HEL35"/>
      <c r="HEM35"/>
      <c r="HEN35"/>
      <c r="HEO35"/>
      <c r="HEP35"/>
      <c r="HEQ35"/>
      <c r="HER35"/>
      <c r="HES35"/>
      <c r="HET35"/>
      <c r="HEU35"/>
      <c r="HEV35"/>
      <c r="HEW35"/>
      <c r="HEX35"/>
      <c r="HEY35"/>
      <c r="HEZ35"/>
      <c r="HFA35"/>
      <c r="HFB35"/>
      <c r="HFC35"/>
      <c r="HFD35"/>
      <c r="HFE35"/>
      <c r="HFF35"/>
      <c r="HFG35"/>
      <c r="HFH35"/>
      <c r="HFI35"/>
      <c r="HFJ35"/>
      <c r="HFK35"/>
      <c r="HFL35"/>
      <c r="HFM35"/>
      <c r="HFN35"/>
      <c r="HFO35"/>
      <c r="HFP35"/>
      <c r="HFQ35"/>
      <c r="HFR35"/>
      <c r="HFS35"/>
      <c r="HFT35"/>
      <c r="HFU35"/>
      <c r="HFV35"/>
      <c r="HFW35"/>
      <c r="HFX35"/>
      <c r="HFY35"/>
      <c r="HFZ35"/>
      <c r="HGA35"/>
      <c r="HGB35"/>
      <c r="HGC35"/>
      <c r="HGD35"/>
      <c r="HGE35"/>
      <c r="HGF35"/>
      <c r="HGG35"/>
      <c r="HGH35"/>
      <c r="HGI35"/>
      <c r="HGJ35"/>
      <c r="HGK35"/>
      <c r="HGL35"/>
      <c r="HGM35"/>
      <c r="HGN35"/>
      <c r="HGO35"/>
      <c r="HGP35"/>
      <c r="HGQ35"/>
      <c r="HGR35"/>
      <c r="HGS35"/>
      <c r="HGT35"/>
      <c r="HGU35"/>
      <c r="HGV35"/>
      <c r="HGW35"/>
      <c r="HGX35"/>
      <c r="HGY35"/>
      <c r="HGZ35"/>
      <c r="HHA35"/>
      <c r="HHB35"/>
      <c r="HHC35"/>
      <c r="HHD35"/>
      <c r="HHE35"/>
      <c r="HHF35"/>
      <c r="HHG35"/>
      <c r="HHH35"/>
      <c r="HHI35"/>
      <c r="HHJ35"/>
      <c r="HHK35"/>
      <c r="HHL35"/>
      <c r="HHM35"/>
      <c r="HHN35"/>
      <c r="HHO35"/>
      <c r="HHP35"/>
      <c r="HHQ35"/>
      <c r="HHR35"/>
      <c r="HHS35"/>
      <c r="HHT35"/>
      <c r="HHU35"/>
      <c r="HHV35"/>
      <c r="HHW35"/>
      <c r="HHX35"/>
      <c r="HHY35"/>
      <c r="HHZ35"/>
      <c r="HIA35"/>
      <c r="HIB35"/>
      <c r="HIC35"/>
      <c r="HID35"/>
      <c r="HIE35"/>
      <c r="HIF35"/>
      <c r="HIG35"/>
      <c r="HIH35"/>
      <c r="HII35"/>
      <c r="HIJ35"/>
      <c r="HIK35"/>
      <c r="HIL35"/>
      <c r="HIM35"/>
      <c r="HIN35"/>
      <c r="HIO35"/>
      <c r="HIP35"/>
      <c r="HIQ35"/>
      <c r="HIR35"/>
      <c r="HIS35"/>
      <c r="HIT35"/>
      <c r="HIU35"/>
      <c r="HIV35"/>
      <c r="HIW35"/>
      <c r="HIX35"/>
      <c r="HIY35"/>
      <c r="HIZ35"/>
      <c r="HJA35"/>
      <c r="HJB35"/>
      <c r="HJC35"/>
      <c r="HJD35"/>
      <c r="HJE35"/>
      <c r="HJF35"/>
      <c r="HJG35"/>
      <c r="HJH35"/>
      <c r="HJI35"/>
      <c r="HJJ35"/>
      <c r="HJK35"/>
      <c r="HJL35"/>
      <c r="HJM35"/>
      <c r="HJN35"/>
      <c r="HJO35"/>
      <c r="HJP35"/>
      <c r="HJQ35"/>
      <c r="HJR35"/>
      <c r="HJS35"/>
      <c r="HJT35"/>
      <c r="HJU35"/>
      <c r="HJV35"/>
      <c r="HJW35"/>
      <c r="HJX35"/>
      <c r="HJY35"/>
      <c r="HJZ35"/>
      <c r="HKA35"/>
      <c r="HKB35"/>
      <c r="HKC35"/>
      <c r="HKD35"/>
      <c r="HKE35"/>
      <c r="HKF35"/>
      <c r="HKG35"/>
      <c r="HKH35"/>
      <c r="HKI35"/>
      <c r="HKJ35"/>
      <c r="HKK35"/>
      <c r="HKL35"/>
      <c r="HKM35"/>
      <c r="HKN35"/>
      <c r="HKO35"/>
      <c r="HKP35"/>
      <c r="HKQ35"/>
      <c r="HKR35"/>
      <c r="HKS35"/>
      <c r="HKT35"/>
      <c r="HKU35"/>
      <c r="HKV35"/>
      <c r="HKW35"/>
      <c r="HKX35"/>
      <c r="HKY35"/>
      <c r="HKZ35"/>
      <c r="HLA35"/>
      <c r="HLB35"/>
      <c r="HLC35"/>
      <c r="HLD35"/>
      <c r="HLE35"/>
      <c r="HLF35"/>
      <c r="HLG35"/>
      <c r="HLH35"/>
      <c r="HLI35"/>
      <c r="HLJ35"/>
      <c r="HLK35"/>
      <c r="HLL35"/>
      <c r="HLM35"/>
      <c r="HLN35"/>
      <c r="HLO35"/>
      <c r="HLP35"/>
      <c r="HLQ35"/>
      <c r="HLR35"/>
      <c r="HLS35"/>
      <c r="HLT35"/>
      <c r="HLU35"/>
      <c r="HLV35"/>
      <c r="HLW35"/>
      <c r="HLX35"/>
      <c r="HLY35"/>
      <c r="HLZ35"/>
      <c r="HMA35"/>
      <c r="HMB35"/>
      <c r="HMC35"/>
      <c r="HMD35"/>
      <c r="HME35"/>
      <c r="HMF35"/>
      <c r="HMG35"/>
      <c r="HMH35"/>
      <c r="HMI35"/>
      <c r="HMJ35"/>
      <c r="HMK35"/>
      <c r="HML35"/>
      <c r="HMM35"/>
      <c r="HMN35"/>
      <c r="HMO35"/>
      <c r="HMP35"/>
      <c r="HMQ35"/>
      <c r="HMR35"/>
      <c r="HMS35"/>
      <c r="HMT35"/>
      <c r="HMU35"/>
      <c r="HMV35"/>
      <c r="HMW35"/>
      <c r="HMX35"/>
      <c r="HMY35"/>
      <c r="HMZ35"/>
      <c r="HNA35"/>
      <c r="HNB35"/>
      <c r="HNC35"/>
      <c r="HND35"/>
      <c r="HNE35"/>
      <c r="HNF35"/>
      <c r="HNG35"/>
      <c r="HNH35"/>
      <c r="HNI35"/>
      <c r="HNJ35"/>
      <c r="HNK35"/>
      <c r="HNL35"/>
      <c r="HNM35"/>
      <c r="HNN35"/>
      <c r="HNO35"/>
      <c r="HNP35"/>
      <c r="HNQ35"/>
      <c r="HNR35"/>
      <c r="HNS35"/>
      <c r="HNT35"/>
      <c r="HNU35"/>
      <c r="HNV35"/>
      <c r="HNW35"/>
      <c r="HNX35"/>
      <c r="HNY35"/>
      <c r="HNZ35"/>
      <c r="HOA35"/>
      <c r="HOB35"/>
      <c r="HOC35"/>
      <c r="HOD35"/>
      <c r="HOE35"/>
      <c r="HOF35"/>
      <c r="HOG35"/>
      <c r="HOH35"/>
      <c r="HOI35"/>
      <c r="HOJ35"/>
      <c r="HOK35"/>
      <c r="HOL35"/>
      <c r="HOM35"/>
      <c r="HON35"/>
      <c r="HOO35"/>
      <c r="HOP35"/>
      <c r="HOQ35"/>
      <c r="HOR35"/>
      <c r="HOS35"/>
      <c r="HOT35"/>
      <c r="HOU35"/>
      <c r="HOV35"/>
      <c r="HOW35"/>
      <c r="HOX35"/>
      <c r="HOY35"/>
      <c r="HOZ35"/>
      <c r="HPA35"/>
      <c r="HPB35"/>
      <c r="HPC35"/>
      <c r="HPD35"/>
      <c r="HPE35"/>
      <c r="HPF35"/>
      <c r="HPG35"/>
      <c r="HPH35"/>
      <c r="HPI35"/>
      <c r="HPJ35"/>
      <c r="HPK35"/>
      <c r="HPL35"/>
      <c r="HPM35"/>
      <c r="HPN35"/>
      <c r="HPO35"/>
      <c r="HPP35"/>
      <c r="HPQ35"/>
      <c r="HPR35"/>
      <c r="HPS35"/>
      <c r="HPT35"/>
      <c r="HPU35"/>
      <c r="HPV35"/>
      <c r="HPW35"/>
      <c r="HPX35"/>
      <c r="HPY35"/>
      <c r="HPZ35"/>
      <c r="HQA35"/>
      <c r="HQB35"/>
      <c r="HQC35"/>
      <c r="HQD35"/>
      <c r="HQE35"/>
      <c r="HQF35"/>
      <c r="HQG35"/>
      <c r="HQH35"/>
      <c r="HQI35"/>
      <c r="HQJ35"/>
      <c r="HQK35"/>
      <c r="HQL35"/>
      <c r="HQM35"/>
      <c r="HQN35"/>
      <c r="HQO35"/>
      <c r="HQP35"/>
      <c r="HQQ35"/>
      <c r="HQR35"/>
      <c r="HQS35"/>
      <c r="HQT35"/>
      <c r="HQU35"/>
      <c r="HQV35"/>
      <c r="HQW35"/>
      <c r="HQX35"/>
      <c r="HQY35"/>
      <c r="HQZ35"/>
      <c r="HRA35"/>
      <c r="HRB35"/>
      <c r="HRC35"/>
      <c r="HRD35"/>
      <c r="HRE35"/>
      <c r="HRF35"/>
      <c r="HRG35"/>
      <c r="HRH35"/>
      <c r="HRI35"/>
      <c r="HRJ35"/>
      <c r="HRK35"/>
      <c r="HRL35"/>
      <c r="HRM35"/>
      <c r="HRN35"/>
      <c r="HRO35"/>
      <c r="HRP35"/>
      <c r="HRQ35"/>
      <c r="HRR35"/>
      <c r="HRS35"/>
      <c r="HRT35"/>
      <c r="HRU35"/>
      <c r="HRV35"/>
      <c r="HRW35"/>
      <c r="HRX35"/>
      <c r="HRY35"/>
      <c r="HRZ35"/>
      <c r="HSA35"/>
      <c r="HSB35"/>
      <c r="HSC35"/>
      <c r="HSD35"/>
      <c r="HSE35"/>
      <c r="HSF35"/>
      <c r="HSG35"/>
      <c r="HSH35"/>
      <c r="HSI35"/>
      <c r="HSJ35"/>
      <c r="HSK35"/>
      <c r="HSL35"/>
      <c r="HSM35"/>
      <c r="HSN35"/>
      <c r="HSO35"/>
      <c r="HSP35"/>
      <c r="HSQ35"/>
      <c r="HSR35"/>
      <c r="HSS35"/>
      <c r="HST35"/>
      <c r="HSU35"/>
      <c r="HSV35"/>
      <c r="HSW35"/>
      <c r="HSX35"/>
      <c r="HSY35"/>
      <c r="HSZ35"/>
      <c r="HTA35"/>
      <c r="HTB35"/>
      <c r="HTC35"/>
      <c r="HTD35"/>
      <c r="HTE35"/>
      <c r="HTF35"/>
      <c r="HTG35"/>
      <c r="HTH35"/>
      <c r="HTI35"/>
      <c r="HTJ35"/>
      <c r="HTK35"/>
      <c r="HTL35"/>
      <c r="HTM35"/>
      <c r="HTN35"/>
      <c r="HTO35"/>
      <c r="HTP35"/>
      <c r="HTQ35"/>
      <c r="HTR35"/>
      <c r="HTS35"/>
      <c r="HTT35"/>
      <c r="HTU35"/>
      <c r="HTV35"/>
      <c r="HTW35"/>
      <c r="HTX35"/>
      <c r="HTY35"/>
      <c r="HTZ35"/>
      <c r="HUA35"/>
      <c r="HUB35"/>
      <c r="HUC35"/>
      <c r="HUD35"/>
      <c r="HUE35"/>
      <c r="HUF35"/>
      <c r="HUG35"/>
      <c r="HUH35"/>
      <c r="HUI35"/>
      <c r="HUJ35"/>
      <c r="HUK35"/>
      <c r="HUL35"/>
      <c r="HUM35"/>
      <c r="HUN35"/>
      <c r="HUO35"/>
      <c r="HUP35"/>
      <c r="HUQ35"/>
      <c r="HUR35"/>
      <c r="HUS35"/>
      <c r="HUT35"/>
      <c r="HUU35"/>
      <c r="HUV35"/>
      <c r="HUW35"/>
      <c r="HUX35"/>
      <c r="HUY35"/>
      <c r="HUZ35"/>
      <c r="HVA35"/>
      <c r="HVB35"/>
      <c r="HVC35"/>
      <c r="HVD35"/>
      <c r="HVE35"/>
      <c r="HVF35"/>
      <c r="HVG35"/>
      <c r="HVH35"/>
      <c r="HVI35"/>
      <c r="HVJ35"/>
      <c r="HVK35"/>
      <c r="HVL35"/>
      <c r="HVM35"/>
      <c r="HVN35"/>
      <c r="HVO35"/>
      <c r="HVP35"/>
      <c r="HVQ35"/>
      <c r="HVR35"/>
      <c r="HVS35"/>
      <c r="HVT35"/>
      <c r="HVU35"/>
      <c r="HVV35"/>
      <c r="HVW35"/>
      <c r="HVX35"/>
      <c r="HVY35"/>
      <c r="HVZ35"/>
      <c r="HWA35"/>
      <c r="HWB35"/>
      <c r="HWC35"/>
      <c r="HWD35"/>
      <c r="HWE35"/>
      <c r="HWF35"/>
      <c r="HWG35"/>
      <c r="HWH35"/>
      <c r="HWI35"/>
      <c r="HWJ35"/>
      <c r="HWK35"/>
      <c r="HWL35"/>
      <c r="HWM35"/>
      <c r="HWN35"/>
      <c r="HWO35"/>
      <c r="HWP35"/>
      <c r="HWQ35"/>
      <c r="HWR35"/>
      <c r="HWS35"/>
      <c r="HWT35"/>
      <c r="HWU35"/>
      <c r="HWV35"/>
      <c r="HWW35"/>
      <c r="HWX35"/>
      <c r="HWY35"/>
      <c r="HWZ35"/>
      <c r="HXA35"/>
      <c r="HXB35"/>
      <c r="HXC35"/>
      <c r="HXD35"/>
      <c r="HXE35"/>
      <c r="HXF35"/>
      <c r="HXG35"/>
      <c r="HXH35"/>
      <c r="HXI35"/>
      <c r="HXJ35"/>
      <c r="HXK35"/>
      <c r="HXL35"/>
      <c r="HXM35"/>
      <c r="HXN35"/>
      <c r="HXO35"/>
      <c r="HXP35"/>
      <c r="HXQ35"/>
      <c r="HXR35"/>
      <c r="HXS35"/>
      <c r="HXT35"/>
      <c r="HXU35"/>
      <c r="HXV35"/>
      <c r="HXW35"/>
      <c r="HXX35"/>
      <c r="HXY35"/>
      <c r="HXZ35"/>
      <c r="HYA35"/>
      <c r="HYB35"/>
      <c r="HYC35"/>
      <c r="HYD35"/>
      <c r="HYE35"/>
      <c r="HYF35"/>
      <c r="HYG35"/>
      <c r="HYH35"/>
      <c r="HYI35"/>
      <c r="HYJ35"/>
      <c r="HYK35"/>
      <c r="HYL35"/>
      <c r="HYM35"/>
      <c r="HYN35"/>
      <c r="HYO35"/>
      <c r="HYP35"/>
      <c r="HYQ35"/>
      <c r="HYR35"/>
      <c r="HYS35"/>
      <c r="HYT35"/>
      <c r="HYU35"/>
      <c r="HYV35"/>
      <c r="HYW35"/>
      <c r="HYX35"/>
      <c r="HYY35"/>
      <c r="HYZ35"/>
      <c r="HZA35"/>
      <c r="HZB35"/>
      <c r="HZC35"/>
      <c r="HZD35"/>
      <c r="HZE35"/>
      <c r="HZF35"/>
      <c r="HZG35"/>
      <c r="HZH35"/>
      <c r="HZI35"/>
      <c r="HZJ35"/>
      <c r="HZK35"/>
      <c r="HZL35"/>
      <c r="HZM35"/>
      <c r="HZN35"/>
      <c r="HZO35"/>
      <c r="HZP35"/>
      <c r="HZQ35"/>
      <c r="HZR35"/>
      <c r="HZS35"/>
      <c r="HZT35"/>
      <c r="HZU35"/>
      <c r="HZV35"/>
      <c r="HZW35"/>
      <c r="HZX35"/>
      <c r="HZY35"/>
      <c r="HZZ35"/>
      <c r="IAA35"/>
      <c r="IAB35"/>
      <c r="IAC35"/>
      <c r="IAD35"/>
      <c r="IAE35"/>
      <c r="IAF35"/>
      <c r="IAG35"/>
      <c r="IAH35"/>
      <c r="IAI35"/>
      <c r="IAJ35"/>
      <c r="IAK35"/>
      <c r="IAL35"/>
      <c r="IAM35"/>
      <c r="IAN35"/>
      <c r="IAO35"/>
      <c r="IAP35"/>
      <c r="IAQ35"/>
      <c r="IAR35"/>
      <c r="IAS35"/>
      <c r="IAT35"/>
      <c r="IAU35"/>
      <c r="IAV35"/>
      <c r="IAW35"/>
      <c r="IAX35"/>
      <c r="IAY35"/>
      <c r="IAZ35"/>
      <c r="IBA35"/>
      <c r="IBB35"/>
      <c r="IBC35"/>
      <c r="IBD35"/>
      <c r="IBE35"/>
      <c r="IBF35"/>
      <c r="IBG35"/>
      <c r="IBH35"/>
      <c r="IBI35"/>
      <c r="IBJ35"/>
      <c r="IBK35"/>
      <c r="IBL35"/>
      <c r="IBM35"/>
      <c r="IBN35"/>
      <c r="IBO35"/>
      <c r="IBP35"/>
      <c r="IBQ35"/>
      <c r="IBR35"/>
      <c r="IBS35"/>
      <c r="IBT35"/>
      <c r="IBU35"/>
      <c r="IBV35"/>
      <c r="IBW35"/>
      <c r="IBX35"/>
      <c r="IBY35"/>
      <c r="IBZ35"/>
      <c r="ICA35"/>
      <c r="ICB35"/>
      <c r="ICC35"/>
      <c r="ICD35"/>
      <c r="ICE35"/>
      <c r="ICF35"/>
      <c r="ICG35"/>
      <c r="ICH35"/>
      <c r="ICI35"/>
      <c r="ICJ35"/>
      <c r="ICK35"/>
      <c r="ICL35"/>
      <c r="ICM35"/>
      <c r="ICN35"/>
      <c r="ICO35"/>
      <c r="ICP35"/>
      <c r="ICQ35"/>
      <c r="ICR35"/>
      <c r="ICS35"/>
      <c r="ICT35"/>
      <c r="ICU35"/>
      <c r="ICV35"/>
      <c r="ICW35"/>
      <c r="ICX35"/>
      <c r="ICY35"/>
      <c r="ICZ35"/>
      <c r="IDA35"/>
      <c r="IDB35"/>
      <c r="IDC35"/>
      <c r="IDD35"/>
      <c r="IDE35"/>
      <c r="IDF35"/>
      <c r="IDG35"/>
      <c r="IDH35"/>
      <c r="IDI35"/>
      <c r="IDJ35"/>
      <c r="IDK35"/>
      <c r="IDL35"/>
      <c r="IDM35"/>
      <c r="IDN35"/>
      <c r="IDO35"/>
      <c r="IDP35"/>
      <c r="IDQ35"/>
      <c r="IDR35"/>
      <c r="IDS35"/>
      <c r="IDT35"/>
      <c r="IDU35"/>
      <c r="IDV35"/>
      <c r="IDW35"/>
      <c r="IDX35"/>
      <c r="IDY35"/>
      <c r="IDZ35"/>
      <c r="IEA35"/>
      <c r="IEB35"/>
      <c r="IEC35"/>
      <c r="IED35"/>
      <c r="IEE35"/>
      <c r="IEF35"/>
      <c r="IEG35"/>
      <c r="IEH35"/>
      <c r="IEI35"/>
      <c r="IEJ35"/>
      <c r="IEK35"/>
      <c r="IEL35"/>
      <c r="IEM35"/>
      <c r="IEN35"/>
      <c r="IEO35"/>
      <c r="IEP35"/>
      <c r="IEQ35"/>
      <c r="IER35"/>
      <c r="IES35"/>
      <c r="IET35"/>
      <c r="IEU35"/>
      <c r="IEV35"/>
      <c r="IEW35"/>
      <c r="IEX35"/>
      <c r="IEY35"/>
      <c r="IEZ35"/>
      <c r="IFA35"/>
      <c r="IFB35"/>
      <c r="IFC35"/>
      <c r="IFD35"/>
      <c r="IFE35"/>
      <c r="IFF35"/>
      <c r="IFG35"/>
      <c r="IFH35"/>
      <c r="IFI35"/>
      <c r="IFJ35"/>
      <c r="IFK35"/>
      <c r="IFL35"/>
      <c r="IFM35"/>
      <c r="IFN35"/>
      <c r="IFO35"/>
      <c r="IFP35"/>
      <c r="IFQ35"/>
      <c r="IFR35"/>
      <c r="IFS35"/>
      <c r="IFT35"/>
      <c r="IFU35"/>
      <c r="IFV35"/>
      <c r="IFW35"/>
      <c r="IFX35"/>
      <c r="IFY35"/>
      <c r="IFZ35"/>
      <c r="IGA35"/>
      <c r="IGB35"/>
      <c r="IGC35"/>
      <c r="IGD35"/>
      <c r="IGE35"/>
      <c r="IGF35"/>
      <c r="IGG35"/>
      <c r="IGH35"/>
      <c r="IGI35"/>
      <c r="IGJ35"/>
      <c r="IGK35"/>
      <c r="IGL35"/>
      <c r="IGM35"/>
      <c r="IGN35"/>
      <c r="IGO35"/>
      <c r="IGP35"/>
      <c r="IGQ35"/>
      <c r="IGR35"/>
      <c r="IGS35"/>
      <c r="IGT35"/>
      <c r="IGU35"/>
      <c r="IGV35"/>
      <c r="IGW35"/>
      <c r="IGX35"/>
      <c r="IGY35"/>
      <c r="IGZ35"/>
      <c r="IHA35"/>
      <c r="IHB35"/>
      <c r="IHC35"/>
      <c r="IHD35"/>
      <c r="IHE35"/>
      <c r="IHF35"/>
      <c r="IHG35"/>
      <c r="IHH35"/>
      <c r="IHI35"/>
      <c r="IHJ35"/>
      <c r="IHK35"/>
      <c r="IHL35"/>
      <c r="IHM35"/>
      <c r="IHN35"/>
      <c r="IHO35"/>
      <c r="IHP35"/>
      <c r="IHQ35"/>
      <c r="IHR35"/>
      <c r="IHS35"/>
      <c r="IHT35"/>
      <c r="IHU35"/>
      <c r="IHV35"/>
      <c r="IHW35"/>
      <c r="IHX35"/>
      <c r="IHY35"/>
      <c r="IHZ35"/>
      <c r="IIA35"/>
      <c r="IIB35"/>
      <c r="IIC35"/>
      <c r="IID35"/>
      <c r="IIE35"/>
      <c r="IIF35"/>
      <c r="IIG35"/>
      <c r="IIH35"/>
      <c r="III35"/>
      <c r="IIJ35"/>
      <c r="IIK35"/>
      <c r="IIL35"/>
      <c r="IIM35"/>
      <c r="IIN35"/>
      <c r="IIO35"/>
      <c r="IIP35"/>
      <c r="IIQ35"/>
      <c r="IIR35"/>
      <c r="IIS35"/>
      <c r="IIT35"/>
      <c r="IIU35"/>
      <c r="IIV35"/>
      <c r="IIW35"/>
      <c r="IIX35"/>
      <c r="IIY35"/>
      <c r="IIZ35"/>
      <c r="IJA35"/>
      <c r="IJB35"/>
      <c r="IJC35"/>
      <c r="IJD35"/>
      <c r="IJE35"/>
      <c r="IJF35"/>
      <c r="IJG35"/>
      <c r="IJH35"/>
      <c r="IJI35"/>
      <c r="IJJ35"/>
      <c r="IJK35"/>
      <c r="IJL35"/>
      <c r="IJM35"/>
      <c r="IJN35"/>
      <c r="IJO35"/>
      <c r="IJP35"/>
      <c r="IJQ35"/>
      <c r="IJR35"/>
      <c r="IJS35"/>
      <c r="IJT35"/>
      <c r="IJU35"/>
      <c r="IJV35"/>
      <c r="IJW35"/>
      <c r="IJX35"/>
      <c r="IJY35"/>
      <c r="IJZ35"/>
      <c r="IKA35"/>
      <c r="IKB35"/>
      <c r="IKC35"/>
      <c r="IKD35"/>
      <c r="IKE35"/>
      <c r="IKF35"/>
      <c r="IKG35"/>
      <c r="IKH35"/>
      <c r="IKI35"/>
      <c r="IKJ35"/>
      <c r="IKK35"/>
      <c r="IKL35"/>
      <c r="IKM35"/>
      <c r="IKN35"/>
      <c r="IKO35"/>
      <c r="IKP35"/>
      <c r="IKQ35"/>
      <c r="IKR35"/>
      <c r="IKS35"/>
      <c r="IKT35"/>
      <c r="IKU35"/>
      <c r="IKV35"/>
      <c r="IKW35"/>
      <c r="IKX35"/>
      <c r="IKY35"/>
      <c r="IKZ35"/>
      <c r="ILA35"/>
      <c r="ILB35"/>
      <c r="ILC35"/>
      <c r="ILD35"/>
      <c r="ILE35"/>
      <c r="ILF35"/>
      <c r="ILG35"/>
      <c r="ILH35"/>
      <c r="ILI35"/>
      <c r="ILJ35"/>
      <c r="ILK35"/>
      <c r="ILL35"/>
      <c r="ILM35"/>
      <c r="ILN35"/>
      <c r="ILO35"/>
      <c r="ILP35"/>
      <c r="ILQ35"/>
      <c r="ILR35"/>
      <c r="ILS35"/>
      <c r="ILT35"/>
      <c r="ILU35"/>
      <c r="ILV35"/>
      <c r="ILW35"/>
      <c r="ILX35"/>
      <c r="ILY35"/>
      <c r="ILZ35"/>
      <c r="IMA35"/>
      <c r="IMB35"/>
      <c r="IMC35"/>
      <c r="IMD35"/>
      <c r="IME35"/>
      <c r="IMF35"/>
      <c r="IMG35"/>
      <c r="IMH35"/>
      <c r="IMI35"/>
      <c r="IMJ35"/>
      <c r="IMK35"/>
      <c r="IML35"/>
      <c r="IMM35"/>
      <c r="IMN35"/>
      <c r="IMO35"/>
      <c r="IMP35"/>
      <c r="IMQ35"/>
      <c r="IMR35"/>
      <c r="IMS35"/>
      <c r="IMT35"/>
      <c r="IMU35"/>
      <c r="IMV35"/>
      <c r="IMW35"/>
      <c r="IMX35"/>
      <c r="IMY35"/>
      <c r="IMZ35"/>
      <c r="INA35"/>
      <c r="INB35"/>
      <c r="INC35"/>
      <c r="IND35"/>
      <c r="INE35"/>
      <c r="INF35"/>
      <c r="ING35"/>
      <c r="INH35"/>
      <c r="INI35"/>
      <c r="INJ35"/>
      <c r="INK35"/>
      <c r="INL35"/>
      <c r="INM35"/>
      <c r="INN35"/>
      <c r="INO35"/>
      <c r="INP35"/>
      <c r="INQ35"/>
      <c r="INR35"/>
      <c r="INS35"/>
      <c r="INT35"/>
      <c r="INU35"/>
      <c r="INV35"/>
      <c r="INW35"/>
      <c r="INX35"/>
      <c r="INY35"/>
      <c r="INZ35"/>
      <c r="IOA35"/>
      <c r="IOB35"/>
      <c r="IOC35"/>
      <c r="IOD35"/>
      <c r="IOE35"/>
      <c r="IOF35"/>
      <c r="IOG35"/>
      <c r="IOH35"/>
      <c r="IOI35"/>
      <c r="IOJ35"/>
      <c r="IOK35"/>
      <c r="IOL35"/>
      <c r="IOM35"/>
      <c r="ION35"/>
      <c r="IOO35"/>
      <c r="IOP35"/>
      <c r="IOQ35"/>
      <c r="IOR35"/>
      <c r="IOS35"/>
      <c r="IOT35"/>
      <c r="IOU35"/>
      <c r="IOV35"/>
      <c r="IOW35"/>
      <c r="IOX35"/>
      <c r="IOY35"/>
      <c r="IOZ35"/>
      <c r="IPA35"/>
      <c r="IPB35"/>
      <c r="IPC35"/>
      <c r="IPD35"/>
      <c r="IPE35"/>
      <c r="IPF35"/>
      <c r="IPG35"/>
      <c r="IPH35"/>
      <c r="IPI35"/>
      <c r="IPJ35"/>
      <c r="IPK35"/>
      <c r="IPL35"/>
      <c r="IPM35"/>
      <c r="IPN35"/>
      <c r="IPO35"/>
      <c r="IPP35"/>
      <c r="IPQ35"/>
      <c r="IPR35"/>
      <c r="IPS35"/>
      <c r="IPT35"/>
      <c r="IPU35"/>
      <c r="IPV35"/>
      <c r="IPW35"/>
      <c r="IPX35"/>
      <c r="IPY35"/>
      <c r="IPZ35"/>
      <c r="IQA35"/>
      <c r="IQB35"/>
      <c r="IQC35"/>
      <c r="IQD35"/>
      <c r="IQE35"/>
      <c r="IQF35"/>
      <c r="IQG35"/>
      <c r="IQH35"/>
      <c r="IQI35"/>
      <c r="IQJ35"/>
      <c r="IQK35"/>
      <c r="IQL35"/>
      <c r="IQM35"/>
      <c r="IQN35"/>
      <c r="IQO35"/>
      <c r="IQP35"/>
      <c r="IQQ35"/>
      <c r="IQR35"/>
      <c r="IQS35"/>
      <c r="IQT35"/>
      <c r="IQU35"/>
      <c r="IQV35"/>
      <c r="IQW35"/>
      <c r="IQX35"/>
      <c r="IQY35"/>
      <c r="IQZ35"/>
      <c r="IRA35"/>
      <c r="IRB35"/>
      <c r="IRC35"/>
      <c r="IRD35"/>
      <c r="IRE35"/>
      <c r="IRF35"/>
      <c r="IRG35"/>
      <c r="IRH35"/>
      <c r="IRI35"/>
      <c r="IRJ35"/>
      <c r="IRK35"/>
      <c r="IRL35"/>
      <c r="IRM35"/>
      <c r="IRN35"/>
      <c r="IRO35"/>
      <c r="IRP35"/>
      <c r="IRQ35"/>
      <c r="IRR35"/>
      <c r="IRS35"/>
      <c r="IRT35"/>
      <c r="IRU35"/>
      <c r="IRV35"/>
      <c r="IRW35"/>
      <c r="IRX35"/>
      <c r="IRY35"/>
      <c r="IRZ35"/>
      <c r="ISA35"/>
      <c r="ISB35"/>
      <c r="ISC35"/>
      <c r="ISD35"/>
      <c r="ISE35"/>
      <c r="ISF35"/>
      <c r="ISG35"/>
      <c r="ISH35"/>
      <c r="ISI35"/>
      <c r="ISJ35"/>
      <c r="ISK35"/>
      <c r="ISL35"/>
      <c r="ISM35"/>
      <c r="ISN35"/>
      <c r="ISO35"/>
      <c r="ISP35"/>
      <c r="ISQ35"/>
      <c r="ISR35"/>
      <c r="ISS35"/>
      <c r="IST35"/>
      <c r="ISU35"/>
      <c r="ISV35"/>
      <c r="ISW35"/>
      <c r="ISX35"/>
      <c r="ISY35"/>
      <c r="ISZ35"/>
      <c r="ITA35"/>
      <c r="ITB35"/>
      <c r="ITC35"/>
      <c r="ITD35"/>
      <c r="ITE35"/>
      <c r="ITF35"/>
      <c r="ITG35"/>
      <c r="ITH35"/>
      <c r="ITI35"/>
      <c r="ITJ35"/>
      <c r="ITK35"/>
      <c r="ITL35"/>
      <c r="ITM35"/>
      <c r="ITN35"/>
      <c r="ITO35"/>
      <c r="ITP35"/>
      <c r="ITQ35"/>
      <c r="ITR35"/>
      <c r="ITS35"/>
      <c r="ITT35"/>
      <c r="ITU35"/>
      <c r="ITV35"/>
      <c r="ITW35"/>
      <c r="ITX35"/>
      <c r="ITY35"/>
      <c r="ITZ35"/>
      <c r="IUA35"/>
      <c r="IUB35"/>
      <c r="IUC35"/>
      <c r="IUD35"/>
      <c r="IUE35"/>
      <c r="IUF35"/>
      <c r="IUG35"/>
      <c r="IUH35"/>
      <c r="IUI35"/>
      <c r="IUJ35"/>
      <c r="IUK35"/>
      <c r="IUL35"/>
      <c r="IUM35"/>
      <c r="IUN35"/>
      <c r="IUO35"/>
      <c r="IUP35"/>
      <c r="IUQ35"/>
      <c r="IUR35"/>
      <c r="IUS35"/>
      <c r="IUT35"/>
      <c r="IUU35"/>
      <c r="IUV35"/>
      <c r="IUW35"/>
      <c r="IUX35"/>
      <c r="IUY35"/>
      <c r="IUZ35"/>
      <c r="IVA35"/>
      <c r="IVB35"/>
      <c r="IVC35"/>
      <c r="IVD35"/>
      <c r="IVE35"/>
      <c r="IVF35"/>
      <c r="IVG35"/>
      <c r="IVH35"/>
      <c r="IVI35"/>
      <c r="IVJ35"/>
      <c r="IVK35"/>
      <c r="IVL35"/>
      <c r="IVM35"/>
      <c r="IVN35"/>
      <c r="IVO35"/>
      <c r="IVP35"/>
      <c r="IVQ35"/>
      <c r="IVR35"/>
      <c r="IVS35"/>
      <c r="IVT35"/>
      <c r="IVU35"/>
      <c r="IVV35"/>
      <c r="IVW35"/>
      <c r="IVX35"/>
      <c r="IVY35"/>
      <c r="IVZ35"/>
      <c r="IWA35"/>
      <c r="IWB35"/>
      <c r="IWC35"/>
      <c r="IWD35"/>
      <c r="IWE35"/>
      <c r="IWF35"/>
      <c r="IWG35"/>
      <c r="IWH35"/>
      <c r="IWI35"/>
      <c r="IWJ35"/>
      <c r="IWK35"/>
      <c r="IWL35"/>
      <c r="IWM35"/>
      <c r="IWN35"/>
      <c r="IWO35"/>
      <c r="IWP35"/>
      <c r="IWQ35"/>
      <c r="IWR35"/>
      <c r="IWS35"/>
      <c r="IWT35"/>
      <c r="IWU35"/>
      <c r="IWV35"/>
      <c r="IWW35"/>
      <c r="IWX35"/>
      <c r="IWY35"/>
      <c r="IWZ35"/>
      <c r="IXA35"/>
      <c r="IXB35"/>
      <c r="IXC35"/>
      <c r="IXD35"/>
      <c r="IXE35"/>
      <c r="IXF35"/>
      <c r="IXG35"/>
      <c r="IXH35"/>
      <c r="IXI35"/>
      <c r="IXJ35"/>
      <c r="IXK35"/>
      <c r="IXL35"/>
      <c r="IXM35"/>
      <c r="IXN35"/>
      <c r="IXO35"/>
      <c r="IXP35"/>
      <c r="IXQ35"/>
      <c r="IXR35"/>
      <c r="IXS35"/>
      <c r="IXT35"/>
      <c r="IXU35"/>
      <c r="IXV35"/>
      <c r="IXW35"/>
      <c r="IXX35"/>
      <c r="IXY35"/>
      <c r="IXZ35"/>
      <c r="IYA35"/>
      <c r="IYB35"/>
      <c r="IYC35"/>
      <c r="IYD35"/>
      <c r="IYE35"/>
      <c r="IYF35"/>
      <c r="IYG35"/>
      <c r="IYH35"/>
      <c r="IYI35"/>
      <c r="IYJ35"/>
      <c r="IYK35"/>
      <c r="IYL35"/>
      <c r="IYM35"/>
      <c r="IYN35"/>
      <c r="IYO35"/>
      <c r="IYP35"/>
      <c r="IYQ35"/>
      <c r="IYR35"/>
      <c r="IYS35"/>
      <c r="IYT35"/>
      <c r="IYU35"/>
      <c r="IYV35"/>
      <c r="IYW35"/>
      <c r="IYX35"/>
      <c r="IYY35"/>
      <c r="IYZ35"/>
      <c r="IZA35"/>
      <c r="IZB35"/>
      <c r="IZC35"/>
      <c r="IZD35"/>
      <c r="IZE35"/>
      <c r="IZF35"/>
      <c r="IZG35"/>
      <c r="IZH35"/>
      <c r="IZI35"/>
      <c r="IZJ35"/>
      <c r="IZK35"/>
      <c r="IZL35"/>
      <c r="IZM35"/>
      <c r="IZN35"/>
      <c r="IZO35"/>
      <c r="IZP35"/>
      <c r="IZQ35"/>
      <c r="IZR35"/>
      <c r="IZS35"/>
      <c r="IZT35"/>
      <c r="IZU35"/>
      <c r="IZV35"/>
      <c r="IZW35"/>
      <c r="IZX35"/>
      <c r="IZY35"/>
      <c r="IZZ35"/>
      <c r="JAA35"/>
      <c r="JAB35"/>
      <c r="JAC35"/>
      <c r="JAD35"/>
      <c r="JAE35"/>
      <c r="JAF35"/>
      <c r="JAG35"/>
      <c r="JAH35"/>
      <c r="JAI35"/>
      <c r="JAJ35"/>
      <c r="JAK35"/>
      <c r="JAL35"/>
      <c r="JAM35"/>
      <c r="JAN35"/>
      <c r="JAO35"/>
      <c r="JAP35"/>
      <c r="JAQ35"/>
      <c r="JAR35"/>
      <c r="JAS35"/>
      <c r="JAT35"/>
      <c r="JAU35"/>
      <c r="JAV35"/>
      <c r="JAW35"/>
      <c r="JAX35"/>
      <c r="JAY35"/>
      <c r="JAZ35"/>
      <c r="JBA35"/>
      <c r="JBB35"/>
      <c r="JBC35"/>
      <c r="JBD35"/>
      <c r="JBE35"/>
      <c r="JBF35"/>
      <c r="JBG35"/>
      <c r="JBH35"/>
      <c r="JBI35"/>
      <c r="JBJ35"/>
      <c r="JBK35"/>
      <c r="JBL35"/>
      <c r="JBM35"/>
      <c r="JBN35"/>
      <c r="JBO35"/>
      <c r="JBP35"/>
      <c r="JBQ35"/>
      <c r="JBR35"/>
      <c r="JBS35"/>
      <c r="JBT35"/>
      <c r="JBU35"/>
      <c r="JBV35"/>
      <c r="JBW35"/>
      <c r="JBX35"/>
      <c r="JBY35"/>
      <c r="JBZ35"/>
      <c r="JCA35"/>
      <c r="JCB35"/>
      <c r="JCC35"/>
      <c r="JCD35"/>
      <c r="JCE35"/>
      <c r="JCF35"/>
      <c r="JCG35"/>
      <c r="JCH35"/>
      <c r="JCI35"/>
      <c r="JCJ35"/>
      <c r="JCK35"/>
      <c r="JCL35"/>
      <c r="JCM35"/>
      <c r="JCN35"/>
      <c r="JCO35"/>
      <c r="JCP35"/>
      <c r="JCQ35"/>
      <c r="JCR35"/>
      <c r="JCS35"/>
      <c r="JCT35"/>
      <c r="JCU35"/>
      <c r="JCV35"/>
      <c r="JCW35"/>
      <c r="JCX35"/>
      <c r="JCY35"/>
      <c r="JCZ35"/>
      <c r="JDA35"/>
      <c r="JDB35"/>
      <c r="JDC35"/>
      <c r="JDD35"/>
      <c r="JDE35"/>
      <c r="JDF35"/>
      <c r="JDG35"/>
      <c r="JDH35"/>
      <c r="JDI35"/>
      <c r="JDJ35"/>
      <c r="JDK35"/>
      <c r="JDL35"/>
      <c r="JDM35"/>
      <c r="JDN35"/>
      <c r="JDO35"/>
      <c r="JDP35"/>
      <c r="JDQ35"/>
      <c r="JDR35"/>
      <c r="JDS35"/>
      <c r="JDT35"/>
      <c r="JDU35"/>
      <c r="JDV35"/>
      <c r="JDW35"/>
      <c r="JDX35"/>
      <c r="JDY35"/>
      <c r="JDZ35"/>
      <c r="JEA35"/>
      <c r="JEB35"/>
      <c r="JEC35"/>
      <c r="JED35"/>
      <c r="JEE35"/>
      <c r="JEF35"/>
      <c r="JEG35"/>
      <c r="JEH35"/>
      <c r="JEI35"/>
      <c r="JEJ35"/>
      <c r="JEK35"/>
      <c r="JEL35"/>
      <c r="JEM35"/>
      <c r="JEN35"/>
      <c r="JEO35"/>
      <c r="JEP35"/>
      <c r="JEQ35"/>
      <c r="JER35"/>
      <c r="JES35"/>
      <c r="JET35"/>
      <c r="JEU35"/>
      <c r="JEV35"/>
      <c r="JEW35"/>
      <c r="JEX35"/>
      <c r="JEY35"/>
      <c r="JEZ35"/>
      <c r="JFA35"/>
      <c r="JFB35"/>
      <c r="JFC35"/>
      <c r="JFD35"/>
      <c r="JFE35"/>
      <c r="JFF35"/>
      <c r="JFG35"/>
      <c r="JFH35"/>
      <c r="JFI35"/>
      <c r="JFJ35"/>
      <c r="JFK35"/>
      <c r="JFL35"/>
      <c r="JFM35"/>
      <c r="JFN35"/>
      <c r="JFO35"/>
      <c r="JFP35"/>
      <c r="JFQ35"/>
      <c r="JFR35"/>
      <c r="JFS35"/>
      <c r="JFT35"/>
      <c r="JFU35"/>
      <c r="JFV35"/>
      <c r="JFW35"/>
      <c r="JFX35"/>
      <c r="JFY35"/>
      <c r="JFZ35"/>
      <c r="JGA35"/>
      <c r="JGB35"/>
      <c r="JGC35"/>
      <c r="JGD35"/>
      <c r="JGE35"/>
      <c r="JGF35"/>
      <c r="JGG35"/>
      <c r="JGH35"/>
      <c r="JGI35"/>
      <c r="JGJ35"/>
      <c r="JGK35"/>
      <c r="JGL35"/>
      <c r="JGM35"/>
      <c r="JGN35"/>
      <c r="JGO35"/>
      <c r="JGP35"/>
      <c r="JGQ35"/>
      <c r="JGR35"/>
      <c r="JGS35"/>
      <c r="JGT35"/>
      <c r="JGU35"/>
      <c r="JGV35"/>
      <c r="JGW35"/>
      <c r="JGX35"/>
      <c r="JGY35"/>
      <c r="JGZ35"/>
      <c r="JHA35"/>
      <c r="JHB35"/>
      <c r="JHC35"/>
      <c r="JHD35"/>
      <c r="JHE35"/>
      <c r="JHF35"/>
      <c r="JHG35"/>
      <c r="JHH35"/>
      <c r="JHI35"/>
      <c r="JHJ35"/>
      <c r="JHK35"/>
      <c r="JHL35"/>
      <c r="JHM35"/>
      <c r="JHN35"/>
      <c r="JHO35"/>
      <c r="JHP35"/>
      <c r="JHQ35"/>
      <c r="JHR35"/>
      <c r="JHS35"/>
      <c r="JHT35"/>
      <c r="JHU35"/>
      <c r="JHV35"/>
      <c r="JHW35"/>
      <c r="JHX35"/>
      <c r="JHY35"/>
      <c r="JHZ35"/>
      <c r="JIA35"/>
      <c r="JIB35"/>
      <c r="JIC35"/>
      <c r="JID35"/>
      <c r="JIE35"/>
      <c r="JIF35"/>
      <c r="JIG35"/>
      <c r="JIH35"/>
      <c r="JII35"/>
      <c r="JIJ35"/>
      <c r="JIK35"/>
      <c r="JIL35"/>
      <c r="JIM35"/>
      <c r="JIN35"/>
      <c r="JIO35"/>
      <c r="JIP35"/>
      <c r="JIQ35"/>
      <c r="JIR35"/>
      <c r="JIS35"/>
      <c r="JIT35"/>
      <c r="JIU35"/>
      <c r="JIV35"/>
      <c r="JIW35"/>
      <c r="JIX35"/>
      <c r="JIY35"/>
      <c r="JIZ35"/>
      <c r="JJA35"/>
      <c r="JJB35"/>
      <c r="JJC35"/>
      <c r="JJD35"/>
      <c r="JJE35"/>
      <c r="JJF35"/>
      <c r="JJG35"/>
      <c r="JJH35"/>
      <c r="JJI35"/>
      <c r="JJJ35"/>
      <c r="JJK35"/>
      <c r="JJL35"/>
      <c r="JJM35"/>
      <c r="JJN35"/>
      <c r="JJO35"/>
      <c r="JJP35"/>
      <c r="JJQ35"/>
      <c r="JJR35"/>
      <c r="JJS35"/>
      <c r="JJT35"/>
      <c r="JJU35"/>
      <c r="JJV35"/>
      <c r="JJW35"/>
      <c r="JJX35"/>
      <c r="JJY35"/>
      <c r="JJZ35"/>
      <c r="JKA35"/>
      <c r="JKB35"/>
      <c r="JKC35"/>
      <c r="JKD35"/>
      <c r="JKE35"/>
      <c r="JKF35"/>
      <c r="JKG35"/>
      <c r="JKH35"/>
      <c r="JKI35"/>
      <c r="JKJ35"/>
      <c r="JKK35"/>
      <c r="JKL35"/>
      <c r="JKM35"/>
      <c r="JKN35"/>
      <c r="JKO35"/>
      <c r="JKP35"/>
      <c r="JKQ35"/>
      <c r="JKR35"/>
      <c r="JKS35"/>
      <c r="JKT35"/>
      <c r="JKU35"/>
      <c r="JKV35"/>
      <c r="JKW35"/>
      <c r="JKX35"/>
      <c r="JKY35"/>
      <c r="JKZ35"/>
      <c r="JLA35"/>
      <c r="JLB35"/>
      <c r="JLC35"/>
      <c r="JLD35"/>
      <c r="JLE35"/>
      <c r="JLF35"/>
      <c r="JLG35"/>
      <c r="JLH35"/>
      <c r="JLI35"/>
      <c r="JLJ35"/>
      <c r="JLK35"/>
      <c r="JLL35"/>
      <c r="JLM35"/>
      <c r="JLN35"/>
      <c r="JLO35"/>
      <c r="JLP35"/>
      <c r="JLQ35"/>
      <c r="JLR35"/>
      <c r="JLS35"/>
      <c r="JLT35"/>
      <c r="JLU35"/>
      <c r="JLV35"/>
      <c r="JLW35"/>
      <c r="JLX35"/>
      <c r="JLY35"/>
      <c r="JLZ35"/>
      <c r="JMA35"/>
      <c r="JMB35"/>
      <c r="JMC35"/>
      <c r="JMD35"/>
      <c r="JME35"/>
      <c r="JMF35"/>
      <c r="JMG35"/>
      <c r="JMH35"/>
      <c r="JMI35"/>
      <c r="JMJ35"/>
      <c r="JMK35"/>
      <c r="JML35"/>
      <c r="JMM35"/>
      <c r="JMN35"/>
      <c r="JMO35"/>
      <c r="JMP35"/>
      <c r="JMQ35"/>
      <c r="JMR35"/>
      <c r="JMS35"/>
      <c r="JMT35"/>
      <c r="JMU35"/>
      <c r="JMV35"/>
      <c r="JMW35"/>
      <c r="JMX35"/>
      <c r="JMY35"/>
      <c r="JMZ35"/>
      <c r="JNA35"/>
      <c r="JNB35"/>
      <c r="JNC35"/>
      <c r="JND35"/>
      <c r="JNE35"/>
      <c r="JNF35"/>
      <c r="JNG35"/>
      <c r="JNH35"/>
      <c r="JNI35"/>
      <c r="JNJ35"/>
      <c r="JNK35"/>
      <c r="JNL35"/>
      <c r="JNM35"/>
      <c r="JNN35"/>
      <c r="JNO35"/>
      <c r="JNP35"/>
      <c r="JNQ35"/>
      <c r="JNR35"/>
      <c r="JNS35"/>
      <c r="JNT35"/>
      <c r="JNU35"/>
      <c r="JNV35"/>
      <c r="JNW35"/>
      <c r="JNX35"/>
      <c r="JNY35"/>
      <c r="JNZ35"/>
      <c r="JOA35"/>
      <c r="JOB35"/>
      <c r="JOC35"/>
      <c r="JOD35"/>
      <c r="JOE35"/>
      <c r="JOF35"/>
      <c r="JOG35"/>
      <c r="JOH35"/>
      <c r="JOI35"/>
      <c r="JOJ35"/>
      <c r="JOK35"/>
      <c r="JOL35"/>
      <c r="JOM35"/>
      <c r="JON35"/>
      <c r="JOO35"/>
      <c r="JOP35"/>
      <c r="JOQ35"/>
      <c r="JOR35"/>
      <c r="JOS35"/>
      <c r="JOT35"/>
      <c r="JOU35"/>
      <c r="JOV35"/>
      <c r="JOW35"/>
      <c r="JOX35"/>
      <c r="JOY35"/>
      <c r="JOZ35"/>
      <c r="JPA35"/>
      <c r="JPB35"/>
      <c r="JPC35"/>
      <c r="JPD35"/>
      <c r="JPE35"/>
      <c r="JPF35"/>
      <c r="JPG35"/>
      <c r="JPH35"/>
      <c r="JPI35"/>
      <c r="JPJ35"/>
      <c r="JPK35"/>
      <c r="JPL35"/>
      <c r="JPM35"/>
      <c r="JPN35"/>
      <c r="JPO35"/>
      <c r="JPP35"/>
      <c r="JPQ35"/>
      <c r="JPR35"/>
      <c r="JPS35"/>
      <c r="JPT35"/>
      <c r="JPU35"/>
      <c r="JPV35"/>
      <c r="JPW35"/>
      <c r="JPX35"/>
      <c r="JPY35"/>
      <c r="JPZ35"/>
      <c r="JQA35"/>
      <c r="JQB35"/>
      <c r="JQC35"/>
      <c r="JQD35"/>
      <c r="JQE35"/>
      <c r="JQF35"/>
      <c r="JQG35"/>
      <c r="JQH35"/>
      <c r="JQI35"/>
      <c r="JQJ35"/>
      <c r="JQK35"/>
      <c r="JQL35"/>
      <c r="JQM35"/>
      <c r="JQN35"/>
      <c r="JQO35"/>
      <c r="JQP35"/>
      <c r="JQQ35"/>
      <c r="JQR35"/>
      <c r="JQS35"/>
      <c r="JQT35"/>
      <c r="JQU35"/>
      <c r="JQV35"/>
      <c r="JQW35"/>
      <c r="JQX35"/>
      <c r="JQY35"/>
      <c r="JQZ35"/>
      <c r="JRA35"/>
      <c r="JRB35"/>
      <c r="JRC35"/>
      <c r="JRD35"/>
      <c r="JRE35"/>
      <c r="JRF35"/>
      <c r="JRG35"/>
      <c r="JRH35"/>
      <c r="JRI35"/>
      <c r="JRJ35"/>
      <c r="JRK35"/>
      <c r="JRL35"/>
      <c r="JRM35"/>
      <c r="JRN35"/>
      <c r="JRO35"/>
      <c r="JRP35"/>
      <c r="JRQ35"/>
      <c r="JRR35"/>
      <c r="JRS35"/>
      <c r="JRT35"/>
      <c r="JRU35"/>
      <c r="JRV35"/>
      <c r="JRW35"/>
      <c r="JRX35"/>
      <c r="JRY35"/>
      <c r="JRZ35"/>
      <c r="JSA35"/>
      <c r="JSB35"/>
      <c r="JSC35"/>
      <c r="JSD35"/>
      <c r="JSE35"/>
      <c r="JSF35"/>
      <c r="JSG35"/>
      <c r="JSH35"/>
      <c r="JSI35"/>
      <c r="JSJ35"/>
      <c r="JSK35"/>
      <c r="JSL35"/>
      <c r="JSM35"/>
      <c r="JSN35"/>
      <c r="JSO35"/>
      <c r="JSP35"/>
      <c r="JSQ35"/>
      <c r="JSR35"/>
      <c r="JSS35"/>
      <c r="JST35"/>
      <c r="JSU35"/>
      <c r="JSV35"/>
      <c r="JSW35"/>
      <c r="JSX35"/>
      <c r="JSY35"/>
      <c r="JSZ35"/>
      <c r="JTA35"/>
      <c r="JTB35"/>
      <c r="JTC35"/>
      <c r="JTD35"/>
      <c r="JTE35"/>
      <c r="JTF35"/>
      <c r="JTG35"/>
      <c r="JTH35"/>
      <c r="JTI35"/>
      <c r="JTJ35"/>
      <c r="JTK35"/>
      <c r="JTL35"/>
      <c r="JTM35"/>
      <c r="JTN35"/>
      <c r="JTO35"/>
      <c r="JTP35"/>
      <c r="JTQ35"/>
      <c r="JTR35"/>
      <c r="JTS35"/>
      <c r="JTT35"/>
      <c r="JTU35"/>
      <c r="JTV35"/>
      <c r="JTW35"/>
      <c r="JTX35"/>
      <c r="JTY35"/>
      <c r="JTZ35"/>
      <c r="JUA35"/>
      <c r="JUB35"/>
      <c r="JUC35"/>
      <c r="JUD35"/>
      <c r="JUE35"/>
      <c r="JUF35"/>
      <c r="JUG35"/>
      <c r="JUH35"/>
      <c r="JUI35"/>
      <c r="JUJ35"/>
      <c r="JUK35"/>
      <c r="JUL35"/>
      <c r="JUM35"/>
      <c r="JUN35"/>
      <c r="JUO35"/>
      <c r="JUP35"/>
      <c r="JUQ35"/>
      <c r="JUR35"/>
      <c r="JUS35"/>
      <c r="JUT35"/>
      <c r="JUU35"/>
      <c r="JUV35"/>
      <c r="JUW35"/>
      <c r="JUX35"/>
      <c r="JUY35"/>
      <c r="JUZ35"/>
      <c r="JVA35"/>
      <c r="JVB35"/>
      <c r="JVC35"/>
      <c r="JVD35"/>
      <c r="JVE35"/>
      <c r="JVF35"/>
      <c r="JVG35"/>
      <c r="JVH35"/>
      <c r="JVI35"/>
      <c r="JVJ35"/>
      <c r="JVK35"/>
      <c r="JVL35"/>
      <c r="JVM35"/>
      <c r="JVN35"/>
      <c r="JVO35"/>
      <c r="JVP35"/>
      <c r="JVQ35"/>
      <c r="JVR35"/>
      <c r="JVS35"/>
      <c r="JVT35"/>
      <c r="JVU35"/>
      <c r="JVV35"/>
      <c r="JVW35"/>
      <c r="JVX35"/>
      <c r="JVY35"/>
      <c r="JVZ35"/>
      <c r="JWA35"/>
      <c r="JWB35"/>
      <c r="JWC35"/>
      <c r="JWD35"/>
      <c r="JWE35"/>
      <c r="JWF35"/>
      <c r="JWG35"/>
      <c r="JWH35"/>
      <c r="JWI35"/>
      <c r="JWJ35"/>
      <c r="JWK35"/>
      <c r="JWL35"/>
      <c r="JWM35"/>
      <c r="JWN35"/>
      <c r="JWO35"/>
      <c r="JWP35"/>
      <c r="JWQ35"/>
      <c r="JWR35"/>
      <c r="JWS35"/>
      <c r="JWT35"/>
      <c r="JWU35"/>
      <c r="JWV35"/>
      <c r="JWW35"/>
      <c r="JWX35"/>
      <c r="JWY35"/>
      <c r="JWZ35"/>
      <c r="JXA35"/>
      <c r="JXB35"/>
      <c r="JXC35"/>
      <c r="JXD35"/>
      <c r="JXE35"/>
      <c r="JXF35"/>
      <c r="JXG35"/>
      <c r="JXH35"/>
      <c r="JXI35"/>
      <c r="JXJ35"/>
      <c r="JXK35"/>
      <c r="JXL35"/>
      <c r="JXM35"/>
      <c r="JXN35"/>
      <c r="JXO35"/>
      <c r="JXP35"/>
      <c r="JXQ35"/>
      <c r="JXR35"/>
      <c r="JXS35"/>
      <c r="JXT35"/>
      <c r="JXU35"/>
      <c r="JXV35"/>
      <c r="JXW35"/>
      <c r="JXX35"/>
      <c r="JXY35"/>
      <c r="JXZ35"/>
      <c r="JYA35"/>
      <c r="JYB35"/>
      <c r="JYC35"/>
      <c r="JYD35"/>
      <c r="JYE35"/>
      <c r="JYF35"/>
      <c r="JYG35"/>
      <c r="JYH35"/>
      <c r="JYI35"/>
      <c r="JYJ35"/>
      <c r="JYK35"/>
      <c r="JYL35"/>
      <c r="JYM35"/>
      <c r="JYN35"/>
      <c r="JYO35"/>
      <c r="JYP35"/>
      <c r="JYQ35"/>
      <c r="JYR35"/>
      <c r="JYS35"/>
      <c r="JYT35"/>
      <c r="JYU35"/>
      <c r="JYV35"/>
      <c r="JYW35"/>
      <c r="JYX35"/>
      <c r="JYY35"/>
      <c r="JYZ35"/>
      <c r="JZA35"/>
      <c r="JZB35"/>
      <c r="JZC35"/>
      <c r="JZD35"/>
      <c r="JZE35"/>
      <c r="JZF35"/>
      <c r="JZG35"/>
      <c r="JZH35"/>
      <c r="JZI35"/>
      <c r="JZJ35"/>
      <c r="JZK35"/>
      <c r="JZL35"/>
      <c r="JZM35"/>
      <c r="JZN35"/>
      <c r="JZO35"/>
      <c r="JZP35"/>
      <c r="JZQ35"/>
      <c r="JZR35"/>
      <c r="JZS35"/>
      <c r="JZT35"/>
      <c r="JZU35"/>
      <c r="JZV35"/>
      <c r="JZW35"/>
      <c r="JZX35"/>
      <c r="JZY35"/>
      <c r="JZZ35"/>
      <c r="KAA35"/>
      <c r="KAB35"/>
      <c r="KAC35"/>
      <c r="KAD35"/>
      <c r="KAE35"/>
      <c r="KAF35"/>
      <c r="KAG35"/>
      <c r="KAH35"/>
      <c r="KAI35"/>
      <c r="KAJ35"/>
      <c r="KAK35"/>
      <c r="KAL35"/>
      <c r="KAM35"/>
      <c r="KAN35"/>
      <c r="KAO35"/>
      <c r="KAP35"/>
      <c r="KAQ35"/>
      <c r="KAR35"/>
      <c r="KAS35"/>
      <c r="KAT35"/>
      <c r="KAU35"/>
      <c r="KAV35"/>
      <c r="KAW35"/>
      <c r="KAX35"/>
      <c r="KAY35"/>
      <c r="KAZ35"/>
      <c r="KBA35"/>
      <c r="KBB35"/>
      <c r="KBC35"/>
      <c r="KBD35"/>
      <c r="KBE35"/>
      <c r="KBF35"/>
      <c r="KBG35"/>
      <c r="KBH35"/>
      <c r="KBI35"/>
      <c r="KBJ35"/>
      <c r="KBK35"/>
      <c r="KBL35"/>
      <c r="KBM35"/>
      <c r="KBN35"/>
      <c r="KBO35"/>
      <c r="KBP35"/>
      <c r="KBQ35"/>
      <c r="KBR35"/>
      <c r="KBS35"/>
      <c r="KBT35"/>
      <c r="KBU35"/>
      <c r="KBV35"/>
      <c r="KBW35"/>
      <c r="KBX35"/>
      <c r="KBY35"/>
      <c r="KBZ35"/>
      <c r="KCA35"/>
      <c r="KCB35"/>
      <c r="KCC35"/>
      <c r="KCD35"/>
      <c r="KCE35"/>
      <c r="KCF35"/>
      <c r="KCG35"/>
      <c r="KCH35"/>
      <c r="KCI35"/>
      <c r="KCJ35"/>
      <c r="KCK35"/>
      <c r="KCL35"/>
      <c r="KCM35"/>
      <c r="KCN35"/>
      <c r="KCO35"/>
      <c r="KCP35"/>
      <c r="KCQ35"/>
      <c r="KCR35"/>
      <c r="KCS35"/>
      <c r="KCT35"/>
      <c r="KCU35"/>
      <c r="KCV35"/>
      <c r="KCW35"/>
      <c r="KCX35"/>
      <c r="KCY35"/>
      <c r="KCZ35"/>
      <c r="KDA35"/>
      <c r="KDB35"/>
      <c r="KDC35"/>
      <c r="KDD35"/>
      <c r="KDE35"/>
      <c r="KDF35"/>
      <c r="KDG35"/>
      <c r="KDH35"/>
      <c r="KDI35"/>
      <c r="KDJ35"/>
      <c r="KDK35"/>
      <c r="KDL35"/>
      <c r="KDM35"/>
      <c r="KDN35"/>
      <c r="KDO35"/>
      <c r="KDP35"/>
      <c r="KDQ35"/>
      <c r="KDR35"/>
      <c r="KDS35"/>
      <c r="KDT35"/>
      <c r="KDU35"/>
      <c r="KDV35"/>
      <c r="KDW35"/>
      <c r="KDX35"/>
      <c r="KDY35"/>
      <c r="KDZ35"/>
      <c r="KEA35"/>
      <c r="KEB35"/>
      <c r="KEC35"/>
      <c r="KED35"/>
      <c r="KEE35"/>
      <c r="KEF35"/>
      <c r="KEG35"/>
      <c r="KEH35"/>
      <c r="KEI35"/>
      <c r="KEJ35"/>
      <c r="KEK35"/>
      <c r="KEL35"/>
      <c r="KEM35"/>
      <c r="KEN35"/>
      <c r="KEO35"/>
      <c r="KEP35"/>
      <c r="KEQ35"/>
      <c r="KER35"/>
      <c r="KES35"/>
      <c r="KET35"/>
      <c r="KEU35"/>
      <c r="KEV35"/>
      <c r="KEW35"/>
      <c r="KEX35"/>
      <c r="KEY35"/>
      <c r="KEZ35"/>
      <c r="KFA35"/>
      <c r="KFB35"/>
      <c r="KFC35"/>
      <c r="KFD35"/>
      <c r="KFE35"/>
      <c r="KFF35"/>
      <c r="KFG35"/>
      <c r="KFH35"/>
      <c r="KFI35"/>
      <c r="KFJ35"/>
      <c r="KFK35"/>
      <c r="KFL35"/>
      <c r="KFM35"/>
      <c r="KFN35"/>
      <c r="KFO35"/>
      <c r="KFP35"/>
      <c r="KFQ35"/>
      <c r="KFR35"/>
      <c r="KFS35"/>
      <c r="KFT35"/>
      <c r="KFU35"/>
      <c r="KFV35"/>
      <c r="KFW35"/>
      <c r="KFX35"/>
      <c r="KFY35"/>
      <c r="KFZ35"/>
      <c r="KGA35"/>
      <c r="KGB35"/>
      <c r="KGC35"/>
      <c r="KGD35"/>
      <c r="KGE35"/>
      <c r="KGF35"/>
      <c r="KGG35"/>
      <c r="KGH35"/>
      <c r="KGI35"/>
      <c r="KGJ35"/>
      <c r="KGK35"/>
      <c r="KGL35"/>
      <c r="KGM35"/>
      <c r="KGN35"/>
      <c r="KGO35"/>
      <c r="KGP35"/>
      <c r="KGQ35"/>
      <c r="KGR35"/>
      <c r="KGS35"/>
      <c r="KGT35"/>
      <c r="KGU35"/>
      <c r="KGV35"/>
      <c r="KGW35"/>
      <c r="KGX35"/>
      <c r="KGY35"/>
      <c r="KGZ35"/>
      <c r="KHA35"/>
      <c r="KHB35"/>
      <c r="KHC35"/>
      <c r="KHD35"/>
      <c r="KHE35"/>
      <c r="KHF35"/>
      <c r="KHG35"/>
      <c r="KHH35"/>
      <c r="KHI35"/>
      <c r="KHJ35"/>
      <c r="KHK35"/>
      <c r="KHL35"/>
      <c r="KHM35"/>
      <c r="KHN35"/>
      <c r="KHO35"/>
      <c r="KHP35"/>
      <c r="KHQ35"/>
      <c r="KHR35"/>
      <c r="KHS35"/>
      <c r="KHT35"/>
      <c r="KHU35"/>
      <c r="KHV35"/>
      <c r="KHW35"/>
      <c r="KHX35"/>
      <c r="KHY35"/>
      <c r="KHZ35"/>
      <c r="KIA35"/>
      <c r="KIB35"/>
      <c r="KIC35"/>
      <c r="KID35"/>
      <c r="KIE35"/>
      <c r="KIF35"/>
      <c r="KIG35"/>
      <c r="KIH35"/>
      <c r="KII35"/>
      <c r="KIJ35"/>
      <c r="KIK35"/>
      <c r="KIL35"/>
      <c r="KIM35"/>
      <c r="KIN35"/>
      <c r="KIO35"/>
      <c r="KIP35"/>
      <c r="KIQ35"/>
      <c r="KIR35"/>
      <c r="KIS35"/>
      <c r="KIT35"/>
      <c r="KIU35"/>
      <c r="KIV35"/>
      <c r="KIW35"/>
      <c r="KIX35"/>
      <c r="KIY35"/>
      <c r="KIZ35"/>
      <c r="KJA35"/>
      <c r="KJB35"/>
      <c r="KJC35"/>
      <c r="KJD35"/>
      <c r="KJE35"/>
      <c r="KJF35"/>
      <c r="KJG35"/>
      <c r="KJH35"/>
      <c r="KJI35"/>
      <c r="KJJ35"/>
      <c r="KJK35"/>
      <c r="KJL35"/>
      <c r="KJM35"/>
      <c r="KJN35"/>
      <c r="KJO35"/>
      <c r="KJP35"/>
      <c r="KJQ35"/>
      <c r="KJR35"/>
      <c r="KJS35"/>
      <c r="KJT35"/>
      <c r="KJU35"/>
      <c r="KJV35"/>
      <c r="KJW35"/>
      <c r="KJX35"/>
      <c r="KJY35"/>
      <c r="KJZ35"/>
      <c r="KKA35"/>
      <c r="KKB35"/>
      <c r="KKC35"/>
      <c r="KKD35"/>
      <c r="KKE35"/>
      <c r="KKF35"/>
      <c r="KKG35"/>
      <c r="KKH35"/>
      <c r="KKI35"/>
      <c r="KKJ35"/>
      <c r="KKK35"/>
      <c r="KKL35"/>
      <c r="KKM35"/>
      <c r="KKN35"/>
      <c r="KKO35"/>
      <c r="KKP35"/>
      <c r="KKQ35"/>
      <c r="KKR35"/>
      <c r="KKS35"/>
      <c r="KKT35"/>
      <c r="KKU35"/>
      <c r="KKV35"/>
      <c r="KKW35"/>
      <c r="KKX35"/>
      <c r="KKY35"/>
      <c r="KKZ35"/>
      <c r="KLA35"/>
      <c r="KLB35"/>
      <c r="KLC35"/>
      <c r="KLD35"/>
      <c r="KLE35"/>
      <c r="KLF35"/>
      <c r="KLG35"/>
      <c r="KLH35"/>
      <c r="KLI35"/>
      <c r="KLJ35"/>
      <c r="KLK35"/>
      <c r="KLL35"/>
      <c r="KLM35"/>
      <c r="KLN35"/>
      <c r="KLO35"/>
      <c r="KLP35"/>
      <c r="KLQ35"/>
      <c r="KLR35"/>
      <c r="KLS35"/>
      <c r="KLT35"/>
      <c r="KLU35"/>
      <c r="KLV35"/>
      <c r="KLW35"/>
      <c r="KLX35"/>
      <c r="KLY35"/>
      <c r="KLZ35"/>
      <c r="KMA35"/>
      <c r="KMB35"/>
      <c r="KMC35"/>
      <c r="KMD35"/>
      <c r="KME35"/>
      <c r="KMF35"/>
      <c r="KMG35"/>
      <c r="KMH35"/>
      <c r="KMI35"/>
      <c r="KMJ35"/>
      <c r="KMK35"/>
      <c r="KML35"/>
      <c r="KMM35"/>
      <c r="KMN35"/>
      <c r="KMO35"/>
      <c r="KMP35"/>
      <c r="KMQ35"/>
      <c r="KMR35"/>
      <c r="KMS35"/>
      <c r="KMT35"/>
      <c r="KMU35"/>
      <c r="KMV35"/>
      <c r="KMW35"/>
      <c r="KMX35"/>
      <c r="KMY35"/>
      <c r="KMZ35"/>
      <c r="KNA35"/>
      <c r="KNB35"/>
      <c r="KNC35"/>
      <c r="KND35"/>
      <c r="KNE35"/>
      <c r="KNF35"/>
      <c r="KNG35"/>
      <c r="KNH35"/>
      <c r="KNI35"/>
      <c r="KNJ35"/>
      <c r="KNK35"/>
      <c r="KNL35"/>
      <c r="KNM35"/>
      <c r="KNN35"/>
      <c r="KNO35"/>
      <c r="KNP35"/>
      <c r="KNQ35"/>
      <c r="KNR35"/>
      <c r="KNS35"/>
      <c r="KNT35"/>
      <c r="KNU35"/>
      <c r="KNV35"/>
      <c r="KNW35"/>
      <c r="KNX35"/>
      <c r="KNY35"/>
      <c r="KNZ35"/>
      <c r="KOA35"/>
      <c r="KOB35"/>
      <c r="KOC35"/>
      <c r="KOD35"/>
      <c r="KOE35"/>
      <c r="KOF35"/>
      <c r="KOG35"/>
      <c r="KOH35"/>
      <c r="KOI35"/>
      <c r="KOJ35"/>
      <c r="KOK35"/>
      <c r="KOL35"/>
      <c r="KOM35"/>
      <c r="KON35"/>
      <c r="KOO35"/>
      <c r="KOP35"/>
      <c r="KOQ35"/>
      <c r="KOR35"/>
      <c r="KOS35"/>
      <c r="KOT35"/>
      <c r="KOU35"/>
      <c r="KOV35"/>
      <c r="KOW35"/>
      <c r="KOX35"/>
      <c r="KOY35"/>
      <c r="KOZ35"/>
      <c r="KPA35"/>
      <c r="KPB35"/>
      <c r="KPC35"/>
      <c r="KPD35"/>
      <c r="KPE35"/>
      <c r="KPF35"/>
      <c r="KPG35"/>
      <c r="KPH35"/>
      <c r="KPI35"/>
      <c r="KPJ35"/>
      <c r="KPK35"/>
      <c r="KPL35"/>
      <c r="KPM35"/>
      <c r="KPN35"/>
      <c r="KPO35"/>
      <c r="KPP35"/>
      <c r="KPQ35"/>
      <c r="KPR35"/>
      <c r="KPS35"/>
      <c r="KPT35"/>
      <c r="KPU35"/>
      <c r="KPV35"/>
      <c r="KPW35"/>
      <c r="KPX35"/>
      <c r="KPY35"/>
      <c r="KPZ35"/>
      <c r="KQA35"/>
      <c r="KQB35"/>
      <c r="KQC35"/>
      <c r="KQD35"/>
      <c r="KQE35"/>
      <c r="KQF35"/>
      <c r="KQG35"/>
      <c r="KQH35"/>
      <c r="KQI35"/>
      <c r="KQJ35"/>
      <c r="KQK35"/>
      <c r="KQL35"/>
      <c r="KQM35"/>
      <c r="KQN35"/>
      <c r="KQO35"/>
      <c r="KQP35"/>
      <c r="KQQ35"/>
      <c r="KQR35"/>
      <c r="KQS35"/>
      <c r="KQT35"/>
      <c r="KQU35"/>
      <c r="KQV35"/>
      <c r="KQW35"/>
      <c r="KQX35"/>
      <c r="KQY35"/>
      <c r="KQZ35"/>
      <c r="KRA35"/>
      <c r="KRB35"/>
      <c r="KRC35"/>
      <c r="KRD35"/>
      <c r="KRE35"/>
      <c r="KRF35"/>
      <c r="KRG35"/>
      <c r="KRH35"/>
      <c r="KRI35"/>
      <c r="KRJ35"/>
      <c r="KRK35"/>
      <c r="KRL35"/>
      <c r="KRM35"/>
      <c r="KRN35"/>
      <c r="KRO35"/>
      <c r="KRP35"/>
      <c r="KRQ35"/>
      <c r="KRR35"/>
      <c r="KRS35"/>
      <c r="KRT35"/>
      <c r="KRU35"/>
      <c r="KRV35"/>
      <c r="KRW35"/>
      <c r="KRX35"/>
      <c r="KRY35"/>
      <c r="KRZ35"/>
      <c r="KSA35"/>
      <c r="KSB35"/>
      <c r="KSC35"/>
      <c r="KSD35"/>
      <c r="KSE35"/>
      <c r="KSF35"/>
      <c r="KSG35"/>
      <c r="KSH35"/>
      <c r="KSI35"/>
      <c r="KSJ35"/>
      <c r="KSK35"/>
      <c r="KSL35"/>
      <c r="KSM35"/>
      <c r="KSN35"/>
      <c r="KSO35"/>
      <c r="KSP35"/>
      <c r="KSQ35"/>
      <c r="KSR35"/>
      <c r="KSS35"/>
      <c r="KST35"/>
      <c r="KSU35"/>
      <c r="KSV35"/>
      <c r="KSW35"/>
      <c r="KSX35"/>
      <c r="KSY35"/>
      <c r="KSZ35"/>
      <c r="KTA35"/>
      <c r="KTB35"/>
      <c r="KTC35"/>
      <c r="KTD35"/>
      <c r="KTE35"/>
      <c r="KTF35"/>
      <c r="KTG35"/>
      <c r="KTH35"/>
      <c r="KTI35"/>
      <c r="KTJ35"/>
      <c r="KTK35"/>
      <c r="KTL35"/>
      <c r="KTM35"/>
      <c r="KTN35"/>
      <c r="KTO35"/>
      <c r="KTP35"/>
      <c r="KTQ35"/>
      <c r="KTR35"/>
      <c r="KTS35"/>
      <c r="KTT35"/>
      <c r="KTU35"/>
      <c r="KTV35"/>
      <c r="KTW35"/>
      <c r="KTX35"/>
      <c r="KTY35"/>
      <c r="KTZ35"/>
      <c r="KUA35"/>
      <c r="KUB35"/>
      <c r="KUC35"/>
      <c r="KUD35"/>
      <c r="KUE35"/>
      <c r="KUF35"/>
      <c r="KUG35"/>
      <c r="KUH35"/>
      <c r="KUI35"/>
      <c r="KUJ35"/>
      <c r="KUK35"/>
      <c r="KUL35"/>
      <c r="KUM35"/>
      <c r="KUN35"/>
      <c r="KUO35"/>
      <c r="KUP35"/>
      <c r="KUQ35"/>
      <c r="KUR35"/>
      <c r="KUS35"/>
      <c r="KUT35"/>
      <c r="KUU35"/>
      <c r="KUV35"/>
      <c r="KUW35"/>
      <c r="KUX35"/>
      <c r="KUY35"/>
      <c r="KUZ35"/>
      <c r="KVA35"/>
      <c r="KVB35"/>
      <c r="KVC35"/>
      <c r="KVD35"/>
      <c r="KVE35"/>
      <c r="KVF35"/>
      <c r="KVG35"/>
      <c r="KVH35"/>
      <c r="KVI35"/>
      <c r="KVJ35"/>
      <c r="KVK35"/>
      <c r="KVL35"/>
      <c r="KVM35"/>
      <c r="KVN35"/>
      <c r="KVO35"/>
      <c r="KVP35"/>
      <c r="KVQ35"/>
      <c r="KVR35"/>
      <c r="KVS35"/>
      <c r="KVT35"/>
      <c r="KVU35"/>
      <c r="KVV35"/>
      <c r="KVW35"/>
      <c r="KVX35"/>
      <c r="KVY35"/>
      <c r="KVZ35"/>
      <c r="KWA35"/>
      <c r="KWB35"/>
      <c r="KWC35"/>
      <c r="KWD35"/>
      <c r="KWE35"/>
      <c r="KWF35"/>
      <c r="KWG35"/>
      <c r="KWH35"/>
      <c r="KWI35"/>
      <c r="KWJ35"/>
      <c r="KWK35"/>
      <c r="KWL35"/>
      <c r="KWM35"/>
      <c r="KWN35"/>
      <c r="KWO35"/>
      <c r="KWP35"/>
      <c r="KWQ35"/>
      <c r="KWR35"/>
      <c r="KWS35"/>
      <c r="KWT35"/>
      <c r="KWU35"/>
      <c r="KWV35"/>
      <c r="KWW35"/>
      <c r="KWX35"/>
      <c r="KWY35"/>
      <c r="KWZ35"/>
      <c r="KXA35"/>
      <c r="KXB35"/>
      <c r="KXC35"/>
      <c r="KXD35"/>
      <c r="KXE35"/>
      <c r="KXF35"/>
      <c r="KXG35"/>
      <c r="KXH35"/>
      <c r="KXI35"/>
      <c r="KXJ35"/>
      <c r="KXK35"/>
      <c r="KXL35"/>
      <c r="KXM35"/>
      <c r="KXN35"/>
      <c r="KXO35"/>
      <c r="KXP35"/>
      <c r="KXQ35"/>
      <c r="KXR35"/>
      <c r="KXS35"/>
      <c r="KXT35"/>
      <c r="KXU35"/>
      <c r="KXV35"/>
      <c r="KXW35"/>
      <c r="KXX35"/>
      <c r="KXY35"/>
      <c r="KXZ35"/>
      <c r="KYA35"/>
      <c r="KYB35"/>
      <c r="KYC35"/>
      <c r="KYD35"/>
      <c r="KYE35"/>
      <c r="KYF35"/>
      <c r="KYG35"/>
      <c r="KYH35"/>
      <c r="KYI35"/>
      <c r="KYJ35"/>
      <c r="KYK35"/>
      <c r="KYL35"/>
      <c r="KYM35"/>
      <c r="KYN35"/>
      <c r="KYO35"/>
      <c r="KYP35"/>
      <c r="KYQ35"/>
      <c r="KYR35"/>
      <c r="KYS35"/>
      <c r="KYT35"/>
      <c r="KYU35"/>
      <c r="KYV35"/>
      <c r="KYW35"/>
      <c r="KYX35"/>
      <c r="KYY35"/>
      <c r="KYZ35"/>
      <c r="KZA35"/>
      <c r="KZB35"/>
      <c r="KZC35"/>
      <c r="KZD35"/>
      <c r="KZE35"/>
      <c r="KZF35"/>
      <c r="KZG35"/>
      <c r="KZH35"/>
      <c r="KZI35"/>
      <c r="KZJ35"/>
      <c r="KZK35"/>
      <c r="KZL35"/>
      <c r="KZM35"/>
      <c r="KZN35"/>
      <c r="KZO35"/>
      <c r="KZP35"/>
      <c r="KZQ35"/>
      <c r="KZR35"/>
      <c r="KZS35"/>
      <c r="KZT35"/>
      <c r="KZU35"/>
      <c r="KZV35"/>
      <c r="KZW35"/>
      <c r="KZX35"/>
      <c r="KZY35"/>
      <c r="KZZ35"/>
      <c r="LAA35"/>
      <c r="LAB35"/>
      <c r="LAC35"/>
      <c r="LAD35"/>
      <c r="LAE35"/>
      <c r="LAF35"/>
      <c r="LAG35"/>
      <c r="LAH35"/>
      <c r="LAI35"/>
      <c r="LAJ35"/>
      <c r="LAK35"/>
      <c r="LAL35"/>
      <c r="LAM35"/>
      <c r="LAN35"/>
      <c r="LAO35"/>
      <c r="LAP35"/>
      <c r="LAQ35"/>
      <c r="LAR35"/>
      <c r="LAS35"/>
      <c r="LAT35"/>
      <c r="LAU35"/>
      <c r="LAV35"/>
      <c r="LAW35"/>
      <c r="LAX35"/>
      <c r="LAY35"/>
      <c r="LAZ35"/>
      <c r="LBA35"/>
      <c r="LBB35"/>
      <c r="LBC35"/>
      <c r="LBD35"/>
      <c r="LBE35"/>
      <c r="LBF35"/>
      <c r="LBG35"/>
      <c r="LBH35"/>
      <c r="LBI35"/>
      <c r="LBJ35"/>
      <c r="LBK35"/>
      <c r="LBL35"/>
      <c r="LBM35"/>
      <c r="LBN35"/>
      <c r="LBO35"/>
      <c r="LBP35"/>
      <c r="LBQ35"/>
      <c r="LBR35"/>
      <c r="LBS35"/>
      <c r="LBT35"/>
      <c r="LBU35"/>
      <c r="LBV35"/>
      <c r="LBW35"/>
      <c r="LBX35"/>
      <c r="LBY35"/>
      <c r="LBZ35"/>
      <c r="LCA35"/>
      <c r="LCB35"/>
      <c r="LCC35"/>
      <c r="LCD35"/>
      <c r="LCE35"/>
      <c r="LCF35"/>
      <c r="LCG35"/>
      <c r="LCH35"/>
      <c r="LCI35"/>
      <c r="LCJ35"/>
      <c r="LCK35"/>
      <c r="LCL35"/>
      <c r="LCM35"/>
      <c r="LCN35"/>
      <c r="LCO35"/>
      <c r="LCP35"/>
      <c r="LCQ35"/>
      <c r="LCR35"/>
      <c r="LCS35"/>
      <c r="LCT35"/>
      <c r="LCU35"/>
      <c r="LCV35"/>
      <c r="LCW35"/>
      <c r="LCX35"/>
      <c r="LCY35"/>
      <c r="LCZ35"/>
      <c r="LDA35"/>
      <c r="LDB35"/>
      <c r="LDC35"/>
      <c r="LDD35"/>
      <c r="LDE35"/>
      <c r="LDF35"/>
      <c r="LDG35"/>
      <c r="LDH35"/>
      <c r="LDI35"/>
      <c r="LDJ35"/>
      <c r="LDK35"/>
      <c r="LDL35"/>
      <c r="LDM35"/>
      <c r="LDN35"/>
      <c r="LDO35"/>
      <c r="LDP35"/>
      <c r="LDQ35"/>
      <c r="LDR35"/>
      <c r="LDS35"/>
      <c r="LDT35"/>
      <c r="LDU35"/>
      <c r="LDV35"/>
      <c r="LDW35"/>
      <c r="LDX35"/>
      <c r="LDY35"/>
      <c r="LDZ35"/>
      <c r="LEA35"/>
      <c r="LEB35"/>
      <c r="LEC35"/>
      <c r="LED35"/>
      <c r="LEE35"/>
      <c r="LEF35"/>
      <c r="LEG35"/>
      <c r="LEH35"/>
      <c r="LEI35"/>
      <c r="LEJ35"/>
      <c r="LEK35"/>
      <c r="LEL35"/>
      <c r="LEM35"/>
      <c r="LEN35"/>
      <c r="LEO35"/>
      <c r="LEP35"/>
      <c r="LEQ35"/>
      <c r="LER35"/>
      <c r="LES35"/>
      <c r="LET35"/>
      <c r="LEU35"/>
      <c r="LEV35"/>
      <c r="LEW35"/>
      <c r="LEX35"/>
      <c r="LEY35"/>
      <c r="LEZ35"/>
      <c r="LFA35"/>
      <c r="LFB35"/>
      <c r="LFC35"/>
      <c r="LFD35"/>
      <c r="LFE35"/>
      <c r="LFF35"/>
      <c r="LFG35"/>
      <c r="LFH35"/>
      <c r="LFI35"/>
      <c r="LFJ35"/>
      <c r="LFK35"/>
      <c r="LFL35"/>
      <c r="LFM35"/>
      <c r="LFN35"/>
      <c r="LFO35"/>
      <c r="LFP35"/>
      <c r="LFQ35"/>
      <c r="LFR35"/>
      <c r="LFS35"/>
      <c r="LFT35"/>
      <c r="LFU35"/>
      <c r="LFV35"/>
      <c r="LFW35"/>
      <c r="LFX35"/>
      <c r="LFY35"/>
      <c r="LFZ35"/>
      <c r="LGA35"/>
      <c r="LGB35"/>
      <c r="LGC35"/>
      <c r="LGD35"/>
      <c r="LGE35"/>
      <c r="LGF35"/>
      <c r="LGG35"/>
      <c r="LGH35"/>
      <c r="LGI35"/>
      <c r="LGJ35"/>
      <c r="LGK35"/>
      <c r="LGL35"/>
      <c r="LGM35"/>
      <c r="LGN35"/>
      <c r="LGO35"/>
      <c r="LGP35"/>
      <c r="LGQ35"/>
      <c r="LGR35"/>
      <c r="LGS35"/>
      <c r="LGT35"/>
      <c r="LGU35"/>
      <c r="LGV35"/>
      <c r="LGW35"/>
      <c r="LGX35"/>
      <c r="LGY35"/>
      <c r="LGZ35"/>
      <c r="LHA35"/>
      <c r="LHB35"/>
      <c r="LHC35"/>
      <c r="LHD35"/>
      <c r="LHE35"/>
      <c r="LHF35"/>
      <c r="LHG35"/>
      <c r="LHH35"/>
      <c r="LHI35"/>
      <c r="LHJ35"/>
      <c r="LHK35"/>
      <c r="LHL35"/>
      <c r="LHM35"/>
      <c r="LHN35"/>
      <c r="LHO35"/>
      <c r="LHP35"/>
      <c r="LHQ35"/>
      <c r="LHR35"/>
      <c r="LHS35"/>
      <c r="LHT35"/>
      <c r="LHU35"/>
      <c r="LHV35"/>
      <c r="LHW35"/>
      <c r="LHX35"/>
      <c r="LHY35"/>
      <c r="LHZ35"/>
      <c r="LIA35"/>
      <c r="LIB35"/>
      <c r="LIC35"/>
      <c r="LID35"/>
      <c r="LIE35"/>
      <c r="LIF35"/>
      <c r="LIG35"/>
      <c r="LIH35"/>
      <c r="LII35"/>
      <c r="LIJ35"/>
      <c r="LIK35"/>
      <c r="LIL35"/>
      <c r="LIM35"/>
      <c r="LIN35"/>
      <c r="LIO35"/>
      <c r="LIP35"/>
      <c r="LIQ35"/>
      <c r="LIR35"/>
      <c r="LIS35"/>
      <c r="LIT35"/>
      <c r="LIU35"/>
      <c r="LIV35"/>
      <c r="LIW35"/>
      <c r="LIX35"/>
      <c r="LIY35"/>
      <c r="LIZ35"/>
      <c r="LJA35"/>
      <c r="LJB35"/>
      <c r="LJC35"/>
      <c r="LJD35"/>
      <c r="LJE35"/>
      <c r="LJF35"/>
      <c r="LJG35"/>
      <c r="LJH35"/>
      <c r="LJI35"/>
      <c r="LJJ35"/>
      <c r="LJK35"/>
      <c r="LJL35"/>
      <c r="LJM35"/>
      <c r="LJN35"/>
      <c r="LJO35"/>
      <c r="LJP35"/>
      <c r="LJQ35"/>
      <c r="LJR35"/>
      <c r="LJS35"/>
      <c r="LJT35"/>
      <c r="LJU35"/>
      <c r="LJV35"/>
      <c r="LJW35"/>
      <c r="LJX35"/>
      <c r="LJY35"/>
      <c r="LJZ35"/>
      <c r="LKA35"/>
      <c r="LKB35"/>
      <c r="LKC35"/>
      <c r="LKD35"/>
      <c r="LKE35"/>
      <c r="LKF35"/>
      <c r="LKG35"/>
      <c r="LKH35"/>
      <c r="LKI35"/>
      <c r="LKJ35"/>
      <c r="LKK35"/>
      <c r="LKL35"/>
      <c r="LKM35"/>
      <c r="LKN35"/>
      <c r="LKO35"/>
      <c r="LKP35"/>
      <c r="LKQ35"/>
      <c r="LKR35"/>
      <c r="LKS35"/>
      <c r="LKT35"/>
      <c r="LKU35"/>
      <c r="LKV35"/>
      <c r="LKW35"/>
      <c r="LKX35"/>
      <c r="LKY35"/>
      <c r="LKZ35"/>
      <c r="LLA35"/>
      <c r="LLB35"/>
      <c r="LLC35"/>
      <c r="LLD35"/>
      <c r="LLE35"/>
      <c r="LLF35"/>
      <c r="LLG35"/>
      <c r="LLH35"/>
      <c r="LLI35"/>
      <c r="LLJ35"/>
      <c r="LLK35"/>
      <c r="LLL35"/>
      <c r="LLM35"/>
      <c r="LLN35"/>
      <c r="LLO35"/>
      <c r="LLP35"/>
      <c r="LLQ35"/>
      <c r="LLR35"/>
      <c r="LLS35"/>
      <c r="LLT35"/>
      <c r="LLU35"/>
      <c r="LLV35"/>
      <c r="LLW35"/>
      <c r="LLX35"/>
      <c r="LLY35"/>
      <c r="LLZ35"/>
      <c r="LMA35"/>
      <c r="LMB35"/>
      <c r="LMC35"/>
      <c r="LMD35"/>
      <c r="LME35"/>
      <c r="LMF35"/>
      <c r="LMG35"/>
      <c r="LMH35"/>
      <c r="LMI35"/>
      <c r="LMJ35"/>
      <c r="LMK35"/>
      <c r="LML35"/>
      <c r="LMM35"/>
      <c r="LMN35"/>
      <c r="LMO35"/>
      <c r="LMP35"/>
      <c r="LMQ35"/>
      <c r="LMR35"/>
      <c r="LMS35"/>
      <c r="LMT35"/>
      <c r="LMU35"/>
      <c r="LMV35"/>
      <c r="LMW35"/>
      <c r="LMX35"/>
      <c r="LMY35"/>
      <c r="LMZ35"/>
      <c r="LNA35"/>
      <c r="LNB35"/>
      <c r="LNC35"/>
      <c r="LND35"/>
      <c r="LNE35"/>
      <c r="LNF35"/>
      <c r="LNG35"/>
      <c r="LNH35"/>
      <c r="LNI35"/>
      <c r="LNJ35"/>
      <c r="LNK35"/>
      <c r="LNL35"/>
      <c r="LNM35"/>
      <c r="LNN35"/>
      <c r="LNO35"/>
      <c r="LNP35"/>
      <c r="LNQ35"/>
      <c r="LNR35"/>
      <c r="LNS35"/>
      <c r="LNT35"/>
      <c r="LNU35"/>
      <c r="LNV35"/>
      <c r="LNW35"/>
      <c r="LNX35"/>
      <c r="LNY35"/>
      <c r="LNZ35"/>
      <c r="LOA35"/>
      <c r="LOB35"/>
      <c r="LOC35"/>
      <c r="LOD35"/>
      <c r="LOE35"/>
      <c r="LOF35"/>
      <c r="LOG35"/>
      <c r="LOH35"/>
      <c r="LOI35"/>
      <c r="LOJ35"/>
      <c r="LOK35"/>
      <c r="LOL35"/>
      <c r="LOM35"/>
      <c r="LON35"/>
      <c r="LOO35"/>
      <c r="LOP35"/>
      <c r="LOQ35"/>
      <c r="LOR35"/>
      <c r="LOS35"/>
      <c r="LOT35"/>
      <c r="LOU35"/>
      <c r="LOV35"/>
      <c r="LOW35"/>
      <c r="LOX35"/>
      <c r="LOY35"/>
      <c r="LOZ35"/>
      <c r="LPA35"/>
      <c r="LPB35"/>
      <c r="LPC35"/>
      <c r="LPD35"/>
      <c r="LPE35"/>
      <c r="LPF35"/>
      <c r="LPG35"/>
      <c r="LPH35"/>
      <c r="LPI35"/>
      <c r="LPJ35"/>
      <c r="LPK35"/>
      <c r="LPL35"/>
      <c r="LPM35"/>
      <c r="LPN35"/>
      <c r="LPO35"/>
      <c r="LPP35"/>
      <c r="LPQ35"/>
      <c r="LPR35"/>
      <c r="LPS35"/>
      <c r="LPT35"/>
      <c r="LPU35"/>
      <c r="LPV35"/>
      <c r="LPW35"/>
      <c r="LPX35"/>
      <c r="LPY35"/>
      <c r="LPZ35"/>
      <c r="LQA35"/>
      <c r="LQB35"/>
      <c r="LQC35"/>
      <c r="LQD35"/>
      <c r="LQE35"/>
      <c r="LQF35"/>
      <c r="LQG35"/>
      <c r="LQH35"/>
      <c r="LQI35"/>
      <c r="LQJ35"/>
      <c r="LQK35"/>
      <c r="LQL35"/>
      <c r="LQM35"/>
      <c r="LQN35"/>
      <c r="LQO35"/>
      <c r="LQP35"/>
      <c r="LQQ35"/>
      <c r="LQR35"/>
      <c r="LQS35"/>
      <c r="LQT35"/>
      <c r="LQU35"/>
      <c r="LQV35"/>
      <c r="LQW35"/>
      <c r="LQX35"/>
      <c r="LQY35"/>
      <c r="LQZ35"/>
      <c r="LRA35"/>
      <c r="LRB35"/>
      <c r="LRC35"/>
      <c r="LRD35"/>
      <c r="LRE35"/>
      <c r="LRF35"/>
      <c r="LRG35"/>
      <c r="LRH35"/>
      <c r="LRI35"/>
      <c r="LRJ35"/>
      <c r="LRK35"/>
      <c r="LRL35"/>
      <c r="LRM35"/>
      <c r="LRN35"/>
      <c r="LRO35"/>
      <c r="LRP35"/>
      <c r="LRQ35"/>
      <c r="LRR35"/>
      <c r="LRS35"/>
      <c r="LRT35"/>
      <c r="LRU35"/>
      <c r="LRV35"/>
      <c r="LRW35"/>
      <c r="LRX35"/>
      <c r="LRY35"/>
      <c r="LRZ35"/>
      <c r="LSA35"/>
      <c r="LSB35"/>
      <c r="LSC35"/>
      <c r="LSD35"/>
      <c r="LSE35"/>
      <c r="LSF35"/>
      <c r="LSG35"/>
      <c r="LSH35"/>
      <c r="LSI35"/>
      <c r="LSJ35"/>
      <c r="LSK35"/>
      <c r="LSL35"/>
      <c r="LSM35"/>
      <c r="LSN35"/>
      <c r="LSO35"/>
      <c r="LSP35"/>
      <c r="LSQ35"/>
      <c r="LSR35"/>
      <c r="LSS35"/>
      <c r="LST35"/>
      <c r="LSU35"/>
      <c r="LSV35"/>
      <c r="LSW35"/>
      <c r="LSX35"/>
      <c r="LSY35"/>
      <c r="LSZ35"/>
      <c r="LTA35"/>
      <c r="LTB35"/>
      <c r="LTC35"/>
      <c r="LTD35"/>
      <c r="LTE35"/>
      <c r="LTF35"/>
      <c r="LTG35"/>
      <c r="LTH35"/>
      <c r="LTI35"/>
      <c r="LTJ35"/>
      <c r="LTK35"/>
      <c r="LTL35"/>
      <c r="LTM35"/>
      <c r="LTN35"/>
      <c r="LTO35"/>
      <c r="LTP35"/>
      <c r="LTQ35"/>
      <c r="LTR35"/>
      <c r="LTS35"/>
      <c r="LTT35"/>
      <c r="LTU35"/>
      <c r="LTV35"/>
      <c r="LTW35"/>
      <c r="LTX35"/>
      <c r="LTY35"/>
      <c r="LTZ35"/>
      <c r="LUA35"/>
      <c r="LUB35"/>
      <c r="LUC35"/>
      <c r="LUD35"/>
      <c r="LUE35"/>
      <c r="LUF35"/>
      <c r="LUG35"/>
      <c r="LUH35"/>
      <c r="LUI35"/>
      <c r="LUJ35"/>
      <c r="LUK35"/>
      <c r="LUL35"/>
      <c r="LUM35"/>
      <c r="LUN35"/>
      <c r="LUO35"/>
      <c r="LUP35"/>
      <c r="LUQ35"/>
      <c r="LUR35"/>
      <c r="LUS35"/>
      <c r="LUT35"/>
      <c r="LUU35"/>
      <c r="LUV35"/>
      <c r="LUW35"/>
      <c r="LUX35"/>
      <c r="LUY35"/>
      <c r="LUZ35"/>
      <c r="LVA35"/>
      <c r="LVB35"/>
      <c r="LVC35"/>
      <c r="LVD35"/>
      <c r="LVE35"/>
      <c r="LVF35"/>
      <c r="LVG35"/>
      <c r="LVH35"/>
      <c r="LVI35"/>
      <c r="LVJ35"/>
      <c r="LVK35"/>
      <c r="LVL35"/>
      <c r="LVM35"/>
      <c r="LVN35"/>
      <c r="LVO35"/>
      <c r="LVP35"/>
      <c r="LVQ35"/>
      <c r="LVR35"/>
      <c r="LVS35"/>
      <c r="LVT35"/>
      <c r="LVU35"/>
      <c r="LVV35"/>
      <c r="LVW35"/>
      <c r="LVX35"/>
      <c r="LVY35"/>
      <c r="LVZ35"/>
      <c r="LWA35"/>
      <c r="LWB35"/>
      <c r="LWC35"/>
      <c r="LWD35"/>
      <c r="LWE35"/>
      <c r="LWF35"/>
      <c r="LWG35"/>
      <c r="LWH35"/>
      <c r="LWI35"/>
      <c r="LWJ35"/>
      <c r="LWK35"/>
      <c r="LWL35"/>
      <c r="LWM35"/>
      <c r="LWN35"/>
      <c r="LWO35"/>
      <c r="LWP35"/>
      <c r="LWQ35"/>
      <c r="LWR35"/>
      <c r="LWS35"/>
      <c r="LWT35"/>
      <c r="LWU35"/>
      <c r="LWV35"/>
      <c r="LWW35"/>
      <c r="LWX35"/>
      <c r="LWY35"/>
      <c r="LWZ35"/>
      <c r="LXA35"/>
      <c r="LXB35"/>
      <c r="LXC35"/>
      <c r="LXD35"/>
      <c r="LXE35"/>
      <c r="LXF35"/>
      <c r="LXG35"/>
      <c r="LXH35"/>
      <c r="LXI35"/>
      <c r="LXJ35"/>
      <c r="LXK35"/>
      <c r="LXL35"/>
      <c r="LXM35"/>
      <c r="LXN35"/>
      <c r="LXO35"/>
      <c r="LXP35"/>
      <c r="LXQ35"/>
      <c r="LXR35"/>
      <c r="LXS35"/>
      <c r="LXT35"/>
      <c r="LXU35"/>
      <c r="LXV35"/>
      <c r="LXW35"/>
      <c r="LXX35"/>
      <c r="LXY35"/>
      <c r="LXZ35"/>
      <c r="LYA35"/>
      <c r="LYB35"/>
      <c r="LYC35"/>
      <c r="LYD35"/>
      <c r="LYE35"/>
      <c r="LYF35"/>
      <c r="LYG35"/>
      <c r="LYH35"/>
      <c r="LYI35"/>
      <c r="LYJ35"/>
      <c r="LYK35"/>
      <c r="LYL35"/>
      <c r="LYM35"/>
      <c r="LYN35"/>
      <c r="LYO35"/>
      <c r="LYP35"/>
      <c r="LYQ35"/>
      <c r="LYR35"/>
      <c r="LYS35"/>
      <c r="LYT35"/>
      <c r="LYU35"/>
      <c r="LYV35"/>
      <c r="LYW35"/>
      <c r="LYX35"/>
      <c r="LYY35"/>
      <c r="LYZ35"/>
      <c r="LZA35"/>
      <c r="LZB35"/>
      <c r="LZC35"/>
      <c r="LZD35"/>
      <c r="LZE35"/>
      <c r="LZF35"/>
      <c r="LZG35"/>
      <c r="LZH35"/>
      <c r="LZI35"/>
      <c r="LZJ35"/>
      <c r="LZK35"/>
      <c r="LZL35"/>
      <c r="LZM35"/>
      <c r="LZN35"/>
      <c r="LZO35"/>
      <c r="LZP35"/>
      <c r="LZQ35"/>
      <c r="LZR35"/>
      <c r="LZS35"/>
      <c r="LZT35"/>
      <c r="LZU35"/>
      <c r="LZV35"/>
      <c r="LZW35"/>
      <c r="LZX35"/>
      <c r="LZY35"/>
      <c r="LZZ35"/>
      <c r="MAA35"/>
      <c r="MAB35"/>
      <c r="MAC35"/>
      <c r="MAD35"/>
      <c r="MAE35"/>
      <c r="MAF35"/>
      <c r="MAG35"/>
      <c r="MAH35"/>
      <c r="MAI35"/>
      <c r="MAJ35"/>
      <c r="MAK35"/>
      <c r="MAL35"/>
      <c r="MAM35"/>
      <c r="MAN35"/>
      <c r="MAO35"/>
      <c r="MAP35"/>
      <c r="MAQ35"/>
      <c r="MAR35"/>
      <c r="MAS35"/>
      <c r="MAT35"/>
      <c r="MAU35"/>
      <c r="MAV35"/>
      <c r="MAW35"/>
      <c r="MAX35"/>
      <c r="MAY35"/>
      <c r="MAZ35"/>
      <c r="MBA35"/>
      <c r="MBB35"/>
      <c r="MBC35"/>
      <c r="MBD35"/>
      <c r="MBE35"/>
      <c r="MBF35"/>
      <c r="MBG35"/>
      <c r="MBH35"/>
      <c r="MBI35"/>
      <c r="MBJ35"/>
      <c r="MBK35"/>
      <c r="MBL35"/>
      <c r="MBM35"/>
      <c r="MBN35"/>
      <c r="MBO35"/>
      <c r="MBP35"/>
      <c r="MBQ35"/>
      <c r="MBR35"/>
      <c r="MBS35"/>
      <c r="MBT35"/>
      <c r="MBU35"/>
      <c r="MBV35"/>
      <c r="MBW35"/>
      <c r="MBX35"/>
      <c r="MBY35"/>
      <c r="MBZ35"/>
      <c r="MCA35"/>
      <c r="MCB35"/>
      <c r="MCC35"/>
      <c r="MCD35"/>
      <c r="MCE35"/>
      <c r="MCF35"/>
      <c r="MCG35"/>
      <c r="MCH35"/>
      <c r="MCI35"/>
      <c r="MCJ35"/>
      <c r="MCK35"/>
      <c r="MCL35"/>
      <c r="MCM35"/>
      <c r="MCN35"/>
      <c r="MCO35"/>
      <c r="MCP35"/>
      <c r="MCQ35"/>
      <c r="MCR35"/>
      <c r="MCS35"/>
      <c r="MCT35"/>
      <c r="MCU35"/>
      <c r="MCV35"/>
      <c r="MCW35"/>
      <c r="MCX35"/>
      <c r="MCY35"/>
      <c r="MCZ35"/>
      <c r="MDA35"/>
      <c r="MDB35"/>
      <c r="MDC35"/>
      <c r="MDD35"/>
      <c r="MDE35"/>
      <c r="MDF35"/>
      <c r="MDG35"/>
      <c r="MDH35"/>
      <c r="MDI35"/>
      <c r="MDJ35"/>
      <c r="MDK35"/>
      <c r="MDL35"/>
      <c r="MDM35"/>
      <c r="MDN35"/>
      <c r="MDO35"/>
      <c r="MDP35"/>
      <c r="MDQ35"/>
      <c r="MDR35"/>
      <c r="MDS35"/>
      <c r="MDT35"/>
      <c r="MDU35"/>
      <c r="MDV35"/>
      <c r="MDW35"/>
      <c r="MDX35"/>
      <c r="MDY35"/>
      <c r="MDZ35"/>
      <c r="MEA35"/>
      <c r="MEB35"/>
      <c r="MEC35"/>
      <c r="MED35"/>
      <c r="MEE35"/>
      <c r="MEF35"/>
      <c r="MEG35"/>
      <c r="MEH35"/>
      <c r="MEI35"/>
      <c r="MEJ35"/>
      <c r="MEK35"/>
      <c r="MEL35"/>
      <c r="MEM35"/>
      <c r="MEN35"/>
      <c r="MEO35"/>
      <c r="MEP35"/>
      <c r="MEQ35"/>
      <c r="MER35"/>
      <c r="MES35"/>
      <c r="MET35"/>
      <c r="MEU35"/>
      <c r="MEV35"/>
      <c r="MEW35"/>
      <c r="MEX35"/>
      <c r="MEY35"/>
      <c r="MEZ35"/>
      <c r="MFA35"/>
      <c r="MFB35"/>
      <c r="MFC35"/>
      <c r="MFD35"/>
      <c r="MFE35"/>
      <c r="MFF35"/>
      <c r="MFG35"/>
      <c r="MFH35"/>
      <c r="MFI35"/>
      <c r="MFJ35"/>
      <c r="MFK35"/>
      <c r="MFL35"/>
      <c r="MFM35"/>
      <c r="MFN35"/>
      <c r="MFO35"/>
      <c r="MFP35"/>
      <c r="MFQ35"/>
      <c r="MFR35"/>
      <c r="MFS35"/>
      <c r="MFT35"/>
      <c r="MFU35"/>
      <c r="MFV35"/>
      <c r="MFW35"/>
      <c r="MFX35"/>
      <c r="MFY35"/>
      <c r="MFZ35"/>
      <c r="MGA35"/>
      <c r="MGB35"/>
      <c r="MGC35"/>
      <c r="MGD35"/>
      <c r="MGE35"/>
      <c r="MGF35"/>
      <c r="MGG35"/>
      <c r="MGH35"/>
      <c r="MGI35"/>
      <c r="MGJ35"/>
      <c r="MGK35"/>
      <c r="MGL35"/>
      <c r="MGM35"/>
      <c r="MGN35"/>
      <c r="MGO35"/>
      <c r="MGP35"/>
      <c r="MGQ35"/>
      <c r="MGR35"/>
      <c r="MGS35"/>
      <c r="MGT35"/>
      <c r="MGU35"/>
      <c r="MGV35"/>
      <c r="MGW35"/>
      <c r="MGX35"/>
      <c r="MGY35"/>
      <c r="MGZ35"/>
      <c r="MHA35"/>
      <c r="MHB35"/>
      <c r="MHC35"/>
      <c r="MHD35"/>
      <c r="MHE35"/>
      <c r="MHF35"/>
      <c r="MHG35"/>
      <c r="MHH35"/>
      <c r="MHI35"/>
      <c r="MHJ35"/>
      <c r="MHK35"/>
      <c r="MHL35"/>
      <c r="MHM35"/>
      <c r="MHN35"/>
      <c r="MHO35"/>
      <c r="MHP35"/>
      <c r="MHQ35"/>
      <c r="MHR35"/>
      <c r="MHS35"/>
      <c r="MHT35"/>
      <c r="MHU35"/>
      <c r="MHV35"/>
      <c r="MHW35"/>
      <c r="MHX35"/>
      <c r="MHY35"/>
      <c r="MHZ35"/>
      <c r="MIA35"/>
      <c r="MIB35"/>
      <c r="MIC35"/>
      <c r="MID35"/>
      <c r="MIE35"/>
      <c r="MIF35"/>
      <c r="MIG35"/>
      <c r="MIH35"/>
      <c r="MII35"/>
      <c r="MIJ35"/>
      <c r="MIK35"/>
      <c r="MIL35"/>
      <c r="MIM35"/>
      <c r="MIN35"/>
      <c r="MIO35"/>
      <c r="MIP35"/>
      <c r="MIQ35"/>
      <c r="MIR35"/>
      <c r="MIS35"/>
      <c r="MIT35"/>
      <c r="MIU35"/>
      <c r="MIV35"/>
      <c r="MIW35"/>
      <c r="MIX35"/>
      <c r="MIY35"/>
      <c r="MIZ35"/>
      <c r="MJA35"/>
      <c r="MJB35"/>
      <c r="MJC35"/>
      <c r="MJD35"/>
      <c r="MJE35"/>
      <c r="MJF35"/>
      <c r="MJG35"/>
      <c r="MJH35"/>
      <c r="MJI35"/>
      <c r="MJJ35"/>
      <c r="MJK35"/>
      <c r="MJL35"/>
      <c r="MJM35"/>
      <c r="MJN35"/>
      <c r="MJO35"/>
      <c r="MJP35"/>
      <c r="MJQ35"/>
      <c r="MJR35"/>
      <c r="MJS35"/>
      <c r="MJT35"/>
      <c r="MJU35"/>
      <c r="MJV35"/>
      <c r="MJW35"/>
      <c r="MJX35"/>
      <c r="MJY35"/>
      <c r="MJZ35"/>
      <c r="MKA35"/>
      <c r="MKB35"/>
      <c r="MKC35"/>
      <c r="MKD35"/>
      <c r="MKE35"/>
      <c r="MKF35"/>
      <c r="MKG35"/>
      <c r="MKH35"/>
      <c r="MKI35"/>
      <c r="MKJ35"/>
      <c r="MKK35"/>
      <c r="MKL35"/>
      <c r="MKM35"/>
      <c r="MKN35"/>
      <c r="MKO35"/>
      <c r="MKP35"/>
      <c r="MKQ35"/>
      <c r="MKR35"/>
      <c r="MKS35"/>
      <c r="MKT35"/>
      <c r="MKU35"/>
      <c r="MKV35"/>
      <c r="MKW35"/>
      <c r="MKX35"/>
      <c r="MKY35"/>
      <c r="MKZ35"/>
      <c r="MLA35"/>
      <c r="MLB35"/>
      <c r="MLC35"/>
      <c r="MLD35"/>
      <c r="MLE35"/>
      <c r="MLF35"/>
      <c r="MLG35"/>
      <c r="MLH35"/>
      <c r="MLI35"/>
      <c r="MLJ35"/>
      <c r="MLK35"/>
      <c r="MLL35"/>
      <c r="MLM35"/>
      <c r="MLN35"/>
      <c r="MLO35"/>
      <c r="MLP35"/>
      <c r="MLQ35"/>
      <c r="MLR35"/>
      <c r="MLS35"/>
      <c r="MLT35"/>
      <c r="MLU35"/>
      <c r="MLV35"/>
      <c r="MLW35"/>
      <c r="MLX35"/>
      <c r="MLY35"/>
      <c r="MLZ35"/>
      <c r="MMA35"/>
      <c r="MMB35"/>
      <c r="MMC35"/>
      <c r="MMD35"/>
      <c r="MME35"/>
      <c r="MMF35"/>
      <c r="MMG35"/>
      <c r="MMH35"/>
      <c r="MMI35"/>
      <c r="MMJ35"/>
      <c r="MMK35"/>
      <c r="MML35"/>
      <c r="MMM35"/>
      <c r="MMN35"/>
      <c r="MMO35"/>
      <c r="MMP35"/>
      <c r="MMQ35"/>
      <c r="MMR35"/>
      <c r="MMS35"/>
      <c r="MMT35"/>
      <c r="MMU35"/>
      <c r="MMV35"/>
      <c r="MMW35"/>
      <c r="MMX35"/>
      <c r="MMY35"/>
      <c r="MMZ35"/>
      <c r="MNA35"/>
      <c r="MNB35"/>
      <c r="MNC35"/>
      <c r="MND35"/>
      <c r="MNE35"/>
      <c r="MNF35"/>
      <c r="MNG35"/>
      <c r="MNH35"/>
      <c r="MNI35"/>
      <c r="MNJ35"/>
      <c r="MNK35"/>
      <c r="MNL35"/>
      <c r="MNM35"/>
      <c r="MNN35"/>
      <c r="MNO35"/>
      <c r="MNP35"/>
      <c r="MNQ35"/>
      <c r="MNR35"/>
      <c r="MNS35"/>
      <c r="MNT35"/>
      <c r="MNU35"/>
      <c r="MNV35"/>
      <c r="MNW35"/>
      <c r="MNX35"/>
      <c r="MNY35"/>
      <c r="MNZ35"/>
      <c r="MOA35"/>
      <c r="MOB35"/>
      <c r="MOC35"/>
      <c r="MOD35"/>
      <c r="MOE35"/>
      <c r="MOF35"/>
      <c r="MOG35"/>
      <c r="MOH35"/>
      <c r="MOI35"/>
      <c r="MOJ35"/>
      <c r="MOK35"/>
      <c r="MOL35"/>
      <c r="MOM35"/>
      <c r="MON35"/>
      <c r="MOO35"/>
      <c r="MOP35"/>
      <c r="MOQ35"/>
      <c r="MOR35"/>
      <c r="MOS35"/>
      <c r="MOT35"/>
      <c r="MOU35"/>
      <c r="MOV35"/>
      <c r="MOW35"/>
      <c r="MOX35"/>
      <c r="MOY35"/>
      <c r="MOZ35"/>
      <c r="MPA35"/>
      <c r="MPB35"/>
      <c r="MPC35"/>
      <c r="MPD35"/>
      <c r="MPE35"/>
      <c r="MPF35"/>
      <c r="MPG35"/>
      <c r="MPH35"/>
      <c r="MPI35"/>
      <c r="MPJ35"/>
      <c r="MPK35"/>
      <c r="MPL35"/>
      <c r="MPM35"/>
      <c r="MPN35"/>
      <c r="MPO35"/>
      <c r="MPP35"/>
      <c r="MPQ35"/>
      <c r="MPR35"/>
      <c r="MPS35"/>
      <c r="MPT35"/>
      <c r="MPU35"/>
      <c r="MPV35"/>
      <c r="MPW35"/>
      <c r="MPX35"/>
      <c r="MPY35"/>
      <c r="MPZ35"/>
      <c r="MQA35"/>
      <c r="MQB35"/>
      <c r="MQC35"/>
      <c r="MQD35"/>
      <c r="MQE35"/>
      <c r="MQF35"/>
      <c r="MQG35"/>
      <c r="MQH35"/>
      <c r="MQI35"/>
      <c r="MQJ35"/>
      <c r="MQK35"/>
      <c r="MQL35"/>
      <c r="MQM35"/>
      <c r="MQN35"/>
      <c r="MQO35"/>
      <c r="MQP35"/>
      <c r="MQQ35"/>
      <c r="MQR35"/>
      <c r="MQS35"/>
      <c r="MQT35"/>
      <c r="MQU35"/>
      <c r="MQV35"/>
      <c r="MQW35"/>
      <c r="MQX35"/>
      <c r="MQY35"/>
      <c r="MQZ35"/>
      <c r="MRA35"/>
      <c r="MRB35"/>
      <c r="MRC35"/>
      <c r="MRD35"/>
      <c r="MRE35"/>
      <c r="MRF35"/>
      <c r="MRG35"/>
      <c r="MRH35"/>
      <c r="MRI35"/>
      <c r="MRJ35"/>
      <c r="MRK35"/>
      <c r="MRL35"/>
      <c r="MRM35"/>
      <c r="MRN35"/>
      <c r="MRO35"/>
      <c r="MRP35"/>
      <c r="MRQ35"/>
      <c r="MRR35"/>
      <c r="MRS35"/>
      <c r="MRT35"/>
      <c r="MRU35"/>
      <c r="MRV35"/>
      <c r="MRW35"/>
      <c r="MRX35"/>
      <c r="MRY35"/>
      <c r="MRZ35"/>
      <c r="MSA35"/>
      <c r="MSB35"/>
      <c r="MSC35"/>
      <c r="MSD35"/>
      <c r="MSE35"/>
      <c r="MSF35"/>
      <c r="MSG35"/>
      <c r="MSH35"/>
      <c r="MSI35"/>
      <c r="MSJ35"/>
      <c r="MSK35"/>
      <c r="MSL35"/>
      <c r="MSM35"/>
      <c r="MSN35"/>
      <c r="MSO35"/>
      <c r="MSP35"/>
      <c r="MSQ35"/>
      <c r="MSR35"/>
      <c r="MSS35"/>
      <c r="MST35"/>
      <c r="MSU35"/>
      <c r="MSV35"/>
      <c r="MSW35"/>
      <c r="MSX35"/>
      <c r="MSY35"/>
      <c r="MSZ35"/>
      <c r="MTA35"/>
      <c r="MTB35"/>
      <c r="MTC35"/>
      <c r="MTD35"/>
      <c r="MTE35"/>
      <c r="MTF35"/>
      <c r="MTG35"/>
      <c r="MTH35"/>
      <c r="MTI35"/>
      <c r="MTJ35"/>
      <c r="MTK35"/>
      <c r="MTL35"/>
      <c r="MTM35"/>
      <c r="MTN35"/>
      <c r="MTO35"/>
      <c r="MTP35"/>
      <c r="MTQ35"/>
      <c r="MTR35"/>
      <c r="MTS35"/>
      <c r="MTT35"/>
      <c r="MTU35"/>
      <c r="MTV35"/>
      <c r="MTW35"/>
      <c r="MTX35"/>
      <c r="MTY35"/>
      <c r="MTZ35"/>
      <c r="MUA35"/>
      <c r="MUB35"/>
      <c r="MUC35"/>
      <c r="MUD35"/>
      <c r="MUE35"/>
      <c r="MUF35"/>
      <c r="MUG35"/>
      <c r="MUH35"/>
      <c r="MUI35"/>
      <c r="MUJ35"/>
      <c r="MUK35"/>
      <c r="MUL35"/>
      <c r="MUM35"/>
      <c r="MUN35"/>
      <c r="MUO35"/>
      <c r="MUP35"/>
      <c r="MUQ35"/>
      <c r="MUR35"/>
      <c r="MUS35"/>
      <c r="MUT35"/>
      <c r="MUU35"/>
      <c r="MUV35"/>
      <c r="MUW35"/>
      <c r="MUX35"/>
      <c r="MUY35"/>
      <c r="MUZ35"/>
      <c r="MVA35"/>
      <c r="MVB35"/>
      <c r="MVC35"/>
      <c r="MVD35"/>
      <c r="MVE35"/>
      <c r="MVF35"/>
      <c r="MVG35"/>
      <c r="MVH35"/>
      <c r="MVI35"/>
      <c r="MVJ35"/>
      <c r="MVK35"/>
      <c r="MVL35"/>
      <c r="MVM35"/>
      <c r="MVN35"/>
      <c r="MVO35"/>
      <c r="MVP35"/>
      <c r="MVQ35"/>
      <c r="MVR35"/>
      <c r="MVS35"/>
      <c r="MVT35"/>
      <c r="MVU35"/>
      <c r="MVV35"/>
      <c r="MVW35"/>
      <c r="MVX35"/>
      <c r="MVY35"/>
      <c r="MVZ35"/>
      <c r="MWA35"/>
      <c r="MWB35"/>
      <c r="MWC35"/>
      <c r="MWD35"/>
      <c r="MWE35"/>
      <c r="MWF35"/>
      <c r="MWG35"/>
      <c r="MWH35"/>
      <c r="MWI35"/>
      <c r="MWJ35"/>
      <c r="MWK35"/>
      <c r="MWL35"/>
      <c r="MWM35"/>
      <c r="MWN35"/>
      <c r="MWO35"/>
      <c r="MWP35"/>
      <c r="MWQ35"/>
      <c r="MWR35"/>
      <c r="MWS35"/>
      <c r="MWT35"/>
      <c r="MWU35"/>
      <c r="MWV35"/>
      <c r="MWW35"/>
      <c r="MWX35"/>
      <c r="MWY35"/>
      <c r="MWZ35"/>
      <c r="MXA35"/>
      <c r="MXB35"/>
      <c r="MXC35"/>
      <c r="MXD35"/>
      <c r="MXE35"/>
      <c r="MXF35"/>
      <c r="MXG35"/>
      <c r="MXH35"/>
      <c r="MXI35"/>
      <c r="MXJ35"/>
      <c r="MXK35"/>
      <c r="MXL35"/>
      <c r="MXM35"/>
      <c r="MXN35"/>
      <c r="MXO35"/>
      <c r="MXP35"/>
      <c r="MXQ35"/>
      <c r="MXR35"/>
      <c r="MXS35"/>
      <c r="MXT35"/>
      <c r="MXU35"/>
      <c r="MXV35"/>
      <c r="MXW35"/>
      <c r="MXX35"/>
      <c r="MXY35"/>
      <c r="MXZ35"/>
      <c r="MYA35"/>
      <c r="MYB35"/>
      <c r="MYC35"/>
      <c r="MYD35"/>
      <c r="MYE35"/>
      <c r="MYF35"/>
      <c r="MYG35"/>
      <c r="MYH35"/>
      <c r="MYI35"/>
      <c r="MYJ35"/>
      <c r="MYK35"/>
      <c r="MYL35"/>
      <c r="MYM35"/>
      <c r="MYN35"/>
      <c r="MYO35"/>
      <c r="MYP35"/>
      <c r="MYQ35"/>
      <c r="MYR35"/>
      <c r="MYS35"/>
      <c r="MYT35"/>
      <c r="MYU35"/>
      <c r="MYV35"/>
      <c r="MYW35"/>
      <c r="MYX35"/>
      <c r="MYY35"/>
      <c r="MYZ35"/>
      <c r="MZA35"/>
      <c r="MZB35"/>
      <c r="MZC35"/>
      <c r="MZD35"/>
      <c r="MZE35"/>
      <c r="MZF35"/>
      <c r="MZG35"/>
      <c r="MZH35"/>
      <c r="MZI35"/>
      <c r="MZJ35"/>
      <c r="MZK35"/>
      <c r="MZL35"/>
      <c r="MZM35"/>
      <c r="MZN35"/>
      <c r="MZO35"/>
      <c r="MZP35"/>
      <c r="MZQ35"/>
      <c r="MZR35"/>
      <c r="MZS35"/>
      <c r="MZT35"/>
      <c r="MZU35"/>
      <c r="MZV35"/>
      <c r="MZW35"/>
      <c r="MZX35"/>
      <c r="MZY35"/>
      <c r="MZZ35"/>
      <c r="NAA35"/>
      <c r="NAB35"/>
      <c r="NAC35"/>
      <c r="NAD35"/>
      <c r="NAE35"/>
      <c r="NAF35"/>
      <c r="NAG35"/>
      <c r="NAH35"/>
      <c r="NAI35"/>
      <c r="NAJ35"/>
      <c r="NAK35"/>
      <c r="NAL35"/>
      <c r="NAM35"/>
      <c r="NAN35"/>
      <c r="NAO35"/>
      <c r="NAP35"/>
      <c r="NAQ35"/>
      <c r="NAR35"/>
      <c r="NAS35"/>
      <c r="NAT35"/>
      <c r="NAU35"/>
      <c r="NAV35"/>
      <c r="NAW35"/>
      <c r="NAX35"/>
      <c r="NAY35"/>
      <c r="NAZ35"/>
      <c r="NBA35"/>
      <c r="NBB35"/>
      <c r="NBC35"/>
      <c r="NBD35"/>
      <c r="NBE35"/>
      <c r="NBF35"/>
      <c r="NBG35"/>
      <c r="NBH35"/>
      <c r="NBI35"/>
      <c r="NBJ35"/>
      <c r="NBK35"/>
      <c r="NBL35"/>
      <c r="NBM35"/>
      <c r="NBN35"/>
      <c r="NBO35"/>
      <c r="NBP35"/>
      <c r="NBQ35"/>
      <c r="NBR35"/>
      <c r="NBS35"/>
      <c r="NBT35"/>
      <c r="NBU35"/>
      <c r="NBV35"/>
      <c r="NBW35"/>
      <c r="NBX35"/>
      <c r="NBY35"/>
      <c r="NBZ35"/>
      <c r="NCA35"/>
      <c r="NCB35"/>
      <c r="NCC35"/>
      <c r="NCD35"/>
      <c r="NCE35"/>
      <c r="NCF35"/>
      <c r="NCG35"/>
      <c r="NCH35"/>
      <c r="NCI35"/>
      <c r="NCJ35"/>
      <c r="NCK35"/>
      <c r="NCL35"/>
      <c r="NCM35"/>
      <c r="NCN35"/>
      <c r="NCO35"/>
      <c r="NCP35"/>
      <c r="NCQ35"/>
      <c r="NCR35"/>
      <c r="NCS35"/>
      <c r="NCT35"/>
      <c r="NCU35"/>
      <c r="NCV35"/>
      <c r="NCW35"/>
      <c r="NCX35"/>
      <c r="NCY35"/>
      <c r="NCZ35"/>
      <c r="NDA35"/>
      <c r="NDB35"/>
      <c r="NDC35"/>
      <c r="NDD35"/>
      <c r="NDE35"/>
      <c r="NDF35"/>
      <c r="NDG35"/>
      <c r="NDH35"/>
      <c r="NDI35"/>
      <c r="NDJ35"/>
      <c r="NDK35"/>
      <c r="NDL35"/>
      <c r="NDM35"/>
      <c r="NDN35"/>
      <c r="NDO35"/>
      <c r="NDP35"/>
      <c r="NDQ35"/>
      <c r="NDR35"/>
      <c r="NDS35"/>
      <c r="NDT35"/>
      <c r="NDU35"/>
      <c r="NDV35"/>
      <c r="NDW35"/>
      <c r="NDX35"/>
      <c r="NDY35"/>
      <c r="NDZ35"/>
      <c r="NEA35"/>
      <c r="NEB35"/>
      <c r="NEC35"/>
      <c r="NED35"/>
      <c r="NEE35"/>
      <c r="NEF35"/>
      <c r="NEG35"/>
      <c r="NEH35"/>
      <c r="NEI35"/>
      <c r="NEJ35"/>
      <c r="NEK35"/>
      <c r="NEL35"/>
      <c r="NEM35"/>
      <c r="NEN35"/>
      <c r="NEO35"/>
      <c r="NEP35"/>
      <c r="NEQ35"/>
      <c r="NER35"/>
      <c r="NES35"/>
      <c r="NET35"/>
      <c r="NEU35"/>
      <c r="NEV35"/>
      <c r="NEW35"/>
      <c r="NEX35"/>
      <c r="NEY35"/>
      <c r="NEZ35"/>
      <c r="NFA35"/>
      <c r="NFB35"/>
      <c r="NFC35"/>
      <c r="NFD35"/>
      <c r="NFE35"/>
      <c r="NFF35"/>
      <c r="NFG35"/>
      <c r="NFH35"/>
      <c r="NFI35"/>
      <c r="NFJ35"/>
      <c r="NFK35"/>
      <c r="NFL35"/>
      <c r="NFM35"/>
      <c r="NFN35"/>
      <c r="NFO35"/>
      <c r="NFP35"/>
      <c r="NFQ35"/>
      <c r="NFR35"/>
      <c r="NFS35"/>
      <c r="NFT35"/>
      <c r="NFU35"/>
      <c r="NFV35"/>
      <c r="NFW35"/>
      <c r="NFX35"/>
      <c r="NFY35"/>
      <c r="NFZ35"/>
      <c r="NGA35"/>
      <c r="NGB35"/>
      <c r="NGC35"/>
      <c r="NGD35"/>
      <c r="NGE35"/>
      <c r="NGF35"/>
      <c r="NGG35"/>
      <c r="NGH35"/>
      <c r="NGI35"/>
      <c r="NGJ35"/>
      <c r="NGK35"/>
      <c r="NGL35"/>
      <c r="NGM35"/>
      <c r="NGN35"/>
      <c r="NGO35"/>
      <c r="NGP35"/>
      <c r="NGQ35"/>
      <c r="NGR35"/>
      <c r="NGS35"/>
      <c r="NGT35"/>
      <c r="NGU35"/>
      <c r="NGV35"/>
      <c r="NGW35"/>
      <c r="NGX35"/>
      <c r="NGY35"/>
      <c r="NGZ35"/>
      <c r="NHA35"/>
      <c r="NHB35"/>
      <c r="NHC35"/>
      <c r="NHD35"/>
      <c r="NHE35"/>
      <c r="NHF35"/>
      <c r="NHG35"/>
      <c r="NHH35"/>
      <c r="NHI35"/>
      <c r="NHJ35"/>
      <c r="NHK35"/>
      <c r="NHL35"/>
      <c r="NHM35"/>
      <c r="NHN35"/>
      <c r="NHO35"/>
      <c r="NHP35"/>
      <c r="NHQ35"/>
      <c r="NHR35"/>
      <c r="NHS35"/>
      <c r="NHT35"/>
      <c r="NHU35"/>
      <c r="NHV35"/>
      <c r="NHW35"/>
      <c r="NHX35"/>
      <c r="NHY35"/>
      <c r="NHZ35"/>
      <c r="NIA35"/>
      <c r="NIB35"/>
      <c r="NIC35"/>
      <c r="NID35"/>
      <c r="NIE35"/>
      <c r="NIF35"/>
      <c r="NIG35"/>
      <c r="NIH35"/>
      <c r="NII35"/>
      <c r="NIJ35"/>
      <c r="NIK35"/>
      <c r="NIL35"/>
      <c r="NIM35"/>
      <c r="NIN35"/>
      <c r="NIO35"/>
      <c r="NIP35"/>
      <c r="NIQ35"/>
      <c r="NIR35"/>
      <c r="NIS35"/>
      <c r="NIT35"/>
      <c r="NIU35"/>
      <c r="NIV35"/>
      <c r="NIW35"/>
      <c r="NIX35"/>
      <c r="NIY35"/>
      <c r="NIZ35"/>
      <c r="NJA35"/>
      <c r="NJB35"/>
      <c r="NJC35"/>
      <c r="NJD35"/>
      <c r="NJE35"/>
      <c r="NJF35"/>
      <c r="NJG35"/>
      <c r="NJH35"/>
      <c r="NJI35"/>
      <c r="NJJ35"/>
      <c r="NJK35"/>
      <c r="NJL35"/>
      <c r="NJM35"/>
      <c r="NJN35"/>
      <c r="NJO35"/>
      <c r="NJP35"/>
      <c r="NJQ35"/>
      <c r="NJR35"/>
      <c r="NJS35"/>
      <c r="NJT35"/>
      <c r="NJU35"/>
      <c r="NJV35"/>
      <c r="NJW35"/>
      <c r="NJX35"/>
      <c r="NJY35"/>
      <c r="NJZ35"/>
      <c r="NKA35"/>
      <c r="NKB35"/>
      <c r="NKC35"/>
      <c r="NKD35"/>
      <c r="NKE35"/>
      <c r="NKF35"/>
      <c r="NKG35"/>
      <c r="NKH35"/>
      <c r="NKI35"/>
      <c r="NKJ35"/>
      <c r="NKK35"/>
      <c r="NKL35"/>
      <c r="NKM35"/>
      <c r="NKN35"/>
      <c r="NKO35"/>
      <c r="NKP35"/>
      <c r="NKQ35"/>
      <c r="NKR35"/>
      <c r="NKS35"/>
      <c r="NKT35"/>
      <c r="NKU35"/>
      <c r="NKV35"/>
      <c r="NKW35"/>
      <c r="NKX35"/>
      <c r="NKY35"/>
      <c r="NKZ35"/>
      <c r="NLA35"/>
      <c r="NLB35"/>
      <c r="NLC35"/>
      <c r="NLD35"/>
      <c r="NLE35"/>
      <c r="NLF35"/>
      <c r="NLG35"/>
      <c r="NLH35"/>
      <c r="NLI35"/>
      <c r="NLJ35"/>
      <c r="NLK35"/>
      <c r="NLL35"/>
      <c r="NLM35"/>
      <c r="NLN35"/>
      <c r="NLO35"/>
      <c r="NLP35"/>
      <c r="NLQ35"/>
      <c r="NLR35"/>
      <c r="NLS35"/>
      <c r="NLT35"/>
      <c r="NLU35"/>
      <c r="NLV35"/>
      <c r="NLW35"/>
      <c r="NLX35"/>
      <c r="NLY35"/>
      <c r="NLZ35"/>
      <c r="NMA35"/>
      <c r="NMB35"/>
      <c r="NMC35"/>
      <c r="NMD35"/>
      <c r="NME35"/>
      <c r="NMF35"/>
      <c r="NMG35"/>
      <c r="NMH35"/>
      <c r="NMI35"/>
      <c r="NMJ35"/>
      <c r="NMK35"/>
      <c r="NML35"/>
      <c r="NMM35"/>
      <c r="NMN35"/>
      <c r="NMO35"/>
      <c r="NMP35"/>
      <c r="NMQ35"/>
      <c r="NMR35"/>
      <c r="NMS35"/>
      <c r="NMT35"/>
      <c r="NMU35"/>
      <c r="NMV35"/>
      <c r="NMW35"/>
      <c r="NMX35"/>
      <c r="NMY35"/>
      <c r="NMZ35"/>
      <c r="NNA35"/>
      <c r="NNB35"/>
      <c r="NNC35"/>
      <c r="NND35"/>
      <c r="NNE35"/>
      <c r="NNF35"/>
      <c r="NNG35"/>
      <c r="NNH35"/>
      <c r="NNI35"/>
      <c r="NNJ35"/>
      <c r="NNK35"/>
      <c r="NNL35"/>
      <c r="NNM35"/>
      <c r="NNN35"/>
      <c r="NNO35"/>
      <c r="NNP35"/>
      <c r="NNQ35"/>
      <c r="NNR35"/>
      <c r="NNS35"/>
      <c r="NNT35"/>
      <c r="NNU35"/>
      <c r="NNV35"/>
      <c r="NNW35"/>
      <c r="NNX35"/>
      <c r="NNY35"/>
      <c r="NNZ35"/>
      <c r="NOA35"/>
      <c r="NOB35"/>
      <c r="NOC35"/>
      <c r="NOD35"/>
      <c r="NOE35"/>
      <c r="NOF35"/>
      <c r="NOG35"/>
      <c r="NOH35"/>
      <c r="NOI35"/>
      <c r="NOJ35"/>
      <c r="NOK35"/>
      <c r="NOL35"/>
      <c r="NOM35"/>
      <c r="NON35"/>
      <c r="NOO35"/>
      <c r="NOP35"/>
      <c r="NOQ35"/>
      <c r="NOR35"/>
      <c r="NOS35"/>
      <c r="NOT35"/>
      <c r="NOU35"/>
      <c r="NOV35"/>
      <c r="NOW35"/>
      <c r="NOX35"/>
      <c r="NOY35"/>
      <c r="NOZ35"/>
      <c r="NPA35"/>
      <c r="NPB35"/>
      <c r="NPC35"/>
      <c r="NPD35"/>
      <c r="NPE35"/>
      <c r="NPF35"/>
      <c r="NPG35"/>
      <c r="NPH35"/>
      <c r="NPI35"/>
      <c r="NPJ35"/>
      <c r="NPK35"/>
      <c r="NPL35"/>
      <c r="NPM35"/>
      <c r="NPN35"/>
      <c r="NPO35"/>
      <c r="NPP35"/>
      <c r="NPQ35"/>
      <c r="NPR35"/>
      <c r="NPS35"/>
      <c r="NPT35"/>
      <c r="NPU35"/>
      <c r="NPV35"/>
      <c r="NPW35"/>
      <c r="NPX35"/>
      <c r="NPY35"/>
      <c r="NPZ35"/>
      <c r="NQA35"/>
      <c r="NQB35"/>
      <c r="NQC35"/>
      <c r="NQD35"/>
      <c r="NQE35"/>
      <c r="NQF35"/>
      <c r="NQG35"/>
      <c r="NQH35"/>
      <c r="NQI35"/>
      <c r="NQJ35"/>
      <c r="NQK35"/>
      <c r="NQL35"/>
      <c r="NQM35"/>
      <c r="NQN35"/>
      <c r="NQO35"/>
      <c r="NQP35"/>
      <c r="NQQ35"/>
      <c r="NQR35"/>
      <c r="NQS35"/>
      <c r="NQT35"/>
      <c r="NQU35"/>
      <c r="NQV35"/>
      <c r="NQW35"/>
      <c r="NQX35"/>
      <c r="NQY35"/>
      <c r="NQZ35"/>
      <c r="NRA35"/>
      <c r="NRB35"/>
      <c r="NRC35"/>
      <c r="NRD35"/>
      <c r="NRE35"/>
      <c r="NRF35"/>
      <c r="NRG35"/>
      <c r="NRH35"/>
      <c r="NRI35"/>
      <c r="NRJ35"/>
      <c r="NRK35"/>
      <c r="NRL35"/>
      <c r="NRM35"/>
      <c r="NRN35"/>
      <c r="NRO35"/>
      <c r="NRP35"/>
      <c r="NRQ35"/>
      <c r="NRR35"/>
      <c r="NRS35"/>
      <c r="NRT35"/>
      <c r="NRU35"/>
      <c r="NRV35"/>
      <c r="NRW35"/>
      <c r="NRX35"/>
      <c r="NRY35"/>
      <c r="NRZ35"/>
      <c r="NSA35"/>
      <c r="NSB35"/>
      <c r="NSC35"/>
      <c r="NSD35"/>
      <c r="NSE35"/>
      <c r="NSF35"/>
      <c r="NSG35"/>
      <c r="NSH35"/>
      <c r="NSI35"/>
      <c r="NSJ35"/>
      <c r="NSK35"/>
      <c r="NSL35"/>
      <c r="NSM35"/>
      <c r="NSN35"/>
      <c r="NSO35"/>
      <c r="NSP35"/>
      <c r="NSQ35"/>
      <c r="NSR35"/>
      <c r="NSS35"/>
      <c r="NST35"/>
      <c r="NSU35"/>
      <c r="NSV35"/>
      <c r="NSW35"/>
      <c r="NSX35"/>
      <c r="NSY35"/>
      <c r="NSZ35"/>
      <c r="NTA35"/>
      <c r="NTB35"/>
      <c r="NTC35"/>
      <c r="NTD35"/>
      <c r="NTE35"/>
      <c r="NTF35"/>
      <c r="NTG35"/>
      <c r="NTH35"/>
      <c r="NTI35"/>
      <c r="NTJ35"/>
      <c r="NTK35"/>
      <c r="NTL35"/>
      <c r="NTM35"/>
      <c r="NTN35"/>
      <c r="NTO35"/>
      <c r="NTP35"/>
      <c r="NTQ35"/>
      <c r="NTR35"/>
      <c r="NTS35"/>
      <c r="NTT35"/>
      <c r="NTU35"/>
      <c r="NTV35"/>
      <c r="NTW35"/>
      <c r="NTX35"/>
      <c r="NTY35"/>
      <c r="NTZ35"/>
      <c r="NUA35"/>
      <c r="NUB35"/>
      <c r="NUC35"/>
      <c r="NUD35"/>
      <c r="NUE35"/>
      <c r="NUF35"/>
      <c r="NUG35"/>
      <c r="NUH35"/>
      <c r="NUI35"/>
      <c r="NUJ35"/>
      <c r="NUK35"/>
      <c r="NUL35"/>
      <c r="NUM35"/>
      <c r="NUN35"/>
      <c r="NUO35"/>
      <c r="NUP35"/>
      <c r="NUQ35"/>
      <c r="NUR35"/>
      <c r="NUS35"/>
      <c r="NUT35"/>
      <c r="NUU35"/>
      <c r="NUV35"/>
      <c r="NUW35"/>
      <c r="NUX35"/>
      <c r="NUY35"/>
      <c r="NUZ35"/>
      <c r="NVA35"/>
      <c r="NVB35"/>
      <c r="NVC35"/>
      <c r="NVD35"/>
      <c r="NVE35"/>
      <c r="NVF35"/>
      <c r="NVG35"/>
      <c r="NVH35"/>
      <c r="NVI35"/>
      <c r="NVJ35"/>
      <c r="NVK35"/>
      <c r="NVL35"/>
      <c r="NVM35"/>
      <c r="NVN35"/>
      <c r="NVO35"/>
      <c r="NVP35"/>
      <c r="NVQ35"/>
      <c r="NVR35"/>
      <c r="NVS35"/>
      <c r="NVT35"/>
      <c r="NVU35"/>
      <c r="NVV35"/>
      <c r="NVW35"/>
      <c r="NVX35"/>
      <c r="NVY35"/>
      <c r="NVZ35"/>
      <c r="NWA35"/>
      <c r="NWB35"/>
      <c r="NWC35"/>
      <c r="NWD35"/>
      <c r="NWE35"/>
      <c r="NWF35"/>
      <c r="NWG35"/>
      <c r="NWH35"/>
      <c r="NWI35"/>
      <c r="NWJ35"/>
      <c r="NWK35"/>
      <c r="NWL35"/>
      <c r="NWM35"/>
      <c r="NWN35"/>
      <c r="NWO35"/>
      <c r="NWP35"/>
      <c r="NWQ35"/>
      <c r="NWR35"/>
      <c r="NWS35"/>
      <c r="NWT35"/>
      <c r="NWU35"/>
      <c r="NWV35"/>
      <c r="NWW35"/>
      <c r="NWX35"/>
      <c r="NWY35"/>
      <c r="NWZ35"/>
      <c r="NXA35"/>
      <c r="NXB35"/>
      <c r="NXC35"/>
      <c r="NXD35"/>
      <c r="NXE35"/>
      <c r="NXF35"/>
      <c r="NXG35"/>
      <c r="NXH35"/>
      <c r="NXI35"/>
      <c r="NXJ35"/>
      <c r="NXK35"/>
      <c r="NXL35"/>
      <c r="NXM35"/>
      <c r="NXN35"/>
      <c r="NXO35"/>
      <c r="NXP35"/>
      <c r="NXQ35"/>
      <c r="NXR35"/>
      <c r="NXS35"/>
      <c r="NXT35"/>
      <c r="NXU35"/>
      <c r="NXV35"/>
      <c r="NXW35"/>
      <c r="NXX35"/>
      <c r="NXY35"/>
      <c r="NXZ35"/>
      <c r="NYA35"/>
      <c r="NYB35"/>
      <c r="NYC35"/>
      <c r="NYD35"/>
      <c r="NYE35"/>
      <c r="NYF35"/>
      <c r="NYG35"/>
      <c r="NYH35"/>
      <c r="NYI35"/>
      <c r="NYJ35"/>
      <c r="NYK35"/>
      <c r="NYL35"/>
      <c r="NYM35"/>
      <c r="NYN35"/>
      <c r="NYO35"/>
      <c r="NYP35"/>
      <c r="NYQ35"/>
      <c r="NYR35"/>
      <c r="NYS35"/>
      <c r="NYT35"/>
      <c r="NYU35"/>
      <c r="NYV35"/>
      <c r="NYW35"/>
      <c r="NYX35"/>
      <c r="NYY35"/>
      <c r="NYZ35"/>
      <c r="NZA35"/>
      <c r="NZB35"/>
      <c r="NZC35"/>
      <c r="NZD35"/>
      <c r="NZE35"/>
      <c r="NZF35"/>
      <c r="NZG35"/>
      <c r="NZH35"/>
      <c r="NZI35"/>
      <c r="NZJ35"/>
      <c r="NZK35"/>
      <c r="NZL35"/>
      <c r="NZM35"/>
      <c r="NZN35"/>
      <c r="NZO35"/>
      <c r="NZP35"/>
      <c r="NZQ35"/>
      <c r="NZR35"/>
      <c r="NZS35"/>
      <c r="NZT35"/>
      <c r="NZU35"/>
      <c r="NZV35"/>
      <c r="NZW35"/>
      <c r="NZX35"/>
      <c r="NZY35"/>
      <c r="NZZ35"/>
      <c r="OAA35"/>
      <c r="OAB35"/>
      <c r="OAC35"/>
      <c r="OAD35"/>
      <c r="OAE35"/>
      <c r="OAF35"/>
      <c r="OAG35"/>
      <c r="OAH35"/>
      <c r="OAI35"/>
      <c r="OAJ35"/>
      <c r="OAK35"/>
      <c r="OAL35"/>
      <c r="OAM35"/>
      <c r="OAN35"/>
      <c r="OAO35"/>
      <c r="OAP35"/>
      <c r="OAQ35"/>
      <c r="OAR35"/>
      <c r="OAS35"/>
      <c r="OAT35"/>
      <c r="OAU35"/>
      <c r="OAV35"/>
      <c r="OAW35"/>
      <c r="OAX35"/>
      <c r="OAY35"/>
      <c r="OAZ35"/>
      <c r="OBA35"/>
      <c r="OBB35"/>
      <c r="OBC35"/>
      <c r="OBD35"/>
      <c r="OBE35"/>
      <c r="OBF35"/>
      <c r="OBG35"/>
      <c r="OBH35"/>
      <c r="OBI35"/>
      <c r="OBJ35"/>
      <c r="OBK35"/>
      <c r="OBL35"/>
      <c r="OBM35"/>
      <c r="OBN35"/>
      <c r="OBO35"/>
      <c r="OBP35"/>
      <c r="OBQ35"/>
      <c r="OBR35"/>
      <c r="OBS35"/>
      <c r="OBT35"/>
      <c r="OBU35"/>
      <c r="OBV35"/>
      <c r="OBW35"/>
      <c r="OBX35"/>
      <c r="OBY35"/>
      <c r="OBZ35"/>
      <c r="OCA35"/>
      <c r="OCB35"/>
      <c r="OCC35"/>
      <c r="OCD35"/>
      <c r="OCE35"/>
      <c r="OCF35"/>
      <c r="OCG35"/>
      <c r="OCH35"/>
      <c r="OCI35"/>
      <c r="OCJ35"/>
      <c r="OCK35"/>
      <c r="OCL35"/>
      <c r="OCM35"/>
      <c r="OCN35"/>
      <c r="OCO35"/>
      <c r="OCP35"/>
      <c r="OCQ35"/>
      <c r="OCR35"/>
      <c r="OCS35"/>
      <c r="OCT35"/>
      <c r="OCU35"/>
      <c r="OCV35"/>
      <c r="OCW35"/>
      <c r="OCX35"/>
      <c r="OCY35"/>
      <c r="OCZ35"/>
      <c r="ODA35"/>
      <c r="ODB35"/>
      <c r="ODC35"/>
      <c r="ODD35"/>
      <c r="ODE35"/>
      <c r="ODF35"/>
      <c r="ODG35"/>
      <c r="ODH35"/>
      <c r="ODI35"/>
      <c r="ODJ35"/>
      <c r="ODK35"/>
      <c r="ODL35"/>
      <c r="ODM35"/>
      <c r="ODN35"/>
      <c r="ODO35"/>
      <c r="ODP35"/>
      <c r="ODQ35"/>
      <c r="ODR35"/>
      <c r="ODS35"/>
      <c r="ODT35"/>
      <c r="ODU35"/>
      <c r="ODV35"/>
      <c r="ODW35"/>
      <c r="ODX35"/>
      <c r="ODY35"/>
      <c r="ODZ35"/>
      <c r="OEA35"/>
      <c r="OEB35"/>
      <c r="OEC35"/>
      <c r="OED35"/>
      <c r="OEE35"/>
      <c r="OEF35"/>
      <c r="OEG35"/>
      <c r="OEH35"/>
      <c r="OEI35"/>
      <c r="OEJ35"/>
      <c r="OEK35"/>
      <c r="OEL35"/>
      <c r="OEM35"/>
      <c r="OEN35"/>
      <c r="OEO35"/>
      <c r="OEP35"/>
      <c r="OEQ35"/>
      <c r="OER35"/>
      <c r="OES35"/>
      <c r="OET35"/>
      <c r="OEU35"/>
      <c r="OEV35"/>
      <c r="OEW35"/>
      <c r="OEX35"/>
      <c r="OEY35"/>
      <c r="OEZ35"/>
      <c r="OFA35"/>
      <c r="OFB35"/>
      <c r="OFC35"/>
      <c r="OFD35"/>
      <c r="OFE35"/>
      <c r="OFF35"/>
      <c r="OFG35"/>
      <c r="OFH35"/>
      <c r="OFI35"/>
      <c r="OFJ35"/>
      <c r="OFK35"/>
      <c r="OFL35"/>
      <c r="OFM35"/>
      <c r="OFN35"/>
      <c r="OFO35"/>
      <c r="OFP35"/>
      <c r="OFQ35"/>
      <c r="OFR35"/>
      <c r="OFS35"/>
      <c r="OFT35"/>
      <c r="OFU35"/>
      <c r="OFV35"/>
      <c r="OFW35"/>
      <c r="OFX35"/>
      <c r="OFY35"/>
      <c r="OFZ35"/>
      <c r="OGA35"/>
      <c r="OGB35"/>
      <c r="OGC35"/>
      <c r="OGD35"/>
      <c r="OGE35"/>
      <c r="OGF35"/>
      <c r="OGG35"/>
      <c r="OGH35"/>
      <c r="OGI35"/>
      <c r="OGJ35"/>
      <c r="OGK35"/>
      <c r="OGL35"/>
      <c r="OGM35"/>
      <c r="OGN35"/>
      <c r="OGO35"/>
      <c r="OGP35"/>
      <c r="OGQ35"/>
      <c r="OGR35"/>
      <c r="OGS35"/>
      <c r="OGT35"/>
      <c r="OGU35"/>
      <c r="OGV35"/>
      <c r="OGW35"/>
      <c r="OGX35"/>
      <c r="OGY35"/>
      <c r="OGZ35"/>
      <c r="OHA35"/>
      <c r="OHB35"/>
      <c r="OHC35"/>
      <c r="OHD35"/>
      <c r="OHE35"/>
      <c r="OHF35"/>
      <c r="OHG35"/>
      <c r="OHH35"/>
      <c r="OHI35"/>
      <c r="OHJ35"/>
      <c r="OHK35"/>
      <c r="OHL35"/>
      <c r="OHM35"/>
      <c r="OHN35"/>
      <c r="OHO35"/>
      <c r="OHP35"/>
      <c r="OHQ35"/>
      <c r="OHR35"/>
      <c r="OHS35"/>
      <c r="OHT35"/>
      <c r="OHU35"/>
      <c r="OHV35"/>
      <c r="OHW35"/>
      <c r="OHX35"/>
      <c r="OHY35"/>
      <c r="OHZ35"/>
      <c r="OIA35"/>
      <c r="OIB35"/>
      <c r="OIC35"/>
      <c r="OID35"/>
      <c r="OIE35"/>
      <c r="OIF35"/>
      <c r="OIG35"/>
      <c r="OIH35"/>
      <c r="OII35"/>
      <c r="OIJ35"/>
      <c r="OIK35"/>
      <c r="OIL35"/>
      <c r="OIM35"/>
      <c r="OIN35"/>
      <c r="OIO35"/>
      <c r="OIP35"/>
      <c r="OIQ35"/>
      <c r="OIR35"/>
      <c r="OIS35"/>
      <c r="OIT35"/>
      <c r="OIU35"/>
      <c r="OIV35"/>
      <c r="OIW35"/>
      <c r="OIX35"/>
      <c r="OIY35"/>
      <c r="OIZ35"/>
      <c r="OJA35"/>
      <c r="OJB35"/>
      <c r="OJC35"/>
      <c r="OJD35"/>
      <c r="OJE35"/>
      <c r="OJF35"/>
      <c r="OJG35"/>
      <c r="OJH35"/>
      <c r="OJI35"/>
      <c r="OJJ35"/>
      <c r="OJK35"/>
      <c r="OJL35"/>
      <c r="OJM35"/>
      <c r="OJN35"/>
      <c r="OJO35"/>
      <c r="OJP35"/>
      <c r="OJQ35"/>
      <c r="OJR35"/>
      <c r="OJS35"/>
      <c r="OJT35"/>
      <c r="OJU35"/>
      <c r="OJV35"/>
      <c r="OJW35"/>
      <c r="OJX35"/>
      <c r="OJY35"/>
      <c r="OJZ35"/>
      <c r="OKA35"/>
      <c r="OKB35"/>
      <c r="OKC35"/>
      <c r="OKD35"/>
      <c r="OKE35"/>
      <c r="OKF35"/>
      <c r="OKG35"/>
      <c r="OKH35"/>
      <c r="OKI35"/>
      <c r="OKJ35"/>
      <c r="OKK35"/>
      <c r="OKL35"/>
      <c r="OKM35"/>
      <c r="OKN35"/>
      <c r="OKO35"/>
      <c r="OKP35"/>
      <c r="OKQ35"/>
      <c r="OKR35"/>
      <c r="OKS35"/>
      <c r="OKT35"/>
      <c r="OKU35"/>
      <c r="OKV35"/>
      <c r="OKW35"/>
      <c r="OKX35"/>
      <c r="OKY35"/>
      <c r="OKZ35"/>
      <c r="OLA35"/>
      <c r="OLB35"/>
      <c r="OLC35"/>
      <c r="OLD35"/>
      <c r="OLE35"/>
      <c r="OLF35"/>
      <c r="OLG35"/>
      <c r="OLH35"/>
      <c r="OLI35"/>
      <c r="OLJ35"/>
      <c r="OLK35"/>
      <c r="OLL35"/>
      <c r="OLM35"/>
      <c r="OLN35"/>
      <c r="OLO35"/>
      <c r="OLP35"/>
      <c r="OLQ35"/>
      <c r="OLR35"/>
      <c r="OLS35"/>
      <c r="OLT35"/>
      <c r="OLU35"/>
      <c r="OLV35"/>
      <c r="OLW35"/>
      <c r="OLX35"/>
      <c r="OLY35"/>
      <c r="OLZ35"/>
      <c r="OMA35"/>
      <c r="OMB35"/>
      <c r="OMC35"/>
      <c r="OMD35"/>
      <c r="OME35"/>
      <c r="OMF35"/>
      <c r="OMG35"/>
      <c r="OMH35"/>
      <c r="OMI35"/>
      <c r="OMJ35"/>
      <c r="OMK35"/>
      <c r="OML35"/>
      <c r="OMM35"/>
      <c r="OMN35"/>
      <c r="OMO35"/>
      <c r="OMP35"/>
      <c r="OMQ35"/>
      <c r="OMR35"/>
      <c r="OMS35"/>
      <c r="OMT35"/>
      <c r="OMU35"/>
      <c r="OMV35"/>
      <c r="OMW35"/>
      <c r="OMX35"/>
      <c r="OMY35"/>
      <c r="OMZ35"/>
      <c r="ONA35"/>
      <c r="ONB35"/>
      <c r="ONC35"/>
      <c r="OND35"/>
      <c r="ONE35"/>
      <c r="ONF35"/>
      <c r="ONG35"/>
      <c r="ONH35"/>
      <c r="ONI35"/>
      <c r="ONJ35"/>
      <c r="ONK35"/>
      <c r="ONL35"/>
      <c r="ONM35"/>
      <c r="ONN35"/>
      <c r="ONO35"/>
      <c r="ONP35"/>
      <c r="ONQ35"/>
      <c r="ONR35"/>
      <c r="ONS35"/>
      <c r="ONT35"/>
      <c r="ONU35"/>
      <c r="ONV35"/>
      <c r="ONW35"/>
      <c r="ONX35"/>
      <c r="ONY35"/>
      <c r="ONZ35"/>
      <c r="OOA35"/>
      <c r="OOB35"/>
      <c r="OOC35"/>
      <c r="OOD35"/>
      <c r="OOE35"/>
      <c r="OOF35"/>
      <c r="OOG35"/>
      <c r="OOH35"/>
      <c r="OOI35"/>
      <c r="OOJ35"/>
      <c r="OOK35"/>
      <c r="OOL35"/>
      <c r="OOM35"/>
      <c r="OON35"/>
      <c r="OOO35"/>
      <c r="OOP35"/>
      <c r="OOQ35"/>
      <c r="OOR35"/>
      <c r="OOS35"/>
      <c r="OOT35"/>
      <c r="OOU35"/>
      <c r="OOV35"/>
      <c r="OOW35"/>
      <c r="OOX35"/>
      <c r="OOY35"/>
      <c r="OOZ35"/>
      <c r="OPA35"/>
      <c r="OPB35"/>
      <c r="OPC35"/>
      <c r="OPD35"/>
      <c r="OPE35"/>
      <c r="OPF35"/>
      <c r="OPG35"/>
      <c r="OPH35"/>
      <c r="OPI35"/>
      <c r="OPJ35"/>
      <c r="OPK35"/>
      <c r="OPL35"/>
      <c r="OPM35"/>
      <c r="OPN35"/>
      <c r="OPO35"/>
      <c r="OPP35"/>
      <c r="OPQ35"/>
      <c r="OPR35"/>
      <c r="OPS35"/>
      <c r="OPT35"/>
      <c r="OPU35"/>
      <c r="OPV35"/>
      <c r="OPW35"/>
      <c r="OPX35"/>
      <c r="OPY35"/>
      <c r="OPZ35"/>
      <c r="OQA35"/>
      <c r="OQB35"/>
      <c r="OQC35"/>
      <c r="OQD35"/>
      <c r="OQE35"/>
      <c r="OQF35"/>
      <c r="OQG35"/>
      <c r="OQH35"/>
      <c r="OQI35"/>
      <c r="OQJ35"/>
      <c r="OQK35"/>
      <c r="OQL35"/>
      <c r="OQM35"/>
      <c r="OQN35"/>
      <c r="OQO35"/>
      <c r="OQP35"/>
      <c r="OQQ35"/>
      <c r="OQR35"/>
      <c r="OQS35"/>
      <c r="OQT35"/>
      <c r="OQU35"/>
      <c r="OQV35"/>
      <c r="OQW35"/>
      <c r="OQX35"/>
      <c r="OQY35"/>
      <c r="OQZ35"/>
      <c r="ORA35"/>
      <c r="ORB35"/>
      <c r="ORC35"/>
      <c r="ORD35"/>
      <c r="ORE35"/>
      <c r="ORF35"/>
      <c r="ORG35"/>
      <c r="ORH35"/>
      <c r="ORI35"/>
      <c r="ORJ35"/>
      <c r="ORK35"/>
      <c r="ORL35"/>
      <c r="ORM35"/>
      <c r="ORN35"/>
      <c r="ORO35"/>
      <c r="ORP35"/>
      <c r="ORQ35"/>
      <c r="ORR35"/>
      <c r="ORS35"/>
      <c r="ORT35"/>
      <c r="ORU35"/>
      <c r="ORV35"/>
      <c r="ORW35"/>
      <c r="ORX35"/>
      <c r="ORY35"/>
      <c r="ORZ35"/>
      <c r="OSA35"/>
      <c r="OSB35"/>
      <c r="OSC35"/>
      <c r="OSD35"/>
      <c r="OSE35"/>
      <c r="OSF35"/>
      <c r="OSG35"/>
      <c r="OSH35"/>
      <c r="OSI35"/>
      <c r="OSJ35"/>
      <c r="OSK35"/>
      <c r="OSL35"/>
      <c r="OSM35"/>
      <c r="OSN35"/>
      <c r="OSO35"/>
      <c r="OSP35"/>
      <c r="OSQ35"/>
      <c r="OSR35"/>
      <c r="OSS35"/>
      <c r="OST35"/>
      <c r="OSU35"/>
      <c r="OSV35"/>
      <c r="OSW35"/>
      <c r="OSX35"/>
      <c r="OSY35"/>
      <c r="OSZ35"/>
      <c r="OTA35"/>
      <c r="OTB35"/>
      <c r="OTC35"/>
      <c r="OTD35"/>
      <c r="OTE35"/>
      <c r="OTF35"/>
      <c r="OTG35"/>
      <c r="OTH35"/>
      <c r="OTI35"/>
      <c r="OTJ35"/>
      <c r="OTK35"/>
      <c r="OTL35"/>
      <c r="OTM35"/>
      <c r="OTN35"/>
      <c r="OTO35"/>
      <c r="OTP35"/>
      <c r="OTQ35"/>
      <c r="OTR35"/>
      <c r="OTS35"/>
      <c r="OTT35"/>
      <c r="OTU35"/>
      <c r="OTV35"/>
      <c r="OTW35"/>
      <c r="OTX35"/>
      <c r="OTY35"/>
      <c r="OTZ35"/>
      <c r="OUA35"/>
      <c r="OUB35"/>
      <c r="OUC35"/>
      <c r="OUD35"/>
      <c r="OUE35"/>
      <c r="OUF35"/>
      <c r="OUG35"/>
      <c r="OUH35"/>
      <c r="OUI35"/>
      <c r="OUJ35"/>
      <c r="OUK35"/>
      <c r="OUL35"/>
      <c r="OUM35"/>
      <c r="OUN35"/>
      <c r="OUO35"/>
      <c r="OUP35"/>
      <c r="OUQ35"/>
      <c r="OUR35"/>
      <c r="OUS35"/>
      <c r="OUT35"/>
      <c r="OUU35"/>
      <c r="OUV35"/>
      <c r="OUW35"/>
      <c r="OUX35"/>
      <c r="OUY35"/>
      <c r="OUZ35"/>
      <c r="OVA35"/>
      <c r="OVB35"/>
      <c r="OVC35"/>
      <c r="OVD35"/>
      <c r="OVE35"/>
      <c r="OVF35"/>
      <c r="OVG35"/>
      <c r="OVH35"/>
      <c r="OVI35"/>
      <c r="OVJ35"/>
      <c r="OVK35"/>
      <c r="OVL35"/>
      <c r="OVM35"/>
      <c r="OVN35"/>
      <c r="OVO35"/>
      <c r="OVP35"/>
      <c r="OVQ35"/>
      <c r="OVR35"/>
      <c r="OVS35"/>
      <c r="OVT35"/>
      <c r="OVU35"/>
      <c r="OVV35"/>
      <c r="OVW35"/>
      <c r="OVX35"/>
      <c r="OVY35"/>
      <c r="OVZ35"/>
      <c r="OWA35"/>
      <c r="OWB35"/>
      <c r="OWC35"/>
      <c r="OWD35"/>
      <c r="OWE35"/>
      <c r="OWF35"/>
      <c r="OWG35"/>
      <c r="OWH35"/>
      <c r="OWI35"/>
      <c r="OWJ35"/>
      <c r="OWK35"/>
      <c r="OWL35"/>
      <c r="OWM35"/>
      <c r="OWN35"/>
      <c r="OWO35"/>
      <c r="OWP35"/>
      <c r="OWQ35"/>
      <c r="OWR35"/>
      <c r="OWS35"/>
      <c r="OWT35"/>
      <c r="OWU35"/>
      <c r="OWV35"/>
      <c r="OWW35"/>
      <c r="OWX35"/>
      <c r="OWY35"/>
      <c r="OWZ35"/>
      <c r="OXA35"/>
      <c r="OXB35"/>
      <c r="OXC35"/>
      <c r="OXD35"/>
      <c r="OXE35"/>
      <c r="OXF35"/>
      <c r="OXG35"/>
      <c r="OXH35"/>
      <c r="OXI35"/>
      <c r="OXJ35"/>
      <c r="OXK35"/>
      <c r="OXL35"/>
      <c r="OXM35"/>
      <c r="OXN35"/>
      <c r="OXO35"/>
      <c r="OXP35"/>
      <c r="OXQ35"/>
      <c r="OXR35"/>
      <c r="OXS35"/>
      <c r="OXT35"/>
      <c r="OXU35"/>
      <c r="OXV35"/>
      <c r="OXW35"/>
      <c r="OXX35"/>
      <c r="OXY35"/>
      <c r="OXZ35"/>
      <c r="OYA35"/>
      <c r="OYB35"/>
      <c r="OYC35"/>
      <c r="OYD35"/>
      <c r="OYE35"/>
      <c r="OYF35"/>
      <c r="OYG35"/>
      <c r="OYH35"/>
      <c r="OYI35"/>
      <c r="OYJ35"/>
      <c r="OYK35"/>
      <c r="OYL35"/>
      <c r="OYM35"/>
      <c r="OYN35"/>
      <c r="OYO35"/>
      <c r="OYP35"/>
      <c r="OYQ35"/>
      <c r="OYR35"/>
      <c r="OYS35"/>
      <c r="OYT35"/>
      <c r="OYU35"/>
      <c r="OYV35"/>
      <c r="OYW35"/>
      <c r="OYX35"/>
      <c r="OYY35"/>
      <c r="OYZ35"/>
      <c r="OZA35"/>
      <c r="OZB35"/>
      <c r="OZC35"/>
      <c r="OZD35"/>
      <c r="OZE35"/>
      <c r="OZF35"/>
      <c r="OZG35"/>
      <c r="OZH35"/>
      <c r="OZI35"/>
      <c r="OZJ35"/>
      <c r="OZK35"/>
      <c r="OZL35"/>
      <c r="OZM35"/>
      <c r="OZN35"/>
      <c r="OZO35"/>
      <c r="OZP35"/>
      <c r="OZQ35"/>
      <c r="OZR35"/>
      <c r="OZS35"/>
      <c r="OZT35"/>
      <c r="OZU35"/>
      <c r="OZV35"/>
      <c r="OZW35"/>
      <c r="OZX35"/>
      <c r="OZY35"/>
      <c r="OZZ35"/>
      <c r="PAA35"/>
      <c r="PAB35"/>
      <c r="PAC35"/>
      <c r="PAD35"/>
      <c r="PAE35"/>
      <c r="PAF35"/>
      <c r="PAG35"/>
      <c r="PAH35"/>
      <c r="PAI35"/>
      <c r="PAJ35"/>
      <c r="PAK35"/>
      <c r="PAL35"/>
      <c r="PAM35"/>
      <c r="PAN35"/>
      <c r="PAO35"/>
      <c r="PAP35"/>
      <c r="PAQ35"/>
      <c r="PAR35"/>
      <c r="PAS35"/>
      <c r="PAT35"/>
      <c r="PAU35"/>
      <c r="PAV35"/>
      <c r="PAW35"/>
      <c r="PAX35"/>
      <c r="PAY35"/>
      <c r="PAZ35"/>
      <c r="PBA35"/>
      <c r="PBB35"/>
      <c r="PBC35"/>
      <c r="PBD35"/>
      <c r="PBE35"/>
      <c r="PBF35"/>
      <c r="PBG35"/>
      <c r="PBH35"/>
      <c r="PBI35"/>
      <c r="PBJ35"/>
      <c r="PBK35"/>
      <c r="PBL35"/>
      <c r="PBM35"/>
      <c r="PBN35"/>
      <c r="PBO35"/>
      <c r="PBP35"/>
      <c r="PBQ35"/>
      <c r="PBR35"/>
      <c r="PBS35"/>
      <c r="PBT35"/>
      <c r="PBU35"/>
      <c r="PBV35"/>
      <c r="PBW35"/>
      <c r="PBX35"/>
      <c r="PBY35"/>
      <c r="PBZ35"/>
      <c r="PCA35"/>
      <c r="PCB35"/>
      <c r="PCC35"/>
      <c r="PCD35"/>
      <c r="PCE35"/>
      <c r="PCF35"/>
      <c r="PCG35"/>
      <c r="PCH35"/>
      <c r="PCI35"/>
      <c r="PCJ35"/>
      <c r="PCK35"/>
      <c r="PCL35"/>
      <c r="PCM35"/>
      <c r="PCN35"/>
      <c r="PCO35"/>
      <c r="PCP35"/>
      <c r="PCQ35"/>
      <c r="PCR35"/>
      <c r="PCS35"/>
      <c r="PCT35"/>
      <c r="PCU35"/>
      <c r="PCV35"/>
      <c r="PCW35"/>
      <c r="PCX35"/>
      <c r="PCY35"/>
      <c r="PCZ35"/>
      <c r="PDA35"/>
      <c r="PDB35"/>
      <c r="PDC35"/>
      <c r="PDD35"/>
      <c r="PDE35"/>
      <c r="PDF35"/>
      <c r="PDG35"/>
      <c r="PDH35"/>
      <c r="PDI35"/>
      <c r="PDJ35"/>
      <c r="PDK35"/>
      <c r="PDL35"/>
      <c r="PDM35"/>
      <c r="PDN35"/>
      <c r="PDO35"/>
      <c r="PDP35"/>
      <c r="PDQ35"/>
      <c r="PDR35"/>
      <c r="PDS35"/>
      <c r="PDT35"/>
      <c r="PDU35"/>
      <c r="PDV35"/>
      <c r="PDW35"/>
      <c r="PDX35"/>
      <c r="PDY35"/>
      <c r="PDZ35"/>
      <c r="PEA35"/>
      <c r="PEB35"/>
      <c r="PEC35"/>
      <c r="PED35"/>
      <c r="PEE35"/>
      <c r="PEF35"/>
      <c r="PEG35"/>
      <c r="PEH35"/>
      <c r="PEI35"/>
      <c r="PEJ35"/>
      <c r="PEK35"/>
      <c r="PEL35"/>
      <c r="PEM35"/>
      <c r="PEN35"/>
      <c r="PEO35"/>
      <c r="PEP35"/>
      <c r="PEQ35"/>
      <c r="PER35"/>
      <c r="PES35"/>
      <c r="PET35"/>
      <c r="PEU35"/>
      <c r="PEV35"/>
      <c r="PEW35"/>
      <c r="PEX35"/>
      <c r="PEY35"/>
      <c r="PEZ35"/>
      <c r="PFA35"/>
      <c r="PFB35"/>
      <c r="PFC35"/>
      <c r="PFD35"/>
      <c r="PFE35"/>
      <c r="PFF35"/>
      <c r="PFG35"/>
      <c r="PFH35"/>
      <c r="PFI35"/>
      <c r="PFJ35"/>
      <c r="PFK35"/>
      <c r="PFL35"/>
      <c r="PFM35"/>
      <c r="PFN35"/>
      <c r="PFO35"/>
      <c r="PFP35"/>
      <c r="PFQ35"/>
      <c r="PFR35"/>
      <c r="PFS35"/>
      <c r="PFT35"/>
      <c r="PFU35"/>
      <c r="PFV35"/>
      <c r="PFW35"/>
      <c r="PFX35"/>
      <c r="PFY35"/>
      <c r="PFZ35"/>
      <c r="PGA35"/>
      <c r="PGB35"/>
      <c r="PGC35"/>
      <c r="PGD35"/>
      <c r="PGE35"/>
      <c r="PGF35"/>
      <c r="PGG35"/>
      <c r="PGH35"/>
      <c r="PGI35"/>
      <c r="PGJ35"/>
      <c r="PGK35"/>
      <c r="PGL35"/>
      <c r="PGM35"/>
      <c r="PGN35"/>
      <c r="PGO35"/>
      <c r="PGP35"/>
      <c r="PGQ35"/>
      <c r="PGR35"/>
      <c r="PGS35"/>
      <c r="PGT35"/>
      <c r="PGU35"/>
      <c r="PGV35"/>
      <c r="PGW35"/>
      <c r="PGX35"/>
      <c r="PGY35"/>
      <c r="PGZ35"/>
      <c r="PHA35"/>
      <c r="PHB35"/>
      <c r="PHC35"/>
      <c r="PHD35"/>
      <c r="PHE35"/>
      <c r="PHF35"/>
      <c r="PHG35"/>
      <c r="PHH35"/>
      <c r="PHI35"/>
      <c r="PHJ35"/>
      <c r="PHK35"/>
      <c r="PHL35"/>
      <c r="PHM35"/>
      <c r="PHN35"/>
      <c r="PHO35"/>
      <c r="PHP35"/>
      <c r="PHQ35"/>
      <c r="PHR35"/>
      <c r="PHS35"/>
      <c r="PHT35"/>
      <c r="PHU35"/>
      <c r="PHV35"/>
      <c r="PHW35"/>
      <c r="PHX35"/>
      <c r="PHY35"/>
      <c r="PHZ35"/>
      <c r="PIA35"/>
      <c r="PIB35"/>
      <c r="PIC35"/>
      <c r="PID35"/>
      <c r="PIE35"/>
      <c r="PIF35"/>
      <c r="PIG35"/>
      <c r="PIH35"/>
      <c r="PII35"/>
      <c r="PIJ35"/>
      <c r="PIK35"/>
      <c r="PIL35"/>
      <c r="PIM35"/>
      <c r="PIN35"/>
      <c r="PIO35"/>
      <c r="PIP35"/>
      <c r="PIQ35"/>
      <c r="PIR35"/>
      <c r="PIS35"/>
      <c r="PIT35"/>
      <c r="PIU35"/>
      <c r="PIV35"/>
      <c r="PIW35"/>
      <c r="PIX35"/>
      <c r="PIY35"/>
      <c r="PIZ35"/>
      <c r="PJA35"/>
      <c r="PJB35"/>
      <c r="PJC35"/>
      <c r="PJD35"/>
      <c r="PJE35"/>
      <c r="PJF35"/>
      <c r="PJG35"/>
      <c r="PJH35"/>
      <c r="PJI35"/>
      <c r="PJJ35"/>
      <c r="PJK35"/>
      <c r="PJL35"/>
      <c r="PJM35"/>
      <c r="PJN35"/>
      <c r="PJO35"/>
      <c r="PJP35"/>
      <c r="PJQ35"/>
      <c r="PJR35"/>
      <c r="PJS35"/>
      <c r="PJT35"/>
      <c r="PJU35"/>
      <c r="PJV35"/>
      <c r="PJW35"/>
      <c r="PJX35"/>
      <c r="PJY35"/>
      <c r="PJZ35"/>
      <c r="PKA35"/>
      <c r="PKB35"/>
      <c r="PKC35"/>
      <c r="PKD35"/>
      <c r="PKE35"/>
      <c r="PKF35"/>
      <c r="PKG35"/>
      <c r="PKH35"/>
      <c r="PKI35"/>
      <c r="PKJ35"/>
      <c r="PKK35"/>
      <c r="PKL35"/>
      <c r="PKM35"/>
      <c r="PKN35"/>
      <c r="PKO35"/>
      <c r="PKP35"/>
      <c r="PKQ35"/>
      <c r="PKR35"/>
      <c r="PKS35"/>
      <c r="PKT35"/>
      <c r="PKU35"/>
      <c r="PKV35"/>
      <c r="PKW35"/>
      <c r="PKX35"/>
      <c r="PKY35"/>
      <c r="PKZ35"/>
      <c r="PLA35"/>
      <c r="PLB35"/>
      <c r="PLC35"/>
      <c r="PLD35"/>
      <c r="PLE35"/>
      <c r="PLF35"/>
      <c r="PLG35"/>
      <c r="PLH35"/>
      <c r="PLI35"/>
      <c r="PLJ35"/>
      <c r="PLK35"/>
      <c r="PLL35"/>
      <c r="PLM35"/>
      <c r="PLN35"/>
      <c r="PLO35"/>
      <c r="PLP35"/>
      <c r="PLQ35"/>
      <c r="PLR35"/>
      <c r="PLS35"/>
      <c r="PLT35"/>
      <c r="PLU35"/>
      <c r="PLV35"/>
      <c r="PLW35"/>
      <c r="PLX35"/>
      <c r="PLY35"/>
      <c r="PLZ35"/>
      <c r="PMA35"/>
      <c r="PMB35"/>
      <c r="PMC35"/>
      <c r="PMD35"/>
      <c r="PME35"/>
      <c r="PMF35"/>
      <c r="PMG35"/>
      <c r="PMH35"/>
      <c r="PMI35"/>
      <c r="PMJ35"/>
      <c r="PMK35"/>
      <c r="PML35"/>
      <c r="PMM35"/>
      <c r="PMN35"/>
      <c r="PMO35"/>
      <c r="PMP35"/>
      <c r="PMQ35"/>
      <c r="PMR35"/>
      <c r="PMS35"/>
      <c r="PMT35"/>
      <c r="PMU35"/>
      <c r="PMV35"/>
      <c r="PMW35"/>
      <c r="PMX35"/>
      <c r="PMY35"/>
      <c r="PMZ35"/>
      <c r="PNA35"/>
      <c r="PNB35"/>
      <c r="PNC35"/>
      <c r="PND35"/>
      <c r="PNE35"/>
      <c r="PNF35"/>
      <c r="PNG35"/>
      <c r="PNH35"/>
      <c r="PNI35"/>
      <c r="PNJ35"/>
      <c r="PNK35"/>
      <c r="PNL35"/>
      <c r="PNM35"/>
      <c r="PNN35"/>
      <c r="PNO35"/>
      <c r="PNP35"/>
      <c r="PNQ35"/>
      <c r="PNR35"/>
      <c r="PNS35"/>
      <c r="PNT35"/>
      <c r="PNU35"/>
      <c r="PNV35"/>
      <c r="PNW35"/>
      <c r="PNX35"/>
      <c r="PNY35"/>
      <c r="PNZ35"/>
      <c r="POA35"/>
      <c r="POB35"/>
      <c r="POC35"/>
      <c r="POD35"/>
      <c r="POE35"/>
      <c r="POF35"/>
      <c r="POG35"/>
      <c r="POH35"/>
      <c r="POI35"/>
      <c r="POJ35"/>
      <c r="POK35"/>
      <c r="POL35"/>
      <c r="POM35"/>
      <c r="PON35"/>
      <c r="POO35"/>
      <c r="POP35"/>
      <c r="POQ35"/>
      <c r="POR35"/>
      <c r="POS35"/>
      <c r="POT35"/>
      <c r="POU35"/>
      <c r="POV35"/>
      <c r="POW35"/>
      <c r="POX35"/>
      <c r="POY35"/>
      <c r="POZ35"/>
      <c r="PPA35"/>
      <c r="PPB35"/>
      <c r="PPC35"/>
      <c r="PPD35"/>
      <c r="PPE35"/>
      <c r="PPF35"/>
      <c r="PPG35"/>
      <c r="PPH35"/>
      <c r="PPI35"/>
      <c r="PPJ35"/>
      <c r="PPK35"/>
      <c r="PPL35"/>
      <c r="PPM35"/>
      <c r="PPN35"/>
      <c r="PPO35"/>
      <c r="PPP35"/>
      <c r="PPQ35"/>
      <c r="PPR35"/>
      <c r="PPS35"/>
      <c r="PPT35"/>
      <c r="PPU35"/>
      <c r="PPV35"/>
      <c r="PPW35"/>
      <c r="PPX35"/>
      <c r="PPY35"/>
      <c r="PPZ35"/>
      <c r="PQA35"/>
      <c r="PQB35"/>
      <c r="PQC35"/>
      <c r="PQD35"/>
      <c r="PQE35"/>
      <c r="PQF35"/>
      <c r="PQG35"/>
      <c r="PQH35"/>
      <c r="PQI35"/>
      <c r="PQJ35"/>
      <c r="PQK35"/>
      <c r="PQL35"/>
      <c r="PQM35"/>
      <c r="PQN35"/>
      <c r="PQO35"/>
      <c r="PQP35"/>
      <c r="PQQ35"/>
      <c r="PQR35"/>
      <c r="PQS35"/>
      <c r="PQT35"/>
      <c r="PQU35"/>
      <c r="PQV35"/>
      <c r="PQW35"/>
      <c r="PQX35"/>
      <c r="PQY35"/>
      <c r="PQZ35"/>
      <c r="PRA35"/>
      <c r="PRB35"/>
      <c r="PRC35"/>
      <c r="PRD35"/>
      <c r="PRE35"/>
      <c r="PRF35"/>
      <c r="PRG35"/>
      <c r="PRH35"/>
      <c r="PRI35"/>
      <c r="PRJ35"/>
      <c r="PRK35"/>
      <c r="PRL35"/>
      <c r="PRM35"/>
      <c r="PRN35"/>
      <c r="PRO35"/>
      <c r="PRP35"/>
      <c r="PRQ35"/>
      <c r="PRR35"/>
      <c r="PRS35"/>
      <c r="PRT35"/>
      <c r="PRU35"/>
      <c r="PRV35"/>
      <c r="PRW35"/>
      <c r="PRX35"/>
      <c r="PRY35"/>
      <c r="PRZ35"/>
      <c r="PSA35"/>
      <c r="PSB35"/>
      <c r="PSC35"/>
      <c r="PSD35"/>
      <c r="PSE35"/>
      <c r="PSF35"/>
      <c r="PSG35"/>
      <c r="PSH35"/>
      <c r="PSI35"/>
      <c r="PSJ35"/>
      <c r="PSK35"/>
      <c r="PSL35"/>
      <c r="PSM35"/>
      <c r="PSN35"/>
      <c r="PSO35"/>
      <c r="PSP35"/>
      <c r="PSQ35"/>
      <c r="PSR35"/>
      <c r="PSS35"/>
      <c r="PST35"/>
      <c r="PSU35"/>
      <c r="PSV35"/>
      <c r="PSW35"/>
      <c r="PSX35"/>
      <c r="PSY35"/>
      <c r="PSZ35"/>
      <c r="PTA35"/>
      <c r="PTB35"/>
      <c r="PTC35"/>
      <c r="PTD35"/>
      <c r="PTE35"/>
      <c r="PTF35"/>
      <c r="PTG35"/>
      <c r="PTH35"/>
      <c r="PTI35"/>
      <c r="PTJ35"/>
      <c r="PTK35"/>
      <c r="PTL35"/>
      <c r="PTM35"/>
      <c r="PTN35"/>
      <c r="PTO35"/>
      <c r="PTP35"/>
      <c r="PTQ35"/>
      <c r="PTR35"/>
      <c r="PTS35"/>
      <c r="PTT35"/>
      <c r="PTU35"/>
      <c r="PTV35"/>
      <c r="PTW35"/>
      <c r="PTX35"/>
      <c r="PTY35"/>
      <c r="PTZ35"/>
      <c r="PUA35"/>
      <c r="PUB35"/>
      <c r="PUC35"/>
      <c r="PUD35"/>
      <c r="PUE35"/>
      <c r="PUF35"/>
      <c r="PUG35"/>
      <c r="PUH35"/>
      <c r="PUI35"/>
      <c r="PUJ35"/>
      <c r="PUK35"/>
      <c r="PUL35"/>
      <c r="PUM35"/>
      <c r="PUN35"/>
      <c r="PUO35"/>
      <c r="PUP35"/>
      <c r="PUQ35"/>
      <c r="PUR35"/>
      <c r="PUS35"/>
      <c r="PUT35"/>
      <c r="PUU35"/>
      <c r="PUV35"/>
      <c r="PUW35"/>
      <c r="PUX35"/>
      <c r="PUY35"/>
      <c r="PUZ35"/>
      <c r="PVA35"/>
      <c r="PVB35"/>
      <c r="PVC35"/>
      <c r="PVD35"/>
      <c r="PVE35"/>
      <c r="PVF35"/>
      <c r="PVG35"/>
      <c r="PVH35"/>
      <c r="PVI35"/>
      <c r="PVJ35"/>
      <c r="PVK35"/>
      <c r="PVL35"/>
      <c r="PVM35"/>
      <c r="PVN35"/>
      <c r="PVO35"/>
      <c r="PVP35"/>
      <c r="PVQ35"/>
      <c r="PVR35"/>
      <c r="PVS35"/>
      <c r="PVT35"/>
      <c r="PVU35"/>
      <c r="PVV35"/>
      <c r="PVW35"/>
      <c r="PVX35"/>
      <c r="PVY35"/>
      <c r="PVZ35"/>
      <c r="PWA35"/>
      <c r="PWB35"/>
      <c r="PWC35"/>
      <c r="PWD35"/>
      <c r="PWE35"/>
      <c r="PWF35"/>
      <c r="PWG35"/>
      <c r="PWH35"/>
      <c r="PWI35"/>
      <c r="PWJ35"/>
      <c r="PWK35"/>
      <c r="PWL35"/>
      <c r="PWM35"/>
      <c r="PWN35"/>
      <c r="PWO35"/>
      <c r="PWP35"/>
      <c r="PWQ35"/>
      <c r="PWR35"/>
      <c r="PWS35"/>
      <c r="PWT35"/>
      <c r="PWU35"/>
      <c r="PWV35"/>
      <c r="PWW35"/>
      <c r="PWX35"/>
      <c r="PWY35"/>
      <c r="PWZ35"/>
      <c r="PXA35"/>
      <c r="PXB35"/>
      <c r="PXC35"/>
      <c r="PXD35"/>
      <c r="PXE35"/>
      <c r="PXF35"/>
      <c r="PXG35"/>
      <c r="PXH35"/>
      <c r="PXI35"/>
      <c r="PXJ35"/>
      <c r="PXK35"/>
      <c r="PXL35"/>
      <c r="PXM35"/>
      <c r="PXN35"/>
      <c r="PXO35"/>
      <c r="PXP35"/>
      <c r="PXQ35"/>
      <c r="PXR35"/>
      <c r="PXS35"/>
      <c r="PXT35"/>
      <c r="PXU35"/>
      <c r="PXV35"/>
      <c r="PXW35"/>
      <c r="PXX35"/>
      <c r="PXY35"/>
      <c r="PXZ35"/>
      <c r="PYA35"/>
      <c r="PYB35"/>
      <c r="PYC35"/>
      <c r="PYD35"/>
      <c r="PYE35"/>
      <c r="PYF35"/>
      <c r="PYG35"/>
      <c r="PYH35"/>
      <c r="PYI35"/>
      <c r="PYJ35"/>
      <c r="PYK35"/>
      <c r="PYL35"/>
      <c r="PYM35"/>
      <c r="PYN35"/>
      <c r="PYO35"/>
      <c r="PYP35"/>
      <c r="PYQ35"/>
      <c r="PYR35"/>
      <c r="PYS35"/>
      <c r="PYT35"/>
      <c r="PYU35"/>
      <c r="PYV35"/>
      <c r="PYW35"/>
      <c r="PYX35"/>
      <c r="PYY35"/>
      <c r="PYZ35"/>
      <c r="PZA35"/>
      <c r="PZB35"/>
      <c r="PZC35"/>
      <c r="PZD35"/>
      <c r="PZE35"/>
      <c r="PZF35"/>
      <c r="PZG35"/>
      <c r="PZH35"/>
      <c r="PZI35"/>
      <c r="PZJ35"/>
      <c r="PZK35"/>
      <c r="PZL35"/>
      <c r="PZM35"/>
      <c r="PZN35"/>
      <c r="PZO35"/>
      <c r="PZP35"/>
      <c r="PZQ35"/>
      <c r="PZR35"/>
      <c r="PZS35"/>
      <c r="PZT35"/>
      <c r="PZU35"/>
      <c r="PZV35"/>
      <c r="PZW35"/>
      <c r="PZX35"/>
      <c r="PZY35"/>
      <c r="PZZ35"/>
      <c r="QAA35"/>
      <c r="QAB35"/>
      <c r="QAC35"/>
      <c r="QAD35"/>
      <c r="QAE35"/>
      <c r="QAF35"/>
      <c r="QAG35"/>
      <c r="QAH35"/>
      <c r="QAI35"/>
      <c r="QAJ35"/>
      <c r="QAK35"/>
      <c r="QAL35"/>
      <c r="QAM35"/>
      <c r="QAN35"/>
      <c r="QAO35"/>
      <c r="QAP35"/>
      <c r="QAQ35"/>
      <c r="QAR35"/>
      <c r="QAS35"/>
      <c r="QAT35"/>
      <c r="QAU35"/>
      <c r="QAV35"/>
      <c r="QAW35"/>
      <c r="QAX35"/>
      <c r="QAY35"/>
      <c r="QAZ35"/>
      <c r="QBA35"/>
      <c r="QBB35"/>
      <c r="QBC35"/>
      <c r="QBD35"/>
      <c r="QBE35"/>
      <c r="QBF35"/>
      <c r="QBG35"/>
      <c r="QBH35"/>
      <c r="QBI35"/>
      <c r="QBJ35"/>
      <c r="QBK35"/>
      <c r="QBL35"/>
      <c r="QBM35"/>
      <c r="QBN35"/>
      <c r="QBO35"/>
      <c r="QBP35"/>
      <c r="QBQ35"/>
      <c r="QBR35"/>
      <c r="QBS35"/>
      <c r="QBT35"/>
      <c r="QBU35"/>
      <c r="QBV35"/>
      <c r="QBW35"/>
      <c r="QBX35"/>
      <c r="QBY35"/>
      <c r="QBZ35"/>
      <c r="QCA35"/>
      <c r="QCB35"/>
      <c r="QCC35"/>
      <c r="QCD35"/>
      <c r="QCE35"/>
      <c r="QCF35"/>
      <c r="QCG35"/>
      <c r="QCH35"/>
      <c r="QCI35"/>
      <c r="QCJ35"/>
      <c r="QCK35"/>
      <c r="QCL35"/>
      <c r="QCM35"/>
      <c r="QCN35"/>
      <c r="QCO35"/>
      <c r="QCP35"/>
      <c r="QCQ35"/>
      <c r="QCR35"/>
      <c r="QCS35"/>
      <c r="QCT35"/>
      <c r="QCU35"/>
      <c r="QCV35"/>
      <c r="QCW35"/>
      <c r="QCX35"/>
      <c r="QCY35"/>
      <c r="QCZ35"/>
      <c r="QDA35"/>
      <c r="QDB35"/>
      <c r="QDC35"/>
      <c r="QDD35"/>
      <c r="QDE35"/>
      <c r="QDF35"/>
      <c r="QDG35"/>
      <c r="QDH35"/>
      <c r="QDI35"/>
      <c r="QDJ35"/>
      <c r="QDK35"/>
      <c r="QDL35"/>
      <c r="QDM35"/>
      <c r="QDN35"/>
      <c r="QDO35"/>
      <c r="QDP35"/>
      <c r="QDQ35"/>
      <c r="QDR35"/>
      <c r="QDS35"/>
      <c r="QDT35"/>
      <c r="QDU35"/>
      <c r="QDV35"/>
      <c r="QDW35"/>
      <c r="QDX35"/>
      <c r="QDY35"/>
      <c r="QDZ35"/>
      <c r="QEA35"/>
      <c r="QEB35"/>
      <c r="QEC35"/>
      <c r="QED35"/>
      <c r="QEE35"/>
      <c r="QEF35"/>
      <c r="QEG35"/>
      <c r="QEH35"/>
      <c r="QEI35"/>
      <c r="QEJ35"/>
      <c r="QEK35"/>
      <c r="QEL35"/>
      <c r="QEM35"/>
      <c r="QEN35"/>
      <c r="QEO35"/>
      <c r="QEP35"/>
      <c r="QEQ35"/>
      <c r="QER35"/>
      <c r="QES35"/>
      <c r="QET35"/>
      <c r="QEU35"/>
      <c r="QEV35"/>
      <c r="QEW35"/>
      <c r="QEX35"/>
      <c r="QEY35"/>
      <c r="QEZ35"/>
      <c r="QFA35"/>
      <c r="QFB35"/>
      <c r="QFC35"/>
      <c r="QFD35"/>
      <c r="QFE35"/>
      <c r="QFF35"/>
      <c r="QFG35"/>
      <c r="QFH35"/>
      <c r="QFI35"/>
      <c r="QFJ35"/>
      <c r="QFK35"/>
      <c r="QFL35"/>
      <c r="QFM35"/>
      <c r="QFN35"/>
      <c r="QFO35"/>
      <c r="QFP35"/>
      <c r="QFQ35"/>
      <c r="QFR35"/>
      <c r="QFS35"/>
      <c r="QFT35"/>
      <c r="QFU35"/>
      <c r="QFV35"/>
      <c r="QFW35"/>
      <c r="QFX35"/>
      <c r="QFY35"/>
      <c r="QFZ35"/>
      <c r="QGA35"/>
      <c r="QGB35"/>
      <c r="QGC35"/>
      <c r="QGD35"/>
      <c r="QGE35"/>
      <c r="QGF35"/>
      <c r="QGG35"/>
      <c r="QGH35"/>
      <c r="QGI35"/>
      <c r="QGJ35"/>
      <c r="QGK35"/>
      <c r="QGL35"/>
      <c r="QGM35"/>
      <c r="QGN35"/>
      <c r="QGO35"/>
      <c r="QGP35"/>
      <c r="QGQ35"/>
      <c r="QGR35"/>
      <c r="QGS35"/>
      <c r="QGT35"/>
      <c r="QGU35"/>
      <c r="QGV35"/>
      <c r="QGW35"/>
      <c r="QGX35"/>
      <c r="QGY35"/>
      <c r="QGZ35"/>
      <c r="QHA35"/>
      <c r="QHB35"/>
      <c r="QHC35"/>
      <c r="QHD35"/>
      <c r="QHE35"/>
      <c r="QHF35"/>
      <c r="QHG35"/>
      <c r="QHH35"/>
      <c r="QHI35"/>
      <c r="QHJ35"/>
      <c r="QHK35"/>
      <c r="QHL35"/>
      <c r="QHM35"/>
      <c r="QHN35"/>
      <c r="QHO35"/>
      <c r="QHP35"/>
      <c r="QHQ35"/>
      <c r="QHR35"/>
      <c r="QHS35"/>
      <c r="QHT35"/>
      <c r="QHU35"/>
      <c r="QHV35"/>
      <c r="QHW35"/>
      <c r="QHX35"/>
      <c r="QHY35"/>
      <c r="QHZ35"/>
      <c r="QIA35"/>
      <c r="QIB35"/>
      <c r="QIC35"/>
      <c r="QID35"/>
      <c r="QIE35"/>
      <c r="QIF35"/>
      <c r="QIG35"/>
      <c r="QIH35"/>
      <c r="QII35"/>
      <c r="QIJ35"/>
      <c r="QIK35"/>
      <c r="QIL35"/>
      <c r="QIM35"/>
      <c r="QIN35"/>
      <c r="QIO35"/>
      <c r="QIP35"/>
      <c r="QIQ35"/>
      <c r="QIR35"/>
      <c r="QIS35"/>
      <c r="QIT35"/>
      <c r="QIU35"/>
      <c r="QIV35"/>
      <c r="QIW35"/>
      <c r="QIX35"/>
      <c r="QIY35"/>
      <c r="QIZ35"/>
      <c r="QJA35"/>
      <c r="QJB35"/>
      <c r="QJC35"/>
      <c r="QJD35"/>
      <c r="QJE35"/>
      <c r="QJF35"/>
      <c r="QJG35"/>
      <c r="QJH35"/>
      <c r="QJI35"/>
      <c r="QJJ35"/>
      <c r="QJK35"/>
      <c r="QJL35"/>
      <c r="QJM35"/>
      <c r="QJN35"/>
      <c r="QJO35"/>
      <c r="QJP35"/>
      <c r="QJQ35"/>
      <c r="QJR35"/>
      <c r="QJS35"/>
      <c r="QJT35"/>
      <c r="QJU35"/>
      <c r="QJV35"/>
      <c r="QJW35"/>
      <c r="QJX35"/>
      <c r="QJY35"/>
      <c r="QJZ35"/>
      <c r="QKA35"/>
      <c r="QKB35"/>
      <c r="QKC35"/>
      <c r="QKD35"/>
      <c r="QKE35"/>
      <c r="QKF35"/>
      <c r="QKG35"/>
      <c r="QKH35"/>
      <c r="QKI35"/>
      <c r="QKJ35"/>
      <c r="QKK35"/>
      <c r="QKL35"/>
      <c r="QKM35"/>
      <c r="QKN35"/>
      <c r="QKO35"/>
      <c r="QKP35"/>
      <c r="QKQ35"/>
      <c r="QKR35"/>
      <c r="QKS35"/>
      <c r="QKT35"/>
      <c r="QKU35"/>
      <c r="QKV35"/>
      <c r="QKW35"/>
      <c r="QKX35"/>
      <c r="QKY35"/>
      <c r="QKZ35"/>
      <c r="QLA35"/>
      <c r="QLB35"/>
      <c r="QLC35"/>
      <c r="QLD35"/>
      <c r="QLE35"/>
      <c r="QLF35"/>
      <c r="QLG35"/>
      <c r="QLH35"/>
      <c r="QLI35"/>
      <c r="QLJ35"/>
      <c r="QLK35"/>
      <c r="QLL35"/>
      <c r="QLM35"/>
      <c r="QLN35"/>
      <c r="QLO35"/>
      <c r="QLP35"/>
      <c r="QLQ35"/>
      <c r="QLR35"/>
      <c r="QLS35"/>
      <c r="QLT35"/>
      <c r="QLU35"/>
      <c r="QLV35"/>
      <c r="QLW35"/>
      <c r="QLX35"/>
      <c r="QLY35"/>
      <c r="QLZ35"/>
      <c r="QMA35"/>
      <c r="QMB35"/>
      <c r="QMC35"/>
      <c r="QMD35"/>
      <c r="QME35"/>
      <c r="QMF35"/>
      <c r="QMG35"/>
      <c r="QMH35"/>
      <c r="QMI35"/>
      <c r="QMJ35"/>
      <c r="QMK35"/>
      <c r="QML35"/>
      <c r="QMM35"/>
      <c r="QMN35"/>
      <c r="QMO35"/>
      <c r="QMP35"/>
      <c r="QMQ35"/>
      <c r="QMR35"/>
      <c r="QMS35"/>
      <c r="QMT35"/>
      <c r="QMU35"/>
      <c r="QMV35"/>
      <c r="QMW35"/>
      <c r="QMX35"/>
      <c r="QMY35"/>
      <c r="QMZ35"/>
      <c r="QNA35"/>
      <c r="QNB35"/>
      <c r="QNC35"/>
      <c r="QND35"/>
      <c r="QNE35"/>
      <c r="QNF35"/>
      <c r="QNG35"/>
      <c r="QNH35"/>
      <c r="QNI35"/>
      <c r="QNJ35"/>
      <c r="QNK35"/>
      <c r="QNL35"/>
      <c r="QNM35"/>
      <c r="QNN35"/>
      <c r="QNO35"/>
      <c r="QNP35"/>
      <c r="QNQ35"/>
      <c r="QNR35"/>
      <c r="QNS35"/>
      <c r="QNT35"/>
      <c r="QNU35"/>
      <c r="QNV35"/>
      <c r="QNW35"/>
      <c r="QNX35"/>
      <c r="QNY35"/>
      <c r="QNZ35"/>
      <c r="QOA35"/>
      <c r="QOB35"/>
      <c r="QOC35"/>
      <c r="QOD35"/>
      <c r="QOE35"/>
      <c r="QOF35"/>
      <c r="QOG35"/>
      <c r="QOH35"/>
      <c r="QOI35"/>
      <c r="QOJ35"/>
      <c r="QOK35"/>
      <c r="QOL35"/>
      <c r="QOM35"/>
      <c r="QON35"/>
      <c r="QOO35"/>
      <c r="QOP35"/>
      <c r="QOQ35"/>
      <c r="QOR35"/>
      <c r="QOS35"/>
      <c r="QOT35"/>
      <c r="QOU35"/>
      <c r="QOV35"/>
      <c r="QOW35"/>
      <c r="QOX35"/>
      <c r="QOY35"/>
      <c r="QOZ35"/>
      <c r="QPA35"/>
      <c r="QPB35"/>
      <c r="QPC35"/>
      <c r="QPD35"/>
      <c r="QPE35"/>
      <c r="QPF35"/>
      <c r="QPG35"/>
      <c r="QPH35"/>
      <c r="QPI35"/>
      <c r="QPJ35"/>
      <c r="QPK35"/>
      <c r="QPL35"/>
      <c r="QPM35"/>
      <c r="QPN35"/>
      <c r="QPO35"/>
      <c r="QPP35"/>
      <c r="QPQ35"/>
      <c r="QPR35"/>
      <c r="QPS35"/>
      <c r="QPT35"/>
      <c r="QPU35"/>
      <c r="QPV35"/>
      <c r="QPW35"/>
      <c r="QPX35"/>
      <c r="QPY35"/>
      <c r="QPZ35"/>
      <c r="QQA35"/>
      <c r="QQB35"/>
      <c r="QQC35"/>
      <c r="QQD35"/>
      <c r="QQE35"/>
      <c r="QQF35"/>
      <c r="QQG35"/>
      <c r="QQH35"/>
      <c r="QQI35"/>
      <c r="QQJ35"/>
      <c r="QQK35"/>
      <c r="QQL35"/>
      <c r="QQM35"/>
      <c r="QQN35"/>
      <c r="QQO35"/>
      <c r="QQP35"/>
      <c r="QQQ35"/>
      <c r="QQR35"/>
      <c r="QQS35"/>
      <c r="QQT35"/>
      <c r="QQU35"/>
      <c r="QQV35"/>
      <c r="QQW35"/>
      <c r="QQX35"/>
      <c r="QQY35"/>
      <c r="QQZ35"/>
      <c r="QRA35"/>
      <c r="QRB35"/>
      <c r="QRC35"/>
      <c r="QRD35"/>
      <c r="QRE35"/>
      <c r="QRF35"/>
      <c r="QRG35"/>
      <c r="QRH35"/>
      <c r="QRI35"/>
      <c r="QRJ35"/>
      <c r="QRK35"/>
      <c r="QRL35"/>
      <c r="QRM35"/>
      <c r="QRN35"/>
      <c r="QRO35"/>
      <c r="QRP35"/>
      <c r="QRQ35"/>
      <c r="QRR35"/>
      <c r="QRS35"/>
      <c r="QRT35"/>
      <c r="QRU35"/>
      <c r="QRV35"/>
      <c r="QRW35"/>
      <c r="QRX35"/>
      <c r="QRY35"/>
      <c r="QRZ35"/>
      <c r="QSA35"/>
      <c r="QSB35"/>
      <c r="QSC35"/>
      <c r="QSD35"/>
      <c r="QSE35"/>
      <c r="QSF35"/>
      <c r="QSG35"/>
      <c r="QSH35"/>
      <c r="QSI35"/>
      <c r="QSJ35"/>
      <c r="QSK35"/>
      <c r="QSL35"/>
      <c r="QSM35"/>
      <c r="QSN35"/>
      <c r="QSO35"/>
      <c r="QSP35"/>
      <c r="QSQ35"/>
      <c r="QSR35"/>
      <c r="QSS35"/>
      <c r="QST35"/>
      <c r="QSU35"/>
      <c r="QSV35"/>
      <c r="QSW35"/>
      <c r="QSX35"/>
      <c r="QSY35"/>
      <c r="QSZ35"/>
      <c r="QTA35"/>
      <c r="QTB35"/>
      <c r="QTC35"/>
      <c r="QTD35"/>
      <c r="QTE35"/>
      <c r="QTF35"/>
      <c r="QTG35"/>
      <c r="QTH35"/>
      <c r="QTI35"/>
      <c r="QTJ35"/>
      <c r="QTK35"/>
      <c r="QTL35"/>
      <c r="QTM35"/>
      <c r="QTN35"/>
      <c r="QTO35"/>
      <c r="QTP35"/>
      <c r="QTQ35"/>
      <c r="QTR35"/>
      <c r="QTS35"/>
      <c r="QTT35"/>
      <c r="QTU35"/>
      <c r="QTV35"/>
      <c r="QTW35"/>
      <c r="QTX35"/>
      <c r="QTY35"/>
      <c r="QTZ35"/>
      <c r="QUA35"/>
      <c r="QUB35"/>
      <c r="QUC35"/>
      <c r="QUD35"/>
      <c r="QUE35"/>
      <c r="QUF35"/>
      <c r="QUG35"/>
      <c r="QUH35"/>
      <c r="QUI35"/>
      <c r="QUJ35"/>
      <c r="QUK35"/>
      <c r="QUL35"/>
      <c r="QUM35"/>
      <c r="QUN35"/>
      <c r="QUO35"/>
      <c r="QUP35"/>
      <c r="QUQ35"/>
      <c r="QUR35"/>
      <c r="QUS35"/>
      <c r="QUT35"/>
      <c r="QUU35"/>
      <c r="QUV35"/>
      <c r="QUW35"/>
      <c r="QUX35"/>
      <c r="QUY35"/>
      <c r="QUZ35"/>
      <c r="QVA35"/>
      <c r="QVB35"/>
      <c r="QVC35"/>
      <c r="QVD35"/>
      <c r="QVE35"/>
      <c r="QVF35"/>
      <c r="QVG35"/>
      <c r="QVH35"/>
      <c r="QVI35"/>
      <c r="QVJ35"/>
      <c r="QVK35"/>
      <c r="QVL35"/>
      <c r="QVM35"/>
      <c r="QVN35"/>
      <c r="QVO35"/>
      <c r="QVP35"/>
      <c r="QVQ35"/>
      <c r="QVR35"/>
      <c r="QVS35"/>
      <c r="QVT35"/>
      <c r="QVU35"/>
      <c r="QVV35"/>
      <c r="QVW35"/>
      <c r="QVX35"/>
      <c r="QVY35"/>
      <c r="QVZ35"/>
      <c r="QWA35"/>
      <c r="QWB35"/>
      <c r="QWC35"/>
      <c r="QWD35"/>
      <c r="QWE35"/>
      <c r="QWF35"/>
      <c r="QWG35"/>
      <c r="QWH35"/>
      <c r="QWI35"/>
      <c r="QWJ35"/>
      <c r="QWK35"/>
      <c r="QWL35"/>
      <c r="QWM35"/>
      <c r="QWN35"/>
      <c r="QWO35"/>
      <c r="QWP35"/>
      <c r="QWQ35"/>
      <c r="QWR35"/>
      <c r="QWS35"/>
      <c r="QWT35"/>
      <c r="QWU35"/>
      <c r="QWV35"/>
      <c r="QWW35"/>
      <c r="QWX35"/>
      <c r="QWY35"/>
      <c r="QWZ35"/>
      <c r="QXA35"/>
      <c r="QXB35"/>
      <c r="QXC35"/>
      <c r="QXD35"/>
      <c r="QXE35"/>
      <c r="QXF35"/>
      <c r="QXG35"/>
      <c r="QXH35"/>
      <c r="QXI35"/>
      <c r="QXJ35"/>
      <c r="QXK35"/>
      <c r="QXL35"/>
      <c r="QXM35"/>
      <c r="QXN35"/>
      <c r="QXO35"/>
      <c r="QXP35"/>
      <c r="QXQ35"/>
      <c r="QXR35"/>
      <c r="QXS35"/>
      <c r="QXT35"/>
      <c r="QXU35"/>
      <c r="QXV35"/>
      <c r="QXW35"/>
      <c r="QXX35"/>
      <c r="QXY35"/>
      <c r="QXZ35"/>
      <c r="QYA35"/>
      <c r="QYB35"/>
      <c r="QYC35"/>
      <c r="QYD35"/>
      <c r="QYE35"/>
      <c r="QYF35"/>
      <c r="QYG35"/>
      <c r="QYH35"/>
      <c r="QYI35"/>
      <c r="QYJ35"/>
      <c r="QYK35"/>
      <c r="QYL35"/>
      <c r="QYM35"/>
      <c r="QYN35"/>
      <c r="QYO35"/>
      <c r="QYP35"/>
      <c r="QYQ35"/>
      <c r="QYR35"/>
      <c r="QYS35"/>
      <c r="QYT35"/>
      <c r="QYU35"/>
      <c r="QYV35"/>
      <c r="QYW35"/>
      <c r="QYX35"/>
      <c r="QYY35"/>
      <c r="QYZ35"/>
      <c r="QZA35"/>
      <c r="QZB35"/>
      <c r="QZC35"/>
      <c r="QZD35"/>
      <c r="QZE35"/>
      <c r="QZF35"/>
      <c r="QZG35"/>
      <c r="QZH35"/>
      <c r="QZI35"/>
      <c r="QZJ35"/>
      <c r="QZK35"/>
      <c r="QZL35"/>
      <c r="QZM35"/>
      <c r="QZN35"/>
      <c r="QZO35"/>
      <c r="QZP35"/>
      <c r="QZQ35"/>
      <c r="QZR35"/>
      <c r="QZS35"/>
      <c r="QZT35"/>
      <c r="QZU35"/>
      <c r="QZV35"/>
      <c r="QZW35"/>
      <c r="QZX35"/>
      <c r="QZY35"/>
      <c r="QZZ35"/>
      <c r="RAA35"/>
      <c r="RAB35"/>
      <c r="RAC35"/>
      <c r="RAD35"/>
      <c r="RAE35"/>
      <c r="RAF35"/>
      <c r="RAG35"/>
      <c r="RAH35"/>
      <c r="RAI35"/>
      <c r="RAJ35"/>
      <c r="RAK35"/>
      <c r="RAL35"/>
      <c r="RAM35"/>
      <c r="RAN35"/>
      <c r="RAO35"/>
      <c r="RAP35"/>
      <c r="RAQ35"/>
      <c r="RAR35"/>
      <c r="RAS35"/>
      <c r="RAT35"/>
      <c r="RAU35"/>
      <c r="RAV35"/>
      <c r="RAW35"/>
      <c r="RAX35"/>
      <c r="RAY35"/>
      <c r="RAZ35"/>
      <c r="RBA35"/>
      <c r="RBB35"/>
      <c r="RBC35"/>
      <c r="RBD35"/>
      <c r="RBE35"/>
      <c r="RBF35"/>
      <c r="RBG35"/>
      <c r="RBH35"/>
      <c r="RBI35"/>
      <c r="RBJ35"/>
      <c r="RBK35"/>
      <c r="RBL35"/>
      <c r="RBM35"/>
      <c r="RBN35"/>
      <c r="RBO35"/>
      <c r="RBP35"/>
      <c r="RBQ35"/>
      <c r="RBR35"/>
      <c r="RBS35"/>
      <c r="RBT35"/>
      <c r="RBU35"/>
      <c r="RBV35"/>
      <c r="RBW35"/>
      <c r="RBX35"/>
      <c r="RBY35"/>
      <c r="RBZ35"/>
      <c r="RCA35"/>
      <c r="RCB35"/>
      <c r="RCC35"/>
      <c r="RCD35"/>
      <c r="RCE35"/>
      <c r="RCF35"/>
      <c r="RCG35"/>
      <c r="RCH35"/>
      <c r="RCI35"/>
      <c r="RCJ35"/>
      <c r="RCK35"/>
      <c r="RCL35"/>
      <c r="RCM35"/>
      <c r="RCN35"/>
      <c r="RCO35"/>
      <c r="RCP35"/>
      <c r="RCQ35"/>
      <c r="RCR35"/>
      <c r="RCS35"/>
      <c r="RCT35"/>
      <c r="RCU35"/>
      <c r="RCV35"/>
      <c r="RCW35"/>
      <c r="RCX35"/>
      <c r="RCY35"/>
      <c r="RCZ35"/>
      <c r="RDA35"/>
      <c r="RDB35"/>
      <c r="RDC35"/>
      <c r="RDD35"/>
      <c r="RDE35"/>
      <c r="RDF35"/>
      <c r="RDG35"/>
      <c r="RDH35"/>
      <c r="RDI35"/>
      <c r="RDJ35"/>
      <c r="RDK35"/>
      <c r="RDL35"/>
      <c r="RDM35"/>
      <c r="RDN35"/>
      <c r="RDO35"/>
      <c r="RDP35"/>
      <c r="RDQ35"/>
      <c r="RDR35"/>
      <c r="RDS35"/>
      <c r="RDT35"/>
      <c r="RDU35"/>
      <c r="RDV35"/>
      <c r="RDW35"/>
      <c r="RDX35"/>
      <c r="RDY35"/>
      <c r="RDZ35"/>
      <c r="REA35"/>
      <c r="REB35"/>
      <c r="REC35"/>
      <c r="RED35"/>
      <c r="REE35"/>
      <c r="REF35"/>
      <c r="REG35"/>
      <c r="REH35"/>
      <c r="REI35"/>
      <c r="REJ35"/>
      <c r="REK35"/>
      <c r="REL35"/>
      <c r="REM35"/>
      <c r="REN35"/>
      <c r="REO35"/>
      <c r="REP35"/>
      <c r="REQ35"/>
      <c r="RER35"/>
      <c r="RES35"/>
      <c r="RET35"/>
      <c r="REU35"/>
      <c r="REV35"/>
      <c r="REW35"/>
      <c r="REX35"/>
      <c r="REY35"/>
      <c r="REZ35"/>
      <c r="RFA35"/>
      <c r="RFB35"/>
      <c r="RFC35"/>
      <c r="RFD35"/>
      <c r="RFE35"/>
      <c r="RFF35"/>
      <c r="RFG35"/>
      <c r="RFH35"/>
      <c r="RFI35"/>
      <c r="RFJ35"/>
      <c r="RFK35"/>
      <c r="RFL35"/>
      <c r="RFM35"/>
      <c r="RFN35"/>
      <c r="RFO35"/>
      <c r="RFP35"/>
      <c r="RFQ35"/>
      <c r="RFR35"/>
      <c r="RFS35"/>
      <c r="RFT35"/>
      <c r="RFU35"/>
      <c r="RFV35"/>
      <c r="RFW35"/>
      <c r="RFX35"/>
      <c r="RFY35"/>
      <c r="RFZ35"/>
      <c r="RGA35"/>
      <c r="RGB35"/>
      <c r="RGC35"/>
      <c r="RGD35"/>
      <c r="RGE35"/>
      <c r="RGF35"/>
      <c r="RGG35"/>
      <c r="RGH35"/>
      <c r="RGI35"/>
      <c r="RGJ35"/>
      <c r="RGK35"/>
      <c r="RGL35"/>
      <c r="RGM35"/>
      <c r="RGN35"/>
      <c r="RGO35"/>
      <c r="RGP35"/>
      <c r="RGQ35"/>
      <c r="RGR35"/>
      <c r="RGS35"/>
      <c r="RGT35"/>
      <c r="RGU35"/>
      <c r="RGV35"/>
      <c r="RGW35"/>
      <c r="RGX35"/>
      <c r="RGY35"/>
      <c r="RGZ35"/>
      <c r="RHA35"/>
      <c r="RHB35"/>
      <c r="RHC35"/>
      <c r="RHD35"/>
      <c r="RHE35"/>
      <c r="RHF35"/>
      <c r="RHG35"/>
      <c r="RHH35"/>
      <c r="RHI35"/>
      <c r="RHJ35"/>
      <c r="RHK35"/>
      <c r="RHL35"/>
      <c r="RHM35"/>
      <c r="RHN35"/>
      <c r="RHO35"/>
      <c r="RHP35"/>
      <c r="RHQ35"/>
      <c r="RHR35"/>
      <c r="RHS35"/>
      <c r="RHT35"/>
      <c r="RHU35"/>
      <c r="RHV35"/>
      <c r="RHW35"/>
      <c r="RHX35"/>
      <c r="RHY35"/>
      <c r="RHZ35"/>
      <c r="RIA35"/>
      <c r="RIB35"/>
      <c r="RIC35"/>
      <c r="RID35"/>
      <c r="RIE35"/>
      <c r="RIF35"/>
      <c r="RIG35"/>
      <c r="RIH35"/>
      <c r="RII35"/>
      <c r="RIJ35"/>
      <c r="RIK35"/>
      <c r="RIL35"/>
      <c r="RIM35"/>
      <c r="RIN35"/>
      <c r="RIO35"/>
      <c r="RIP35"/>
      <c r="RIQ35"/>
      <c r="RIR35"/>
      <c r="RIS35"/>
      <c r="RIT35"/>
      <c r="RIU35"/>
      <c r="RIV35"/>
      <c r="RIW35"/>
      <c r="RIX35"/>
      <c r="RIY35"/>
      <c r="RIZ35"/>
      <c r="RJA35"/>
      <c r="RJB35"/>
      <c r="RJC35"/>
      <c r="RJD35"/>
      <c r="RJE35"/>
      <c r="RJF35"/>
      <c r="RJG35"/>
      <c r="RJH35"/>
      <c r="RJI35"/>
      <c r="RJJ35"/>
      <c r="RJK35"/>
      <c r="RJL35"/>
      <c r="RJM35"/>
      <c r="RJN35"/>
      <c r="RJO35"/>
      <c r="RJP35"/>
      <c r="RJQ35"/>
      <c r="RJR35"/>
      <c r="RJS35"/>
      <c r="RJT35"/>
      <c r="RJU35"/>
      <c r="RJV35"/>
      <c r="RJW35"/>
      <c r="RJX35"/>
      <c r="RJY35"/>
      <c r="RJZ35"/>
      <c r="RKA35"/>
      <c r="RKB35"/>
      <c r="RKC35"/>
      <c r="RKD35"/>
      <c r="RKE35"/>
      <c r="RKF35"/>
      <c r="RKG35"/>
      <c r="RKH35"/>
      <c r="RKI35"/>
      <c r="RKJ35"/>
      <c r="RKK35"/>
      <c r="RKL35"/>
      <c r="RKM35"/>
      <c r="RKN35"/>
      <c r="RKO35"/>
      <c r="RKP35"/>
      <c r="RKQ35"/>
      <c r="RKR35"/>
      <c r="RKS35"/>
      <c r="RKT35"/>
      <c r="RKU35"/>
      <c r="RKV35"/>
      <c r="RKW35"/>
      <c r="RKX35"/>
      <c r="RKY35"/>
      <c r="RKZ35"/>
      <c r="RLA35"/>
      <c r="RLB35"/>
      <c r="RLC35"/>
      <c r="RLD35"/>
      <c r="RLE35"/>
      <c r="RLF35"/>
      <c r="RLG35"/>
      <c r="RLH35"/>
      <c r="RLI35"/>
      <c r="RLJ35"/>
      <c r="RLK35"/>
      <c r="RLL35"/>
      <c r="RLM35"/>
      <c r="RLN35"/>
      <c r="RLO35"/>
      <c r="RLP35"/>
      <c r="RLQ35"/>
      <c r="RLR35"/>
      <c r="RLS35"/>
      <c r="RLT35"/>
      <c r="RLU35"/>
      <c r="RLV35"/>
      <c r="RLW35"/>
      <c r="RLX35"/>
      <c r="RLY35"/>
      <c r="RLZ35"/>
      <c r="RMA35"/>
      <c r="RMB35"/>
      <c r="RMC35"/>
      <c r="RMD35"/>
      <c r="RME35"/>
      <c r="RMF35"/>
      <c r="RMG35"/>
      <c r="RMH35"/>
      <c r="RMI35"/>
      <c r="RMJ35"/>
      <c r="RMK35"/>
      <c r="RML35"/>
      <c r="RMM35"/>
      <c r="RMN35"/>
      <c r="RMO35"/>
      <c r="RMP35"/>
      <c r="RMQ35"/>
      <c r="RMR35"/>
      <c r="RMS35"/>
      <c r="RMT35"/>
      <c r="RMU35"/>
      <c r="RMV35"/>
      <c r="RMW35"/>
      <c r="RMX35"/>
      <c r="RMY35"/>
      <c r="RMZ35"/>
      <c r="RNA35"/>
      <c r="RNB35"/>
      <c r="RNC35"/>
      <c r="RND35"/>
      <c r="RNE35"/>
      <c r="RNF35"/>
      <c r="RNG35"/>
      <c r="RNH35"/>
      <c r="RNI35"/>
      <c r="RNJ35"/>
      <c r="RNK35"/>
      <c r="RNL35"/>
      <c r="RNM35"/>
      <c r="RNN35"/>
      <c r="RNO35"/>
      <c r="RNP35"/>
      <c r="RNQ35"/>
      <c r="RNR35"/>
      <c r="RNS35"/>
      <c r="RNT35"/>
      <c r="RNU35"/>
      <c r="RNV35"/>
      <c r="RNW35"/>
      <c r="RNX35"/>
      <c r="RNY35"/>
      <c r="RNZ35"/>
      <c r="ROA35"/>
      <c r="ROB35"/>
      <c r="ROC35"/>
      <c r="ROD35"/>
      <c r="ROE35"/>
      <c r="ROF35"/>
      <c r="ROG35"/>
      <c r="ROH35"/>
      <c r="ROI35"/>
      <c r="ROJ35"/>
      <c r="ROK35"/>
      <c r="ROL35"/>
      <c r="ROM35"/>
      <c r="RON35"/>
      <c r="ROO35"/>
      <c r="ROP35"/>
      <c r="ROQ35"/>
      <c r="ROR35"/>
      <c r="ROS35"/>
      <c r="ROT35"/>
      <c r="ROU35"/>
      <c r="ROV35"/>
      <c r="ROW35"/>
      <c r="ROX35"/>
      <c r="ROY35"/>
      <c r="ROZ35"/>
      <c r="RPA35"/>
      <c r="RPB35"/>
      <c r="RPC35"/>
      <c r="RPD35"/>
      <c r="RPE35"/>
      <c r="RPF35"/>
      <c r="RPG35"/>
      <c r="RPH35"/>
      <c r="RPI35"/>
      <c r="RPJ35"/>
      <c r="RPK35"/>
      <c r="RPL35"/>
      <c r="RPM35"/>
      <c r="RPN35"/>
      <c r="RPO35"/>
      <c r="RPP35"/>
      <c r="RPQ35"/>
      <c r="RPR35"/>
      <c r="RPS35"/>
      <c r="RPT35"/>
      <c r="RPU35"/>
      <c r="RPV35"/>
      <c r="RPW35"/>
      <c r="RPX35"/>
      <c r="RPY35"/>
      <c r="RPZ35"/>
      <c r="RQA35"/>
      <c r="RQB35"/>
      <c r="RQC35"/>
      <c r="RQD35"/>
      <c r="RQE35"/>
      <c r="RQF35"/>
      <c r="RQG35"/>
      <c r="RQH35"/>
      <c r="RQI35"/>
      <c r="RQJ35"/>
      <c r="RQK35"/>
      <c r="RQL35"/>
      <c r="RQM35"/>
      <c r="RQN35"/>
      <c r="RQO35"/>
      <c r="RQP35"/>
      <c r="RQQ35"/>
      <c r="RQR35"/>
      <c r="RQS35"/>
      <c r="RQT35"/>
      <c r="RQU35"/>
      <c r="RQV35"/>
      <c r="RQW35"/>
      <c r="RQX35"/>
      <c r="RQY35"/>
      <c r="RQZ35"/>
      <c r="RRA35"/>
      <c r="RRB35"/>
      <c r="RRC35"/>
      <c r="RRD35"/>
      <c r="RRE35"/>
      <c r="RRF35"/>
      <c r="RRG35"/>
      <c r="RRH35"/>
      <c r="RRI35"/>
      <c r="RRJ35"/>
      <c r="RRK35"/>
      <c r="RRL35"/>
      <c r="RRM35"/>
      <c r="RRN35"/>
      <c r="RRO35"/>
      <c r="RRP35"/>
      <c r="RRQ35"/>
      <c r="RRR35"/>
      <c r="RRS35"/>
      <c r="RRT35"/>
      <c r="RRU35"/>
      <c r="RRV35"/>
      <c r="RRW35"/>
      <c r="RRX35"/>
      <c r="RRY35"/>
      <c r="RRZ35"/>
      <c r="RSA35"/>
      <c r="RSB35"/>
      <c r="RSC35"/>
      <c r="RSD35"/>
      <c r="RSE35"/>
      <c r="RSF35"/>
      <c r="RSG35"/>
      <c r="RSH35"/>
      <c r="RSI35"/>
      <c r="RSJ35"/>
      <c r="RSK35"/>
      <c r="RSL35"/>
      <c r="RSM35"/>
      <c r="RSN35"/>
      <c r="RSO35"/>
      <c r="RSP35"/>
      <c r="RSQ35"/>
      <c r="RSR35"/>
      <c r="RSS35"/>
      <c r="RST35"/>
      <c r="RSU35"/>
      <c r="RSV35"/>
      <c r="RSW35"/>
      <c r="RSX35"/>
      <c r="RSY35"/>
      <c r="RSZ35"/>
      <c r="RTA35"/>
      <c r="RTB35"/>
      <c r="RTC35"/>
      <c r="RTD35"/>
      <c r="RTE35"/>
      <c r="RTF35"/>
      <c r="RTG35"/>
      <c r="RTH35"/>
      <c r="RTI35"/>
      <c r="RTJ35"/>
      <c r="RTK35"/>
      <c r="RTL35"/>
      <c r="RTM35"/>
      <c r="RTN35"/>
      <c r="RTO35"/>
      <c r="RTP35"/>
      <c r="RTQ35"/>
      <c r="RTR35"/>
      <c r="RTS35"/>
      <c r="RTT35"/>
      <c r="RTU35"/>
      <c r="RTV35"/>
      <c r="RTW35"/>
      <c r="RTX35"/>
      <c r="RTY35"/>
      <c r="RTZ35"/>
      <c r="RUA35"/>
      <c r="RUB35"/>
      <c r="RUC35"/>
      <c r="RUD35"/>
      <c r="RUE35"/>
      <c r="RUF35"/>
      <c r="RUG35"/>
      <c r="RUH35"/>
      <c r="RUI35"/>
      <c r="RUJ35"/>
      <c r="RUK35"/>
      <c r="RUL35"/>
      <c r="RUM35"/>
      <c r="RUN35"/>
      <c r="RUO35"/>
      <c r="RUP35"/>
      <c r="RUQ35"/>
      <c r="RUR35"/>
      <c r="RUS35"/>
      <c r="RUT35"/>
      <c r="RUU35"/>
      <c r="RUV35"/>
      <c r="RUW35"/>
      <c r="RUX35"/>
      <c r="RUY35"/>
      <c r="RUZ35"/>
      <c r="RVA35"/>
      <c r="RVB35"/>
      <c r="RVC35"/>
      <c r="RVD35"/>
      <c r="RVE35"/>
      <c r="RVF35"/>
      <c r="RVG35"/>
      <c r="RVH35"/>
      <c r="RVI35"/>
      <c r="RVJ35"/>
      <c r="RVK35"/>
      <c r="RVL35"/>
      <c r="RVM35"/>
      <c r="RVN35"/>
      <c r="RVO35"/>
      <c r="RVP35"/>
      <c r="RVQ35"/>
      <c r="RVR35"/>
      <c r="RVS35"/>
      <c r="RVT35"/>
      <c r="RVU35"/>
      <c r="RVV35"/>
      <c r="RVW35"/>
      <c r="RVX35"/>
      <c r="RVY35"/>
      <c r="RVZ35"/>
      <c r="RWA35"/>
      <c r="RWB35"/>
      <c r="RWC35"/>
      <c r="RWD35"/>
      <c r="RWE35"/>
      <c r="RWF35"/>
      <c r="RWG35"/>
      <c r="RWH35"/>
      <c r="RWI35"/>
      <c r="RWJ35"/>
      <c r="RWK35"/>
      <c r="RWL35"/>
      <c r="RWM35"/>
      <c r="RWN35"/>
      <c r="RWO35"/>
      <c r="RWP35"/>
      <c r="RWQ35"/>
      <c r="RWR35"/>
      <c r="RWS35"/>
      <c r="RWT35"/>
      <c r="RWU35"/>
      <c r="RWV35"/>
      <c r="RWW35"/>
      <c r="RWX35"/>
      <c r="RWY35"/>
      <c r="RWZ35"/>
      <c r="RXA35"/>
      <c r="RXB35"/>
      <c r="RXC35"/>
      <c r="RXD35"/>
      <c r="RXE35"/>
      <c r="RXF35"/>
      <c r="RXG35"/>
      <c r="RXH35"/>
      <c r="RXI35"/>
      <c r="RXJ35"/>
      <c r="RXK35"/>
      <c r="RXL35"/>
      <c r="RXM35"/>
      <c r="RXN35"/>
      <c r="RXO35"/>
      <c r="RXP35"/>
      <c r="RXQ35"/>
      <c r="RXR35"/>
      <c r="RXS35"/>
      <c r="RXT35"/>
      <c r="RXU35"/>
      <c r="RXV35"/>
      <c r="RXW35"/>
      <c r="RXX35"/>
      <c r="RXY35"/>
      <c r="RXZ35"/>
      <c r="RYA35"/>
      <c r="RYB35"/>
      <c r="RYC35"/>
      <c r="RYD35"/>
      <c r="RYE35"/>
      <c r="RYF35"/>
      <c r="RYG35"/>
      <c r="RYH35"/>
      <c r="RYI35"/>
      <c r="RYJ35"/>
      <c r="RYK35"/>
      <c r="RYL35"/>
      <c r="RYM35"/>
      <c r="RYN35"/>
      <c r="RYO35"/>
      <c r="RYP35"/>
      <c r="RYQ35"/>
      <c r="RYR35"/>
      <c r="RYS35"/>
      <c r="RYT35"/>
      <c r="RYU35"/>
      <c r="RYV35"/>
      <c r="RYW35"/>
      <c r="RYX35"/>
      <c r="RYY35"/>
      <c r="RYZ35"/>
      <c r="RZA35"/>
      <c r="RZB35"/>
      <c r="RZC35"/>
      <c r="RZD35"/>
      <c r="RZE35"/>
      <c r="RZF35"/>
      <c r="RZG35"/>
      <c r="RZH35"/>
      <c r="RZI35"/>
      <c r="RZJ35"/>
      <c r="RZK35"/>
      <c r="RZL35"/>
      <c r="RZM35"/>
      <c r="RZN35"/>
      <c r="RZO35"/>
      <c r="RZP35"/>
      <c r="RZQ35"/>
      <c r="RZR35"/>
      <c r="RZS35"/>
      <c r="RZT35"/>
      <c r="RZU35"/>
      <c r="RZV35"/>
      <c r="RZW35"/>
      <c r="RZX35"/>
      <c r="RZY35"/>
      <c r="RZZ35"/>
      <c r="SAA35"/>
      <c r="SAB35"/>
      <c r="SAC35"/>
      <c r="SAD35"/>
      <c r="SAE35"/>
      <c r="SAF35"/>
      <c r="SAG35"/>
      <c r="SAH35"/>
      <c r="SAI35"/>
      <c r="SAJ35"/>
      <c r="SAK35"/>
      <c r="SAL35"/>
      <c r="SAM35"/>
      <c r="SAN35"/>
      <c r="SAO35"/>
      <c r="SAP35"/>
      <c r="SAQ35"/>
      <c r="SAR35"/>
      <c r="SAS35"/>
      <c r="SAT35"/>
      <c r="SAU35"/>
      <c r="SAV35"/>
      <c r="SAW35"/>
      <c r="SAX35"/>
      <c r="SAY35"/>
      <c r="SAZ35"/>
      <c r="SBA35"/>
      <c r="SBB35"/>
      <c r="SBC35"/>
      <c r="SBD35"/>
      <c r="SBE35"/>
      <c r="SBF35"/>
      <c r="SBG35"/>
      <c r="SBH35"/>
      <c r="SBI35"/>
      <c r="SBJ35"/>
      <c r="SBK35"/>
      <c r="SBL35"/>
      <c r="SBM35"/>
      <c r="SBN35"/>
      <c r="SBO35"/>
      <c r="SBP35"/>
      <c r="SBQ35"/>
      <c r="SBR35"/>
      <c r="SBS35"/>
      <c r="SBT35"/>
      <c r="SBU35"/>
      <c r="SBV35"/>
      <c r="SBW35"/>
      <c r="SBX35"/>
      <c r="SBY35"/>
      <c r="SBZ35"/>
      <c r="SCA35"/>
      <c r="SCB35"/>
      <c r="SCC35"/>
      <c r="SCD35"/>
      <c r="SCE35"/>
      <c r="SCF35"/>
      <c r="SCG35"/>
      <c r="SCH35"/>
      <c r="SCI35"/>
      <c r="SCJ35"/>
      <c r="SCK35"/>
      <c r="SCL35"/>
      <c r="SCM35"/>
      <c r="SCN35"/>
      <c r="SCO35"/>
      <c r="SCP35"/>
      <c r="SCQ35"/>
      <c r="SCR35"/>
      <c r="SCS35"/>
      <c r="SCT35"/>
      <c r="SCU35"/>
      <c r="SCV35"/>
      <c r="SCW35"/>
      <c r="SCX35"/>
      <c r="SCY35"/>
      <c r="SCZ35"/>
      <c r="SDA35"/>
      <c r="SDB35"/>
      <c r="SDC35"/>
      <c r="SDD35"/>
      <c r="SDE35"/>
      <c r="SDF35"/>
      <c r="SDG35"/>
      <c r="SDH35"/>
      <c r="SDI35"/>
      <c r="SDJ35"/>
      <c r="SDK35"/>
      <c r="SDL35"/>
      <c r="SDM35"/>
      <c r="SDN35"/>
      <c r="SDO35"/>
      <c r="SDP35"/>
      <c r="SDQ35"/>
      <c r="SDR35"/>
      <c r="SDS35"/>
      <c r="SDT35"/>
      <c r="SDU35"/>
      <c r="SDV35"/>
      <c r="SDW35"/>
      <c r="SDX35"/>
      <c r="SDY35"/>
      <c r="SDZ35"/>
      <c r="SEA35"/>
      <c r="SEB35"/>
      <c r="SEC35"/>
      <c r="SED35"/>
      <c r="SEE35"/>
      <c r="SEF35"/>
      <c r="SEG35"/>
      <c r="SEH35"/>
      <c r="SEI35"/>
      <c r="SEJ35"/>
      <c r="SEK35"/>
      <c r="SEL35"/>
      <c r="SEM35"/>
      <c r="SEN35"/>
      <c r="SEO35"/>
      <c r="SEP35"/>
      <c r="SEQ35"/>
      <c r="SER35"/>
      <c r="SES35"/>
      <c r="SET35"/>
      <c r="SEU35"/>
      <c r="SEV35"/>
      <c r="SEW35"/>
      <c r="SEX35"/>
      <c r="SEY35"/>
      <c r="SEZ35"/>
      <c r="SFA35"/>
      <c r="SFB35"/>
      <c r="SFC35"/>
      <c r="SFD35"/>
      <c r="SFE35"/>
      <c r="SFF35"/>
      <c r="SFG35"/>
      <c r="SFH35"/>
      <c r="SFI35"/>
      <c r="SFJ35"/>
      <c r="SFK35"/>
      <c r="SFL35"/>
      <c r="SFM35"/>
      <c r="SFN35"/>
      <c r="SFO35"/>
      <c r="SFP35"/>
      <c r="SFQ35"/>
      <c r="SFR35"/>
      <c r="SFS35"/>
      <c r="SFT35"/>
      <c r="SFU35"/>
      <c r="SFV35"/>
      <c r="SFW35"/>
      <c r="SFX35"/>
      <c r="SFY35"/>
      <c r="SFZ35"/>
      <c r="SGA35"/>
      <c r="SGB35"/>
      <c r="SGC35"/>
      <c r="SGD35"/>
      <c r="SGE35"/>
      <c r="SGF35"/>
      <c r="SGG35"/>
      <c r="SGH35"/>
      <c r="SGI35"/>
      <c r="SGJ35"/>
      <c r="SGK35"/>
      <c r="SGL35"/>
      <c r="SGM35"/>
      <c r="SGN35"/>
      <c r="SGO35"/>
      <c r="SGP35"/>
      <c r="SGQ35"/>
      <c r="SGR35"/>
      <c r="SGS35"/>
      <c r="SGT35"/>
      <c r="SGU35"/>
      <c r="SGV35"/>
      <c r="SGW35"/>
      <c r="SGX35"/>
      <c r="SGY35"/>
      <c r="SGZ35"/>
      <c r="SHA35"/>
      <c r="SHB35"/>
      <c r="SHC35"/>
      <c r="SHD35"/>
      <c r="SHE35"/>
      <c r="SHF35"/>
      <c r="SHG35"/>
      <c r="SHH35"/>
      <c r="SHI35"/>
      <c r="SHJ35"/>
      <c r="SHK35"/>
      <c r="SHL35"/>
      <c r="SHM35"/>
      <c r="SHN35"/>
      <c r="SHO35"/>
      <c r="SHP35"/>
      <c r="SHQ35"/>
      <c r="SHR35"/>
      <c r="SHS35"/>
      <c r="SHT35"/>
      <c r="SHU35"/>
      <c r="SHV35"/>
      <c r="SHW35"/>
      <c r="SHX35"/>
      <c r="SHY35"/>
      <c r="SHZ35"/>
      <c r="SIA35"/>
      <c r="SIB35"/>
      <c r="SIC35"/>
      <c r="SID35"/>
      <c r="SIE35"/>
      <c r="SIF35"/>
      <c r="SIG35"/>
      <c r="SIH35"/>
      <c r="SII35"/>
      <c r="SIJ35"/>
      <c r="SIK35"/>
      <c r="SIL35"/>
      <c r="SIM35"/>
      <c r="SIN35"/>
      <c r="SIO35"/>
      <c r="SIP35"/>
      <c r="SIQ35"/>
      <c r="SIR35"/>
      <c r="SIS35"/>
      <c r="SIT35"/>
      <c r="SIU35"/>
      <c r="SIV35"/>
      <c r="SIW35"/>
      <c r="SIX35"/>
      <c r="SIY35"/>
      <c r="SIZ35"/>
      <c r="SJA35"/>
      <c r="SJB35"/>
      <c r="SJC35"/>
      <c r="SJD35"/>
      <c r="SJE35"/>
      <c r="SJF35"/>
      <c r="SJG35"/>
      <c r="SJH35"/>
      <c r="SJI35"/>
      <c r="SJJ35"/>
      <c r="SJK35"/>
      <c r="SJL35"/>
      <c r="SJM35"/>
      <c r="SJN35"/>
      <c r="SJO35"/>
      <c r="SJP35"/>
      <c r="SJQ35"/>
      <c r="SJR35"/>
      <c r="SJS35"/>
      <c r="SJT35"/>
      <c r="SJU35"/>
      <c r="SJV35"/>
      <c r="SJW35"/>
      <c r="SJX35"/>
      <c r="SJY35"/>
      <c r="SJZ35"/>
      <c r="SKA35"/>
      <c r="SKB35"/>
      <c r="SKC35"/>
      <c r="SKD35"/>
      <c r="SKE35"/>
      <c r="SKF35"/>
      <c r="SKG35"/>
      <c r="SKH35"/>
      <c r="SKI35"/>
      <c r="SKJ35"/>
      <c r="SKK35"/>
      <c r="SKL35"/>
      <c r="SKM35"/>
      <c r="SKN35"/>
      <c r="SKO35"/>
      <c r="SKP35"/>
      <c r="SKQ35"/>
      <c r="SKR35"/>
      <c r="SKS35"/>
      <c r="SKT35"/>
      <c r="SKU35"/>
      <c r="SKV35"/>
      <c r="SKW35"/>
      <c r="SKX35"/>
      <c r="SKY35"/>
      <c r="SKZ35"/>
      <c r="SLA35"/>
      <c r="SLB35"/>
      <c r="SLC35"/>
      <c r="SLD35"/>
      <c r="SLE35"/>
      <c r="SLF35"/>
      <c r="SLG35"/>
      <c r="SLH35"/>
      <c r="SLI35"/>
      <c r="SLJ35"/>
      <c r="SLK35"/>
      <c r="SLL35"/>
      <c r="SLM35"/>
      <c r="SLN35"/>
      <c r="SLO35"/>
      <c r="SLP35"/>
      <c r="SLQ35"/>
      <c r="SLR35"/>
      <c r="SLS35"/>
      <c r="SLT35"/>
      <c r="SLU35"/>
      <c r="SLV35"/>
      <c r="SLW35"/>
      <c r="SLX35"/>
      <c r="SLY35"/>
      <c r="SLZ35"/>
      <c r="SMA35"/>
      <c r="SMB35"/>
      <c r="SMC35"/>
      <c r="SMD35"/>
      <c r="SME35"/>
      <c r="SMF35"/>
      <c r="SMG35"/>
      <c r="SMH35"/>
      <c r="SMI35"/>
      <c r="SMJ35"/>
      <c r="SMK35"/>
      <c r="SML35"/>
      <c r="SMM35"/>
      <c r="SMN35"/>
      <c r="SMO35"/>
      <c r="SMP35"/>
      <c r="SMQ35"/>
      <c r="SMR35"/>
      <c r="SMS35"/>
      <c r="SMT35"/>
      <c r="SMU35"/>
      <c r="SMV35"/>
      <c r="SMW35"/>
      <c r="SMX35"/>
      <c r="SMY35"/>
      <c r="SMZ35"/>
      <c r="SNA35"/>
      <c r="SNB35"/>
      <c r="SNC35"/>
      <c r="SND35"/>
      <c r="SNE35"/>
      <c r="SNF35"/>
      <c r="SNG35"/>
      <c r="SNH35"/>
      <c r="SNI35"/>
      <c r="SNJ35"/>
      <c r="SNK35"/>
      <c r="SNL35"/>
      <c r="SNM35"/>
      <c r="SNN35"/>
      <c r="SNO35"/>
      <c r="SNP35"/>
      <c r="SNQ35"/>
      <c r="SNR35"/>
      <c r="SNS35"/>
      <c r="SNT35"/>
      <c r="SNU35"/>
      <c r="SNV35"/>
      <c r="SNW35"/>
      <c r="SNX35"/>
      <c r="SNY35"/>
      <c r="SNZ35"/>
      <c r="SOA35"/>
      <c r="SOB35"/>
      <c r="SOC35"/>
      <c r="SOD35"/>
      <c r="SOE35"/>
      <c r="SOF35"/>
      <c r="SOG35"/>
      <c r="SOH35"/>
      <c r="SOI35"/>
      <c r="SOJ35"/>
      <c r="SOK35"/>
      <c r="SOL35"/>
      <c r="SOM35"/>
      <c r="SON35"/>
      <c r="SOO35"/>
      <c r="SOP35"/>
      <c r="SOQ35"/>
      <c r="SOR35"/>
      <c r="SOS35"/>
      <c r="SOT35"/>
      <c r="SOU35"/>
      <c r="SOV35"/>
      <c r="SOW35"/>
      <c r="SOX35"/>
      <c r="SOY35"/>
      <c r="SOZ35"/>
      <c r="SPA35"/>
      <c r="SPB35"/>
      <c r="SPC35"/>
      <c r="SPD35"/>
      <c r="SPE35"/>
      <c r="SPF35"/>
      <c r="SPG35"/>
      <c r="SPH35"/>
      <c r="SPI35"/>
      <c r="SPJ35"/>
      <c r="SPK35"/>
      <c r="SPL35"/>
      <c r="SPM35"/>
      <c r="SPN35"/>
      <c r="SPO35"/>
      <c r="SPP35"/>
      <c r="SPQ35"/>
      <c r="SPR35"/>
      <c r="SPS35"/>
      <c r="SPT35"/>
      <c r="SPU35"/>
      <c r="SPV35"/>
      <c r="SPW35"/>
      <c r="SPX35"/>
      <c r="SPY35"/>
      <c r="SPZ35"/>
      <c r="SQA35"/>
      <c r="SQB35"/>
      <c r="SQC35"/>
      <c r="SQD35"/>
      <c r="SQE35"/>
      <c r="SQF35"/>
      <c r="SQG35"/>
      <c r="SQH35"/>
      <c r="SQI35"/>
      <c r="SQJ35"/>
      <c r="SQK35"/>
      <c r="SQL35"/>
      <c r="SQM35"/>
      <c r="SQN35"/>
      <c r="SQO35"/>
      <c r="SQP35"/>
      <c r="SQQ35"/>
      <c r="SQR35"/>
      <c r="SQS35"/>
      <c r="SQT35"/>
      <c r="SQU35"/>
      <c r="SQV35"/>
      <c r="SQW35"/>
      <c r="SQX35"/>
      <c r="SQY35"/>
      <c r="SQZ35"/>
      <c r="SRA35"/>
      <c r="SRB35"/>
      <c r="SRC35"/>
      <c r="SRD35"/>
      <c r="SRE35"/>
      <c r="SRF35"/>
      <c r="SRG35"/>
      <c r="SRH35"/>
      <c r="SRI35"/>
      <c r="SRJ35"/>
      <c r="SRK35"/>
      <c r="SRL35"/>
      <c r="SRM35"/>
      <c r="SRN35"/>
      <c r="SRO35"/>
      <c r="SRP35"/>
      <c r="SRQ35"/>
      <c r="SRR35"/>
      <c r="SRS35"/>
      <c r="SRT35"/>
      <c r="SRU35"/>
      <c r="SRV35"/>
      <c r="SRW35"/>
      <c r="SRX35"/>
      <c r="SRY35"/>
      <c r="SRZ35"/>
      <c r="SSA35"/>
      <c r="SSB35"/>
      <c r="SSC35"/>
      <c r="SSD35"/>
      <c r="SSE35"/>
      <c r="SSF35"/>
      <c r="SSG35"/>
      <c r="SSH35"/>
      <c r="SSI35"/>
      <c r="SSJ35"/>
      <c r="SSK35"/>
      <c r="SSL35"/>
      <c r="SSM35"/>
      <c r="SSN35"/>
      <c r="SSO35"/>
      <c r="SSP35"/>
      <c r="SSQ35"/>
      <c r="SSR35"/>
      <c r="SSS35"/>
      <c r="SST35"/>
      <c r="SSU35"/>
      <c r="SSV35"/>
      <c r="SSW35"/>
      <c r="SSX35"/>
      <c r="SSY35"/>
      <c r="SSZ35"/>
      <c r="STA35"/>
      <c r="STB35"/>
      <c r="STC35"/>
      <c r="STD35"/>
      <c r="STE35"/>
      <c r="STF35"/>
      <c r="STG35"/>
      <c r="STH35"/>
      <c r="STI35"/>
      <c r="STJ35"/>
      <c r="STK35"/>
      <c r="STL35"/>
      <c r="STM35"/>
      <c r="STN35"/>
      <c r="STO35"/>
      <c r="STP35"/>
      <c r="STQ35"/>
      <c r="STR35"/>
      <c r="STS35"/>
      <c r="STT35"/>
      <c r="STU35"/>
      <c r="STV35"/>
      <c r="STW35"/>
      <c r="STX35"/>
      <c r="STY35"/>
      <c r="STZ35"/>
      <c r="SUA35"/>
      <c r="SUB35"/>
      <c r="SUC35"/>
      <c r="SUD35"/>
      <c r="SUE35"/>
      <c r="SUF35"/>
      <c r="SUG35"/>
      <c r="SUH35"/>
      <c r="SUI35"/>
      <c r="SUJ35"/>
      <c r="SUK35"/>
      <c r="SUL35"/>
      <c r="SUM35"/>
      <c r="SUN35"/>
      <c r="SUO35"/>
      <c r="SUP35"/>
      <c r="SUQ35"/>
      <c r="SUR35"/>
      <c r="SUS35"/>
      <c r="SUT35"/>
      <c r="SUU35"/>
      <c r="SUV35"/>
      <c r="SUW35"/>
      <c r="SUX35"/>
      <c r="SUY35"/>
      <c r="SUZ35"/>
      <c r="SVA35"/>
      <c r="SVB35"/>
      <c r="SVC35"/>
      <c r="SVD35"/>
      <c r="SVE35"/>
      <c r="SVF35"/>
      <c r="SVG35"/>
      <c r="SVH35"/>
      <c r="SVI35"/>
      <c r="SVJ35"/>
      <c r="SVK35"/>
      <c r="SVL35"/>
      <c r="SVM35"/>
      <c r="SVN35"/>
      <c r="SVO35"/>
      <c r="SVP35"/>
      <c r="SVQ35"/>
      <c r="SVR35"/>
      <c r="SVS35"/>
      <c r="SVT35"/>
      <c r="SVU35"/>
      <c r="SVV35"/>
      <c r="SVW35"/>
      <c r="SVX35"/>
      <c r="SVY35"/>
      <c r="SVZ35"/>
      <c r="SWA35"/>
      <c r="SWB35"/>
      <c r="SWC35"/>
      <c r="SWD35"/>
      <c r="SWE35"/>
      <c r="SWF35"/>
      <c r="SWG35"/>
      <c r="SWH35"/>
      <c r="SWI35"/>
      <c r="SWJ35"/>
      <c r="SWK35"/>
      <c r="SWL35"/>
      <c r="SWM35"/>
      <c r="SWN35"/>
      <c r="SWO35"/>
      <c r="SWP35"/>
      <c r="SWQ35"/>
      <c r="SWR35"/>
      <c r="SWS35"/>
      <c r="SWT35"/>
      <c r="SWU35"/>
      <c r="SWV35"/>
      <c r="SWW35"/>
      <c r="SWX35"/>
      <c r="SWY35"/>
      <c r="SWZ35"/>
      <c r="SXA35"/>
      <c r="SXB35"/>
      <c r="SXC35"/>
      <c r="SXD35"/>
      <c r="SXE35"/>
      <c r="SXF35"/>
      <c r="SXG35"/>
      <c r="SXH35"/>
      <c r="SXI35"/>
      <c r="SXJ35"/>
      <c r="SXK35"/>
      <c r="SXL35"/>
      <c r="SXM35"/>
      <c r="SXN35"/>
      <c r="SXO35"/>
      <c r="SXP35"/>
      <c r="SXQ35"/>
      <c r="SXR35"/>
      <c r="SXS35"/>
      <c r="SXT35"/>
      <c r="SXU35"/>
      <c r="SXV35"/>
      <c r="SXW35"/>
      <c r="SXX35"/>
      <c r="SXY35"/>
      <c r="SXZ35"/>
      <c r="SYA35"/>
      <c r="SYB35"/>
      <c r="SYC35"/>
      <c r="SYD35"/>
      <c r="SYE35"/>
      <c r="SYF35"/>
      <c r="SYG35"/>
      <c r="SYH35"/>
      <c r="SYI35"/>
      <c r="SYJ35"/>
      <c r="SYK35"/>
      <c r="SYL35"/>
      <c r="SYM35"/>
      <c r="SYN35"/>
      <c r="SYO35"/>
      <c r="SYP35"/>
      <c r="SYQ35"/>
      <c r="SYR35"/>
      <c r="SYS35"/>
      <c r="SYT35"/>
      <c r="SYU35"/>
      <c r="SYV35"/>
      <c r="SYW35"/>
      <c r="SYX35"/>
      <c r="SYY35"/>
      <c r="SYZ35"/>
      <c r="SZA35"/>
      <c r="SZB35"/>
      <c r="SZC35"/>
      <c r="SZD35"/>
      <c r="SZE35"/>
      <c r="SZF35"/>
      <c r="SZG35"/>
      <c r="SZH35"/>
      <c r="SZI35"/>
      <c r="SZJ35"/>
      <c r="SZK35"/>
      <c r="SZL35"/>
      <c r="SZM35"/>
      <c r="SZN35"/>
      <c r="SZO35"/>
      <c r="SZP35"/>
      <c r="SZQ35"/>
      <c r="SZR35"/>
      <c r="SZS35"/>
      <c r="SZT35"/>
      <c r="SZU35"/>
      <c r="SZV35"/>
      <c r="SZW35"/>
      <c r="SZX35"/>
      <c r="SZY35"/>
      <c r="SZZ35"/>
      <c r="TAA35"/>
      <c r="TAB35"/>
      <c r="TAC35"/>
      <c r="TAD35"/>
      <c r="TAE35"/>
      <c r="TAF35"/>
      <c r="TAG35"/>
      <c r="TAH35"/>
      <c r="TAI35"/>
      <c r="TAJ35"/>
      <c r="TAK35"/>
      <c r="TAL35"/>
      <c r="TAM35"/>
      <c r="TAN35"/>
      <c r="TAO35"/>
      <c r="TAP35"/>
      <c r="TAQ35"/>
      <c r="TAR35"/>
      <c r="TAS35"/>
      <c r="TAT35"/>
      <c r="TAU35"/>
      <c r="TAV35"/>
      <c r="TAW35"/>
      <c r="TAX35"/>
      <c r="TAY35"/>
      <c r="TAZ35"/>
      <c r="TBA35"/>
      <c r="TBB35"/>
      <c r="TBC35"/>
      <c r="TBD35"/>
      <c r="TBE35"/>
      <c r="TBF35"/>
      <c r="TBG35"/>
      <c r="TBH35"/>
      <c r="TBI35"/>
      <c r="TBJ35"/>
      <c r="TBK35"/>
      <c r="TBL35"/>
      <c r="TBM35"/>
      <c r="TBN35"/>
      <c r="TBO35"/>
      <c r="TBP35"/>
      <c r="TBQ35"/>
      <c r="TBR35"/>
      <c r="TBS35"/>
      <c r="TBT35"/>
      <c r="TBU35"/>
      <c r="TBV35"/>
      <c r="TBW35"/>
      <c r="TBX35"/>
      <c r="TBY35"/>
      <c r="TBZ35"/>
      <c r="TCA35"/>
      <c r="TCB35"/>
      <c r="TCC35"/>
      <c r="TCD35"/>
      <c r="TCE35"/>
      <c r="TCF35"/>
      <c r="TCG35"/>
      <c r="TCH35"/>
      <c r="TCI35"/>
      <c r="TCJ35"/>
      <c r="TCK35"/>
      <c r="TCL35"/>
      <c r="TCM35"/>
      <c r="TCN35"/>
      <c r="TCO35"/>
      <c r="TCP35"/>
      <c r="TCQ35"/>
      <c r="TCR35"/>
      <c r="TCS35"/>
      <c r="TCT35"/>
      <c r="TCU35"/>
      <c r="TCV35"/>
      <c r="TCW35"/>
      <c r="TCX35"/>
      <c r="TCY35"/>
      <c r="TCZ35"/>
      <c r="TDA35"/>
      <c r="TDB35"/>
      <c r="TDC35"/>
      <c r="TDD35"/>
      <c r="TDE35"/>
      <c r="TDF35"/>
      <c r="TDG35"/>
      <c r="TDH35"/>
      <c r="TDI35"/>
      <c r="TDJ35"/>
      <c r="TDK35"/>
      <c r="TDL35"/>
      <c r="TDM35"/>
      <c r="TDN35"/>
      <c r="TDO35"/>
      <c r="TDP35"/>
      <c r="TDQ35"/>
      <c r="TDR35"/>
      <c r="TDS35"/>
      <c r="TDT35"/>
      <c r="TDU35"/>
      <c r="TDV35"/>
      <c r="TDW35"/>
      <c r="TDX35"/>
      <c r="TDY35"/>
      <c r="TDZ35"/>
      <c r="TEA35"/>
      <c r="TEB35"/>
      <c r="TEC35"/>
      <c r="TED35"/>
      <c r="TEE35"/>
      <c r="TEF35"/>
      <c r="TEG35"/>
      <c r="TEH35"/>
      <c r="TEI35"/>
      <c r="TEJ35"/>
      <c r="TEK35"/>
      <c r="TEL35"/>
      <c r="TEM35"/>
      <c r="TEN35"/>
      <c r="TEO35"/>
      <c r="TEP35"/>
      <c r="TEQ35"/>
      <c r="TER35"/>
      <c r="TES35"/>
      <c r="TET35"/>
      <c r="TEU35"/>
      <c r="TEV35"/>
      <c r="TEW35"/>
      <c r="TEX35"/>
      <c r="TEY35"/>
      <c r="TEZ35"/>
      <c r="TFA35"/>
      <c r="TFB35"/>
      <c r="TFC35"/>
      <c r="TFD35"/>
      <c r="TFE35"/>
      <c r="TFF35"/>
      <c r="TFG35"/>
      <c r="TFH35"/>
      <c r="TFI35"/>
      <c r="TFJ35"/>
      <c r="TFK35"/>
      <c r="TFL35"/>
      <c r="TFM35"/>
      <c r="TFN35"/>
      <c r="TFO35"/>
      <c r="TFP35"/>
      <c r="TFQ35"/>
      <c r="TFR35"/>
      <c r="TFS35"/>
      <c r="TFT35"/>
      <c r="TFU35"/>
      <c r="TFV35"/>
      <c r="TFW35"/>
      <c r="TFX35"/>
      <c r="TFY35"/>
      <c r="TFZ35"/>
      <c r="TGA35"/>
      <c r="TGB35"/>
      <c r="TGC35"/>
      <c r="TGD35"/>
      <c r="TGE35"/>
      <c r="TGF35"/>
      <c r="TGG35"/>
      <c r="TGH35"/>
      <c r="TGI35"/>
      <c r="TGJ35"/>
      <c r="TGK35"/>
      <c r="TGL35"/>
      <c r="TGM35"/>
      <c r="TGN35"/>
      <c r="TGO35"/>
      <c r="TGP35"/>
      <c r="TGQ35"/>
      <c r="TGR35"/>
      <c r="TGS35"/>
      <c r="TGT35"/>
      <c r="TGU35"/>
      <c r="TGV35"/>
      <c r="TGW35"/>
      <c r="TGX35"/>
      <c r="TGY35"/>
      <c r="TGZ35"/>
      <c r="THA35"/>
      <c r="THB35"/>
      <c r="THC35"/>
      <c r="THD35"/>
      <c r="THE35"/>
      <c r="THF35"/>
      <c r="THG35"/>
      <c r="THH35"/>
      <c r="THI35"/>
      <c r="THJ35"/>
      <c r="THK35"/>
      <c r="THL35"/>
      <c r="THM35"/>
      <c r="THN35"/>
      <c r="THO35"/>
      <c r="THP35"/>
      <c r="THQ35"/>
      <c r="THR35"/>
      <c r="THS35"/>
      <c r="THT35"/>
      <c r="THU35"/>
      <c r="THV35"/>
      <c r="THW35"/>
      <c r="THX35"/>
      <c r="THY35"/>
      <c r="THZ35"/>
      <c r="TIA35"/>
      <c r="TIB35"/>
      <c r="TIC35"/>
      <c r="TID35"/>
      <c r="TIE35"/>
      <c r="TIF35"/>
      <c r="TIG35"/>
      <c r="TIH35"/>
      <c r="TII35"/>
      <c r="TIJ35"/>
      <c r="TIK35"/>
      <c r="TIL35"/>
      <c r="TIM35"/>
      <c r="TIN35"/>
      <c r="TIO35"/>
      <c r="TIP35"/>
      <c r="TIQ35"/>
      <c r="TIR35"/>
      <c r="TIS35"/>
      <c r="TIT35"/>
      <c r="TIU35"/>
      <c r="TIV35"/>
      <c r="TIW35"/>
      <c r="TIX35"/>
      <c r="TIY35"/>
      <c r="TIZ35"/>
      <c r="TJA35"/>
      <c r="TJB35"/>
      <c r="TJC35"/>
      <c r="TJD35"/>
      <c r="TJE35"/>
      <c r="TJF35"/>
      <c r="TJG35"/>
      <c r="TJH35"/>
      <c r="TJI35"/>
      <c r="TJJ35"/>
      <c r="TJK35"/>
      <c r="TJL35"/>
      <c r="TJM35"/>
      <c r="TJN35"/>
      <c r="TJO35"/>
      <c r="TJP35"/>
      <c r="TJQ35"/>
      <c r="TJR35"/>
      <c r="TJS35"/>
      <c r="TJT35"/>
      <c r="TJU35"/>
      <c r="TJV35"/>
      <c r="TJW35"/>
      <c r="TJX35"/>
      <c r="TJY35"/>
      <c r="TJZ35"/>
      <c r="TKA35"/>
      <c r="TKB35"/>
      <c r="TKC35"/>
      <c r="TKD35"/>
      <c r="TKE35"/>
      <c r="TKF35"/>
      <c r="TKG35"/>
      <c r="TKH35"/>
      <c r="TKI35"/>
      <c r="TKJ35"/>
      <c r="TKK35"/>
      <c r="TKL35"/>
      <c r="TKM35"/>
      <c r="TKN35"/>
      <c r="TKO35"/>
      <c r="TKP35"/>
      <c r="TKQ35"/>
      <c r="TKR35"/>
      <c r="TKS35"/>
      <c r="TKT35"/>
      <c r="TKU35"/>
      <c r="TKV35"/>
      <c r="TKW35"/>
      <c r="TKX35"/>
      <c r="TKY35"/>
      <c r="TKZ35"/>
      <c r="TLA35"/>
      <c r="TLB35"/>
      <c r="TLC35"/>
      <c r="TLD35"/>
      <c r="TLE35"/>
      <c r="TLF35"/>
      <c r="TLG35"/>
      <c r="TLH35"/>
      <c r="TLI35"/>
      <c r="TLJ35"/>
      <c r="TLK35"/>
      <c r="TLL35"/>
      <c r="TLM35"/>
      <c r="TLN35"/>
      <c r="TLO35"/>
      <c r="TLP35"/>
      <c r="TLQ35"/>
      <c r="TLR35"/>
      <c r="TLS35"/>
      <c r="TLT35"/>
      <c r="TLU35"/>
      <c r="TLV35"/>
      <c r="TLW35"/>
      <c r="TLX35"/>
      <c r="TLY35"/>
      <c r="TLZ35"/>
      <c r="TMA35"/>
      <c r="TMB35"/>
      <c r="TMC35"/>
      <c r="TMD35"/>
      <c r="TME35"/>
      <c r="TMF35"/>
      <c r="TMG35"/>
      <c r="TMH35"/>
      <c r="TMI35"/>
      <c r="TMJ35"/>
      <c r="TMK35"/>
      <c r="TML35"/>
      <c r="TMM35"/>
      <c r="TMN35"/>
      <c r="TMO35"/>
      <c r="TMP35"/>
      <c r="TMQ35"/>
      <c r="TMR35"/>
      <c r="TMS35"/>
      <c r="TMT35"/>
      <c r="TMU35"/>
      <c r="TMV35"/>
      <c r="TMW35"/>
      <c r="TMX35"/>
      <c r="TMY35"/>
      <c r="TMZ35"/>
      <c r="TNA35"/>
      <c r="TNB35"/>
      <c r="TNC35"/>
      <c r="TND35"/>
      <c r="TNE35"/>
      <c r="TNF35"/>
      <c r="TNG35"/>
      <c r="TNH35"/>
      <c r="TNI35"/>
      <c r="TNJ35"/>
      <c r="TNK35"/>
      <c r="TNL35"/>
      <c r="TNM35"/>
      <c r="TNN35"/>
      <c r="TNO35"/>
      <c r="TNP35"/>
      <c r="TNQ35"/>
      <c r="TNR35"/>
      <c r="TNS35"/>
      <c r="TNT35"/>
      <c r="TNU35"/>
      <c r="TNV35"/>
      <c r="TNW35"/>
      <c r="TNX35"/>
      <c r="TNY35"/>
      <c r="TNZ35"/>
      <c r="TOA35"/>
      <c r="TOB35"/>
      <c r="TOC35"/>
      <c r="TOD35"/>
      <c r="TOE35"/>
      <c r="TOF35"/>
      <c r="TOG35"/>
      <c r="TOH35"/>
      <c r="TOI35"/>
      <c r="TOJ35"/>
      <c r="TOK35"/>
      <c r="TOL35"/>
      <c r="TOM35"/>
      <c r="TON35"/>
      <c r="TOO35"/>
      <c r="TOP35"/>
      <c r="TOQ35"/>
      <c r="TOR35"/>
      <c r="TOS35"/>
      <c r="TOT35"/>
      <c r="TOU35"/>
      <c r="TOV35"/>
      <c r="TOW35"/>
      <c r="TOX35"/>
      <c r="TOY35"/>
      <c r="TOZ35"/>
      <c r="TPA35"/>
      <c r="TPB35"/>
      <c r="TPC35"/>
      <c r="TPD35"/>
      <c r="TPE35"/>
      <c r="TPF35"/>
      <c r="TPG35"/>
      <c r="TPH35"/>
      <c r="TPI35"/>
      <c r="TPJ35"/>
      <c r="TPK35"/>
      <c r="TPL35"/>
      <c r="TPM35"/>
      <c r="TPN35"/>
      <c r="TPO35"/>
      <c r="TPP35"/>
      <c r="TPQ35"/>
      <c r="TPR35"/>
      <c r="TPS35"/>
      <c r="TPT35"/>
      <c r="TPU35"/>
      <c r="TPV35"/>
      <c r="TPW35"/>
      <c r="TPX35"/>
      <c r="TPY35"/>
      <c r="TPZ35"/>
      <c r="TQA35"/>
      <c r="TQB35"/>
      <c r="TQC35"/>
      <c r="TQD35"/>
      <c r="TQE35"/>
      <c r="TQF35"/>
      <c r="TQG35"/>
      <c r="TQH35"/>
      <c r="TQI35"/>
      <c r="TQJ35"/>
      <c r="TQK35"/>
      <c r="TQL35"/>
      <c r="TQM35"/>
      <c r="TQN35"/>
      <c r="TQO35"/>
      <c r="TQP35"/>
      <c r="TQQ35"/>
      <c r="TQR35"/>
      <c r="TQS35"/>
      <c r="TQT35"/>
      <c r="TQU35"/>
      <c r="TQV35"/>
      <c r="TQW35"/>
      <c r="TQX35"/>
      <c r="TQY35"/>
      <c r="TQZ35"/>
      <c r="TRA35"/>
      <c r="TRB35"/>
      <c r="TRC35"/>
      <c r="TRD35"/>
      <c r="TRE35"/>
      <c r="TRF35"/>
      <c r="TRG35"/>
      <c r="TRH35"/>
      <c r="TRI35"/>
      <c r="TRJ35"/>
      <c r="TRK35"/>
      <c r="TRL35"/>
      <c r="TRM35"/>
      <c r="TRN35"/>
      <c r="TRO35"/>
      <c r="TRP35"/>
      <c r="TRQ35"/>
      <c r="TRR35"/>
      <c r="TRS35"/>
      <c r="TRT35"/>
      <c r="TRU35"/>
      <c r="TRV35"/>
      <c r="TRW35"/>
      <c r="TRX35"/>
      <c r="TRY35"/>
      <c r="TRZ35"/>
      <c r="TSA35"/>
      <c r="TSB35"/>
      <c r="TSC35"/>
      <c r="TSD35"/>
      <c r="TSE35"/>
      <c r="TSF35"/>
      <c r="TSG35"/>
      <c r="TSH35"/>
      <c r="TSI35"/>
      <c r="TSJ35"/>
      <c r="TSK35"/>
      <c r="TSL35"/>
      <c r="TSM35"/>
      <c r="TSN35"/>
      <c r="TSO35"/>
      <c r="TSP35"/>
      <c r="TSQ35"/>
      <c r="TSR35"/>
      <c r="TSS35"/>
      <c r="TST35"/>
      <c r="TSU35"/>
      <c r="TSV35"/>
      <c r="TSW35"/>
      <c r="TSX35"/>
      <c r="TSY35"/>
      <c r="TSZ35"/>
      <c r="TTA35"/>
      <c r="TTB35"/>
      <c r="TTC35"/>
      <c r="TTD35"/>
      <c r="TTE35"/>
      <c r="TTF35"/>
      <c r="TTG35"/>
      <c r="TTH35"/>
      <c r="TTI35"/>
      <c r="TTJ35"/>
      <c r="TTK35"/>
      <c r="TTL35"/>
      <c r="TTM35"/>
      <c r="TTN35"/>
      <c r="TTO35"/>
      <c r="TTP35"/>
      <c r="TTQ35"/>
      <c r="TTR35"/>
      <c r="TTS35"/>
      <c r="TTT35"/>
      <c r="TTU35"/>
      <c r="TTV35"/>
      <c r="TTW35"/>
      <c r="TTX35"/>
      <c r="TTY35"/>
      <c r="TTZ35"/>
      <c r="TUA35"/>
      <c r="TUB35"/>
      <c r="TUC35"/>
      <c r="TUD35"/>
      <c r="TUE35"/>
      <c r="TUF35"/>
      <c r="TUG35"/>
      <c r="TUH35"/>
      <c r="TUI35"/>
      <c r="TUJ35"/>
      <c r="TUK35"/>
      <c r="TUL35"/>
      <c r="TUM35"/>
      <c r="TUN35"/>
      <c r="TUO35"/>
      <c r="TUP35"/>
      <c r="TUQ35"/>
      <c r="TUR35"/>
      <c r="TUS35"/>
      <c r="TUT35"/>
      <c r="TUU35"/>
      <c r="TUV35"/>
      <c r="TUW35"/>
      <c r="TUX35"/>
      <c r="TUY35"/>
      <c r="TUZ35"/>
      <c r="TVA35"/>
      <c r="TVB35"/>
      <c r="TVC35"/>
      <c r="TVD35"/>
      <c r="TVE35"/>
      <c r="TVF35"/>
      <c r="TVG35"/>
      <c r="TVH35"/>
      <c r="TVI35"/>
      <c r="TVJ35"/>
      <c r="TVK35"/>
      <c r="TVL35"/>
      <c r="TVM35"/>
      <c r="TVN35"/>
      <c r="TVO35"/>
      <c r="TVP35"/>
      <c r="TVQ35"/>
      <c r="TVR35"/>
      <c r="TVS35"/>
      <c r="TVT35"/>
      <c r="TVU35"/>
      <c r="TVV35"/>
      <c r="TVW35"/>
      <c r="TVX35"/>
      <c r="TVY35"/>
      <c r="TVZ35"/>
      <c r="TWA35"/>
      <c r="TWB35"/>
      <c r="TWC35"/>
      <c r="TWD35"/>
      <c r="TWE35"/>
      <c r="TWF35"/>
      <c r="TWG35"/>
      <c r="TWH35"/>
      <c r="TWI35"/>
      <c r="TWJ35"/>
      <c r="TWK35"/>
      <c r="TWL35"/>
      <c r="TWM35"/>
      <c r="TWN35"/>
      <c r="TWO35"/>
      <c r="TWP35"/>
      <c r="TWQ35"/>
      <c r="TWR35"/>
      <c r="TWS35"/>
      <c r="TWT35"/>
      <c r="TWU35"/>
      <c r="TWV35"/>
      <c r="TWW35"/>
      <c r="TWX35"/>
      <c r="TWY35"/>
      <c r="TWZ35"/>
      <c r="TXA35"/>
      <c r="TXB35"/>
      <c r="TXC35"/>
      <c r="TXD35"/>
      <c r="TXE35"/>
      <c r="TXF35"/>
      <c r="TXG35"/>
      <c r="TXH35"/>
      <c r="TXI35"/>
      <c r="TXJ35"/>
      <c r="TXK35"/>
      <c r="TXL35"/>
      <c r="TXM35"/>
      <c r="TXN35"/>
      <c r="TXO35"/>
      <c r="TXP35"/>
      <c r="TXQ35"/>
      <c r="TXR35"/>
      <c r="TXS35"/>
      <c r="TXT35"/>
      <c r="TXU35"/>
      <c r="TXV35"/>
      <c r="TXW35"/>
      <c r="TXX35"/>
      <c r="TXY35"/>
      <c r="TXZ35"/>
      <c r="TYA35"/>
      <c r="TYB35"/>
      <c r="TYC35"/>
      <c r="TYD35"/>
      <c r="TYE35"/>
      <c r="TYF35"/>
      <c r="TYG35"/>
      <c r="TYH35"/>
      <c r="TYI35"/>
      <c r="TYJ35"/>
      <c r="TYK35"/>
      <c r="TYL35"/>
      <c r="TYM35"/>
      <c r="TYN35"/>
      <c r="TYO35"/>
      <c r="TYP35"/>
      <c r="TYQ35"/>
      <c r="TYR35"/>
      <c r="TYS35"/>
      <c r="TYT35"/>
      <c r="TYU35"/>
      <c r="TYV35"/>
      <c r="TYW35"/>
      <c r="TYX35"/>
      <c r="TYY35"/>
      <c r="TYZ35"/>
      <c r="TZA35"/>
      <c r="TZB35"/>
      <c r="TZC35"/>
      <c r="TZD35"/>
      <c r="TZE35"/>
      <c r="TZF35"/>
      <c r="TZG35"/>
      <c r="TZH35"/>
      <c r="TZI35"/>
      <c r="TZJ35"/>
      <c r="TZK35"/>
      <c r="TZL35"/>
      <c r="TZM35"/>
      <c r="TZN35"/>
      <c r="TZO35"/>
      <c r="TZP35"/>
      <c r="TZQ35"/>
      <c r="TZR35"/>
      <c r="TZS35"/>
      <c r="TZT35"/>
      <c r="TZU35"/>
      <c r="TZV35"/>
      <c r="TZW35"/>
      <c r="TZX35"/>
      <c r="TZY35"/>
      <c r="TZZ35"/>
      <c r="UAA35"/>
      <c r="UAB35"/>
      <c r="UAC35"/>
      <c r="UAD35"/>
      <c r="UAE35"/>
      <c r="UAF35"/>
      <c r="UAG35"/>
      <c r="UAH35"/>
      <c r="UAI35"/>
      <c r="UAJ35"/>
      <c r="UAK35"/>
      <c r="UAL35"/>
      <c r="UAM35"/>
      <c r="UAN35"/>
      <c r="UAO35"/>
      <c r="UAP35"/>
      <c r="UAQ35"/>
      <c r="UAR35"/>
      <c r="UAS35"/>
      <c r="UAT35"/>
      <c r="UAU35"/>
      <c r="UAV35"/>
      <c r="UAW35"/>
      <c r="UAX35"/>
      <c r="UAY35"/>
      <c r="UAZ35"/>
      <c r="UBA35"/>
      <c r="UBB35"/>
      <c r="UBC35"/>
      <c r="UBD35"/>
      <c r="UBE35"/>
      <c r="UBF35"/>
      <c r="UBG35"/>
      <c r="UBH35"/>
      <c r="UBI35"/>
      <c r="UBJ35"/>
      <c r="UBK35"/>
      <c r="UBL35"/>
      <c r="UBM35"/>
      <c r="UBN35"/>
      <c r="UBO35"/>
      <c r="UBP35"/>
      <c r="UBQ35"/>
      <c r="UBR35"/>
      <c r="UBS35"/>
      <c r="UBT35"/>
      <c r="UBU35"/>
      <c r="UBV35"/>
      <c r="UBW35"/>
      <c r="UBX35"/>
      <c r="UBY35"/>
      <c r="UBZ35"/>
      <c r="UCA35"/>
      <c r="UCB35"/>
      <c r="UCC35"/>
      <c r="UCD35"/>
      <c r="UCE35"/>
      <c r="UCF35"/>
      <c r="UCG35"/>
      <c r="UCH35"/>
      <c r="UCI35"/>
      <c r="UCJ35"/>
      <c r="UCK35"/>
      <c r="UCL35"/>
      <c r="UCM35"/>
      <c r="UCN35"/>
      <c r="UCO35"/>
      <c r="UCP35"/>
      <c r="UCQ35"/>
      <c r="UCR35"/>
      <c r="UCS35"/>
      <c r="UCT35"/>
      <c r="UCU35"/>
      <c r="UCV35"/>
      <c r="UCW35"/>
      <c r="UCX35"/>
      <c r="UCY35"/>
      <c r="UCZ35"/>
      <c r="UDA35"/>
      <c r="UDB35"/>
      <c r="UDC35"/>
      <c r="UDD35"/>
      <c r="UDE35"/>
      <c r="UDF35"/>
      <c r="UDG35"/>
      <c r="UDH35"/>
      <c r="UDI35"/>
      <c r="UDJ35"/>
      <c r="UDK35"/>
      <c r="UDL35"/>
      <c r="UDM35"/>
      <c r="UDN35"/>
      <c r="UDO35"/>
      <c r="UDP35"/>
      <c r="UDQ35"/>
      <c r="UDR35"/>
      <c r="UDS35"/>
      <c r="UDT35"/>
      <c r="UDU35"/>
      <c r="UDV35"/>
      <c r="UDW35"/>
      <c r="UDX35"/>
      <c r="UDY35"/>
      <c r="UDZ35"/>
      <c r="UEA35"/>
      <c r="UEB35"/>
      <c r="UEC35"/>
      <c r="UED35"/>
      <c r="UEE35"/>
      <c r="UEF35"/>
      <c r="UEG35"/>
      <c r="UEH35"/>
      <c r="UEI35"/>
      <c r="UEJ35"/>
      <c r="UEK35"/>
      <c r="UEL35"/>
      <c r="UEM35"/>
      <c r="UEN35"/>
      <c r="UEO35"/>
      <c r="UEP35"/>
      <c r="UEQ35"/>
      <c r="UER35"/>
      <c r="UES35"/>
      <c r="UET35"/>
      <c r="UEU35"/>
      <c r="UEV35"/>
      <c r="UEW35"/>
      <c r="UEX35"/>
      <c r="UEY35"/>
      <c r="UEZ35"/>
      <c r="UFA35"/>
      <c r="UFB35"/>
      <c r="UFC35"/>
      <c r="UFD35"/>
      <c r="UFE35"/>
      <c r="UFF35"/>
      <c r="UFG35"/>
      <c r="UFH35"/>
      <c r="UFI35"/>
      <c r="UFJ35"/>
      <c r="UFK35"/>
      <c r="UFL35"/>
      <c r="UFM35"/>
      <c r="UFN35"/>
      <c r="UFO35"/>
      <c r="UFP35"/>
      <c r="UFQ35"/>
      <c r="UFR35"/>
      <c r="UFS35"/>
      <c r="UFT35"/>
      <c r="UFU35"/>
      <c r="UFV35"/>
      <c r="UFW35"/>
      <c r="UFX35"/>
      <c r="UFY35"/>
      <c r="UFZ35"/>
      <c r="UGA35"/>
      <c r="UGB35"/>
      <c r="UGC35"/>
      <c r="UGD35"/>
      <c r="UGE35"/>
      <c r="UGF35"/>
      <c r="UGG35"/>
      <c r="UGH35"/>
      <c r="UGI35"/>
      <c r="UGJ35"/>
      <c r="UGK35"/>
      <c r="UGL35"/>
      <c r="UGM35"/>
      <c r="UGN35"/>
      <c r="UGO35"/>
      <c r="UGP35"/>
      <c r="UGQ35"/>
      <c r="UGR35"/>
      <c r="UGS35"/>
      <c r="UGT35"/>
      <c r="UGU35"/>
      <c r="UGV35"/>
      <c r="UGW35"/>
      <c r="UGX35"/>
      <c r="UGY35"/>
      <c r="UGZ35"/>
      <c r="UHA35"/>
      <c r="UHB35"/>
      <c r="UHC35"/>
      <c r="UHD35"/>
      <c r="UHE35"/>
      <c r="UHF35"/>
      <c r="UHG35"/>
      <c r="UHH35"/>
      <c r="UHI35"/>
      <c r="UHJ35"/>
      <c r="UHK35"/>
      <c r="UHL35"/>
      <c r="UHM35"/>
      <c r="UHN35"/>
      <c r="UHO35"/>
      <c r="UHP35"/>
      <c r="UHQ35"/>
      <c r="UHR35"/>
      <c r="UHS35"/>
      <c r="UHT35"/>
      <c r="UHU35"/>
      <c r="UHV35"/>
      <c r="UHW35"/>
      <c r="UHX35"/>
      <c r="UHY35"/>
      <c r="UHZ35"/>
      <c r="UIA35"/>
      <c r="UIB35"/>
      <c r="UIC35"/>
      <c r="UID35"/>
      <c r="UIE35"/>
      <c r="UIF35"/>
      <c r="UIG35"/>
      <c r="UIH35"/>
      <c r="UII35"/>
      <c r="UIJ35"/>
      <c r="UIK35"/>
      <c r="UIL35"/>
      <c r="UIM35"/>
      <c r="UIN35"/>
      <c r="UIO35"/>
      <c r="UIP35"/>
      <c r="UIQ35"/>
      <c r="UIR35"/>
      <c r="UIS35"/>
      <c r="UIT35"/>
      <c r="UIU35"/>
      <c r="UIV35"/>
      <c r="UIW35"/>
      <c r="UIX35"/>
      <c r="UIY35"/>
      <c r="UIZ35"/>
      <c r="UJA35"/>
      <c r="UJB35"/>
      <c r="UJC35"/>
      <c r="UJD35"/>
      <c r="UJE35"/>
      <c r="UJF35"/>
      <c r="UJG35"/>
      <c r="UJH35"/>
      <c r="UJI35"/>
      <c r="UJJ35"/>
      <c r="UJK35"/>
      <c r="UJL35"/>
      <c r="UJM35"/>
      <c r="UJN35"/>
      <c r="UJO35"/>
      <c r="UJP35"/>
      <c r="UJQ35"/>
      <c r="UJR35"/>
      <c r="UJS35"/>
      <c r="UJT35"/>
      <c r="UJU35"/>
      <c r="UJV35"/>
      <c r="UJW35"/>
      <c r="UJX35"/>
      <c r="UJY35"/>
      <c r="UJZ35"/>
      <c r="UKA35"/>
      <c r="UKB35"/>
      <c r="UKC35"/>
      <c r="UKD35"/>
      <c r="UKE35"/>
      <c r="UKF35"/>
      <c r="UKG35"/>
      <c r="UKH35"/>
      <c r="UKI35"/>
      <c r="UKJ35"/>
      <c r="UKK35"/>
      <c r="UKL35"/>
      <c r="UKM35"/>
      <c r="UKN35"/>
      <c r="UKO35"/>
      <c r="UKP35"/>
      <c r="UKQ35"/>
      <c r="UKR35"/>
      <c r="UKS35"/>
      <c r="UKT35"/>
      <c r="UKU35"/>
      <c r="UKV35"/>
      <c r="UKW35"/>
      <c r="UKX35"/>
      <c r="UKY35"/>
      <c r="UKZ35"/>
      <c r="ULA35"/>
      <c r="ULB35"/>
      <c r="ULC35"/>
      <c r="ULD35"/>
      <c r="ULE35"/>
      <c r="ULF35"/>
      <c r="ULG35"/>
      <c r="ULH35"/>
      <c r="ULI35"/>
      <c r="ULJ35"/>
      <c r="ULK35"/>
      <c r="ULL35"/>
      <c r="ULM35"/>
      <c r="ULN35"/>
      <c r="ULO35"/>
      <c r="ULP35"/>
      <c r="ULQ35"/>
      <c r="ULR35"/>
      <c r="ULS35"/>
      <c r="ULT35"/>
      <c r="ULU35"/>
      <c r="ULV35"/>
      <c r="ULW35"/>
      <c r="ULX35"/>
      <c r="ULY35"/>
      <c r="ULZ35"/>
      <c r="UMA35"/>
      <c r="UMB35"/>
      <c r="UMC35"/>
      <c r="UMD35"/>
      <c r="UME35"/>
      <c r="UMF35"/>
      <c r="UMG35"/>
      <c r="UMH35"/>
      <c r="UMI35"/>
      <c r="UMJ35"/>
      <c r="UMK35"/>
      <c r="UML35"/>
      <c r="UMM35"/>
      <c r="UMN35"/>
      <c r="UMO35"/>
      <c r="UMP35"/>
      <c r="UMQ35"/>
      <c r="UMR35"/>
      <c r="UMS35"/>
      <c r="UMT35"/>
      <c r="UMU35"/>
      <c r="UMV35"/>
      <c r="UMW35"/>
      <c r="UMX35"/>
      <c r="UMY35"/>
      <c r="UMZ35"/>
      <c r="UNA35"/>
      <c r="UNB35"/>
      <c r="UNC35"/>
      <c r="UND35"/>
      <c r="UNE35"/>
      <c r="UNF35"/>
      <c r="UNG35"/>
      <c r="UNH35"/>
      <c r="UNI35"/>
      <c r="UNJ35"/>
      <c r="UNK35"/>
      <c r="UNL35"/>
      <c r="UNM35"/>
      <c r="UNN35"/>
      <c r="UNO35"/>
      <c r="UNP35"/>
      <c r="UNQ35"/>
      <c r="UNR35"/>
      <c r="UNS35"/>
      <c r="UNT35"/>
      <c r="UNU35"/>
      <c r="UNV35"/>
      <c r="UNW35"/>
      <c r="UNX35"/>
      <c r="UNY35"/>
      <c r="UNZ35"/>
      <c r="UOA35"/>
      <c r="UOB35"/>
      <c r="UOC35"/>
      <c r="UOD35"/>
      <c r="UOE35"/>
      <c r="UOF35"/>
      <c r="UOG35"/>
      <c r="UOH35"/>
      <c r="UOI35"/>
      <c r="UOJ35"/>
      <c r="UOK35"/>
      <c r="UOL35"/>
      <c r="UOM35"/>
      <c r="UON35"/>
      <c r="UOO35"/>
      <c r="UOP35"/>
      <c r="UOQ35"/>
      <c r="UOR35"/>
      <c r="UOS35"/>
      <c r="UOT35"/>
      <c r="UOU35"/>
      <c r="UOV35"/>
      <c r="UOW35"/>
      <c r="UOX35"/>
      <c r="UOY35"/>
      <c r="UOZ35"/>
      <c r="UPA35"/>
      <c r="UPB35"/>
      <c r="UPC35"/>
      <c r="UPD35"/>
      <c r="UPE35"/>
      <c r="UPF35"/>
      <c r="UPG35"/>
      <c r="UPH35"/>
      <c r="UPI35"/>
      <c r="UPJ35"/>
      <c r="UPK35"/>
      <c r="UPL35"/>
      <c r="UPM35"/>
      <c r="UPN35"/>
      <c r="UPO35"/>
      <c r="UPP35"/>
      <c r="UPQ35"/>
      <c r="UPR35"/>
      <c r="UPS35"/>
      <c r="UPT35"/>
      <c r="UPU35"/>
      <c r="UPV35"/>
      <c r="UPW35"/>
      <c r="UPX35"/>
      <c r="UPY35"/>
      <c r="UPZ35"/>
      <c r="UQA35"/>
      <c r="UQB35"/>
      <c r="UQC35"/>
      <c r="UQD35"/>
      <c r="UQE35"/>
      <c r="UQF35"/>
      <c r="UQG35"/>
      <c r="UQH35"/>
      <c r="UQI35"/>
      <c r="UQJ35"/>
      <c r="UQK35"/>
      <c r="UQL35"/>
      <c r="UQM35"/>
      <c r="UQN35"/>
      <c r="UQO35"/>
      <c r="UQP35"/>
      <c r="UQQ35"/>
      <c r="UQR35"/>
      <c r="UQS35"/>
      <c r="UQT35"/>
      <c r="UQU35"/>
      <c r="UQV35"/>
      <c r="UQW35"/>
      <c r="UQX35"/>
      <c r="UQY35"/>
      <c r="UQZ35"/>
      <c r="URA35"/>
      <c r="URB35"/>
      <c r="URC35"/>
      <c r="URD35"/>
      <c r="URE35"/>
      <c r="URF35"/>
      <c r="URG35"/>
      <c r="URH35"/>
      <c r="URI35"/>
      <c r="URJ35"/>
      <c r="URK35"/>
      <c r="URL35"/>
      <c r="URM35"/>
      <c r="URN35"/>
      <c r="URO35"/>
      <c r="URP35"/>
      <c r="URQ35"/>
      <c r="URR35"/>
      <c r="URS35"/>
      <c r="URT35"/>
      <c r="URU35"/>
      <c r="URV35"/>
      <c r="URW35"/>
      <c r="URX35"/>
      <c r="URY35"/>
      <c r="URZ35"/>
      <c r="USA35"/>
      <c r="USB35"/>
      <c r="USC35"/>
      <c r="USD35"/>
      <c r="USE35"/>
      <c r="USF35"/>
      <c r="USG35"/>
      <c r="USH35"/>
      <c r="USI35"/>
      <c r="USJ35"/>
      <c r="USK35"/>
      <c r="USL35"/>
      <c r="USM35"/>
      <c r="USN35"/>
      <c r="USO35"/>
      <c r="USP35"/>
      <c r="USQ35"/>
      <c r="USR35"/>
      <c r="USS35"/>
      <c r="UST35"/>
      <c r="USU35"/>
      <c r="USV35"/>
      <c r="USW35"/>
      <c r="USX35"/>
      <c r="USY35"/>
      <c r="USZ35"/>
      <c r="UTA35"/>
      <c r="UTB35"/>
      <c r="UTC35"/>
      <c r="UTD35"/>
      <c r="UTE35"/>
      <c r="UTF35"/>
      <c r="UTG35"/>
      <c r="UTH35"/>
      <c r="UTI35"/>
      <c r="UTJ35"/>
      <c r="UTK35"/>
      <c r="UTL35"/>
      <c r="UTM35"/>
      <c r="UTN35"/>
      <c r="UTO35"/>
      <c r="UTP35"/>
      <c r="UTQ35"/>
      <c r="UTR35"/>
      <c r="UTS35"/>
      <c r="UTT35"/>
      <c r="UTU35"/>
      <c r="UTV35"/>
      <c r="UTW35"/>
      <c r="UTX35"/>
      <c r="UTY35"/>
      <c r="UTZ35"/>
      <c r="UUA35"/>
      <c r="UUB35"/>
      <c r="UUC35"/>
      <c r="UUD35"/>
      <c r="UUE35"/>
      <c r="UUF35"/>
      <c r="UUG35"/>
      <c r="UUH35"/>
      <c r="UUI35"/>
      <c r="UUJ35"/>
      <c r="UUK35"/>
      <c r="UUL35"/>
      <c r="UUM35"/>
      <c r="UUN35"/>
      <c r="UUO35"/>
      <c r="UUP35"/>
      <c r="UUQ35"/>
      <c r="UUR35"/>
      <c r="UUS35"/>
      <c r="UUT35"/>
      <c r="UUU35"/>
      <c r="UUV35"/>
      <c r="UUW35"/>
      <c r="UUX35"/>
      <c r="UUY35"/>
      <c r="UUZ35"/>
      <c r="UVA35"/>
      <c r="UVB35"/>
      <c r="UVC35"/>
      <c r="UVD35"/>
      <c r="UVE35"/>
      <c r="UVF35"/>
      <c r="UVG35"/>
      <c r="UVH35"/>
      <c r="UVI35"/>
      <c r="UVJ35"/>
      <c r="UVK35"/>
      <c r="UVL35"/>
      <c r="UVM35"/>
      <c r="UVN35"/>
      <c r="UVO35"/>
      <c r="UVP35"/>
      <c r="UVQ35"/>
      <c r="UVR35"/>
      <c r="UVS35"/>
      <c r="UVT35"/>
      <c r="UVU35"/>
      <c r="UVV35"/>
      <c r="UVW35"/>
      <c r="UVX35"/>
      <c r="UVY35"/>
      <c r="UVZ35"/>
      <c r="UWA35"/>
      <c r="UWB35"/>
      <c r="UWC35"/>
      <c r="UWD35"/>
      <c r="UWE35"/>
      <c r="UWF35"/>
      <c r="UWG35"/>
      <c r="UWH35"/>
      <c r="UWI35"/>
      <c r="UWJ35"/>
      <c r="UWK35"/>
      <c r="UWL35"/>
      <c r="UWM35"/>
      <c r="UWN35"/>
      <c r="UWO35"/>
      <c r="UWP35"/>
      <c r="UWQ35"/>
      <c r="UWR35"/>
      <c r="UWS35"/>
      <c r="UWT35"/>
      <c r="UWU35"/>
      <c r="UWV35"/>
      <c r="UWW35"/>
      <c r="UWX35"/>
      <c r="UWY35"/>
      <c r="UWZ35"/>
      <c r="UXA35"/>
      <c r="UXB35"/>
      <c r="UXC35"/>
      <c r="UXD35"/>
      <c r="UXE35"/>
      <c r="UXF35"/>
      <c r="UXG35"/>
      <c r="UXH35"/>
      <c r="UXI35"/>
      <c r="UXJ35"/>
      <c r="UXK35"/>
      <c r="UXL35"/>
      <c r="UXM35"/>
      <c r="UXN35"/>
      <c r="UXO35"/>
      <c r="UXP35"/>
      <c r="UXQ35"/>
      <c r="UXR35"/>
      <c r="UXS35"/>
      <c r="UXT35"/>
      <c r="UXU35"/>
      <c r="UXV35"/>
      <c r="UXW35"/>
      <c r="UXX35"/>
      <c r="UXY35"/>
      <c r="UXZ35"/>
      <c r="UYA35"/>
      <c r="UYB35"/>
      <c r="UYC35"/>
      <c r="UYD35"/>
      <c r="UYE35"/>
      <c r="UYF35"/>
      <c r="UYG35"/>
      <c r="UYH35"/>
      <c r="UYI35"/>
      <c r="UYJ35"/>
      <c r="UYK35"/>
      <c r="UYL35"/>
      <c r="UYM35"/>
      <c r="UYN35"/>
      <c r="UYO35"/>
      <c r="UYP35"/>
      <c r="UYQ35"/>
      <c r="UYR35"/>
      <c r="UYS35"/>
      <c r="UYT35"/>
      <c r="UYU35"/>
      <c r="UYV35"/>
      <c r="UYW35"/>
      <c r="UYX35"/>
      <c r="UYY35"/>
      <c r="UYZ35"/>
      <c r="UZA35"/>
      <c r="UZB35"/>
      <c r="UZC35"/>
      <c r="UZD35"/>
      <c r="UZE35"/>
      <c r="UZF35"/>
      <c r="UZG35"/>
      <c r="UZH35"/>
      <c r="UZI35"/>
      <c r="UZJ35"/>
      <c r="UZK35"/>
      <c r="UZL35"/>
      <c r="UZM35"/>
      <c r="UZN35"/>
      <c r="UZO35"/>
      <c r="UZP35"/>
      <c r="UZQ35"/>
      <c r="UZR35"/>
      <c r="UZS35"/>
      <c r="UZT35"/>
      <c r="UZU35"/>
      <c r="UZV35"/>
      <c r="UZW35"/>
      <c r="UZX35"/>
      <c r="UZY35"/>
      <c r="UZZ35"/>
      <c r="VAA35"/>
      <c r="VAB35"/>
      <c r="VAC35"/>
      <c r="VAD35"/>
      <c r="VAE35"/>
      <c r="VAF35"/>
      <c r="VAG35"/>
      <c r="VAH35"/>
      <c r="VAI35"/>
      <c r="VAJ35"/>
      <c r="VAK35"/>
      <c r="VAL35"/>
      <c r="VAM35"/>
      <c r="VAN35"/>
      <c r="VAO35"/>
      <c r="VAP35"/>
      <c r="VAQ35"/>
      <c r="VAR35"/>
      <c r="VAS35"/>
      <c r="VAT35"/>
      <c r="VAU35"/>
      <c r="VAV35"/>
      <c r="VAW35"/>
      <c r="VAX35"/>
      <c r="VAY35"/>
      <c r="VAZ35"/>
      <c r="VBA35"/>
      <c r="VBB35"/>
      <c r="VBC35"/>
      <c r="VBD35"/>
      <c r="VBE35"/>
      <c r="VBF35"/>
      <c r="VBG35"/>
      <c r="VBH35"/>
      <c r="VBI35"/>
      <c r="VBJ35"/>
      <c r="VBK35"/>
      <c r="VBL35"/>
      <c r="VBM35"/>
      <c r="VBN35"/>
      <c r="VBO35"/>
      <c r="VBP35"/>
      <c r="VBQ35"/>
      <c r="VBR35"/>
      <c r="VBS35"/>
      <c r="VBT35"/>
      <c r="VBU35"/>
      <c r="VBV35"/>
      <c r="VBW35"/>
      <c r="VBX35"/>
      <c r="VBY35"/>
      <c r="VBZ35"/>
      <c r="VCA35"/>
      <c r="VCB35"/>
      <c r="VCC35"/>
      <c r="VCD35"/>
      <c r="VCE35"/>
      <c r="VCF35"/>
      <c r="VCG35"/>
      <c r="VCH35"/>
      <c r="VCI35"/>
      <c r="VCJ35"/>
      <c r="VCK35"/>
      <c r="VCL35"/>
      <c r="VCM35"/>
      <c r="VCN35"/>
      <c r="VCO35"/>
      <c r="VCP35"/>
      <c r="VCQ35"/>
      <c r="VCR35"/>
      <c r="VCS35"/>
      <c r="VCT35"/>
      <c r="VCU35"/>
      <c r="VCV35"/>
      <c r="VCW35"/>
      <c r="VCX35"/>
      <c r="VCY35"/>
      <c r="VCZ35"/>
      <c r="VDA35"/>
      <c r="VDB35"/>
      <c r="VDC35"/>
      <c r="VDD35"/>
      <c r="VDE35"/>
      <c r="VDF35"/>
      <c r="VDG35"/>
      <c r="VDH35"/>
      <c r="VDI35"/>
      <c r="VDJ35"/>
      <c r="VDK35"/>
      <c r="VDL35"/>
      <c r="VDM35"/>
      <c r="VDN35"/>
      <c r="VDO35"/>
      <c r="VDP35"/>
      <c r="VDQ35"/>
      <c r="VDR35"/>
      <c r="VDS35"/>
      <c r="VDT35"/>
      <c r="VDU35"/>
      <c r="VDV35"/>
      <c r="VDW35"/>
      <c r="VDX35"/>
      <c r="VDY35"/>
      <c r="VDZ35"/>
      <c r="VEA35"/>
      <c r="VEB35"/>
      <c r="VEC35"/>
      <c r="VED35"/>
      <c r="VEE35"/>
      <c r="VEF35"/>
      <c r="VEG35"/>
      <c r="VEH35"/>
      <c r="VEI35"/>
      <c r="VEJ35"/>
      <c r="VEK35"/>
      <c r="VEL35"/>
      <c r="VEM35"/>
      <c r="VEN35"/>
      <c r="VEO35"/>
      <c r="VEP35"/>
      <c r="VEQ35"/>
      <c r="VER35"/>
      <c r="VES35"/>
      <c r="VET35"/>
      <c r="VEU35"/>
      <c r="VEV35"/>
      <c r="VEW35"/>
      <c r="VEX35"/>
      <c r="VEY35"/>
      <c r="VEZ35"/>
      <c r="VFA35"/>
      <c r="VFB35"/>
      <c r="VFC35"/>
      <c r="VFD35"/>
      <c r="VFE35"/>
      <c r="VFF35"/>
      <c r="VFG35"/>
      <c r="VFH35"/>
      <c r="VFI35"/>
      <c r="VFJ35"/>
      <c r="VFK35"/>
      <c r="VFL35"/>
      <c r="VFM35"/>
      <c r="VFN35"/>
      <c r="VFO35"/>
      <c r="VFP35"/>
      <c r="VFQ35"/>
      <c r="VFR35"/>
      <c r="VFS35"/>
      <c r="VFT35"/>
      <c r="VFU35"/>
      <c r="VFV35"/>
      <c r="VFW35"/>
      <c r="VFX35"/>
      <c r="VFY35"/>
      <c r="VFZ35"/>
      <c r="VGA35"/>
      <c r="VGB35"/>
      <c r="VGC35"/>
      <c r="VGD35"/>
      <c r="VGE35"/>
      <c r="VGF35"/>
      <c r="VGG35"/>
      <c r="VGH35"/>
      <c r="VGI35"/>
      <c r="VGJ35"/>
      <c r="VGK35"/>
      <c r="VGL35"/>
      <c r="VGM35"/>
      <c r="VGN35"/>
      <c r="VGO35"/>
      <c r="VGP35"/>
      <c r="VGQ35"/>
      <c r="VGR35"/>
      <c r="VGS35"/>
      <c r="VGT35"/>
      <c r="VGU35"/>
      <c r="VGV35"/>
      <c r="VGW35"/>
      <c r="VGX35"/>
      <c r="VGY35"/>
      <c r="VGZ35"/>
      <c r="VHA35"/>
      <c r="VHB35"/>
      <c r="VHC35"/>
      <c r="VHD35"/>
      <c r="VHE35"/>
      <c r="VHF35"/>
      <c r="VHG35"/>
      <c r="VHH35"/>
      <c r="VHI35"/>
      <c r="VHJ35"/>
      <c r="VHK35"/>
      <c r="VHL35"/>
      <c r="VHM35"/>
      <c r="VHN35"/>
      <c r="VHO35"/>
      <c r="VHP35"/>
      <c r="VHQ35"/>
      <c r="VHR35"/>
      <c r="VHS35"/>
      <c r="VHT35"/>
      <c r="VHU35"/>
      <c r="VHV35"/>
      <c r="VHW35"/>
      <c r="VHX35"/>
      <c r="VHY35"/>
      <c r="VHZ35"/>
      <c r="VIA35"/>
      <c r="VIB35"/>
      <c r="VIC35"/>
      <c r="VID35"/>
      <c r="VIE35"/>
      <c r="VIF35"/>
      <c r="VIG35"/>
      <c r="VIH35"/>
      <c r="VII35"/>
      <c r="VIJ35"/>
      <c r="VIK35"/>
      <c r="VIL35"/>
      <c r="VIM35"/>
      <c r="VIN35"/>
      <c r="VIO35"/>
      <c r="VIP35"/>
      <c r="VIQ35"/>
      <c r="VIR35"/>
      <c r="VIS35"/>
      <c r="VIT35"/>
      <c r="VIU35"/>
      <c r="VIV35"/>
      <c r="VIW35"/>
      <c r="VIX35"/>
      <c r="VIY35"/>
      <c r="VIZ35"/>
      <c r="VJA35"/>
      <c r="VJB35"/>
      <c r="VJC35"/>
      <c r="VJD35"/>
      <c r="VJE35"/>
      <c r="VJF35"/>
      <c r="VJG35"/>
      <c r="VJH35"/>
      <c r="VJI35"/>
      <c r="VJJ35"/>
      <c r="VJK35"/>
      <c r="VJL35"/>
      <c r="VJM35"/>
      <c r="VJN35"/>
      <c r="VJO35"/>
      <c r="VJP35"/>
      <c r="VJQ35"/>
      <c r="VJR35"/>
      <c r="VJS35"/>
      <c r="VJT35"/>
      <c r="VJU35"/>
      <c r="VJV35"/>
      <c r="VJW35"/>
      <c r="VJX35"/>
      <c r="VJY35"/>
      <c r="VJZ35"/>
      <c r="VKA35"/>
      <c r="VKB35"/>
      <c r="VKC35"/>
      <c r="VKD35"/>
      <c r="VKE35"/>
      <c r="VKF35"/>
      <c r="VKG35"/>
      <c r="VKH35"/>
      <c r="VKI35"/>
      <c r="VKJ35"/>
      <c r="VKK35"/>
      <c r="VKL35"/>
      <c r="VKM35"/>
      <c r="VKN35"/>
      <c r="VKO35"/>
      <c r="VKP35"/>
      <c r="VKQ35"/>
      <c r="VKR35"/>
      <c r="VKS35"/>
      <c r="VKT35"/>
      <c r="VKU35"/>
      <c r="VKV35"/>
      <c r="VKW35"/>
      <c r="VKX35"/>
      <c r="VKY35"/>
      <c r="VKZ35"/>
      <c r="VLA35"/>
      <c r="VLB35"/>
      <c r="VLC35"/>
      <c r="VLD35"/>
      <c r="VLE35"/>
      <c r="VLF35"/>
      <c r="VLG35"/>
      <c r="VLH35"/>
      <c r="VLI35"/>
      <c r="VLJ35"/>
      <c r="VLK35"/>
      <c r="VLL35"/>
      <c r="VLM35"/>
      <c r="VLN35"/>
      <c r="VLO35"/>
      <c r="VLP35"/>
      <c r="VLQ35"/>
      <c r="VLR35"/>
      <c r="VLS35"/>
      <c r="VLT35"/>
      <c r="VLU35"/>
      <c r="VLV35"/>
      <c r="VLW35"/>
      <c r="VLX35"/>
      <c r="VLY35"/>
      <c r="VLZ35"/>
      <c r="VMA35"/>
      <c r="VMB35"/>
      <c r="VMC35"/>
      <c r="VMD35"/>
      <c r="VME35"/>
      <c r="VMF35"/>
      <c r="VMG35"/>
      <c r="VMH35"/>
      <c r="VMI35"/>
      <c r="VMJ35"/>
      <c r="VMK35"/>
      <c r="VML35"/>
      <c r="VMM35"/>
      <c r="VMN35"/>
      <c r="VMO35"/>
      <c r="VMP35"/>
      <c r="VMQ35"/>
      <c r="VMR35"/>
      <c r="VMS35"/>
      <c r="VMT35"/>
      <c r="VMU35"/>
      <c r="VMV35"/>
      <c r="VMW35"/>
      <c r="VMX35"/>
      <c r="VMY35"/>
      <c r="VMZ35"/>
      <c r="VNA35"/>
      <c r="VNB35"/>
      <c r="VNC35"/>
      <c r="VND35"/>
      <c r="VNE35"/>
      <c r="VNF35"/>
      <c r="VNG35"/>
      <c r="VNH35"/>
      <c r="VNI35"/>
      <c r="VNJ35"/>
      <c r="VNK35"/>
      <c r="VNL35"/>
      <c r="VNM35"/>
      <c r="VNN35"/>
      <c r="VNO35"/>
      <c r="VNP35"/>
      <c r="VNQ35"/>
      <c r="VNR35"/>
      <c r="VNS35"/>
      <c r="VNT35"/>
      <c r="VNU35"/>
      <c r="VNV35"/>
      <c r="VNW35"/>
      <c r="VNX35"/>
      <c r="VNY35"/>
      <c r="VNZ35"/>
      <c r="VOA35"/>
      <c r="VOB35"/>
      <c r="VOC35"/>
      <c r="VOD35"/>
      <c r="VOE35"/>
      <c r="VOF35"/>
      <c r="VOG35"/>
      <c r="VOH35"/>
      <c r="VOI35"/>
      <c r="VOJ35"/>
      <c r="VOK35"/>
      <c r="VOL35"/>
      <c r="VOM35"/>
      <c r="VON35"/>
      <c r="VOO35"/>
      <c r="VOP35"/>
      <c r="VOQ35"/>
      <c r="VOR35"/>
      <c r="VOS35"/>
      <c r="VOT35"/>
      <c r="VOU35"/>
      <c r="VOV35"/>
      <c r="VOW35"/>
      <c r="VOX35"/>
      <c r="VOY35"/>
      <c r="VOZ35"/>
      <c r="VPA35"/>
      <c r="VPB35"/>
      <c r="VPC35"/>
      <c r="VPD35"/>
      <c r="VPE35"/>
      <c r="VPF35"/>
      <c r="VPG35"/>
      <c r="VPH35"/>
      <c r="VPI35"/>
      <c r="VPJ35"/>
      <c r="VPK35"/>
      <c r="VPL35"/>
      <c r="VPM35"/>
      <c r="VPN35"/>
      <c r="VPO35"/>
      <c r="VPP35"/>
      <c r="VPQ35"/>
      <c r="VPR35"/>
      <c r="VPS35"/>
      <c r="VPT35"/>
      <c r="VPU35"/>
      <c r="VPV35"/>
      <c r="VPW35"/>
      <c r="VPX35"/>
      <c r="VPY35"/>
      <c r="VPZ35"/>
      <c r="VQA35"/>
      <c r="VQB35"/>
      <c r="VQC35"/>
      <c r="VQD35"/>
      <c r="VQE35"/>
      <c r="VQF35"/>
      <c r="VQG35"/>
      <c r="VQH35"/>
      <c r="VQI35"/>
      <c r="VQJ35"/>
      <c r="VQK35"/>
      <c r="VQL35"/>
      <c r="VQM35"/>
      <c r="VQN35"/>
      <c r="VQO35"/>
      <c r="VQP35"/>
      <c r="VQQ35"/>
      <c r="VQR35"/>
      <c r="VQS35"/>
      <c r="VQT35"/>
      <c r="VQU35"/>
      <c r="VQV35"/>
      <c r="VQW35"/>
      <c r="VQX35"/>
      <c r="VQY35"/>
      <c r="VQZ35"/>
      <c r="VRA35"/>
      <c r="VRB35"/>
      <c r="VRC35"/>
      <c r="VRD35"/>
      <c r="VRE35"/>
      <c r="VRF35"/>
      <c r="VRG35"/>
      <c r="VRH35"/>
      <c r="VRI35"/>
      <c r="VRJ35"/>
      <c r="VRK35"/>
      <c r="VRL35"/>
      <c r="VRM35"/>
      <c r="VRN35"/>
      <c r="VRO35"/>
      <c r="VRP35"/>
      <c r="VRQ35"/>
      <c r="VRR35"/>
      <c r="VRS35"/>
      <c r="VRT35"/>
      <c r="VRU35"/>
      <c r="VRV35"/>
      <c r="VRW35"/>
      <c r="VRX35"/>
      <c r="VRY35"/>
      <c r="VRZ35"/>
      <c r="VSA35"/>
      <c r="VSB35"/>
      <c r="VSC35"/>
      <c r="VSD35"/>
      <c r="VSE35"/>
      <c r="VSF35"/>
      <c r="VSG35"/>
      <c r="VSH35"/>
      <c r="VSI35"/>
      <c r="VSJ35"/>
      <c r="VSK35"/>
      <c r="VSL35"/>
      <c r="VSM35"/>
      <c r="VSN35"/>
      <c r="VSO35"/>
      <c r="VSP35"/>
      <c r="VSQ35"/>
      <c r="VSR35"/>
      <c r="VSS35"/>
      <c r="VST35"/>
      <c r="VSU35"/>
      <c r="VSV35"/>
      <c r="VSW35"/>
      <c r="VSX35"/>
      <c r="VSY35"/>
      <c r="VSZ35"/>
      <c r="VTA35"/>
      <c r="VTB35"/>
      <c r="VTC35"/>
      <c r="VTD35"/>
      <c r="VTE35"/>
      <c r="VTF35"/>
      <c r="VTG35"/>
      <c r="VTH35"/>
      <c r="VTI35"/>
      <c r="VTJ35"/>
      <c r="VTK35"/>
      <c r="VTL35"/>
      <c r="VTM35"/>
      <c r="VTN35"/>
      <c r="VTO35"/>
      <c r="VTP35"/>
      <c r="VTQ35"/>
      <c r="VTR35"/>
      <c r="VTS35"/>
      <c r="VTT35"/>
      <c r="VTU35"/>
      <c r="VTV35"/>
      <c r="VTW35"/>
      <c r="VTX35"/>
      <c r="VTY35"/>
      <c r="VTZ35"/>
      <c r="VUA35"/>
      <c r="VUB35"/>
      <c r="VUC35"/>
      <c r="VUD35"/>
      <c r="VUE35"/>
      <c r="VUF35"/>
      <c r="VUG35"/>
      <c r="VUH35"/>
      <c r="VUI35"/>
      <c r="VUJ35"/>
      <c r="VUK35"/>
      <c r="VUL35"/>
      <c r="VUM35"/>
      <c r="VUN35"/>
      <c r="VUO35"/>
      <c r="VUP35"/>
      <c r="VUQ35"/>
      <c r="VUR35"/>
      <c r="VUS35"/>
      <c r="VUT35"/>
      <c r="VUU35"/>
      <c r="VUV35"/>
      <c r="VUW35"/>
      <c r="VUX35"/>
      <c r="VUY35"/>
      <c r="VUZ35"/>
      <c r="VVA35"/>
      <c r="VVB35"/>
      <c r="VVC35"/>
      <c r="VVD35"/>
      <c r="VVE35"/>
      <c r="VVF35"/>
      <c r="VVG35"/>
      <c r="VVH35"/>
      <c r="VVI35"/>
      <c r="VVJ35"/>
      <c r="VVK35"/>
      <c r="VVL35"/>
      <c r="VVM35"/>
      <c r="VVN35"/>
      <c r="VVO35"/>
      <c r="VVP35"/>
      <c r="VVQ35"/>
      <c r="VVR35"/>
      <c r="VVS35"/>
      <c r="VVT35"/>
      <c r="VVU35"/>
      <c r="VVV35"/>
      <c r="VVW35"/>
      <c r="VVX35"/>
      <c r="VVY35"/>
      <c r="VVZ35"/>
      <c r="VWA35"/>
      <c r="VWB35"/>
      <c r="VWC35"/>
      <c r="VWD35"/>
      <c r="VWE35"/>
      <c r="VWF35"/>
      <c r="VWG35"/>
      <c r="VWH35"/>
      <c r="VWI35"/>
      <c r="VWJ35"/>
      <c r="VWK35"/>
      <c r="VWL35"/>
      <c r="VWM35"/>
      <c r="VWN35"/>
      <c r="VWO35"/>
      <c r="VWP35"/>
      <c r="VWQ35"/>
      <c r="VWR35"/>
      <c r="VWS35"/>
      <c r="VWT35"/>
      <c r="VWU35"/>
      <c r="VWV35"/>
      <c r="VWW35"/>
      <c r="VWX35"/>
      <c r="VWY35"/>
      <c r="VWZ35"/>
      <c r="VXA35"/>
      <c r="VXB35"/>
      <c r="VXC35"/>
      <c r="VXD35"/>
      <c r="VXE35"/>
      <c r="VXF35"/>
      <c r="VXG35"/>
      <c r="VXH35"/>
      <c r="VXI35"/>
      <c r="VXJ35"/>
      <c r="VXK35"/>
      <c r="VXL35"/>
      <c r="VXM35"/>
      <c r="VXN35"/>
      <c r="VXO35"/>
      <c r="VXP35"/>
      <c r="VXQ35"/>
      <c r="VXR35"/>
      <c r="VXS35"/>
      <c r="VXT35"/>
      <c r="VXU35"/>
      <c r="VXV35"/>
      <c r="VXW35"/>
      <c r="VXX35"/>
      <c r="VXY35"/>
      <c r="VXZ35"/>
      <c r="VYA35"/>
      <c r="VYB35"/>
      <c r="VYC35"/>
      <c r="VYD35"/>
      <c r="VYE35"/>
      <c r="VYF35"/>
      <c r="VYG35"/>
      <c r="VYH35"/>
      <c r="VYI35"/>
      <c r="VYJ35"/>
      <c r="VYK35"/>
      <c r="VYL35"/>
      <c r="VYM35"/>
      <c r="VYN35"/>
      <c r="VYO35"/>
      <c r="VYP35"/>
      <c r="VYQ35"/>
      <c r="VYR35"/>
      <c r="VYS35"/>
      <c r="VYT35"/>
      <c r="VYU35"/>
      <c r="VYV35"/>
      <c r="VYW35"/>
      <c r="VYX35"/>
      <c r="VYY35"/>
      <c r="VYZ35"/>
      <c r="VZA35"/>
      <c r="VZB35"/>
      <c r="VZC35"/>
      <c r="VZD35"/>
      <c r="VZE35"/>
      <c r="VZF35"/>
      <c r="VZG35"/>
      <c r="VZH35"/>
      <c r="VZI35"/>
      <c r="VZJ35"/>
      <c r="VZK35"/>
      <c r="VZL35"/>
      <c r="VZM35"/>
      <c r="VZN35"/>
      <c r="VZO35"/>
      <c r="VZP35"/>
      <c r="VZQ35"/>
      <c r="VZR35"/>
      <c r="VZS35"/>
      <c r="VZT35"/>
      <c r="VZU35"/>
      <c r="VZV35"/>
      <c r="VZW35"/>
      <c r="VZX35"/>
      <c r="VZY35"/>
      <c r="VZZ35"/>
      <c r="WAA35"/>
      <c r="WAB35"/>
      <c r="WAC35"/>
      <c r="WAD35"/>
      <c r="WAE35"/>
      <c r="WAF35"/>
      <c r="WAG35"/>
      <c r="WAH35"/>
      <c r="WAI35"/>
      <c r="WAJ35"/>
      <c r="WAK35"/>
      <c r="WAL35"/>
      <c r="WAM35"/>
      <c r="WAN35"/>
      <c r="WAO35"/>
      <c r="WAP35"/>
      <c r="WAQ35"/>
      <c r="WAR35"/>
      <c r="WAS35"/>
      <c r="WAT35"/>
      <c r="WAU35"/>
      <c r="WAV35"/>
      <c r="WAW35"/>
      <c r="WAX35"/>
      <c r="WAY35"/>
      <c r="WAZ35"/>
      <c r="WBA35"/>
      <c r="WBB35"/>
      <c r="WBC35"/>
      <c r="WBD35"/>
      <c r="WBE35"/>
      <c r="WBF35"/>
      <c r="WBG35"/>
      <c r="WBH35"/>
      <c r="WBI35"/>
      <c r="WBJ35"/>
      <c r="WBK35"/>
      <c r="WBL35"/>
      <c r="WBM35"/>
      <c r="WBN35"/>
      <c r="WBO35"/>
      <c r="WBP35"/>
      <c r="WBQ35"/>
      <c r="WBR35"/>
      <c r="WBS35"/>
      <c r="WBT35"/>
      <c r="WBU35"/>
      <c r="WBV35"/>
      <c r="WBW35"/>
      <c r="WBX35"/>
      <c r="WBY35"/>
      <c r="WBZ35"/>
      <c r="WCA35"/>
      <c r="WCB35"/>
      <c r="WCC35"/>
      <c r="WCD35"/>
      <c r="WCE35"/>
      <c r="WCF35"/>
      <c r="WCG35"/>
      <c r="WCH35"/>
      <c r="WCI35"/>
      <c r="WCJ35"/>
      <c r="WCK35"/>
      <c r="WCL35"/>
      <c r="WCM35"/>
      <c r="WCN35"/>
      <c r="WCO35"/>
      <c r="WCP35"/>
      <c r="WCQ35"/>
      <c r="WCR35"/>
      <c r="WCS35"/>
      <c r="WCT35"/>
      <c r="WCU35"/>
      <c r="WCV35"/>
      <c r="WCW35"/>
      <c r="WCX35"/>
      <c r="WCY35"/>
      <c r="WCZ35"/>
      <c r="WDA35"/>
      <c r="WDB35"/>
      <c r="WDC35"/>
      <c r="WDD35"/>
      <c r="WDE35"/>
      <c r="WDF35"/>
      <c r="WDG35"/>
      <c r="WDH35"/>
      <c r="WDI35"/>
      <c r="WDJ35"/>
      <c r="WDK35"/>
      <c r="WDL35"/>
      <c r="WDM35"/>
      <c r="WDN35"/>
      <c r="WDO35"/>
      <c r="WDP35"/>
      <c r="WDQ35"/>
      <c r="WDR35"/>
      <c r="WDS35"/>
      <c r="WDT35"/>
      <c r="WDU35"/>
      <c r="WDV35"/>
      <c r="WDW35"/>
      <c r="WDX35"/>
      <c r="WDY35"/>
      <c r="WDZ35"/>
      <c r="WEA35"/>
      <c r="WEB35"/>
      <c r="WEC35"/>
      <c r="WED35"/>
      <c r="WEE35"/>
      <c r="WEF35"/>
      <c r="WEG35"/>
      <c r="WEH35"/>
      <c r="WEI35"/>
      <c r="WEJ35"/>
      <c r="WEK35"/>
      <c r="WEL35"/>
      <c r="WEM35"/>
      <c r="WEN35"/>
      <c r="WEO35"/>
      <c r="WEP35"/>
      <c r="WEQ35"/>
      <c r="WER35"/>
      <c r="WES35"/>
      <c r="WET35"/>
      <c r="WEU35"/>
      <c r="WEV35"/>
      <c r="WEW35"/>
      <c r="WEX35"/>
      <c r="WEY35"/>
      <c r="WEZ35"/>
      <c r="WFA35"/>
      <c r="WFB35"/>
      <c r="WFC35"/>
      <c r="WFD35"/>
      <c r="WFE35"/>
      <c r="WFF35"/>
      <c r="WFG35"/>
      <c r="WFH35"/>
      <c r="WFI35"/>
      <c r="WFJ35"/>
      <c r="WFK35"/>
      <c r="WFL35"/>
      <c r="WFM35"/>
      <c r="WFN35"/>
      <c r="WFO35"/>
      <c r="WFP35"/>
      <c r="WFQ35"/>
      <c r="WFR35"/>
      <c r="WFS35"/>
      <c r="WFT35"/>
      <c r="WFU35"/>
      <c r="WFV35"/>
      <c r="WFW35"/>
      <c r="WFX35"/>
      <c r="WFY35"/>
      <c r="WFZ35"/>
      <c r="WGA35"/>
      <c r="WGB35"/>
      <c r="WGC35"/>
      <c r="WGD35"/>
      <c r="WGE35"/>
      <c r="WGF35"/>
      <c r="WGG35"/>
      <c r="WGH35"/>
      <c r="WGI35"/>
      <c r="WGJ35"/>
      <c r="WGK35"/>
      <c r="WGL35"/>
      <c r="WGM35"/>
      <c r="WGN35"/>
      <c r="WGO35"/>
      <c r="WGP35"/>
      <c r="WGQ35"/>
      <c r="WGR35"/>
      <c r="WGS35"/>
      <c r="WGT35"/>
      <c r="WGU35"/>
      <c r="WGV35"/>
      <c r="WGW35"/>
      <c r="WGX35"/>
      <c r="WGY35"/>
      <c r="WGZ35"/>
      <c r="WHA35"/>
      <c r="WHB35"/>
      <c r="WHC35"/>
      <c r="WHD35"/>
      <c r="WHE35"/>
      <c r="WHF35"/>
      <c r="WHG35"/>
      <c r="WHH35"/>
      <c r="WHI35"/>
      <c r="WHJ35"/>
      <c r="WHK35"/>
      <c r="WHL35"/>
      <c r="WHM35"/>
      <c r="WHN35"/>
      <c r="WHO35"/>
      <c r="WHP35"/>
      <c r="WHQ35"/>
      <c r="WHR35"/>
      <c r="WHS35"/>
      <c r="WHT35"/>
      <c r="WHU35"/>
      <c r="WHV35"/>
      <c r="WHW35"/>
      <c r="WHX35"/>
      <c r="WHY35"/>
      <c r="WHZ35"/>
      <c r="WIA35"/>
      <c r="WIB35"/>
      <c r="WIC35"/>
      <c r="WID35"/>
      <c r="WIE35"/>
      <c r="WIF35"/>
      <c r="WIG35"/>
      <c r="WIH35"/>
      <c r="WII35"/>
      <c r="WIJ35"/>
      <c r="WIK35"/>
      <c r="WIL35"/>
      <c r="WIM35"/>
      <c r="WIN35"/>
      <c r="WIO35"/>
      <c r="WIP35"/>
      <c r="WIQ35"/>
      <c r="WIR35"/>
      <c r="WIS35"/>
      <c r="WIT35"/>
      <c r="WIU35"/>
      <c r="WIV35"/>
      <c r="WIW35"/>
      <c r="WIX35"/>
      <c r="WIY35"/>
      <c r="WIZ35"/>
      <c r="WJA35"/>
      <c r="WJB35"/>
      <c r="WJC35"/>
      <c r="WJD35"/>
      <c r="WJE35"/>
      <c r="WJF35"/>
      <c r="WJG35"/>
      <c r="WJH35"/>
      <c r="WJI35"/>
      <c r="WJJ35"/>
      <c r="WJK35"/>
      <c r="WJL35"/>
      <c r="WJM35"/>
      <c r="WJN35"/>
      <c r="WJO35"/>
      <c r="WJP35"/>
      <c r="WJQ35"/>
      <c r="WJR35"/>
      <c r="WJS35"/>
      <c r="WJT35"/>
      <c r="WJU35"/>
      <c r="WJV35"/>
      <c r="WJW35"/>
      <c r="WJX35"/>
      <c r="WJY35"/>
      <c r="WJZ35"/>
      <c r="WKA35"/>
      <c r="WKB35"/>
      <c r="WKC35"/>
      <c r="WKD35"/>
      <c r="WKE35"/>
      <c r="WKF35"/>
      <c r="WKG35"/>
      <c r="WKH35"/>
      <c r="WKI35"/>
      <c r="WKJ35"/>
      <c r="WKK35"/>
      <c r="WKL35"/>
      <c r="WKM35"/>
      <c r="WKN35"/>
      <c r="WKO35"/>
      <c r="WKP35"/>
      <c r="WKQ35"/>
      <c r="WKR35"/>
      <c r="WKS35"/>
      <c r="WKT35"/>
      <c r="WKU35"/>
      <c r="WKV35"/>
      <c r="WKW35"/>
      <c r="WKX35"/>
      <c r="WKY35"/>
      <c r="WKZ35"/>
      <c r="WLA35"/>
      <c r="WLB35"/>
      <c r="WLC35"/>
      <c r="WLD35"/>
      <c r="WLE35"/>
      <c r="WLF35"/>
      <c r="WLG35"/>
      <c r="WLH35"/>
      <c r="WLI35"/>
      <c r="WLJ35"/>
      <c r="WLK35"/>
      <c r="WLL35"/>
      <c r="WLM35"/>
      <c r="WLN35"/>
      <c r="WLO35"/>
      <c r="WLP35"/>
      <c r="WLQ35"/>
      <c r="WLR35"/>
      <c r="WLS35"/>
      <c r="WLT35"/>
      <c r="WLU35"/>
      <c r="WLV35"/>
      <c r="WLW35"/>
      <c r="WLX35"/>
      <c r="WLY35"/>
      <c r="WLZ35"/>
      <c r="WMA35"/>
      <c r="WMB35"/>
      <c r="WMC35"/>
      <c r="WMD35"/>
      <c r="WME35"/>
      <c r="WMF35"/>
      <c r="WMG35"/>
      <c r="WMH35"/>
      <c r="WMI35"/>
      <c r="WMJ35"/>
      <c r="WMK35"/>
      <c r="WML35"/>
      <c r="WMM35"/>
      <c r="WMN35"/>
      <c r="WMO35"/>
      <c r="WMP35"/>
      <c r="WMQ35"/>
      <c r="WMR35"/>
      <c r="WMS35"/>
      <c r="WMT35"/>
      <c r="WMU35"/>
      <c r="WMV35"/>
      <c r="WMW35"/>
      <c r="WMX35"/>
      <c r="WMY35"/>
      <c r="WMZ35"/>
      <c r="WNA35"/>
      <c r="WNB35"/>
      <c r="WNC35"/>
      <c r="WND35"/>
      <c r="WNE35"/>
      <c r="WNF35"/>
      <c r="WNG35"/>
      <c r="WNH35"/>
      <c r="WNI35"/>
      <c r="WNJ35"/>
      <c r="WNK35"/>
      <c r="WNL35"/>
      <c r="WNM35"/>
      <c r="WNN35"/>
      <c r="WNO35"/>
      <c r="WNP35"/>
      <c r="WNQ35"/>
      <c r="WNR35"/>
      <c r="WNS35"/>
      <c r="WNT35"/>
      <c r="WNU35"/>
      <c r="WNV35"/>
      <c r="WNW35"/>
      <c r="WNX35"/>
      <c r="WNY35"/>
      <c r="WNZ35"/>
      <c r="WOA35"/>
      <c r="WOB35"/>
      <c r="WOC35"/>
      <c r="WOD35"/>
      <c r="WOE35"/>
      <c r="WOF35"/>
      <c r="WOG35"/>
      <c r="WOH35"/>
      <c r="WOI35"/>
      <c r="WOJ35"/>
      <c r="WOK35"/>
      <c r="WOL35"/>
      <c r="WOM35"/>
      <c r="WON35"/>
      <c r="WOO35"/>
      <c r="WOP35"/>
      <c r="WOQ35"/>
      <c r="WOR35"/>
      <c r="WOS35"/>
      <c r="WOT35"/>
      <c r="WOU35"/>
      <c r="WOV35"/>
      <c r="WOW35"/>
      <c r="WOX35"/>
      <c r="WOY35"/>
      <c r="WOZ35"/>
      <c r="WPA35"/>
      <c r="WPB35"/>
      <c r="WPC35"/>
      <c r="WPD35"/>
      <c r="WPE35"/>
      <c r="WPF35"/>
      <c r="WPG35"/>
      <c r="WPH35"/>
      <c r="WPI35"/>
      <c r="WPJ35"/>
      <c r="WPK35"/>
      <c r="WPL35"/>
      <c r="WPM35"/>
      <c r="WPN35"/>
      <c r="WPO35"/>
      <c r="WPP35"/>
      <c r="WPQ35"/>
      <c r="WPR35"/>
      <c r="WPS35"/>
      <c r="WPT35"/>
      <c r="WPU35"/>
      <c r="WPV35"/>
      <c r="WPW35"/>
      <c r="WPX35"/>
      <c r="WPY35"/>
      <c r="WPZ35"/>
      <c r="WQA35"/>
      <c r="WQB35"/>
      <c r="WQC35"/>
      <c r="WQD35"/>
      <c r="WQE35"/>
      <c r="WQF35"/>
      <c r="WQG35"/>
      <c r="WQH35"/>
      <c r="WQI35"/>
      <c r="WQJ35"/>
      <c r="WQK35"/>
      <c r="WQL35"/>
      <c r="WQM35"/>
      <c r="WQN35"/>
      <c r="WQO35"/>
      <c r="WQP35"/>
      <c r="WQQ35"/>
      <c r="WQR35"/>
      <c r="WQS35"/>
      <c r="WQT35"/>
      <c r="WQU35"/>
      <c r="WQV35"/>
      <c r="WQW35"/>
      <c r="WQX35"/>
      <c r="WQY35"/>
      <c r="WQZ35"/>
      <c r="WRA35"/>
      <c r="WRB35"/>
      <c r="WRC35"/>
      <c r="WRD35"/>
      <c r="WRE35"/>
      <c r="WRF35"/>
      <c r="WRG35"/>
      <c r="WRH35"/>
      <c r="WRI35"/>
      <c r="WRJ35"/>
      <c r="WRK35"/>
      <c r="WRL35"/>
      <c r="WRM35"/>
      <c r="WRN35"/>
      <c r="WRO35"/>
      <c r="WRP35"/>
      <c r="WRQ35"/>
      <c r="WRR35"/>
      <c r="WRS35"/>
      <c r="WRT35"/>
      <c r="WRU35"/>
      <c r="WRV35"/>
      <c r="WRW35"/>
      <c r="WRX35"/>
      <c r="WRY35"/>
      <c r="WRZ35"/>
      <c r="WSA35"/>
      <c r="WSB35"/>
      <c r="WSC35"/>
      <c r="WSD35"/>
      <c r="WSE35"/>
      <c r="WSF35"/>
      <c r="WSG35"/>
      <c r="WSH35"/>
      <c r="WSI35"/>
      <c r="WSJ35"/>
      <c r="WSK35"/>
      <c r="WSL35"/>
      <c r="WSM35"/>
      <c r="WSN35"/>
      <c r="WSO35"/>
      <c r="WSP35"/>
      <c r="WSQ35"/>
      <c r="WSR35"/>
      <c r="WSS35"/>
      <c r="WST35"/>
      <c r="WSU35"/>
      <c r="WSV35"/>
      <c r="WSW35"/>
      <c r="WSX35"/>
      <c r="WSY35"/>
      <c r="WSZ35"/>
      <c r="WTA35"/>
      <c r="WTB35"/>
      <c r="WTC35"/>
      <c r="WTD35"/>
      <c r="WTE35"/>
      <c r="WTF35"/>
      <c r="WTG35"/>
      <c r="WTH35"/>
      <c r="WTI35"/>
      <c r="WTJ35"/>
      <c r="WTK35"/>
      <c r="WTL35"/>
      <c r="WTM35"/>
      <c r="WTN35"/>
      <c r="WTO35"/>
      <c r="WTP35"/>
      <c r="WTQ35"/>
      <c r="WTR35"/>
      <c r="WTS35"/>
      <c r="WTT35"/>
      <c r="WTU35"/>
      <c r="WTV35"/>
      <c r="WTW35"/>
      <c r="WTX35"/>
      <c r="WTY35"/>
      <c r="WTZ35"/>
      <c r="WUA35"/>
      <c r="WUB35"/>
      <c r="WUC35"/>
      <c r="WUD35"/>
      <c r="WUE35"/>
      <c r="WUF35"/>
      <c r="WUG35"/>
      <c r="WUH35"/>
      <c r="WUI35"/>
      <c r="WUJ35"/>
      <c r="WUK35"/>
      <c r="WUL35"/>
      <c r="WUM35"/>
      <c r="WUN35"/>
      <c r="WUO35"/>
      <c r="WUP35"/>
      <c r="WUQ35"/>
      <c r="WUR35"/>
      <c r="WUS35"/>
      <c r="WUT35"/>
      <c r="WUU35"/>
      <c r="WUV35"/>
      <c r="WUW35"/>
      <c r="WUX35"/>
      <c r="WUY35"/>
      <c r="WUZ35"/>
      <c r="WVA35"/>
      <c r="WVB35"/>
      <c r="WVC35"/>
      <c r="WVD35"/>
      <c r="WVE35"/>
      <c r="WVF35"/>
      <c r="WVG35"/>
      <c r="WVH35"/>
      <c r="WVI35"/>
      <c r="WVJ35"/>
      <c r="WVK35"/>
      <c r="WVL35"/>
      <c r="WVM35"/>
      <c r="WVN35"/>
      <c r="WVO35"/>
      <c r="WVP35"/>
      <c r="WVQ35"/>
      <c r="WVR35"/>
      <c r="WVS35"/>
      <c r="WVT35"/>
      <c r="WVU35"/>
      <c r="WVV35"/>
      <c r="WVW35"/>
      <c r="WVX35"/>
      <c r="WVY35"/>
      <c r="WVZ35"/>
      <c r="WWA35"/>
      <c r="WWB35"/>
      <c r="WWC35"/>
      <c r="WWD35"/>
      <c r="WWE35"/>
      <c r="WWF35"/>
      <c r="WWG35"/>
      <c r="WWH35"/>
      <c r="WWI35"/>
      <c r="WWJ35"/>
      <c r="WWK35"/>
      <c r="WWL35"/>
      <c r="WWM35"/>
      <c r="WWN35"/>
      <c r="WWO35"/>
      <c r="WWP35"/>
      <c r="WWQ35"/>
      <c r="WWR35"/>
      <c r="WWS35"/>
      <c r="WWT35"/>
      <c r="WWU35"/>
      <c r="WWV35"/>
      <c r="WWW35"/>
      <c r="WWX35"/>
      <c r="WWY35"/>
      <c r="WWZ35"/>
      <c r="WXA35"/>
      <c r="WXB35"/>
      <c r="WXC35"/>
      <c r="WXD35"/>
      <c r="WXE35"/>
      <c r="WXF35"/>
      <c r="WXG35"/>
      <c r="WXH35"/>
      <c r="WXI35"/>
      <c r="WXJ35"/>
      <c r="WXK35"/>
      <c r="WXL35"/>
      <c r="WXM35"/>
      <c r="WXN35"/>
      <c r="WXO35"/>
      <c r="WXP35"/>
      <c r="WXQ35"/>
      <c r="WXR35"/>
      <c r="WXS35"/>
      <c r="WXT35"/>
      <c r="WXU35"/>
      <c r="WXV35"/>
      <c r="WXW35"/>
      <c r="WXX35"/>
      <c r="WXY35"/>
      <c r="WXZ35"/>
      <c r="WYA35"/>
      <c r="WYB35"/>
      <c r="WYC35"/>
      <c r="WYD35"/>
      <c r="WYE35"/>
      <c r="WYF35"/>
      <c r="WYG35"/>
      <c r="WYH35"/>
      <c r="WYI35"/>
      <c r="WYJ35"/>
      <c r="WYK35"/>
      <c r="WYL35"/>
      <c r="WYM35"/>
      <c r="WYN35"/>
      <c r="WYO35"/>
      <c r="WYP35"/>
      <c r="WYQ35"/>
      <c r="WYR35"/>
      <c r="WYS35"/>
      <c r="WYT35"/>
      <c r="WYU35"/>
      <c r="WYV35"/>
      <c r="WYW35"/>
      <c r="WYX35"/>
      <c r="WYY35"/>
      <c r="WYZ35"/>
      <c r="WZA35"/>
      <c r="WZB35"/>
      <c r="WZC35"/>
      <c r="WZD35"/>
      <c r="WZE35"/>
      <c r="WZF35"/>
      <c r="WZG35"/>
      <c r="WZH35"/>
      <c r="WZI35"/>
      <c r="WZJ35"/>
      <c r="WZK35"/>
      <c r="WZL35"/>
      <c r="WZM35"/>
      <c r="WZN35"/>
      <c r="WZO35"/>
      <c r="WZP35"/>
      <c r="WZQ35"/>
      <c r="WZR35"/>
      <c r="WZS35"/>
      <c r="WZT35"/>
      <c r="WZU35"/>
      <c r="WZV35"/>
      <c r="WZW35"/>
      <c r="WZX35"/>
      <c r="WZY35"/>
      <c r="WZZ35"/>
      <c r="XAA35"/>
      <c r="XAB35"/>
      <c r="XAC35"/>
      <c r="XAD35"/>
      <c r="XAE35"/>
      <c r="XAF35"/>
      <c r="XAG35"/>
      <c r="XAH35"/>
      <c r="XAI35"/>
      <c r="XAJ35"/>
      <c r="XAK35"/>
      <c r="XAL35"/>
      <c r="XAM35"/>
      <c r="XAN35"/>
      <c r="XAO35"/>
      <c r="XAP35"/>
      <c r="XAQ35"/>
      <c r="XAR35"/>
      <c r="XAS35"/>
      <c r="XAT35"/>
      <c r="XAU35"/>
      <c r="XAV35"/>
      <c r="XAW35"/>
      <c r="XAX35"/>
      <c r="XAY35"/>
      <c r="XAZ35"/>
      <c r="XBA35"/>
      <c r="XBB35"/>
      <c r="XBC35"/>
      <c r="XBD35"/>
      <c r="XBE35"/>
      <c r="XBF35"/>
      <c r="XBG35"/>
      <c r="XBH35"/>
      <c r="XBI35"/>
      <c r="XBJ35"/>
      <c r="XBK35"/>
      <c r="XBL35"/>
      <c r="XBM35"/>
      <c r="XBN35"/>
      <c r="XBO35"/>
      <c r="XBP35"/>
      <c r="XBQ35"/>
      <c r="XBR35"/>
      <c r="XBS35"/>
      <c r="XBT35"/>
      <c r="XBU35"/>
      <c r="XBV35"/>
      <c r="XBW35"/>
      <c r="XBX35"/>
      <c r="XBY35"/>
      <c r="XBZ35"/>
      <c r="XCA35"/>
      <c r="XCB35"/>
      <c r="XCC35"/>
      <c r="XCD35"/>
      <c r="XCE35"/>
      <c r="XCF35"/>
      <c r="XCG35"/>
      <c r="XCH35"/>
      <c r="XCI35"/>
      <c r="XCJ35"/>
      <c r="XCK35"/>
      <c r="XCL35"/>
      <c r="XCM35"/>
      <c r="XCN35"/>
      <c r="XCO35"/>
      <c r="XCP35"/>
      <c r="XCQ35"/>
      <c r="XCR35"/>
      <c r="XCS35"/>
      <c r="XCT35"/>
      <c r="XCU35"/>
      <c r="XCV35"/>
      <c r="XCW35"/>
      <c r="XCX35"/>
      <c r="XCY35"/>
      <c r="XCZ35"/>
      <c r="XDA35"/>
      <c r="XDB35"/>
      <c r="XDC35"/>
      <c r="XDD35"/>
      <c r="XDE35"/>
      <c r="XDF35"/>
      <c r="XDG35"/>
      <c r="XDH35"/>
      <c r="XDI35"/>
      <c r="XDJ35"/>
      <c r="XDK35"/>
      <c r="XDL35"/>
      <c r="XDM35"/>
      <c r="XDN35"/>
      <c r="XDO35"/>
      <c r="XDP35"/>
      <c r="XDQ35"/>
      <c r="XDR35"/>
      <c r="XDS35"/>
      <c r="XDT35"/>
      <c r="XDU35"/>
      <c r="XDV35"/>
      <c r="XDW35"/>
      <c r="XDX35"/>
      <c r="XDY35"/>
      <c r="XDZ35"/>
      <c r="XEA35"/>
      <c r="XEB35"/>
      <c r="XEC35"/>
      <c r="XED35"/>
      <c r="XEE35"/>
      <c r="XEF35"/>
      <c r="XEG35"/>
      <c r="XEH35"/>
      <c r="XEI35"/>
      <c r="XEJ35"/>
      <c r="XEK35"/>
      <c r="XEL35"/>
      <c r="XEM35"/>
      <c r="XEN35"/>
      <c r="XEO35"/>
      <c r="XEP35"/>
      <c r="XEQ35"/>
      <c r="XER35"/>
    </row>
    <row r="36" spans="1:16372" x14ac:dyDescent="0.2">
      <c r="C36" s="3" t="s">
        <v>172</v>
      </c>
      <c r="D36" s="193"/>
      <c r="E36" s="95"/>
      <c r="F36" s="3"/>
      <c r="G36" s="185"/>
      <c r="H36" s="95"/>
      <c r="I36" s="149">
        <f>SUM(I28:I34)</f>
        <v>0</v>
      </c>
      <c r="J36" s="149">
        <f t="shared" ref="J36:AG36" si="3">SUM(J28:J34)</f>
        <v>0</v>
      </c>
      <c r="K36" s="149">
        <f t="shared" si="3"/>
        <v>0</v>
      </c>
      <c r="L36" s="149">
        <f t="shared" si="3"/>
        <v>0</v>
      </c>
      <c r="M36" s="149">
        <f t="shared" si="3"/>
        <v>0</v>
      </c>
      <c r="N36" s="149">
        <f t="shared" si="3"/>
        <v>0</v>
      </c>
      <c r="O36" s="149">
        <f t="shared" si="3"/>
        <v>0</v>
      </c>
      <c r="P36" s="149">
        <f t="shared" si="3"/>
        <v>0</v>
      </c>
      <c r="Q36" s="149">
        <f t="shared" si="3"/>
        <v>0</v>
      </c>
      <c r="R36" s="149">
        <f t="shared" si="3"/>
        <v>0</v>
      </c>
      <c r="S36" s="149">
        <f t="shared" si="3"/>
        <v>0</v>
      </c>
      <c r="T36" s="149">
        <f t="shared" si="3"/>
        <v>0</v>
      </c>
      <c r="U36" s="149">
        <f t="shared" si="3"/>
        <v>0</v>
      </c>
      <c r="V36" s="149">
        <f t="shared" si="3"/>
        <v>0</v>
      </c>
      <c r="W36" s="149">
        <f t="shared" si="3"/>
        <v>0</v>
      </c>
      <c r="X36" s="149">
        <f t="shared" si="3"/>
        <v>0</v>
      </c>
      <c r="Y36" s="149">
        <f t="shared" si="3"/>
        <v>0</v>
      </c>
      <c r="Z36" s="149">
        <f t="shared" si="3"/>
        <v>0</v>
      </c>
      <c r="AA36" s="149">
        <f t="shared" si="3"/>
        <v>0</v>
      </c>
      <c r="AB36" s="149">
        <f t="shared" si="3"/>
        <v>0</v>
      </c>
      <c r="AC36" s="149">
        <f t="shared" si="3"/>
        <v>0</v>
      </c>
      <c r="AD36" s="149">
        <f t="shared" si="3"/>
        <v>0</v>
      </c>
      <c r="AE36" s="149">
        <f t="shared" si="3"/>
        <v>0</v>
      </c>
      <c r="AF36" s="149">
        <f t="shared" si="3"/>
        <v>0</v>
      </c>
      <c r="AG36" s="149">
        <f t="shared" si="3"/>
        <v>0</v>
      </c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  <c r="AMF36"/>
      <c r="AMG36"/>
      <c r="AMH36"/>
      <c r="AMI36"/>
      <c r="AMJ36"/>
      <c r="AMK36"/>
      <c r="AML36"/>
      <c r="AMM36"/>
      <c r="AMN36"/>
      <c r="AMO36"/>
      <c r="AMP36"/>
      <c r="AMQ36"/>
      <c r="AMR36"/>
      <c r="AMS36"/>
      <c r="AMT36"/>
      <c r="AMU36"/>
      <c r="AMV36"/>
      <c r="AMW36"/>
      <c r="AMX36"/>
      <c r="AMY36"/>
      <c r="AMZ36"/>
      <c r="ANA36"/>
      <c r="ANB36"/>
      <c r="ANC36"/>
      <c r="AND36"/>
      <c r="ANE36"/>
      <c r="ANF36"/>
      <c r="ANG36"/>
      <c r="ANH36"/>
      <c r="ANI36"/>
      <c r="ANJ36"/>
      <c r="ANK36"/>
      <c r="ANL36"/>
      <c r="ANM36"/>
      <c r="ANN36"/>
      <c r="ANO36"/>
      <c r="ANP36"/>
      <c r="ANQ36"/>
      <c r="ANR36"/>
      <c r="ANS36"/>
      <c r="ANT36"/>
      <c r="ANU36"/>
      <c r="ANV36"/>
      <c r="ANW36"/>
      <c r="ANX36"/>
      <c r="ANY36"/>
      <c r="ANZ36"/>
      <c r="AOA36"/>
      <c r="AOB36"/>
      <c r="AOC36"/>
      <c r="AOD36"/>
      <c r="AOE36"/>
      <c r="AOF36"/>
      <c r="AOG36"/>
      <c r="AOH36"/>
      <c r="AOI36"/>
      <c r="AOJ36"/>
      <c r="AOK36"/>
      <c r="AOL36"/>
      <c r="AOM36"/>
      <c r="AON36"/>
      <c r="AOO36"/>
      <c r="AOP36"/>
      <c r="AOQ36"/>
      <c r="AOR36"/>
      <c r="AOS36"/>
      <c r="AOT36"/>
      <c r="AOU36"/>
      <c r="AOV36"/>
      <c r="AOW36"/>
      <c r="AOX36"/>
      <c r="AOY36"/>
      <c r="AOZ36"/>
      <c r="APA36"/>
      <c r="APB36"/>
      <c r="APC36"/>
      <c r="APD36"/>
      <c r="APE36"/>
      <c r="APF36"/>
      <c r="APG36"/>
      <c r="APH36"/>
      <c r="API36"/>
      <c r="APJ36"/>
      <c r="APK36"/>
      <c r="APL36"/>
      <c r="APM36"/>
      <c r="APN36"/>
      <c r="APO36"/>
      <c r="APP36"/>
      <c r="APQ36"/>
      <c r="APR36"/>
      <c r="APS36"/>
      <c r="APT36"/>
      <c r="APU36"/>
      <c r="APV36"/>
      <c r="APW36"/>
      <c r="APX36"/>
      <c r="APY36"/>
      <c r="APZ36"/>
      <c r="AQA36"/>
      <c r="AQB36"/>
      <c r="AQC36"/>
      <c r="AQD36"/>
      <c r="AQE36"/>
      <c r="AQF36"/>
      <c r="AQG36"/>
      <c r="AQH36"/>
      <c r="AQI36"/>
      <c r="AQJ36"/>
      <c r="AQK36"/>
      <c r="AQL36"/>
      <c r="AQM36"/>
      <c r="AQN36"/>
      <c r="AQO36"/>
      <c r="AQP36"/>
      <c r="AQQ36"/>
      <c r="AQR36"/>
      <c r="AQS36"/>
      <c r="AQT36"/>
      <c r="AQU36"/>
      <c r="AQV36"/>
      <c r="AQW36"/>
      <c r="AQX36"/>
      <c r="AQY36"/>
      <c r="AQZ36"/>
      <c r="ARA36"/>
      <c r="ARB36"/>
      <c r="ARC36"/>
      <c r="ARD36"/>
      <c r="ARE36"/>
      <c r="ARF36"/>
      <c r="ARG36"/>
      <c r="ARH36"/>
      <c r="ARI36"/>
      <c r="ARJ36"/>
      <c r="ARK36"/>
      <c r="ARL36"/>
      <c r="ARM36"/>
      <c r="ARN36"/>
      <c r="ARO36"/>
      <c r="ARP36"/>
      <c r="ARQ36"/>
      <c r="ARR36"/>
      <c r="ARS36"/>
      <c r="ART36"/>
      <c r="ARU36"/>
      <c r="ARV36"/>
      <c r="ARW36"/>
      <c r="ARX36"/>
      <c r="ARY36"/>
      <c r="ARZ36"/>
      <c r="ASA36"/>
      <c r="ASB36"/>
      <c r="ASC36"/>
      <c r="ASD36"/>
      <c r="ASE36"/>
      <c r="ASF36"/>
      <c r="ASG36"/>
      <c r="ASH36"/>
      <c r="ASI36"/>
      <c r="ASJ36"/>
      <c r="ASK36"/>
      <c r="ASL36"/>
      <c r="ASM36"/>
      <c r="ASN36"/>
      <c r="ASO36"/>
      <c r="ASP36"/>
      <c r="ASQ36"/>
      <c r="ASR36"/>
      <c r="ASS36"/>
      <c r="AST36"/>
      <c r="ASU36"/>
      <c r="ASV36"/>
      <c r="ASW36"/>
      <c r="ASX36"/>
      <c r="ASY36"/>
      <c r="ASZ36"/>
      <c r="ATA36"/>
      <c r="ATB36"/>
      <c r="ATC36"/>
      <c r="ATD36"/>
      <c r="ATE36"/>
      <c r="ATF36"/>
      <c r="ATG36"/>
      <c r="ATH36"/>
      <c r="ATI36"/>
      <c r="ATJ36"/>
      <c r="ATK36"/>
      <c r="ATL36"/>
      <c r="ATM36"/>
      <c r="ATN36"/>
      <c r="ATO36"/>
      <c r="ATP36"/>
      <c r="ATQ36"/>
      <c r="ATR36"/>
      <c r="ATS36"/>
      <c r="ATT36"/>
      <c r="ATU36"/>
      <c r="ATV36"/>
      <c r="ATW36"/>
      <c r="ATX36"/>
      <c r="ATY36"/>
      <c r="ATZ36"/>
      <c r="AUA36"/>
      <c r="AUB36"/>
      <c r="AUC36"/>
      <c r="AUD36"/>
      <c r="AUE36"/>
      <c r="AUF36"/>
      <c r="AUG36"/>
      <c r="AUH36"/>
      <c r="AUI36"/>
      <c r="AUJ36"/>
      <c r="AUK36"/>
      <c r="AUL36"/>
      <c r="AUM36"/>
      <c r="AUN36"/>
      <c r="AUO36"/>
      <c r="AUP36"/>
      <c r="AUQ36"/>
      <c r="AUR36"/>
      <c r="AUS36"/>
      <c r="AUT36"/>
      <c r="AUU36"/>
      <c r="AUV36"/>
      <c r="AUW36"/>
      <c r="AUX36"/>
      <c r="AUY36"/>
      <c r="AUZ36"/>
      <c r="AVA36"/>
      <c r="AVB36"/>
      <c r="AVC36"/>
      <c r="AVD36"/>
      <c r="AVE36"/>
      <c r="AVF36"/>
      <c r="AVG36"/>
      <c r="AVH36"/>
      <c r="AVI36"/>
      <c r="AVJ36"/>
      <c r="AVK36"/>
      <c r="AVL36"/>
      <c r="AVM36"/>
      <c r="AVN36"/>
      <c r="AVO36"/>
      <c r="AVP36"/>
      <c r="AVQ36"/>
      <c r="AVR36"/>
      <c r="AVS36"/>
      <c r="AVT36"/>
      <c r="AVU36"/>
      <c r="AVV36"/>
      <c r="AVW36"/>
      <c r="AVX36"/>
      <c r="AVY36"/>
      <c r="AVZ36"/>
      <c r="AWA36"/>
      <c r="AWB36"/>
      <c r="AWC36"/>
      <c r="AWD36"/>
      <c r="AWE36"/>
      <c r="AWF36"/>
      <c r="AWG36"/>
      <c r="AWH36"/>
      <c r="AWI36"/>
      <c r="AWJ36"/>
      <c r="AWK36"/>
      <c r="AWL36"/>
      <c r="AWM36"/>
      <c r="AWN36"/>
      <c r="AWO36"/>
      <c r="AWP36"/>
      <c r="AWQ36"/>
      <c r="AWR36"/>
      <c r="AWS36"/>
      <c r="AWT36"/>
      <c r="AWU36"/>
      <c r="AWV36"/>
      <c r="AWW36"/>
      <c r="AWX36"/>
      <c r="AWY36"/>
      <c r="AWZ36"/>
      <c r="AXA36"/>
      <c r="AXB36"/>
      <c r="AXC36"/>
      <c r="AXD36"/>
      <c r="AXE36"/>
      <c r="AXF36"/>
      <c r="AXG36"/>
      <c r="AXH36"/>
      <c r="AXI36"/>
      <c r="AXJ36"/>
      <c r="AXK36"/>
      <c r="AXL36"/>
      <c r="AXM36"/>
      <c r="AXN36"/>
      <c r="AXO36"/>
      <c r="AXP36"/>
      <c r="AXQ36"/>
      <c r="AXR36"/>
      <c r="AXS36"/>
      <c r="AXT36"/>
      <c r="AXU36"/>
      <c r="AXV36"/>
      <c r="AXW36"/>
      <c r="AXX36"/>
      <c r="AXY36"/>
      <c r="AXZ36"/>
      <c r="AYA36"/>
      <c r="AYB36"/>
      <c r="AYC36"/>
      <c r="AYD36"/>
      <c r="AYE36"/>
      <c r="AYF36"/>
      <c r="AYG36"/>
      <c r="AYH36"/>
      <c r="AYI36"/>
      <c r="AYJ36"/>
      <c r="AYK36"/>
      <c r="AYL36"/>
      <c r="AYM36"/>
      <c r="AYN36"/>
      <c r="AYO36"/>
      <c r="AYP36"/>
      <c r="AYQ36"/>
      <c r="AYR36"/>
      <c r="AYS36"/>
      <c r="AYT36"/>
      <c r="AYU36"/>
      <c r="AYV36"/>
      <c r="AYW36"/>
      <c r="AYX36"/>
      <c r="AYY36"/>
      <c r="AYZ36"/>
      <c r="AZA36"/>
      <c r="AZB36"/>
      <c r="AZC36"/>
      <c r="AZD36"/>
      <c r="AZE36"/>
      <c r="AZF36"/>
      <c r="AZG36"/>
      <c r="AZH36"/>
      <c r="AZI36"/>
      <c r="AZJ36"/>
      <c r="AZK36"/>
      <c r="AZL36"/>
      <c r="AZM36"/>
      <c r="AZN36"/>
      <c r="AZO36"/>
      <c r="AZP36"/>
      <c r="AZQ36"/>
      <c r="AZR36"/>
      <c r="AZS36"/>
      <c r="AZT36"/>
      <c r="AZU36"/>
      <c r="AZV36"/>
      <c r="AZW36"/>
      <c r="AZX36"/>
      <c r="AZY36"/>
      <c r="AZZ36"/>
      <c r="BAA36"/>
      <c r="BAB36"/>
      <c r="BAC36"/>
      <c r="BAD36"/>
      <c r="BAE36"/>
      <c r="BAF36"/>
      <c r="BAG36"/>
      <c r="BAH36"/>
      <c r="BAI36"/>
      <c r="BAJ36"/>
      <c r="BAK36"/>
      <c r="BAL36"/>
      <c r="BAM36"/>
      <c r="BAN36"/>
      <c r="BAO36"/>
      <c r="BAP36"/>
      <c r="BAQ36"/>
      <c r="BAR36"/>
      <c r="BAS36"/>
      <c r="BAT36"/>
      <c r="BAU36"/>
      <c r="BAV36"/>
      <c r="BAW36"/>
      <c r="BAX36"/>
      <c r="BAY36"/>
      <c r="BAZ36"/>
      <c r="BBA36"/>
      <c r="BBB36"/>
      <c r="BBC36"/>
      <c r="BBD36"/>
      <c r="BBE36"/>
      <c r="BBF36"/>
      <c r="BBG36"/>
      <c r="BBH36"/>
      <c r="BBI36"/>
      <c r="BBJ36"/>
      <c r="BBK36"/>
      <c r="BBL36"/>
      <c r="BBM36"/>
      <c r="BBN36"/>
      <c r="BBO36"/>
      <c r="BBP36"/>
      <c r="BBQ36"/>
      <c r="BBR36"/>
      <c r="BBS36"/>
      <c r="BBT36"/>
      <c r="BBU36"/>
      <c r="BBV36"/>
      <c r="BBW36"/>
      <c r="BBX36"/>
      <c r="BBY36"/>
      <c r="BBZ36"/>
      <c r="BCA36"/>
      <c r="BCB36"/>
      <c r="BCC36"/>
      <c r="BCD36"/>
      <c r="BCE36"/>
      <c r="BCF36"/>
      <c r="BCG36"/>
      <c r="BCH36"/>
      <c r="BCI36"/>
      <c r="BCJ36"/>
      <c r="BCK36"/>
      <c r="BCL36"/>
      <c r="BCM36"/>
      <c r="BCN36"/>
      <c r="BCO36"/>
      <c r="BCP36"/>
      <c r="BCQ36"/>
      <c r="BCR36"/>
      <c r="BCS36"/>
      <c r="BCT36"/>
      <c r="BCU36"/>
      <c r="BCV36"/>
      <c r="BCW36"/>
      <c r="BCX36"/>
      <c r="BCY36"/>
      <c r="BCZ36"/>
      <c r="BDA36"/>
      <c r="BDB36"/>
      <c r="BDC36"/>
      <c r="BDD36"/>
      <c r="BDE36"/>
      <c r="BDF36"/>
      <c r="BDG36"/>
      <c r="BDH36"/>
      <c r="BDI36"/>
      <c r="BDJ36"/>
      <c r="BDK36"/>
      <c r="BDL36"/>
      <c r="BDM36"/>
      <c r="BDN36"/>
      <c r="BDO36"/>
      <c r="BDP36"/>
      <c r="BDQ36"/>
      <c r="BDR36"/>
      <c r="BDS36"/>
      <c r="BDT36"/>
      <c r="BDU36"/>
      <c r="BDV36"/>
      <c r="BDW36"/>
      <c r="BDX36"/>
      <c r="BDY36"/>
      <c r="BDZ36"/>
      <c r="BEA36"/>
      <c r="BEB36"/>
      <c r="BEC36"/>
      <c r="BED36"/>
      <c r="BEE36"/>
      <c r="BEF36"/>
      <c r="BEG36"/>
      <c r="BEH36"/>
      <c r="BEI36"/>
      <c r="BEJ36"/>
      <c r="BEK36"/>
      <c r="BEL36"/>
      <c r="BEM36"/>
      <c r="BEN36"/>
      <c r="BEO36"/>
      <c r="BEP36"/>
      <c r="BEQ36"/>
      <c r="BER36"/>
      <c r="BES36"/>
      <c r="BET36"/>
      <c r="BEU36"/>
      <c r="BEV36"/>
      <c r="BEW36"/>
      <c r="BEX36"/>
      <c r="BEY36"/>
      <c r="BEZ36"/>
      <c r="BFA36"/>
      <c r="BFB36"/>
      <c r="BFC36"/>
      <c r="BFD36"/>
      <c r="BFE36"/>
      <c r="BFF36"/>
      <c r="BFG36"/>
      <c r="BFH36"/>
      <c r="BFI36"/>
      <c r="BFJ36"/>
      <c r="BFK36"/>
      <c r="BFL36"/>
      <c r="BFM36"/>
      <c r="BFN36"/>
      <c r="BFO36"/>
      <c r="BFP36"/>
      <c r="BFQ36"/>
      <c r="BFR36"/>
      <c r="BFS36"/>
      <c r="BFT36"/>
      <c r="BFU36"/>
      <c r="BFV36"/>
      <c r="BFW36"/>
      <c r="BFX36"/>
      <c r="BFY36"/>
      <c r="BFZ36"/>
      <c r="BGA36"/>
      <c r="BGB36"/>
      <c r="BGC36"/>
      <c r="BGD36"/>
      <c r="BGE36"/>
      <c r="BGF36"/>
      <c r="BGG36"/>
      <c r="BGH36"/>
      <c r="BGI36"/>
      <c r="BGJ36"/>
      <c r="BGK36"/>
      <c r="BGL36"/>
      <c r="BGM36"/>
      <c r="BGN36"/>
      <c r="BGO36"/>
      <c r="BGP36"/>
      <c r="BGQ36"/>
      <c r="BGR36"/>
      <c r="BGS36"/>
      <c r="BGT36"/>
      <c r="BGU36"/>
      <c r="BGV36"/>
      <c r="BGW36"/>
      <c r="BGX36"/>
      <c r="BGY36"/>
      <c r="BGZ36"/>
      <c r="BHA36"/>
      <c r="BHB36"/>
      <c r="BHC36"/>
      <c r="BHD36"/>
      <c r="BHE36"/>
      <c r="BHF36"/>
      <c r="BHG36"/>
      <c r="BHH36"/>
      <c r="BHI36"/>
      <c r="BHJ36"/>
      <c r="BHK36"/>
      <c r="BHL36"/>
      <c r="BHM36"/>
      <c r="BHN36"/>
      <c r="BHO36"/>
      <c r="BHP36"/>
      <c r="BHQ36"/>
      <c r="BHR36"/>
      <c r="BHS36"/>
      <c r="BHT36"/>
      <c r="BHU36"/>
      <c r="BHV36"/>
      <c r="BHW36"/>
      <c r="BHX36"/>
      <c r="BHY36"/>
      <c r="BHZ36"/>
      <c r="BIA36"/>
      <c r="BIB36"/>
      <c r="BIC36"/>
      <c r="BID36"/>
      <c r="BIE36"/>
      <c r="BIF36"/>
      <c r="BIG36"/>
      <c r="BIH36"/>
      <c r="BII36"/>
      <c r="BIJ36"/>
      <c r="BIK36"/>
      <c r="BIL36"/>
      <c r="BIM36"/>
      <c r="BIN36"/>
      <c r="BIO36"/>
      <c r="BIP36"/>
      <c r="BIQ36"/>
      <c r="BIR36"/>
      <c r="BIS36"/>
      <c r="BIT36"/>
      <c r="BIU36"/>
      <c r="BIV36"/>
      <c r="BIW36"/>
      <c r="BIX36"/>
      <c r="BIY36"/>
      <c r="BIZ36"/>
      <c r="BJA36"/>
      <c r="BJB36"/>
      <c r="BJC36"/>
      <c r="BJD36"/>
      <c r="BJE36"/>
      <c r="BJF36"/>
      <c r="BJG36"/>
      <c r="BJH36"/>
      <c r="BJI36"/>
      <c r="BJJ36"/>
      <c r="BJK36"/>
      <c r="BJL36"/>
      <c r="BJM36"/>
      <c r="BJN36"/>
      <c r="BJO36"/>
      <c r="BJP36"/>
      <c r="BJQ36"/>
      <c r="BJR36"/>
      <c r="BJS36"/>
      <c r="BJT36"/>
      <c r="BJU36"/>
      <c r="BJV36"/>
      <c r="BJW36"/>
      <c r="BJX36"/>
      <c r="BJY36"/>
      <c r="BJZ36"/>
      <c r="BKA36"/>
      <c r="BKB36"/>
      <c r="BKC36"/>
      <c r="BKD36"/>
      <c r="BKE36"/>
      <c r="BKF36"/>
      <c r="BKG36"/>
      <c r="BKH36"/>
      <c r="BKI36"/>
      <c r="BKJ36"/>
      <c r="BKK36"/>
      <c r="BKL36"/>
      <c r="BKM36"/>
      <c r="BKN36"/>
      <c r="BKO36"/>
      <c r="BKP36"/>
      <c r="BKQ36"/>
      <c r="BKR36"/>
      <c r="BKS36"/>
      <c r="BKT36"/>
      <c r="BKU36"/>
      <c r="BKV36"/>
      <c r="BKW36"/>
      <c r="BKX36"/>
      <c r="BKY36"/>
      <c r="BKZ36"/>
      <c r="BLA36"/>
      <c r="BLB36"/>
      <c r="BLC36"/>
      <c r="BLD36"/>
      <c r="BLE36"/>
      <c r="BLF36"/>
      <c r="BLG36"/>
      <c r="BLH36"/>
      <c r="BLI36"/>
      <c r="BLJ36"/>
      <c r="BLK36"/>
      <c r="BLL36"/>
      <c r="BLM36"/>
      <c r="BLN36"/>
      <c r="BLO36"/>
      <c r="BLP36"/>
      <c r="BLQ36"/>
      <c r="BLR36"/>
      <c r="BLS36"/>
      <c r="BLT36"/>
      <c r="BLU36"/>
      <c r="BLV36"/>
      <c r="BLW36"/>
      <c r="BLX36"/>
      <c r="BLY36"/>
      <c r="BLZ36"/>
      <c r="BMA36"/>
      <c r="BMB36"/>
      <c r="BMC36"/>
      <c r="BMD36"/>
      <c r="BME36"/>
      <c r="BMF36"/>
      <c r="BMG36"/>
      <c r="BMH36"/>
      <c r="BMI36"/>
      <c r="BMJ36"/>
      <c r="BMK36"/>
      <c r="BML36"/>
      <c r="BMM36"/>
      <c r="BMN36"/>
      <c r="BMO36"/>
      <c r="BMP36"/>
      <c r="BMQ36"/>
      <c r="BMR36"/>
      <c r="BMS36"/>
      <c r="BMT36"/>
      <c r="BMU36"/>
      <c r="BMV36"/>
      <c r="BMW36"/>
      <c r="BMX36"/>
      <c r="BMY36"/>
      <c r="BMZ36"/>
      <c r="BNA36"/>
      <c r="BNB36"/>
      <c r="BNC36"/>
      <c r="BND36"/>
      <c r="BNE36"/>
      <c r="BNF36"/>
      <c r="BNG36"/>
      <c r="BNH36"/>
      <c r="BNI36"/>
      <c r="BNJ36"/>
      <c r="BNK36"/>
      <c r="BNL36"/>
      <c r="BNM36"/>
      <c r="BNN36"/>
      <c r="BNO36"/>
      <c r="BNP36"/>
      <c r="BNQ36"/>
      <c r="BNR36"/>
      <c r="BNS36"/>
      <c r="BNT36"/>
      <c r="BNU36"/>
      <c r="BNV36"/>
      <c r="BNW36"/>
      <c r="BNX36"/>
      <c r="BNY36"/>
      <c r="BNZ36"/>
      <c r="BOA36"/>
      <c r="BOB36"/>
      <c r="BOC36"/>
      <c r="BOD36"/>
      <c r="BOE36"/>
      <c r="BOF36"/>
      <c r="BOG36"/>
      <c r="BOH36"/>
      <c r="BOI36"/>
      <c r="BOJ36"/>
      <c r="BOK36"/>
      <c r="BOL36"/>
      <c r="BOM36"/>
      <c r="BON36"/>
      <c r="BOO36"/>
      <c r="BOP36"/>
      <c r="BOQ36"/>
      <c r="BOR36"/>
      <c r="BOS36"/>
      <c r="BOT36"/>
      <c r="BOU36"/>
      <c r="BOV36"/>
      <c r="BOW36"/>
      <c r="BOX36"/>
      <c r="BOY36"/>
      <c r="BOZ36"/>
      <c r="BPA36"/>
      <c r="BPB36"/>
      <c r="BPC36"/>
      <c r="BPD36"/>
      <c r="BPE36"/>
      <c r="BPF36"/>
      <c r="BPG36"/>
      <c r="BPH36"/>
      <c r="BPI36"/>
      <c r="BPJ36"/>
      <c r="BPK36"/>
      <c r="BPL36"/>
      <c r="BPM36"/>
      <c r="BPN36"/>
      <c r="BPO36"/>
      <c r="BPP36"/>
      <c r="BPQ36"/>
      <c r="BPR36"/>
      <c r="BPS36"/>
      <c r="BPT36"/>
      <c r="BPU36"/>
      <c r="BPV36"/>
      <c r="BPW36"/>
      <c r="BPX36"/>
      <c r="BPY36"/>
      <c r="BPZ36"/>
      <c r="BQA36"/>
      <c r="BQB36"/>
      <c r="BQC36"/>
      <c r="BQD36"/>
      <c r="BQE36"/>
      <c r="BQF36"/>
      <c r="BQG36"/>
      <c r="BQH36"/>
      <c r="BQI36"/>
      <c r="BQJ36"/>
      <c r="BQK36"/>
      <c r="BQL36"/>
      <c r="BQM36"/>
      <c r="BQN36"/>
      <c r="BQO36"/>
      <c r="BQP36"/>
      <c r="BQQ36"/>
      <c r="BQR36"/>
      <c r="BQS36"/>
      <c r="BQT36"/>
      <c r="BQU36"/>
      <c r="BQV36"/>
      <c r="BQW36"/>
      <c r="BQX36"/>
      <c r="BQY36"/>
      <c r="BQZ36"/>
      <c r="BRA36"/>
      <c r="BRB36"/>
      <c r="BRC36"/>
      <c r="BRD36"/>
      <c r="BRE36"/>
      <c r="BRF36"/>
      <c r="BRG36"/>
      <c r="BRH36"/>
      <c r="BRI36"/>
      <c r="BRJ36"/>
      <c r="BRK36"/>
      <c r="BRL36"/>
      <c r="BRM36"/>
      <c r="BRN36"/>
      <c r="BRO36"/>
      <c r="BRP36"/>
      <c r="BRQ36"/>
      <c r="BRR36"/>
      <c r="BRS36"/>
      <c r="BRT36"/>
      <c r="BRU36"/>
      <c r="BRV36"/>
      <c r="BRW36"/>
      <c r="BRX36"/>
      <c r="BRY36"/>
      <c r="BRZ36"/>
      <c r="BSA36"/>
      <c r="BSB36"/>
      <c r="BSC36"/>
      <c r="BSD36"/>
      <c r="BSE36"/>
      <c r="BSF36"/>
      <c r="BSG36"/>
      <c r="BSH36"/>
      <c r="BSI36"/>
      <c r="BSJ36"/>
      <c r="BSK36"/>
      <c r="BSL36"/>
      <c r="BSM36"/>
      <c r="BSN36"/>
      <c r="BSO36"/>
      <c r="BSP36"/>
      <c r="BSQ36"/>
      <c r="BSR36"/>
      <c r="BSS36"/>
      <c r="BST36"/>
      <c r="BSU36"/>
      <c r="BSV36"/>
      <c r="BSW36"/>
      <c r="BSX36"/>
      <c r="BSY36"/>
      <c r="BSZ36"/>
      <c r="BTA36"/>
      <c r="BTB36"/>
      <c r="BTC36"/>
      <c r="BTD36"/>
      <c r="BTE36"/>
      <c r="BTF36"/>
      <c r="BTG36"/>
      <c r="BTH36"/>
      <c r="BTI36"/>
      <c r="BTJ36"/>
      <c r="BTK36"/>
      <c r="BTL36"/>
      <c r="BTM36"/>
      <c r="BTN36"/>
      <c r="BTO36"/>
      <c r="BTP36"/>
      <c r="BTQ36"/>
      <c r="BTR36"/>
      <c r="BTS36"/>
      <c r="BTT36"/>
      <c r="BTU36"/>
      <c r="BTV36"/>
      <c r="BTW36"/>
      <c r="BTX36"/>
      <c r="BTY36"/>
      <c r="BTZ36"/>
      <c r="BUA36"/>
      <c r="BUB36"/>
      <c r="BUC36"/>
      <c r="BUD36"/>
      <c r="BUE36"/>
      <c r="BUF36"/>
      <c r="BUG36"/>
      <c r="BUH36"/>
      <c r="BUI36"/>
      <c r="BUJ36"/>
      <c r="BUK36"/>
      <c r="BUL36"/>
      <c r="BUM36"/>
      <c r="BUN36"/>
      <c r="BUO36"/>
      <c r="BUP36"/>
      <c r="BUQ36"/>
      <c r="BUR36"/>
      <c r="BUS36"/>
      <c r="BUT36"/>
      <c r="BUU36"/>
      <c r="BUV36"/>
      <c r="BUW36"/>
      <c r="BUX36"/>
      <c r="BUY36"/>
      <c r="BUZ36"/>
      <c r="BVA36"/>
      <c r="BVB36"/>
      <c r="BVC36"/>
      <c r="BVD36"/>
      <c r="BVE36"/>
      <c r="BVF36"/>
      <c r="BVG36"/>
      <c r="BVH36"/>
      <c r="BVI36"/>
      <c r="BVJ36"/>
      <c r="BVK36"/>
      <c r="BVL36"/>
      <c r="BVM36"/>
      <c r="BVN36"/>
      <c r="BVO36"/>
      <c r="BVP36"/>
      <c r="BVQ36"/>
      <c r="BVR36"/>
      <c r="BVS36"/>
      <c r="BVT36"/>
      <c r="BVU36"/>
      <c r="BVV36"/>
      <c r="BVW36"/>
      <c r="BVX36"/>
      <c r="BVY36"/>
      <c r="BVZ36"/>
      <c r="BWA36"/>
      <c r="BWB36"/>
      <c r="BWC36"/>
      <c r="BWD36"/>
      <c r="BWE36"/>
      <c r="BWF36"/>
      <c r="BWG36"/>
      <c r="BWH36"/>
      <c r="BWI36"/>
      <c r="BWJ36"/>
      <c r="BWK36"/>
      <c r="BWL36"/>
      <c r="BWM36"/>
      <c r="BWN36"/>
      <c r="BWO36"/>
      <c r="BWP36"/>
      <c r="BWQ36"/>
      <c r="BWR36"/>
      <c r="BWS36"/>
      <c r="BWT36"/>
      <c r="BWU36"/>
      <c r="BWV36"/>
      <c r="BWW36"/>
      <c r="BWX36"/>
      <c r="BWY36"/>
      <c r="BWZ36"/>
      <c r="BXA36"/>
      <c r="BXB36"/>
      <c r="BXC36"/>
      <c r="BXD36"/>
      <c r="BXE36"/>
      <c r="BXF36"/>
      <c r="BXG36"/>
      <c r="BXH36"/>
      <c r="BXI36"/>
      <c r="BXJ36"/>
      <c r="BXK36"/>
      <c r="BXL36"/>
      <c r="BXM36"/>
      <c r="BXN36"/>
      <c r="BXO36"/>
      <c r="BXP36"/>
      <c r="BXQ36"/>
      <c r="BXR36"/>
      <c r="BXS36"/>
      <c r="BXT36"/>
      <c r="BXU36"/>
      <c r="BXV36"/>
      <c r="BXW36"/>
      <c r="BXX36"/>
      <c r="BXY36"/>
      <c r="BXZ36"/>
      <c r="BYA36"/>
      <c r="BYB36"/>
      <c r="BYC36"/>
      <c r="BYD36"/>
      <c r="BYE36"/>
      <c r="BYF36"/>
      <c r="BYG36"/>
      <c r="BYH36"/>
      <c r="BYI36"/>
      <c r="BYJ36"/>
      <c r="BYK36"/>
      <c r="BYL36"/>
      <c r="BYM36"/>
      <c r="BYN36"/>
      <c r="BYO36"/>
      <c r="BYP36"/>
      <c r="BYQ36"/>
      <c r="BYR36"/>
      <c r="BYS36"/>
      <c r="BYT36"/>
      <c r="BYU36"/>
      <c r="BYV36"/>
      <c r="BYW36"/>
      <c r="BYX36"/>
      <c r="BYY36"/>
      <c r="BYZ36"/>
      <c r="BZA36"/>
      <c r="BZB36"/>
      <c r="BZC36"/>
      <c r="BZD36"/>
      <c r="BZE36"/>
      <c r="BZF36"/>
      <c r="BZG36"/>
      <c r="BZH36"/>
      <c r="BZI36"/>
      <c r="BZJ36"/>
      <c r="BZK36"/>
      <c r="BZL36"/>
      <c r="BZM36"/>
      <c r="BZN36"/>
      <c r="BZO36"/>
      <c r="BZP36"/>
      <c r="BZQ36"/>
      <c r="BZR36"/>
      <c r="BZS36"/>
      <c r="BZT36"/>
      <c r="BZU36"/>
      <c r="BZV36"/>
      <c r="BZW36"/>
      <c r="BZX36"/>
      <c r="BZY36"/>
      <c r="BZZ36"/>
      <c r="CAA36"/>
      <c r="CAB36"/>
      <c r="CAC36"/>
      <c r="CAD36"/>
      <c r="CAE36"/>
      <c r="CAF36"/>
      <c r="CAG36"/>
      <c r="CAH36"/>
      <c r="CAI36"/>
      <c r="CAJ36"/>
      <c r="CAK36"/>
      <c r="CAL36"/>
      <c r="CAM36"/>
      <c r="CAN36"/>
      <c r="CAO36"/>
      <c r="CAP36"/>
      <c r="CAQ36"/>
      <c r="CAR36"/>
      <c r="CAS36"/>
      <c r="CAT36"/>
      <c r="CAU36"/>
      <c r="CAV36"/>
      <c r="CAW36"/>
      <c r="CAX36"/>
      <c r="CAY36"/>
      <c r="CAZ36"/>
      <c r="CBA36"/>
      <c r="CBB36"/>
      <c r="CBC36"/>
      <c r="CBD36"/>
      <c r="CBE36"/>
      <c r="CBF36"/>
      <c r="CBG36"/>
      <c r="CBH36"/>
      <c r="CBI36"/>
      <c r="CBJ36"/>
      <c r="CBK36"/>
      <c r="CBL36"/>
      <c r="CBM36"/>
      <c r="CBN36"/>
      <c r="CBO36"/>
      <c r="CBP36"/>
      <c r="CBQ36"/>
      <c r="CBR36"/>
      <c r="CBS36"/>
      <c r="CBT36"/>
      <c r="CBU36"/>
      <c r="CBV36"/>
      <c r="CBW36"/>
      <c r="CBX36"/>
      <c r="CBY36"/>
      <c r="CBZ36"/>
      <c r="CCA36"/>
      <c r="CCB36"/>
      <c r="CCC36"/>
      <c r="CCD36"/>
      <c r="CCE36"/>
      <c r="CCF36"/>
      <c r="CCG36"/>
      <c r="CCH36"/>
      <c r="CCI36"/>
      <c r="CCJ36"/>
      <c r="CCK36"/>
      <c r="CCL36"/>
      <c r="CCM36"/>
      <c r="CCN36"/>
      <c r="CCO36"/>
      <c r="CCP36"/>
      <c r="CCQ36"/>
      <c r="CCR36"/>
      <c r="CCS36"/>
      <c r="CCT36"/>
      <c r="CCU36"/>
      <c r="CCV36"/>
      <c r="CCW36"/>
      <c r="CCX36"/>
      <c r="CCY36"/>
      <c r="CCZ36"/>
      <c r="CDA36"/>
      <c r="CDB36"/>
      <c r="CDC36"/>
      <c r="CDD36"/>
      <c r="CDE36"/>
      <c r="CDF36"/>
      <c r="CDG36"/>
      <c r="CDH36"/>
      <c r="CDI36"/>
      <c r="CDJ36"/>
      <c r="CDK36"/>
      <c r="CDL36"/>
      <c r="CDM36"/>
      <c r="CDN36"/>
      <c r="CDO36"/>
      <c r="CDP36"/>
      <c r="CDQ36"/>
      <c r="CDR36"/>
      <c r="CDS36"/>
      <c r="CDT36"/>
      <c r="CDU36"/>
      <c r="CDV36"/>
      <c r="CDW36"/>
      <c r="CDX36"/>
      <c r="CDY36"/>
      <c r="CDZ36"/>
      <c r="CEA36"/>
      <c r="CEB36"/>
      <c r="CEC36"/>
      <c r="CED36"/>
      <c r="CEE36"/>
      <c r="CEF36"/>
      <c r="CEG36"/>
      <c r="CEH36"/>
      <c r="CEI36"/>
      <c r="CEJ36"/>
      <c r="CEK36"/>
      <c r="CEL36"/>
      <c r="CEM36"/>
      <c r="CEN36"/>
      <c r="CEO36"/>
      <c r="CEP36"/>
      <c r="CEQ36"/>
      <c r="CER36"/>
      <c r="CES36"/>
      <c r="CET36"/>
      <c r="CEU36"/>
      <c r="CEV36"/>
      <c r="CEW36"/>
      <c r="CEX36"/>
      <c r="CEY36"/>
      <c r="CEZ36"/>
      <c r="CFA36"/>
      <c r="CFB36"/>
      <c r="CFC36"/>
      <c r="CFD36"/>
      <c r="CFE36"/>
      <c r="CFF36"/>
      <c r="CFG36"/>
      <c r="CFH36"/>
      <c r="CFI36"/>
      <c r="CFJ36"/>
      <c r="CFK36"/>
      <c r="CFL36"/>
      <c r="CFM36"/>
      <c r="CFN36"/>
      <c r="CFO36"/>
      <c r="CFP36"/>
      <c r="CFQ36"/>
      <c r="CFR36"/>
      <c r="CFS36"/>
      <c r="CFT36"/>
      <c r="CFU36"/>
      <c r="CFV36"/>
      <c r="CFW36"/>
      <c r="CFX36"/>
      <c r="CFY36"/>
      <c r="CFZ36"/>
      <c r="CGA36"/>
      <c r="CGB36"/>
      <c r="CGC36"/>
      <c r="CGD36"/>
      <c r="CGE36"/>
      <c r="CGF36"/>
      <c r="CGG36"/>
      <c r="CGH36"/>
      <c r="CGI36"/>
      <c r="CGJ36"/>
      <c r="CGK36"/>
      <c r="CGL36"/>
      <c r="CGM36"/>
      <c r="CGN36"/>
      <c r="CGO36"/>
      <c r="CGP36"/>
      <c r="CGQ36"/>
      <c r="CGR36"/>
      <c r="CGS36"/>
      <c r="CGT36"/>
      <c r="CGU36"/>
      <c r="CGV36"/>
      <c r="CGW36"/>
      <c r="CGX36"/>
      <c r="CGY36"/>
      <c r="CGZ36"/>
      <c r="CHA36"/>
      <c r="CHB36"/>
      <c r="CHC36"/>
      <c r="CHD36"/>
      <c r="CHE36"/>
      <c r="CHF36"/>
      <c r="CHG36"/>
      <c r="CHH36"/>
      <c r="CHI36"/>
      <c r="CHJ36"/>
      <c r="CHK36"/>
      <c r="CHL36"/>
      <c r="CHM36"/>
      <c r="CHN36"/>
      <c r="CHO36"/>
      <c r="CHP36"/>
      <c r="CHQ36"/>
      <c r="CHR36"/>
      <c r="CHS36"/>
      <c r="CHT36"/>
      <c r="CHU36"/>
      <c r="CHV36"/>
      <c r="CHW36"/>
      <c r="CHX36"/>
      <c r="CHY36"/>
      <c r="CHZ36"/>
      <c r="CIA36"/>
      <c r="CIB36"/>
      <c r="CIC36"/>
      <c r="CID36"/>
      <c r="CIE36"/>
      <c r="CIF36"/>
      <c r="CIG36"/>
      <c r="CIH36"/>
      <c r="CII36"/>
      <c r="CIJ36"/>
      <c r="CIK36"/>
      <c r="CIL36"/>
      <c r="CIM36"/>
      <c r="CIN36"/>
      <c r="CIO36"/>
      <c r="CIP36"/>
      <c r="CIQ36"/>
      <c r="CIR36"/>
      <c r="CIS36"/>
      <c r="CIT36"/>
      <c r="CIU36"/>
      <c r="CIV36"/>
      <c r="CIW36"/>
      <c r="CIX36"/>
      <c r="CIY36"/>
      <c r="CIZ36"/>
      <c r="CJA36"/>
      <c r="CJB36"/>
      <c r="CJC36"/>
      <c r="CJD36"/>
      <c r="CJE36"/>
      <c r="CJF36"/>
      <c r="CJG36"/>
      <c r="CJH36"/>
      <c r="CJI36"/>
      <c r="CJJ36"/>
      <c r="CJK36"/>
      <c r="CJL36"/>
      <c r="CJM36"/>
      <c r="CJN36"/>
      <c r="CJO36"/>
      <c r="CJP36"/>
      <c r="CJQ36"/>
      <c r="CJR36"/>
      <c r="CJS36"/>
      <c r="CJT36"/>
      <c r="CJU36"/>
      <c r="CJV36"/>
      <c r="CJW36"/>
      <c r="CJX36"/>
      <c r="CJY36"/>
      <c r="CJZ36"/>
      <c r="CKA36"/>
      <c r="CKB36"/>
      <c r="CKC36"/>
      <c r="CKD36"/>
      <c r="CKE36"/>
      <c r="CKF36"/>
      <c r="CKG36"/>
      <c r="CKH36"/>
      <c r="CKI36"/>
      <c r="CKJ36"/>
      <c r="CKK36"/>
      <c r="CKL36"/>
      <c r="CKM36"/>
      <c r="CKN36"/>
      <c r="CKO36"/>
      <c r="CKP36"/>
      <c r="CKQ36"/>
      <c r="CKR36"/>
      <c r="CKS36"/>
      <c r="CKT36"/>
      <c r="CKU36"/>
      <c r="CKV36"/>
      <c r="CKW36"/>
      <c r="CKX36"/>
      <c r="CKY36"/>
      <c r="CKZ36"/>
      <c r="CLA36"/>
      <c r="CLB36"/>
      <c r="CLC36"/>
      <c r="CLD36"/>
      <c r="CLE36"/>
      <c r="CLF36"/>
      <c r="CLG36"/>
      <c r="CLH36"/>
      <c r="CLI36"/>
      <c r="CLJ36"/>
      <c r="CLK36"/>
      <c r="CLL36"/>
      <c r="CLM36"/>
      <c r="CLN36"/>
      <c r="CLO36"/>
      <c r="CLP36"/>
      <c r="CLQ36"/>
      <c r="CLR36"/>
      <c r="CLS36"/>
      <c r="CLT36"/>
      <c r="CLU36"/>
      <c r="CLV36"/>
      <c r="CLW36"/>
      <c r="CLX36"/>
      <c r="CLY36"/>
      <c r="CLZ36"/>
      <c r="CMA36"/>
      <c r="CMB36"/>
      <c r="CMC36"/>
      <c r="CMD36"/>
      <c r="CME36"/>
      <c r="CMF36"/>
      <c r="CMG36"/>
      <c r="CMH36"/>
      <c r="CMI36"/>
      <c r="CMJ36"/>
      <c r="CMK36"/>
      <c r="CML36"/>
      <c r="CMM36"/>
      <c r="CMN36"/>
      <c r="CMO36"/>
      <c r="CMP36"/>
      <c r="CMQ36"/>
      <c r="CMR36"/>
      <c r="CMS36"/>
      <c r="CMT36"/>
      <c r="CMU36"/>
      <c r="CMV36"/>
      <c r="CMW36"/>
      <c r="CMX36"/>
      <c r="CMY36"/>
      <c r="CMZ36"/>
      <c r="CNA36"/>
      <c r="CNB36"/>
      <c r="CNC36"/>
      <c r="CND36"/>
      <c r="CNE36"/>
      <c r="CNF36"/>
      <c r="CNG36"/>
      <c r="CNH36"/>
      <c r="CNI36"/>
      <c r="CNJ36"/>
      <c r="CNK36"/>
      <c r="CNL36"/>
      <c r="CNM36"/>
      <c r="CNN36"/>
      <c r="CNO36"/>
      <c r="CNP36"/>
      <c r="CNQ36"/>
      <c r="CNR36"/>
      <c r="CNS36"/>
      <c r="CNT36"/>
      <c r="CNU36"/>
      <c r="CNV36"/>
      <c r="CNW36"/>
      <c r="CNX36"/>
      <c r="CNY36"/>
      <c r="CNZ36"/>
      <c r="COA36"/>
      <c r="COB36"/>
      <c r="COC36"/>
      <c r="COD36"/>
      <c r="COE36"/>
      <c r="COF36"/>
      <c r="COG36"/>
      <c r="COH36"/>
      <c r="COI36"/>
      <c r="COJ36"/>
      <c r="COK36"/>
      <c r="COL36"/>
      <c r="COM36"/>
      <c r="CON36"/>
      <c r="COO36"/>
      <c r="COP36"/>
      <c r="COQ36"/>
      <c r="COR36"/>
      <c r="COS36"/>
      <c r="COT36"/>
      <c r="COU36"/>
      <c r="COV36"/>
      <c r="COW36"/>
      <c r="COX36"/>
      <c r="COY36"/>
      <c r="COZ36"/>
      <c r="CPA36"/>
      <c r="CPB36"/>
      <c r="CPC36"/>
      <c r="CPD36"/>
      <c r="CPE36"/>
      <c r="CPF36"/>
      <c r="CPG36"/>
      <c r="CPH36"/>
      <c r="CPI36"/>
      <c r="CPJ36"/>
      <c r="CPK36"/>
      <c r="CPL36"/>
      <c r="CPM36"/>
      <c r="CPN36"/>
      <c r="CPO36"/>
      <c r="CPP36"/>
      <c r="CPQ36"/>
      <c r="CPR36"/>
      <c r="CPS36"/>
      <c r="CPT36"/>
      <c r="CPU36"/>
      <c r="CPV36"/>
      <c r="CPW36"/>
      <c r="CPX36"/>
      <c r="CPY36"/>
      <c r="CPZ36"/>
      <c r="CQA36"/>
      <c r="CQB36"/>
      <c r="CQC36"/>
      <c r="CQD36"/>
      <c r="CQE36"/>
      <c r="CQF36"/>
      <c r="CQG36"/>
      <c r="CQH36"/>
      <c r="CQI36"/>
      <c r="CQJ36"/>
      <c r="CQK36"/>
      <c r="CQL36"/>
      <c r="CQM36"/>
      <c r="CQN36"/>
      <c r="CQO36"/>
      <c r="CQP36"/>
      <c r="CQQ36"/>
      <c r="CQR36"/>
      <c r="CQS36"/>
      <c r="CQT36"/>
      <c r="CQU36"/>
      <c r="CQV36"/>
      <c r="CQW36"/>
      <c r="CQX36"/>
      <c r="CQY36"/>
      <c r="CQZ36"/>
      <c r="CRA36"/>
      <c r="CRB36"/>
      <c r="CRC36"/>
      <c r="CRD36"/>
      <c r="CRE36"/>
      <c r="CRF36"/>
      <c r="CRG36"/>
      <c r="CRH36"/>
      <c r="CRI36"/>
      <c r="CRJ36"/>
      <c r="CRK36"/>
      <c r="CRL36"/>
      <c r="CRM36"/>
      <c r="CRN36"/>
      <c r="CRO36"/>
      <c r="CRP36"/>
      <c r="CRQ36"/>
      <c r="CRR36"/>
      <c r="CRS36"/>
      <c r="CRT36"/>
      <c r="CRU36"/>
      <c r="CRV36"/>
      <c r="CRW36"/>
      <c r="CRX36"/>
      <c r="CRY36"/>
      <c r="CRZ36"/>
      <c r="CSA36"/>
      <c r="CSB36"/>
      <c r="CSC36"/>
      <c r="CSD36"/>
      <c r="CSE36"/>
      <c r="CSF36"/>
      <c r="CSG36"/>
      <c r="CSH36"/>
      <c r="CSI36"/>
      <c r="CSJ36"/>
      <c r="CSK36"/>
      <c r="CSL36"/>
      <c r="CSM36"/>
      <c r="CSN36"/>
      <c r="CSO36"/>
      <c r="CSP36"/>
      <c r="CSQ36"/>
      <c r="CSR36"/>
      <c r="CSS36"/>
      <c r="CST36"/>
      <c r="CSU36"/>
      <c r="CSV36"/>
      <c r="CSW36"/>
      <c r="CSX36"/>
      <c r="CSY36"/>
      <c r="CSZ36"/>
      <c r="CTA36"/>
      <c r="CTB36"/>
      <c r="CTC36"/>
      <c r="CTD36"/>
      <c r="CTE36"/>
      <c r="CTF36"/>
      <c r="CTG36"/>
      <c r="CTH36"/>
      <c r="CTI36"/>
      <c r="CTJ36"/>
      <c r="CTK36"/>
      <c r="CTL36"/>
      <c r="CTM36"/>
      <c r="CTN36"/>
      <c r="CTO36"/>
      <c r="CTP36"/>
      <c r="CTQ36"/>
      <c r="CTR36"/>
      <c r="CTS36"/>
      <c r="CTT36"/>
      <c r="CTU36"/>
      <c r="CTV36"/>
      <c r="CTW36"/>
      <c r="CTX36"/>
      <c r="CTY36"/>
      <c r="CTZ36"/>
      <c r="CUA36"/>
      <c r="CUB36"/>
      <c r="CUC36"/>
      <c r="CUD36"/>
      <c r="CUE36"/>
      <c r="CUF36"/>
      <c r="CUG36"/>
      <c r="CUH36"/>
      <c r="CUI36"/>
      <c r="CUJ36"/>
      <c r="CUK36"/>
      <c r="CUL36"/>
      <c r="CUM36"/>
      <c r="CUN36"/>
      <c r="CUO36"/>
      <c r="CUP36"/>
      <c r="CUQ36"/>
      <c r="CUR36"/>
      <c r="CUS36"/>
      <c r="CUT36"/>
      <c r="CUU36"/>
      <c r="CUV36"/>
      <c r="CUW36"/>
      <c r="CUX36"/>
      <c r="CUY36"/>
      <c r="CUZ36"/>
      <c r="CVA36"/>
      <c r="CVB36"/>
      <c r="CVC36"/>
      <c r="CVD36"/>
      <c r="CVE36"/>
      <c r="CVF36"/>
      <c r="CVG36"/>
      <c r="CVH36"/>
      <c r="CVI36"/>
      <c r="CVJ36"/>
      <c r="CVK36"/>
      <c r="CVL36"/>
      <c r="CVM36"/>
      <c r="CVN36"/>
      <c r="CVO36"/>
      <c r="CVP36"/>
      <c r="CVQ36"/>
      <c r="CVR36"/>
      <c r="CVS36"/>
      <c r="CVT36"/>
      <c r="CVU36"/>
      <c r="CVV36"/>
      <c r="CVW36"/>
      <c r="CVX36"/>
      <c r="CVY36"/>
      <c r="CVZ36"/>
      <c r="CWA36"/>
      <c r="CWB36"/>
      <c r="CWC36"/>
      <c r="CWD36"/>
      <c r="CWE36"/>
      <c r="CWF36"/>
      <c r="CWG36"/>
      <c r="CWH36"/>
      <c r="CWI36"/>
      <c r="CWJ36"/>
      <c r="CWK36"/>
      <c r="CWL36"/>
      <c r="CWM36"/>
      <c r="CWN36"/>
      <c r="CWO36"/>
      <c r="CWP36"/>
      <c r="CWQ36"/>
      <c r="CWR36"/>
      <c r="CWS36"/>
      <c r="CWT36"/>
      <c r="CWU36"/>
      <c r="CWV36"/>
      <c r="CWW36"/>
      <c r="CWX36"/>
      <c r="CWY36"/>
      <c r="CWZ36"/>
      <c r="CXA36"/>
      <c r="CXB36"/>
      <c r="CXC36"/>
      <c r="CXD36"/>
      <c r="CXE36"/>
      <c r="CXF36"/>
      <c r="CXG36"/>
      <c r="CXH36"/>
      <c r="CXI36"/>
      <c r="CXJ36"/>
      <c r="CXK36"/>
      <c r="CXL36"/>
      <c r="CXM36"/>
      <c r="CXN36"/>
      <c r="CXO36"/>
      <c r="CXP36"/>
      <c r="CXQ36"/>
      <c r="CXR36"/>
      <c r="CXS36"/>
      <c r="CXT36"/>
      <c r="CXU36"/>
      <c r="CXV36"/>
      <c r="CXW36"/>
      <c r="CXX36"/>
      <c r="CXY36"/>
      <c r="CXZ36"/>
      <c r="CYA36"/>
      <c r="CYB36"/>
      <c r="CYC36"/>
      <c r="CYD36"/>
      <c r="CYE36"/>
      <c r="CYF36"/>
      <c r="CYG36"/>
      <c r="CYH36"/>
      <c r="CYI36"/>
      <c r="CYJ36"/>
      <c r="CYK36"/>
      <c r="CYL36"/>
      <c r="CYM36"/>
      <c r="CYN36"/>
      <c r="CYO36"/>
      <c r="CYP36"/>
      <c r="CYQ36"/>
      <c r="CYR36"/>
      <c r="CYS36"/>
      <c r="CYT36"/>
      <c r="CYU36"/>
      <c r="CYV36"/>
      <c r="CYW36"/>
      <c r="CYX36"/>
      <c r="CYY36"/>
      <c r="CYZ36"/>
      <c r="CZA36"/>
      <c r="CZB36"/>
      <c r="CZC36"/>
      <c r="CZD36"/>
      <c r="CZE36"/>
      <c r="CZF36"/>
      <c r="CZG36"/>
      <c r="CZH36"/>
      <c r="CZI36"/>
      <c r="CZJ36"/>
      <c r="CZK36"/>
      <c r="CZL36"/>
      <c r="CZM36"/>
      <c r="CZN36"/>
      <c r="CZO36"/>
      <c r="CZP36"/>
      <c r="CZQ36"/>
      <c r="CZR36"/>
      <c r="CZS36"/>
      <c r="CZT36"/>
      <c r="CZU36"/>
      <c r="CZV36"/>
      <c r="CZW36"/>
      <c r="CZX36"/>
      <c r="CZY36"/>
      <c r="CZZ36"/>
      <c r="DAA36"/>
      <c r="DAB36"/>
      <c r="DAC36"/>
      <c r="DAD36"/>
      <c r="DAE36"/>
      <c r="DAF36"/>
      <c r="DAG36"/>
      <c r="DAH36"/>
      <c r="DAI36"/>
      <c r="DAJ36"/>
      <c r="DAK36"/>
      <c r="DAL36"/>
      <c r="DAM36"/>
      <c r="DAN36"/>
      <c r="DAO36"/>
      <c r="DAP36"/>
      <c r="DAQ36"/>
      <c r="DAR36"/>
      <c r="DAS36"/>
      <c r="DAT36"/>
      <c r="DAU36"/>
      <c r="DAV36"/>
      <c r="DAW36"/>
      <c r="DAX36"/>
      <c r="DAY36"/>
      <c r="DAZ36"/>
      <c r="DBA36"/>
      <c r="DBB36"/>
      <c r="DBC36"/>
      <c r="DBD36"/>
      <c r="DBE36"/>
      <c r="DBF36"/>
      <c r="DBG36"/>
      <c r="DBH36"/>
      <c r="DBI36"/>
      <c r="DBJ36"/>
      <c r="DBK36"/>
      <c r="DBL36"/>
      <c r="DBM36"/>
      <c r="DBN36"/>
      <c r="DBO36"/>
      <c r="DBP36"/>
      <c r="DBQ36"/>
      <c r="DBR36"/>
      <c r="DBS36"/>
      <c r="DBT36"/>
      <c r="DBU36"/>
      <c r="DBV36"/>
      <c r="DBW36"/>
      <c r="DBX36"/>
      <c r="DBY36"/>
      <c r="DBZ36"/>
      <c r="DCA36"/>
      <c r="DCB36"/>
      <c r="DCC36"/>
      <c r="DCD36"/>
      <c r="DCE36"/>
      <c r="DCF36"/>
      <c r="DCG36"/>
      <c r="DCH36"/>
      <c r="DCI36"/>
      <c r="DCJ36"/>
      <c r="DCK36"/>
      <c r="DCL36"/>
      <c r="DCM36"/>
      <c r="DCN36"/>
      <c r="DCO36"/>
      <c r="DCP36"/>
      <c r="DCQ36"/>
      <c r="DCR36"/>
      <c r="DCS36"/>
      <c r="DCT36"/>
      <c r="DCU36"/>
      <c r="DCV36"/>
      <c r="DCW36"/>
      <c r="DCX36"/>
      <c r="DCY36"/>
      <c r="DCZ36"/>
      <c r="DDA36"/>
      <c r="DDB36"/>
      <c r="DDC36"/>
      <c r="DDD36"/>
      <c r="DDE36"/>
      <c r="DDF36"/>
      <c r="DDG36"/>
      <c r="DDH36"/>
      <c r="DDI36"/>
      <c r="DDJ36"/>
      <c r="DDK36"/>
      <c r="DDL36"/>
      <c r="DDM36"/>
      <c r="DDN36"/>
      <c r="DDO36"/>
      <c r="DDP36"/>
      <c r="DDQ36"/>
      <c r="DDR36"/>
      <c r="DDS36"/>
      <c r="DDT36"/>
      <c r="DDU36"/>
      <c r="DDV36"/>
      <c r="DDW36"/>
      <c r="DDX36"/>
      <c r="DDY36"/>
      <c r="DDZ36"/>
      <c r="DEA36"/>
      <c r="DEB36"/>
      <c r="DEC36"/>
      <c r="DED36"/>
      <c r="DEE36"/>
      <c r="DEF36"/>
      <c r="DEG36"/>
      <c r="DEH36"/>
      <c r="DEI36"/>
      <c r="DEJ36"/>
      <c r="DEK36"/>
      <c r="DEL36"/>
      <c r="DEM36"/>
      <c r="DEN36"/>
      <c r="DEO36"/>
      <c r="DEP36"/>
      <c r="DEQ36"/>
      <c r="DER36"/>
      <c r="DES36"/>
      <c r="DET36"/>
      <c r="DEU36"/>
      <c r="DEV36"/>
      <c r="DEW36"/>
      <c r="DEX36"/>
      <c r="DEY36"/>
      <c r="DEZ36"/>
      <c r="DFA36"/>
      <c r="DFB36"/>
      <c r="DFC36"/>
      <c r="DFD36"/>
      <c r="DFE36"/>
      <c r="DFF36"/>
      <c r="DFG36"/>
      <c r="DFH36"/>
      <c r="DFI36"/>
      <c r="DFJ36"/>
      <c r="DFK36"/>
      <c r="DFL36"/>
      <c r="DFM36"/>
      <c r="DFN36"/>
      <c r="DFO36"/>
      <c r="DFP36"/>
      <c r="DFQ36"/>
      <c r="DFR36"/>
      <c r="DFS36"/>
      <c r="DFT36"/>
      <c r="DFU36"/>
      <c r="DFV36"/>
      <c r="DFW36"/>
      <c r="DFX36"/>
      <c r="DFY36"/>
      <c r="DFZ36"/>
      <c r="DGA36"/>
      <c r="DGB36"/>
      <c r="DGC36"/>
      <c r="DGD36"/>
      <c r="DGE36"/>
      <c r="DGF36"/>
      <c r="DGG36"/>
      <c r="DGH36"/>
      <c r="DGI36"/>
      <c r="DGJ36"/>
      <c r="DGK36"/>
      <c r="DGL36"/>
      <c r="DGM36"/>
      <c r="DGN36"/>
      <c r="DGO36"/>
      <c r="DGP36"/>
      <c r="DGQ36"/>
      <c r="DGR36"/>
      <c r="DGS36"/>
      <c r="DGT36"/>
      <c r="DGU36"/>
      <c r="DGV36"/>
      <c r="DGW36"/>
      <c r="DGX36"/>
      <c r="DGY36"/>
      <c r="DGZ36"/>
      <c r="DHA36"/>
      <c r="DHB36"/>
      <c r="DHC36"/>
      <c r="DHD36"/>
      <c r="DHE36"/>
      <c r="DHF36"/>
      <c r="DHG36"/>
      <c r="DHH36"/>
      <c r="DHI36"/>
      <c r="DHJ36"/>
      <c r="DHK36"/>
      <c r="DHL36"/>
      <c r="DHM36"/>
      <c r="DHN36"/>
      <c r="DHO36"/>
      <c r="DHP36"/>
      <c r="DHQ36"/>
      <c r="DHR36"/>
      <c r="DHS36"/>
      <c r="DHT36"/>
      <c r="DHU36"/>
      <c r="DHV36"/>
      <c r="DHW36"/>
      <c r="DHX36"/>
      <c r="DHY36"/>
      <c r="DHZ36"/>
      <c r="DIA36"/>
      <c r="DIB36"/>
      <c r="DIC36"/>
      <c r="DID36"/>
      <c r="DIE36"/>
      <c r="DIF36"/>
      <c r="DIG36"/>
      <c r="DIH36"/>
      <c r="DII36"/>
      <c r="DIJ36"/>
      <c r="DIK36"/>
      <c r="DIL36"/>
      <c r="DIM36"/>
      <c r="DIN36"/>
      <c r="DIO36"/>
      <c r="DIP36"/>
      <c r="DIQ36"/>
      <c r="DIR36"/>
      <c r="DIS36"/>
      <c r="DIT36"/>
      <c r="DIU36"/>
      <c r="DIV36"/>
      <c r="DIW36"/>
      <c r="DIX36"/>
      <c r="DIY36"/>
      <c r="DIZ36"/>
      <c r="DJA36"/>
      <c r="DJB36"/>
      <c r="DJC36"/>
      <c r="DJD36"/>
      <c r="DJE36"/>
      <c r="DJF36"/>
      <c r="DJG36"/>
      <c r="DJH36"/>
      <c r="DJI36"/>
      <c r="DJJ36"/>
      <c r="DJK36"/>
      <c r="DJL36"/>
      <c r="DJM36"/>
      <c r="DJN36"/>
      <c r="DJO36"/>
      <c r="DJP36"/>
      <c r="DJQ36"/>
      <c r="DJR36"/>
      <c r="DJS36"/>
      <c r="DJT36"/>
      <c r="DJU36"/>
      <c r="DJV36"/>
      <c r="DJW36"/>
      <c r="DJX36"/>
      <c r="DJY36"/>
      <c r="DJZ36"/>
      <c r="DKA36"/>
      <c r="DKB36"/>
      <c r="DKC36"/>
      <c r="DKD36"/>
      <c r="DKE36"/>
      <c r="DKF36"/>
      <c r="DKG36"/>
      <c r="DKH36"/>
      <c r="DKI36"/>
      <c r="DKJ36"/>
      <c r="DKK36"/>
      <c r="DKL36"/>
      <c r="DKM36"/>
      <c r="DKN36"/>
      <c r="DKO36"/>
      <c r="DKP36"/>
      <c r="DKQ36"/>
      <c r="DKR36"/>
      <c r="DKS36"/>
      <c r="DKT36"/>
      <c r="DKU36"/>
      <c r="DKV36"/>
      <c r="DKW36"/>
      <c r="DKX36"/>
      <c r="DKY36"/>
      <c r="DKZ36"/>
      <c r="DLA36"/>
      <c r="DLB36"/>
      <c r="DLC36"/>
      <c r="DLD36"/>
      <c r="DLE36"/>
      <c r="DLF36"/>
      <c r="DLG36"/>
      <c r="DLH36"/>
      <c r="DLI36"/>
      <c r="DLJ36"/>
      <c r="DLK36"/>
      <c r="DLL36"/>
      <c r="DLM36"/>
      <c r="DLN36"/>
      <c r="DLO36"/>
      <c r="DLP36"/>
      <c r="DLQ36"/>
      <c r="DLR36"/>
      <c r="DLS36"/>
      <c r="DLT36"/>
      <c r="DLU36"/>
      <c r="DLV36"/>
      <c r="DLW36"/>
      <c r="DLX36"/>
      <c r="DLY36"/>
      <c r="DLZ36"/>
      <c r="DMA36"/>
      <c r="DMB36"/>
      <c r="DMC36"/>
      <c r="DMD36"/>
      <c r="DME36"/>
      <c r="DMF36"/>
      <c r="DMG36"/>
      <c r="DMH36"/>
      <c r="DMI36"/>
      <c r="DMJ36"/>
      <c r="DMK36"/>
      <c r="DML36"/>
      <c r="DMM36"/>
      <c r="DMN36"/>
      <c r="DMO36"/>
      <c r="DMP36"/>
      <c r="DMQ36"/>
      <c r="DMR36"/>
      <c r="DMS36"/>
      <c r="DMT36"/>
      <c r="DMU36"/>
      <c r="DMV36"/>
      <c r="DMW36"/>
      <c r="DMX36"/>
      <c r="DMY36"/>
      <c r="DMZ36"/>
      <c r="DNA36"/>
      <c r="DNB36"/>
      <c r="DNC36"/>
      <c r="DND36"/>
      <c r="DNE36"/>
      <c r="DNF36"/>
      <c r="DNG36"/>
      <c r="DNH36"/>
      <c r="DNI36"/>
      <c r="DNJ36"/>
      <c r="DNK36"/>
      <c r="DNL36"/>
      <c r="DNM36"/>
      <c r="DNN36"/>
      <c r="DNO36"/>
      <c r="DNP36"/>
      <c r="DNQ36"/>
      <c r="DNR36"/>
      <c r="DNS36"/>
      <c r="DNT36"/>
      <c r="DNU36"/>
      <c r="DNV36"/>
      <c r="DNW36"/>
      <c r="DNX36"/>
      <c r="DNY36"/>
      <c r="DNZ36"/>
      <c r="DOA36"/>
      <c r="DOB36"/>
      <c r="DOC36"/>
      <c r="DOD36"/>
      <c r="DOE36"/>
      <c r="DOF36"/>
      <c r="DOG36"/>
      <c r="DOH36"/>
      <c r="DOI36"/>
      <c r="DOJ36"/>
      <c r="DOK36"/>
      <c r="DOL36"/>
      <c r="DOM36"/>
      <c r="DON36"/>
      <c r="DOO36"/>
      <c r="DOP36"/>
      <c r="DOQ36"/>
      <c r="DOR36"/>
      <c r="DOS36"/>
      <c r="DOT36"/>
      <c r="DOU36"/>
      <c r="DOV36"/>
      <c r="DOW36"/>
      <c r="DOX36"/>
      <c r="DOY36"/>
      <c r="DOZ36"/>
      <c r="DPA36"/>
      <c r="DPB36"/>
      <c r="DPC36"/>
      <c r="DPD36"/>
      <c r="DPE36"/>
      <c r="DPF36"/>
      <c r="DPG36"/>
      <c r="DPH36"/>
      <c r="DPI36"/>
      <c r="DPJ36"/>
      <c r="DPK36"/>
      <c r="DPL36"/>
      <c r="DPM36"/>
      <c r="DPN36"/>
      <c r="DPO36"/>
      <c r="DPP36"/>
      <c r="DPQ36"/>
      <c r="DPR36"/>
      <c r="DPS36"/>
      <c r="DPT36"/>
      <c r="DPU36"/>
      <c r="DPV36"/>
      <c r="DPW36"/>
      <c r="DPX36"/>
      <c r="DPY36"/>
      <c r="DPZ36"/>
      <c r="DQA36"/>
      <c r="DQB36"/>
      <c r="DQC36"/>
      <c r="DQD36"/>
      <c r="DQE36"/>
      <c r="DQF36"/>
      <c r="DQG36"/>
      <c r="DQH36"/>
      <c r="DQI36"/>
      <c r="DQJ36"/>
      <c r="DQK36"/>
      <c r="DQL36"/>
      <c r="DQM36"/>
      <c r="DQN36"/>
      <c r="DQO36"/>
      <c r="DQP36"/>
      <c r="DQQ36"/>
      <c r="DQR36"/>
      <c r="DQS36"/>
      <c r="DQT36"/>
      <c r="DQU36"/>
      <c r="DQV36"/>
      <c r="DQW36"/>
      <c r="DQX36"/>
      <c r="DQY36"/>
      <c r="DQZ36"/>
      <c r="DRA36"/>
      <c r="DRB36"/>
      <c r="DRC36"/>
      <c r="DRD36"/>
      <c r="DRE36"/>
      <c r="DRF36"/>
      <c r="DRG36"/>
      <c r="DRH36"/>
      <c r="DRI36"/>
      <c r="DRJ36"/>
      <c r="DRK36"/>
      <c r="DRL36"/>
      <c r="DRM36"/>
      <c r="DRN36"/>
      <c r="DRO36"/>
      <c r="DRP36"/>
      <c r="DRQ36"/>
      <c r="DRR36"/>
      <c r="DRS36"/>
      <c r="DRT36"/>
      <c r="DRU36"/>
      <c r="DRV36"/>
      <c r="DRW36"/>
      <c r="DRX36"/>
      <c r="DRY36"/>
      <c r="DRZ36"/>
      <c r="DSA36"/>
      <c r="DSB36"/>
      <c r="DSC36"/>
      <c r="DSD36"/>
      <c r="DSE36"/>
      <c r="DSF36"/>
      <c r="DSG36"/>
      <c r="DSH36"/>
      <c r="DSI36"/>
      <c r="DSJ36"/>
      <c r="DSK36"/>
      <c r="DSL36"/>
      <c r="DSM36"/>
      <c r="DSN36"/>
      <c r="DSO36"/>
      <c r="DSP36"/>
      <c r="DSQ36"/>
      <c r="DSR36"/>
      <c r="DSS36"/>
      <c r="DST36"/>
      <c r="DSU36"/>
      <c r="DSV36"/>
      <c r="DSW36"/>
      <c r="DSX36"/>
      <c r="DSY36"/>
      <c r="DSZ36"/>
      <c r="DTA36"/>
      <c r="DTB36"/>
      <c r="DTC36"/>
      <c r="DTD36"/>
      <c r="DTE36"/>
      <c r="DTF36"/>
      <c r="DTG36"/>
      <c r="DTH36"/>
      <c r="DTI36"/>
      <c r="DTJ36"/>
      <c r="DTK36"/>
      <c r="DTL36"/>
      <c r="DTM36"/>
      <c r="DTN36"/>
      <c r="DTO36"/>
      <c r="DTP36"/>
      <c r="DTQ36"/>
      <c r="DTR36"/>
      <c r="DTS36"/>
      <c r="DTT36"/>
      <c r="DTU36"/>
      <c r="DTV36"/>
      <c r="DTW36"/>
      <c r="DTX36"/>
      <c r="DTY36"/>
      <c r="DTZ36"/>
      <c r="DUA36"/>
      <c r="DUB36"/>
      <c r="DUC36"/>
      <c r="DUD36"/>
      <c r="DUE36"/>
      <c r="DUF36"/>
      <c r="DUG36"/>
      <c r="DUH36"/>
      <c r="DUI36"/>
      <c r="DUJ36"/>
      <c r="DUK36"/>
      <c r="DUL36"/>
      <c r="DUM36"/>
      <c r="DUN36"/>
      <c r="DUO36"/>
      <c r="DUP36"/>
      <c r="DUQ36"/>
      <c r="DUR36"/>
      <c r="DUS36"/>
      <c r="DUT36"/>
      <c r="DUU36"/>
      <c r="DUV36"/>
      <c r="DUW36"/>
      <c r="DUX36"/>
      <c r="DUY36"/>
      <c r="DUZ36"/>
      <c r="DVA36"/>
      <c r="DVB36"/>
      <c r="DVC36"/>
      <c r="DVD36"/>
      <c r="DVE36"/>
      <c r="DVF36"/>
      <c r="DVG36"/>
      <c r="DVH36"/>
      <c r="DVI36"/>
      <c r="DVJ36"/>
      <c r="DVK36"/>
      <c r="DVL36"/>
      <c r="DVM36"/>
      <c r="DVN36"/>
      <c r="DVO36"/>
      <c r="DVP36"/>
      <c r="DVQ36"/>
      <c r="DVR36"/>
      <c r="DVS36"/>
      <c r="DVT36"/>
      <c r="DVU36"/>
      <c r="DVV36"/>
      <c r="DVW36"/>
      <c r="DVX36"/>
      <c r="DVY36"/>
      <c r="DVZ36"/>
      <c r="DWA36"/>
      <c r="DWB36"/>
      <c r="DWC36"/>
      <c r="DWD36"/>
      <c r="DWE36"/>
      <c r="DWF36"/>
      <c r="DWG36"/>
      <c r="DWH36"/>
      <c r="DWI36"/>
      <c r="DWJ36"/>
      <c r="DWK36"/>
      <c r="DWL36"/>
      <c r="DWM36"/>
      <c r="DWN36"/>
      <c r="DWO36"/>
      <c r="DWP36"/>
      <c r="DWQ36"/>
      <c r="DWR36"/>
      <c r="DWS36"/>
      <c r="DWT36"/>
      <c r="DWU36"/>
      <c r="DWV36"/>
      <c r="DWW36"/>
      <c r="DWX36"/>
      <c r="DWY36"/>
      <c r="DWZ36"/>
      <c r="DXA36"/>
      <c r="DXB36"/>
      <c r="DXC36"/>
      <c r="DXD36"/>
      <c r="DXE36"/>
      <c r="DXF36"/>
      <c r="DXG36"/>
      <c r="DXH36"/>
      <c r="DXI36"/>
      <c r="DXJ36"/>
      <c r="DXK36"/>
      <c r="DXL36"/>
      <c r="DXM36"/>
      <c r="DXN36"/>
      <c r="DXO36"/>
      <c r="DXP36"/>
      <c r="DXQ36"/>
      <c r="DXR36"/>
      <c r="DXS36"/>
      <c r="DXT36"/>
      <c r="DXU36"/>
      <c r="DXV36"/>
      <c r="DXW36"/>
      <c r="DXX36"/>
      <c r="DXY36"/>
      <c r="DXZ36"/>
      <c r="DYA36"/>
      <c r="DYB36"/>
      <c r="DYC36"/>
      <c r="DYD36"/>
      <c r="DYE36"/>
      <c r="DYF36"/>
      <c r="DYG36"/>
      <c r="DYH36"/>
      <c r="DYI36"/>
      <c r="DYJ36"/>
      <c r="DYK36"/>
      <c r="DYL36"/>
      <c r="DYM36"/>
      <c r="DYN36"/>
      <c r="DYO36"/>
      <c r="DYP36"/>
      <c r="DYQ36"/>
      <c r="DYR36"/>
      <c r="DYS36"/>
      <c r="DYT36"/>
      <c r="DYU36"/>
      <c r="DYV36"/>
      <c r="DYW36"/>
      <c r="DYX36"/>
      <c r="DYY36"/>
      <c r="DYZ36"/>
      <c r="DZA36"/>
      <c r="DZB36"/>
      <c r="DZC36"/>
      <c r="DZD36"/>
      <c r="DZE36"/>
      <c r="DZF36"/>
      <c r="DZG36"/>
      <c r="DZH36"/>
      <c r="DZI36"/>
      <c r="DZJ36"/>
      <c r="DZK36"/>
      <c r="DZL36"/>
      <c r="DZM36"/>
      <c r="DZN36"/>
      <c r="DZO36"/>
      <c r="DZP36"/>
      <c r="DZQ36"/>
      <c r="DZR36"/>
      <c r="DZS36"/>
      <c r="DZT36"/>
      <c r="DZU36"/>
      <c r="DZV36"/>
      <c r="DZW36"/>
      <c r="DZX36"/>
      <c r="DZY36"/>
      <c r="DZZ36"/>
      <c r="EAA36"/>
      <c r="EAB36"/>
      <c r="EAC36"/>
      <c r="EAD36"/>
      <c r="EAE36"/>
      <c r="EAF36"/>
      <c r="EAG36"/>
      <c r="EAH36"/>
      <c r="EAI36"/>
      <c r="EAJ36"/>
      <c r="EAK36"/>
      <c r="EAL36"/>
      <c r="EAM36"/>
      <c r="EAN36"/>
      <c r="EAO36"/>
      <c r="EAP36"/>
      <c r="EAQ36"/>
      <c r="EAR36"/>
      <c r="EAS36"/>
      <c r="EAT36"/>
      <c r="EAU36"/>
      <c r="EAV36"/>
      <c r="EAW36"/>
      <c r="EAX36"/>
      <c r="EAY36"/>
      <c r="EAZ36"/>
      <c r="EBA36"/>
      <c r="EBB36"/>
      <c r="EBC36"/>
      <c r="EBD36"/>
      <c r="EBE36"/>
      <c r="EBF36"/>
      <c r="EBG36"/>
      <c r="EBH36"/>
      <c r="EBI36"/>
      <c r="EBJ36"/>
      <c r="EBK36"/>
      <c r="EBL36"/>
      <c r="EBM36"/>
      <c r="EBN36"/>
      <c r="EBO36"/>
      <c r="EBP36"/>
      <c r="EBQ36"/>
      <c r="EBR36"/>
      <c r="EBS36"/>
      <c r="EBT36"/>
      <c r="EBU36"/>
      <c r="EBV36"/>
      <c r="EBW36"/>
      <c r="EBX36"/>
      <c r="EBY36"/>
      <c r="EBZ36"/>
      <c r="ECA36"/>
      <c r="ECB36"/>
      <c r="ECC36"/>
      <c r="ECD36"/>
      <c r="ECE36"/>
      <c r="ECF36"/>
      <c r="ECG36"/>
      <c r="ECH36"/>
      <c r="ECI36"/>
      <c r="ECJ36"/>
      <c r="ECK36"/>
      <c r="ECL36"/>
      <c r="ECM36"/>
      <c r="ECN36"/>
      <c r="ECO36"/>
      <c r="ECP36"/>
      <c r="ECQ36"/>
      <c r="ECR36"/>
      <c r="ECS36"/>
      <c r="ECT36"/>
      <c r="ECU36"/>
      <c r="ECV36"/>
      <c r="ECW36"/>
      <c r="ECX36"/>
      <c r="ECY36"/>
      <c r="ECZ36"/>
      <c r="EDA36"/>
      <c r="EDB36"/>
      <c r="EDC36"/>
      <c r="EDD36"/>
      <c r="EDE36"/>
      <c r="EDF36"/>
      <c r="EDG36"/>
      <c r="EDH36"/>
      <c r="EDI36"/>
      <c r="EDJ36"/>
      <c r="EDK36"/>
      <c r="EDL36"/>
      <c r="EDM36"/>
      <c r="EDN36"/>
      <c r="EDO36"/>
      <c r="EDP36"/>
      <c r="EDQ36"/>
      <c r="EDR36"/>
      <c r="EDS36"/>
      <c r="EDT36"/>
      <c r="EDU36"/>
      <c r="EDV36"/>
      <c r="EDW36"/>
      <c r="EDX36"/>
      <c r="EDY36"/>
      <c r="EDZ36"/>
      <c r="EEA36"/>
      <c r="EEB36"/>
      <c r="EEC36"/>
      <c r="EED36"/>
      <c r="EEE36"/>
      <c r="EEF36"/>
      <c r="EEG36"/>
      <c r="EEH36"/>
      <c r="EEI36"/>
      <c r="EEJ36"/>
      <c r="EEK36"/>
      <c r="EEL36"/>
      <c r="EEM36"/>
      <c r="EEN36"/>
      <c r="EEO36"/>
      <c r="EEP36"/>
      <c r="EEQ36"/>
      <c r="EER36"/>
      <c r="EES36"/>
      <c r="EET36"/>
      <c r="EEU36"/>
      <c r="EEV36"/>
      <c r="EEW36"/>
      <c r="EEX36"/>
      <c r="EEY36"/>
      <c r="EEZ36"/>
      <c r="EFA36"/>
      <c r="EFB36"/>
      <c r="EFC36"/>
      <c r="EFD36"/>
      <c r="EFE36"/>
      <c r="EFF36"/>
      <c r="EFG36"/>
      <c r="EFH36"/>
      <c r="EFI36"/>
      <c r="EFJ36"/>
      <c r="EFK36"/>
      <c r="EFL36"/>
      <c r="EFM36"/>
      <c r="EFN36"/>
      <c r="EFO36"/>
      <c r="EFP36"/>
      <c r="EFQ36"/>
      <c r="EFR36"/>
      <c r="EFS36"/>
      <c r="EFT36"/>
      <c r="EFU36"/>
      <c r="EFV36"/>
      <c r="EFW36"/>
      <c r="EFX36"/>
      <c r="EFY36"/>
      <c r="EFZ36"/>
      <c r="EGA36"/>
      <c r="EGB36"/>
      <c r="EGC36"/>
      <c r="EGD36"/>
      <c r="EGE36"/>
      <c r="EGF36"/>
      <c r="EGG36"/>
      <c r="EGH36"/>
      <c r="EGI36"/>
      <c r="EGJ36"/>
      <c r="EGK36"/>
      <c r="EGL36"/>
      <c r="EGM36"/>
      <c r="EGN36"/>
      <c r="EGO36"/>
      <c r="EGP36"/>
      <c r="EGQ36"/>
      <c r="EGR36"/>
      <c r="EGS36"/>
      <c r="EGT36"/>
      <c r="EGU36"/>
      <c r="EGV36"/>
      <c r="EGW36"/>
      <c r="EGX36"/>
      <c r="EGY36"/>
      <c r="EGZ36"/>
      <c r="EHA36"/>
      <c r="EHB36"/>
      <c r="EHC36"/>
      <c r="EHD36"/>
      <c r="EHE36"/>
      <c r="EHF36"/>
      <c r="EHG36"/>
      <c r="EHH36"/>
      <c r="EHI36"/>
      <c r="EHJ36"/>
      <c r="EHK36"/>
      <c r="EHL36"/>
      <c r="EHM36"/>
      <c r="EHN36"/>
      <c r="EHO36"/>
      <c r="EHP36"/>
      <c r="EHQ36"/>
      <c r="EHR36"/>
      <c r="EHS36"/>
      <c r="EHT36"/>
      <c r="EHU36"/>
      <c r="EHV36"/>
      <c r="EHW36"/>
      <c r="EHX36"/>
      <c r="EHY36"/>
      <c r="EHZ36"/>
      <c r="EIA36"/>
      <c r="EIB36"/>
      <c r="EIC36"/>
      <c r="EID36"/>
      <c r="EIE36"/>
      <c r="EIF36"/>
      <c r="EIG36"/>
      <c r="EIH36"/>
      <c r="EII36"/>
      <c r="EIJ36"/>
      <c r="EIK36"/>
      <c r="EIL36"/>
      <c r="EIM36"/>
      <c r="EIN36"/>
      <c r="EIO36"/>
      <c r="EIP36"/>
      <c r="EIQ36"/>
      <c r="EIR36"/>
      <c r="EIS36"/>
      <c r="EIT36"/>
      <c r="EIU36"/>
      <c r="EIV36"/>
      <c r="EIW36"/>
      <c r="EIX36"/>
      <c r="EIY36"/>
      <c r="EIZ36"/>
      <c r="EJA36"/>
      <c r="EJB36"/>
      <c r="EJC36"/>
      <c r="EJD36"/>
      <c r="EJE36"/>
      <c r="EJF36"/>
      <c r="EJG36"/>
      <c r="EJH36"/>
      <c r="EJI36"/>
      <c r="EJJ36"/>
      <c r="EJK36"/>
      <c r="EJL36"/>
      <c r="EJM36"/>
      <c r="EJN36"/>
      <c r="EJO36"/>
      <c r="EJP36"/>
      <c r="EJQ36"/>
      <c r="EJR36"/>
      <c r="EJS36"/>
      <c r="EJT36"/>
      <c r="EJU36"/>
      <c r="EJV36"/>
      <c r="EJW36"/>
      <c r="EJX36"/>
      <c r="EJY36"/>
      <c r="EJZ36"/>
      <c r="EKA36"/>
      <c r="EKB36"/>
      <c r="EKC36"/>
      <c r="EKD36"/>
      <c r="EKE36"/>
      <c r="EKF36"/>
      <c r="EKG36"/>
      <c r="EKH36"/>
      <c r="EKI36"/>
      <c r="EKJ36"/>
      <c r="EKK36"/>
      <c r="EKL36"/>
      <c r="EKM36"/>
      <c r="EKN36"/>
      <c r="EKO36"/>
      <c r="EKP36"/>
      <c r="EKQ36"/>
      <c r="EKR36"/>
      <c r="EKS36"/>
      <c r="EKT36"/>
      <c r="EKU36"/>
      <c r="EKV36"/>
      <c r="EKW36"/>
      <c r="EKX36"/>
      <c r="EKY36"/>
      <c r="EKZ36"/>
      <c r="ELA36"/>
      <c r="ELB36"/>
      <c r="ELC36"/>
      <c r="ELD36"/>
      <c r="ELE36"/>
      <c r="ELF36"/>
      <c r="ELG36"/>
      <c r="ELH36"/>
      <c r="ELI36"/>
      <c r="ELJ36"/>
      <c r="ELK36"/>
      <c r="ELL36"/>
      <c r="ELM36"/>
      <c r="ELN36"/>
      <c r="ELO36"/>
      <c r="ELP36"/>
      <c r="ELQ36"/>
      <c r="ELR36"/>
      <c r="ELS36"/>
      <c r="ELT36"/>
      <c r="ELU36"/>
      <c r="ELV36"/>
      <c r="ELW36"/>
      <c r="ELX36"/>
      <c r="ELY36"/>
      <c r="ELZ36"/>
      <c r="EMA36"/>
      <c r="EMB36"/>
      <c r="EMC36"/>
      <c r="EMD36"/>
      <c r="EME36"/>
      <c r="EMF36"/>
      <c r="EMG36"/>
      <c r="EMH36"/>
      <c r="EMI36"/>
      <c r="EMJ36"/>
      <c r="EMK36"/>
      <c r="EML36"/>
      <c r="EMM36"/>
      <c r="EMN36"/>
      <c r="EMO36"/>
      <c r="EMP36"/>
      <c r="EMQ36"/>
      <c r="EMR36"/>
      <c r="EMS36"/>
      <c r="EMT36"/>
      <c r="EMU36"/>
      <c r="EMV36"/>
      <c r="EMW36"/>
      <c r="EMX36"/>
      <c r="EMY36"/>
      <c r="EMZ36"/>
      <c r="ENA36"/>
      <c r="ENB36"/>
      <c r="ENC36"/>
      <c r="END36"/>
      <c r="ENE36"/>
      <c r="ENF36"/>
      <c r="ENG36"/>
      <c r="ENH36"/>
      <c r="ENI36"/>
      <c r="ENJ36"/>
      <c r="ENK36"/>
      <c r="ENL36"/>
      <c r="ENM36"/>
      <c r="ENN36"/>
      <c r="ENO36"/>
      <c r="ENP36"/>
      <c r="ENQ36"/>
      <c r="ENR36"/>
      <c r="ENS36"/>
      <c r="ENT36"/>
      <c r="ENU36"/>
      <c r="ENV36"/>
      <c r="ENW36"/>
      <c r="ENX36"/>
      <c r="ENY36"/>
      <c r="ENZ36"/>
      <c r="EOA36"/>
      <c r="EOB36"/>
      <c r="EOC36"/>
      <c r="EOD36"/>
      <c r="EOE36"/>
      <c r="EOF36"/>
      <c r="EOG36"/>
      <c r="EOH36"/>
      <c r="EOI36"/>
      <c r="EOJ36"/>
      <c r="EOK36"/>
      <c r="EOL36"/>
      <c r="EOM36"/>
      <c r="EON36"/>
      <c r="EOO36"/>
      <c r="EOP36"/>
      <c r="EOQ36"/>
      <c r="EOR36"/>
      <c r="EOS36"/>
      <c r="EOT36"/>
      <c r="EOU36"/>
      <c r="EOV36"/>
      <c r="EOW36"/>
      <c r="EOX36"/>
      <c r="EOY36"/>
      <c r="EOZ36"/>
      <c r="EPA36"/>
      <c r="EPB36"/>
      <c r="EPC36"/>
      <c r="EPD36"/>
      <c r="EPE36"/>
      <c r="EPF36"/>
      <c r="EPG36"/>
      <c r="EPH36"/>
      <c r="EPI36"/>
      <c r="EPJ36"/>
      <c r="EPK36"/>
      <c r="EPL36"/>
      <c r="EPM36"/>
      <c r="EPN36"/>
      <c r="EPO36"/>
      <c r="EPP36"/>
      <c r="EPQ36"/>
      <c r="EPR36"/>
      <c r="EPS36"/>
      <c r="EPT36"/>
      <c r="EPU36"/>
      <c r="EPV36"/>
      <c r="EPW36"/>
      <c r="EPX36"/>
      <c r="EPY36"/>
      <c r="EPZ36"/>
      <c r="EQA36"/>
      <c r="EQB36"/>
      <c r="EQC36"/>
      <c r="EQD36"/>
      <c r="EQE36"/>
      <c r="EQF36"/>
      <c r="EQG36"/>
      <c r="EQH36"/>
      <c r="EQI36"/>
      <c r="EQJ36"/>
      <c r="EQK36"/>
      <c r="EQL36"/>
      <c r="EQM36"/>
      <c r="EQN36"/>
      <c r="EQO36"/>
      <c r="EQP36"/>
      <c r="EQQ36"/>
      <c r="EQR36"/>
      <c r="EQS36"/>
      <c r="EQT36"/>
      <c r="EQU36"/>
      <c r="EQV36"/>
      <c r="EQW36"/>
      <c r="EQX36"/>
      <c r="EQY36"/>
      <c r="EQZ36"/>
      <c r="ERA36"/>
      <c r="ERB36"/>
      <c r="ERC36"/>
      <c r="ERD36"/>
      <c r="ERE36"/>
      <c r="ERF36"/>
      <c r="ERG36"/>
      <c r="ERH36"/>
      <c r="ERI36"/>
      <c r="ERJ36"/>
      <c r="ERK36"/>
      <c r="ERL36"/>
      <c r="ERM36"/>
      <c r="ERN36"/>
      <c r="ERO36"/>
      <c r="ERP36"/>
      <c r="ERQ36"/>
      <c r="ERR36"/>
      <c r="ERS36"/>
      <c r="ERT36"/>
      <c r="ERU36"/>
      <c r="ERV36"/>
      <c r="ERW36"/>
      <c r="ERX36"/>
      <c r="ERY36"/>
      <c r="ERZ36"/>
      <c r="ESA36"/>
      <c r="ESB36"/>
      <c r="ESC36"/>
      <c r="ESD36"/>
      <c r="ESE36"/>
      <c r="ESF36"/>
      <c r="ESG36"/>
      <c r="ESH36"/>
      <c r="ESI36"/>
      <c r="ESJ36"/>
      <c r="ESK36"/>
      <c r="ESL36"/>
      <c r="ESM36"/>
      <c r="ESN36"/>
      <c r="ESO36"/>
      <c r="ESP36"/>
      <c r="ESQ36"/>
      <c r="ESR36"/>
      <c r="ESS36"/>
      <c r="EST36"/>
      <c r="ESU36"/>
      <c r="ESV36"/>
      <c r="ESW36"/>
      <c r="ESX36"/>
      <c r="ESY36"/>
      <c r="ESZ36"/>
      <c r="ETA36"/>
      <c r="ETB36"/>
      <c r="ETC36"/>
      <c r="ETD36"/>
      <c r="ETE36"/>
      <c r="ETF36"/>
      <c r="ETG36"/>
      <c r="ETH36"/>
      <c r="ETI36"/>
      <c r="ETJ36"/>
      <c r="ETK36"/>
      <c r="ETL36"/>
      <c r="ETM36"/>
      <c r="ETN36"/>
      <c r="ETO36"/>
      <c r="ETP36"/>
      <c r="ETQ36"/>
      <c r="ETR36"/>
      <c r="ETS36"/>
      <c r="ETT36"/>
      <c r="ETU36"/>
      <c r="ETV36"/>
      <c r="ETW36"/>
      <c r="ETX36"/>
      <c r="ETY36"/>
      <c r="ETZ36"/>
      <c r="EUA36"/>
      <c r="EUB36"/>
      <c r="EUC36"/>
      <c r="EUD36"/>
      <c r="EUE36"/>
      <c r="EUF36"/>
      <c r="EUG36"/>
      <c r="EUH36"/>
      <c r="EUI36"/>
      <c r="EUJ36"/>
      <c r="EUK36"/>
      <c r="EUL36"/>
      <c r="EUM36"/>
      <c r="EUN36"/>
      <c r="EUO36"/>
      <c r="EUP36"/>
      <c r="EUQ36"/>
      <c r="EUR36"/>
      <c r="EUS36"/>
      <c r="EUT36"/>
      <c r="EUU36"/>
      <c r="EUV36"/>
      <c r="EUW36"/>
      <c r="EUX36"/>
      <c r="EUY36"/>
      <c r="EUZ36"/>
      <c r="EVA36"/>
      <c r="EVB36"/>
      <c r="EVC36"/>
      <c r="EVD36"/>
      <c r="EVE36"/>
      <c r="EVF36"/>
      <c r="EVG36"/>
      <c r="EVH36"/>
      <c r="EVI36"/>
      <c r="EVJ36"/>
      <c r="EVK36"/>
      <c r="EVL36"/>
      <c r="EVM36"/>
      <c r="EVN36"/>
      <c r="EVO36"/>
      <c r="EVP36"/>
      <c r="EVQ36"/>
      <c r="EVR36"/>
      <c r="EVS36"/>
      <c r="EVT36"/>
      <c r="EVU36"/>
      <c r="EVV36"/>
      <c r="EVW36"/>
      <c r="EVX36"/>
      <c r="EVY36"/>
      <c r="EVZ36"/>
      <c r="EWA36"/>
      <c r="EWB36"/>
      <c r="EWC36"/>
      <c r="EWD36"/>
      <c r="EWE36"/>
      <c r="EWF36"/>
      <c r="EWG36"/>
      <c r="EWH36"/>
      <c r="EWI36"/>
      <c r="EWJ36"/>
      <c r="EWK36"/>
      <c r="EWL36"/>
      <c r="EWM36"/>
      <c r="EWN36"/>
      <c r="EWO36"/>
      <c r="EWP36"/>
      <c r="EWQ36"/>
      <c r="EWR36"/>
      <c r="EWS36"/>
      <c r="EWT36"/>
      <c r="EWU36"/>
      <c r="EWV36"/>
      <c r="EWW36"/>
      <c r="EWX36"/>
      <c r="EWY36"/>
      <c r="EWZ36"/>
      <c r="EXA36"/>
      <c r="EXB36"/>
      <c r="EXC36"/>
      <c r="EXD36"/>
      <c r="EXE36"/>
      <c r="EXF36"/>
      <c r="EXG36"/>
      <c r="EXH36"/>
      <c r="EXI36"/>
      <c r="EXJ36"/>
      <c r="EXK36"/>
      <c r="EXL36"/>
      <c r="EXM36"/>
      <c r="EXN36"/>
      <c r="EXO36"/>
      <c r="EXP36"/>
      <c r="EXQ36"/>
      <c r="EXR36"/>
      <c r="EXS36"/>
      <c r="EXT36"/>
      <c r="EXU36"/>
      <c r="EXV36"/>
      <c r="EXW36"/>
      <c r="EXX36"/>
      <c r="EXY36"/>
      <c r="EXZ36"/>
      <c r="EYA36"/>
      <c r="EYB36"/>
      <c r="EYC36"/>
      <c r="EYD36"/>
      <c r="EYE36"/>
      <c r="EYF36"/>
      <c r="EYG36"/>
      <c r="EYH36"/>
      <c r="EYI36"/>
      <c r="EYJ36"/>
      <c r="EYK36"/>
      <c r="EYL36"/>
      <c r="EYM36"/>
      <c r="EYN36"/>
      <c r="EYO36"/>
      <c r="EYP36"/>
      <c r="EYQ36"/>
      <c r="EYR36"/>
      <c r="EYS36"/>
      <c r="EYT36"/>
      <c r="EYU36"/>
      <c r="EYV36"/>
      <c r="EYW36"/>
      <c r="EYX36"/>
      <c r="EYY36"/>
      <c r="EYZ36"/>
      <c r="EZA36"/>
      <c r="EZB36"/>
      <c r="EZC36"/>
      <c r="EZD36"/>
      <c r="EZE36"/>
      <c r="EZF36"/>
      <c r="EZG36"/>
      <c r="EZH36"/>
      <c r="EZI36"/>
      <c r="EZJ36"/>
      <c r="EZK36"/>
      <c r="EZL36"/>
      <c r="EZM36"/>
      <c r="EZN36"/>
      <c r="EZO36"/>
      <c r="EZP36"/>
      <c r="EZQ36"/>
      <c r="EZR36"/>
      <c r="EZS36"/>
      <c r="EZT36"/>
      <c r="EZU36"/>
      <c r="EZV36"/>
      <c r="EZW36"/>
      <c r="EZX36"/>
      <c r="EZY36"/>
      <c r="EZZ36"/>
      <c r="FAA36"/>
      <c r="FAB36"/>
      <c r="FAC36"/>
      <c r="FAD36"/>
      <c r="FAE36"/>
      <c r="FAF36"/>
      <c r="FAG36"/>
      <c r="FAH36"/>
      <c r="FAI36"/>
      <c r="FAJ36"/>
      <c r="FAK36"/>
      <c r="FAL36"/>
      <c r="FAM36"/>
      <c r="FAN36"/>
      <c r="FAO36"/>
      <c r="FAP36"/>
      <c r="FAQ36"/>
      <c r="FAR36"/>
      <c r="FAS36"/>
      <c r="FAT36"/>
      <c r="FAU36"/>
      <c r="FAV36"/>
      <c r="FAW36"/>
      <c r="FAX36"/>
      <c r="FAY36"/>
      <c r="FAZ36"/>
      <c r="FBA36"/>
      <c r="FBB36"/>
      <c r="FBC36"/>
      <c r="FBD36"/>
      <c r="FBE36"/>
      <c r="FBF36"/>
      <c r="FBG36"/>
      <c r="FBH36"/>
      <c r="FBI36"/>
      <c r="FBJ36"/>
      <c r="FBK36"/>
      <c r="FBL36"/>
      <c r="FBM36"/>
      <c r="FBN36"/>
      <c r="FBO36"/>
      <c r="FBP36"/>
      <c r="FBQ36"/>
      <c r="FBR36"/>
      <c r="FBS36"/>
      <c r="FBT36"/>
      <c r="FBU36"/>
      <c r="FBV36"/>
      <c r="FBW36"/>
      <c r="FBX36"/>
      <c r="FBY36"/>
      <c r="FBZ36"/>
      <c r="FCA36"/>
      <c r="FCB36"/>
      <c r="FCC36"/>
      <c r="FCD36"/>
      <c r="FCE36"/>
      <c r="FCF36"/>
      <c r="FCG36"/>
      <c r="FCH36"/>
      <c r="FCI36"/>
      <c r="FCJ36"/>
      <c r="FCK36"/>
      <c r="FCL36"/>
      <c r="FCM36"/>
      <c r="FCN36"/>
      <c r="FCO36"/>
      <c r="FCP36"/>
      <c r="FCQ36"/>
      <c r="FCR36"/>
      <c r="FCS36"/>
      <c r="FCT36"/>
      <c r="FCU36"/>
      <c r="FCV36"/>
      <c r="FCW36"/>
      <c r="FCX36"/>
      <c r="FCY36"/>
      <c r="FCZ36"/>
      <c r="FDA36"/>
      <c r="FDB36"/>
      <c r="FDC36"/>
      <c r="FDD36"/>
      <c r="FDE36"/>
      <c r="FDF36"/>
      <c r="FDG36"/>
      <c r="FDH36"/>
      <c r="FDI36"/>
      <c r="FDJ36"/>
      <c r="FDK36"/>
      <c r="FDL36"/>
      <c r="FDM36"/>
      <c r="FDN36"/>
      <c r="FDO36"/>
      <c r="FDP36"/>
      <c r="FDQ36"/>
      <c r="FDR36"/>
      <c r="FDS36"/>
      <c r="FDT36"/>
      <c r="FDU36"/>
      <c r="FDV36"/>
      <c r="FDW36"/>
      <c r="FDX36"/>
      <c r="FDY36"/>
      <c r="FDZ36"/>
      <c r="FEA36"/>
      <c r="FEB36"/>
      <c r="FEC36"/>
      <c r="FED36"/>
      <c r="FEE36"/>
      <c r="FEF36"/>
      <c r="FEG36"/>
      <c r="FEH36"/>
      <c r="FEI36"/>
      <c r="FEJ36"/>
      <c r="FEK36"/>
      <c r="FEL36"/>
      <c r="FEM36"/>
      <c r="FEN36"/>
      <c r="FEO36"/>
      <c r="FEP36"/>
      <c r="FEQ36"/>
      <c r="FER36"/>
      <c r="FES36"/>
      <c r="FET36"/>
      <c r="FEU36"/>
      <c r="FEV36"/>
      <c r="FEW36"/>
      <c r="FEX36"/>
      <c r="FEY36"/>
      <c r="FEZ36"/>
      <c r="FFA36"/>
      <c r="FFB36"/>
      <c r="FFC36"/>
      <c r="FFD36"/>
      <c r="FFE36"/>
      <c r="FFF36"/>
      <c r="FFG36"/>
      <c r="FFH36"/>
      <c r="FFI36"/>
      <c r="FFJ36"/>
      <c r="FFK36"/>
      <c r="FFL36"/>
      <c r="FFM36"/>
      <c r="FFN36"/>
      <c r="FFO36"/>
      <c r="FFP36"/>
      <c r="FFQ36"/>
      <c r="FFR36"/>
      <c r="FFS36"/>
      <c r="FFT36"/>
      <c r="FFU36"/>
      <c r="FFV36"/>
      <c r="FFW36"/>
      <c r="FFX36"/>
      <c r="FFY36"/>
      <c r="FFZ36"/>
      <c r="FGA36"/>
      <c r="FGB36"/>
      <c r="FGC36"/>
      <c r="FGD36"/>
      <c r="FGE36"/>
      <c r="FGF36"/>
      <c r="FGG36"/>
      <c r="FGH36"/>
      <c r="FGI36"/>
      <c r="FGJ36"/>
      <c r="FGK36"/>
      <c r="FGL36"/>
      <c r="FGM36"/>
      <c r="FGN36"/>
      <c r="FGO36"/>
      <c r="FGP36"/>
      <c r="FGQ36"/>
      <c r="FGR36"/>
      <c r="FGS36"/>
      <c r="FGT36"/>
      <c r="FGU36"/>
      <c r="FGV36"/>
      <c r="FGW36"/>
      <c r="FGX36"/>
      <c r="FGY36"/>
      <c r="FGZ36"/>
      <c r="FHA36"/>
      <c r="FHB36"/>
      <c r="FHC36"/>
      <c r="FHD36"/>
      <c r="FHE36"/>
      <c r="FHF36"/>
      <c r="FHG36"/>
      <c r="FHH36"/>
      <c r="FHI36"/>
      <c r="FHJ36"/>
      <c r="FHK36"/>
      <c r="FHL36"/>
      <c r="FHM36"/>
      <c r="FHN36"/>
      <c r="FHO36"/>
      <c r="FHP36"/>
      <c r="FHQ36"/>
      <c r="FHR36"/>
      <c r="FHS36"/>
      <c r="FHT36"/>
      <c r="FHU36"/>
      <c r="FHV36"/>
      <c r="FHW36"/>
      <c r="FHX36"/>
      <c r="FHY36"/>
      <c r="FHZ36"/>
      <c r="FIA36"/>
      <c r="FIB36"/>
      <c r="FIC36"/>
      <c r="FID36"/>
      <c r="FIE36"/>
      <c r="FIF36"/>
      <c r="FIG36"/>
      <c r="FIH36"/>
      <c r="FII36"/>
      <c r="FIJ36"/>
      <c r="FIK36"/>
      <c r="FIL36"/>
      <c r="FIM36"/>
      <c r="FIN36"/>
      <c r="FIO36"/>
      <c r="FIP36"/>
      <c r="FIQ36"/>
      <c r="FIR36"/>
      <c r="FIS36"/>
      <c r="FIT36"/>
      <c r="FIU36"/>
      <c r="FIV36"/>
      <c r="FIW36"/>
      <c r="FIX36"/>
      <c r="FIY36"/>
      <c r="FIZ36"/>
      <c r="FJA36"/>
      <c r="FJB36"/>
      <c r="FJC36"/>
      <c r="FJD36"/>
      <c r="FJE36"/>
      <c r="FJF36"/>
      <c r="FJG36"/>
      <c r="FJH36"/>
      <c r="FJI36"/>
      <c r="FJJ36"/>
      <c r="FJK36"/>
      <c r="FJL36"/>
      <c r="FJM36"/>
      <c r="FJN36"/>
      <c r="FJO36"/>
      <c r="FJP36"/>
      <c r="FJQ36"/>
      <c r="FJR36"/>
      <c r="FJS36"/>
      <c r="FJT36"/>
      <c r="FJU36"/>
      <c r="FJV36"/>
      <c r="FJW36"/>
      <c r="FJX36"/>
      <c r="FJY36"/>
      <c r="FJZ36"/>
      <c r="FKA36"/>
      <c r="FKB36"/>
      <c r="FKC36"/>
      <c r="FKD36"/>
      <c r="FKE36"/>
      <c r="FKF36"/>
      <c r="FKG36"/>
      <c r="FKH36"/>
      <c r="FKI36"/>
      <c r="FKJ36"/>
      <c r="FKK36"/>
      <c r="FKL36"/>
      <c r="FKM36"/>
      <c r="FKN36"/>
      <c r="FKO36"/>
      <c r="FKP36"/>
      <c r="FKQ36"/>
      <c r="FKR36"/>
      <c r="FKS36"/>
      <c r="FKT36"/>
      <c r="FKU36"/>
      <c r="FKV36"/>
      <c r="FKW36"/>
      <c r="FKX36"/>
      <c r="FKY36"/>
      <c r="FKZ36"/>
      <c r="FLA36"/>
      <c r="FLB36"/>
      <c r="FLC36"/>
      <c r="FLD36"/>
      <c r="FLE36"/>
      <c r="FLF36"/>
      <c r="FLG36"/>
      <c r="FLH36"/>
      <c r="FLI36"/>
      <c r="FLJ36"/>
      <c r="FLK36"/>
      <c r="FLL36"/>
      <c r="FLM36"/>
      <c r="FLN36"/>
      <c r="FLO36"/>
      <c r="FLP36"/>
      <c r="FLQ36"/>
      <c r="FLR36"/>
      <c r="FLS36"/>
      <c r="FLT36"/>
      <c r="FLU36"/>
      <c r="FLV36"/>
      <c r="FLW36"/>
      <c r="FLX36"/>
      <c r="FLY36"/>
      <c r="FLZ36"/>
      <c r="FMA36"/>
      <c r="FMB36"/>
      <c r="FMC36"/>
      <c r="FMD36"/>
      <c r="FME36"/>
      <c r="FMF36"/>
      <c r="FMG36"/>
      <c r="FMH36"/>
      <c r="FMI36"/>
      <c r="FMJ36"/>
      <c r="FMK36"/>
      <c r="FML36"/>
      <c r="FMM36"/>
      <c r="FMN36"/>
      <c r="FMO36"/>
      <c r="FMP36"/>
      <c r="FMQ36"/>
      <c r="FMR36"/>
      <c r="FMS36"/>
      <c r="FMT36"/>
      <c r="FMU36"/>
      <c r="FMV36"/>
      <c r="FMW36"/>
      <c r="FMX36"/>
      <c r="FMY36"/>
      <c r="FMZ36"/>
      <c r="FNA36"/>
      <c r="FNB36"/>
      <c r="FNC36"/>
      <c r="FND36"/>
      <c r="FNE36"/>
      <c r="FNF36"/>
      <c r="FNG36"/>
      <c r="FNH36"/>
      <c r="FNI36"/>
      <c r="FNJ36"/>
      <c r="FNK36"/>
      <c r="FNL36"/>
      <c r="FNM36"/>
      <c r="FNN36"/>
      <c r="FNO36"/>
      <c r="FNP36"/>
      <c r="FNQ36"/>
      <c r="FNR36"/>
      <c r="FNS36"/>
      <c r="FNT36"/>
      <c r="FNU36"/>
      <c r="FNV36"/>
      <c r="FNW36"/>
      <c r="FNX36"/>
      <c r="FNY36"/>
      <c r="FNZ36"/>
      <c r="FOA36"/>
      <c r="FOB36"/>
      <c r="FOC36"/>
      <c r="FOD36"/>
      <c r="FOE36"/>
      <c r="FOF36"/>
      <c r="FOG36"/>
      <c r="FOH36"/>
      <c r="FOI36"/>
      <c r="FOJ36"/>
      <c r="FOK36"/>
      <c r="FOL36"/>
      <c r="FOM36"/>
      <c r="FON36"/>
      <c r="FOO36"/>
      <c r="FOP36"/>
      <c r="FOQ36"/>
      <c r="FOR36"/>
      <c r="FOS36"/>
      <c r="FOT36"/>
      <c r="FOU36"/>
      <c r="FOV36"/>
      <c r="FOW36"/>
      <c r="FOX36"/>
      <c r="FOY36"/>
      <c r="FOZ36"/>
      <c r="FPA36"/>
      <c r="FPB36"/>
      <c r="FPC36"/>
      <c r="FPD36"/>
      <c r="FPE36"/>
      <c r="FPF36"/>
      <c r="FPG36"/>
      <c r="FPH36"/>
      <c r="FPI36"/>
      <c r="FPJ36"/>
      <c r="FPK36"/>
      <c r="FPL36"/>
      <c r="FPM36"/>
      <c r="FPN36"/>
      <c r="FPO36"/>
      <c r="FPP36"/>
      <c r="FPQ36"/>
      <c r="FPR36"/>
      <c r="FPS36"/>
      <c r="FPT36"/>
      <c r="FPU36"/>
      <c r="FPV36"/>
      <c r="FPW36"/>
      <c r="FPX36"/>
      <c r="FPY36"/>
      <c r="FPZ36"/>
      <c r="FQA36"/>
      <c r="FQB36"/>
      <c r="FQC36"/>
      <c r="FQD36"/>
      <c r="FQE36"/>
      <c r="FQF36"/>
      <c r="FQG36"/>
      <c r="FQH36"/>
      <c r="FQI36"/>
      <c r="FQJ36"/>
      <c r="FQK36"/>
      <c r="FQL36"/>
      <c r="FQM36"/>
      <c r="FQN36"/>
      <c r="FQO36"/>
      <c r="FQP36"/>
      <c r="FQQ36"/>
      <c r="FQR36"/>
      <c r="FQS36"/>
      <c r="FQT36"/>
      <c r="FQU36"/>
      <c r="FQV36"/>
      <c r="FQW36"/>
      <c r="FQX36"/>
      <c r="FQY36"/>
      <c r="FQZ36"/>
      <c r="FRA36"/>
      <c r="FRB36"/>
      <c r="FRC36"/>
      <c r="FRD36"/>
      <c r="FRE36"/>
      <c r="FRF36"/>
      <c r="FRG36"/>
      <c r="FRH36"/>
      <c r="FRI36"/>
      <c r="FRJ36"/>
      <c r="FRK36"/>
      <c r="FRL36"/>
      <c r="FRM36"/>
      <c r="FRN36"/>
      <c r="FRO36"/>
      <c r="FRP36"/>
      <c r="FRQ36"/>
      <c r="FRR36"/>
      <c r="FRS36"/>
      <c r="FRT36"/>
      <c r="FRU36"/>
      <c r="FRV36"/>
      <c r="FRW36"/>
      <c r="FRX36"/>
      <c r="FRY36"/>
      <c r="FRZ36"/>
      <c r="FSA36"/>
      <c r="FSB36"/>
      <c r="FSC36"/>
      <c r="FSD36"/>
      <c r="FSE36"/>
      <c r="FSF36"/>
      <c r="FSG36"/>
      <c r="FSH36"/>
      <c r="FSI36"/>
      <c r="FSJ36"/>
      <c r="FSK36"/>
      <c r="FSL36"/>
      <c r="FSM36"/>
      <c r="FSN36"/>
      <c r="FSO36"/>
      <c r="FSP36"/>
      <c r="FSQ36"/>
      <c r="FSR36"/>
      <c r="FSS36"/>
      <c r="FST36"/>
      <c r="FSU36"/>
      <c r="FSV36"/>
      <c r="FSW36"/>
      <c r="FSX36"/>
      <c r="FSY36"/>
      <c r="FSZ36"/>
      <c r="FTA36"/>
      <c r="FTB36"/>
      <c r="FTC36"/>
      <c r="FTD36"/>
      <c r="FTE36"/>
      <c r="FTF36"/>
      <c r="FTG36"/>
      <c r="FTH36"/>
      <c r="FTI36"/>
      <c r="FTJ36"/>
      <c r="FTK36"/>
      <c r="FTL36"/>
      <c r="FTM36"/>
      <c r="FTN36"/>
      <c r="FTO36"/>
      <c r="FTP36"/>
      <c r="FTQ36"/>
      <c r="FTR36"/>
      <c r="FTS36"/>
      <c r="FTT36"/>
      <c r="FTU36"/>
      <c r="FTV36"/>
      <c r="FTW36"/>
      <c r="FTX36"/>
      <c r="FTY36"/>
      <c r="FTZ36"/>
      <c r="FUA36"/>
      <c r="FUB36"/>
      <c r="FUC36"/>
      <c r="FUD36"/>
      <c r="FUE36"/>
      <c r="FUF36"/>
      <c r="FUG36"/>
      <c r="FUH36"/>
      <c r="FUI36"/>
      <c r="FUJ36"/>
      <c r="FUK36"/>
      <c r="FUL36"/>
      <c r="FUM36"/>
      <c r="FUN36"/>
      <c r="FUO36"/>
      <c r="FUP36"/>
      <c r="FUQ36"/>
      <c r="FUR36"/>
      <c r="FUS36"/>
      <c r="FUT36"/>
      <c r="FUU36"/>
      <c r="FUV36"/>
      <c r="FUW36"/>
      <c r="FUX36"/>
      <c r="FUY36"/>
      <c r="FUZ36"/>
      <c r="FVA36"/>
      <c r="FVB36"/>
      <c r="FVC36"/>
      <c r="FVD36"/>
      <c r="FVE36"/>
      <c r="FVF36"/>
      <c r="FVG36"/>
      <c r="FVH36"/>
      <c r="FVI36"/>
      <c r="FVJ36"/>
      <c r="FVK36"/>
      <c r="FVL36"/>
      <c r="FVM36"/>
      <c r="FVN36"/>
      <c r="FVO36"/>
      <c r="FVP36"/>
      <c r="FVQ36"/>
      <c r="FVR36"/>
      <c r="FVS36"/>
      <c r="FVT36"/>
      <c r="FVU36"/>
      <c r="FVV36"/>
      <c r="FVW36"/>
      <c r="FVX36"/>
      <c r="FVY36"/>
      <c r="FVZ36"/>
      <c r="FWA36"/>
      <c r="FWB36"/>
      <c r="FWC36"/>
      <c r="FWD36"/>
      <c r="FWE36"/>
      <c r="FWF36"/>
      <c r="FWG36"/>
      <c r="FWH36"/>
      <c r="FWI36"/>
      <c r="FWJ36"/>
      <c r="FWK36"/>
      <c r="FWL36"/>
      <c r="FWM36"/>
      <c r="FWN36"/>
      <c r="FWO36"/>
      <c r="FWP36"/>
      <c r="FWQ36"/>
      <c r="FWR36"/>
      <c r="FWS36"/>
      <c r="FWT36"/>
      <c r="FWU36"/>
      <c r="FWV36"/>
      <c r="FWW36"/>
      <c r="FWX36"/>
      <c r="FWY36"/>
      <c r="FWZ36"/>
      <c r="FXA36"/>
      <c r="FXB36"/>
      <c r="FXC36"/>
      <c r="FXD36"/>
      <c r="FXE36"/>
      <c r="FXF36"/>
      <c r="FXG36"/>
      <c r="FXH36"/>
      <c r="FXI36"/>
      <c r="FXJ36"/>
      <c r="FXK36"/>
      <c r="FXL36"/>
      <c r="FXM36"/>
      <c r="FXN36"/>
      <c r="FXO36"/>
      <c r="FXP36"/>
      <c r="FXQ36"/>
      <c r="FXR36"/>
      <c r="FXS36"/>
      <c r="FXT36"/>
      <c r="FXU36"/>
      <c r="FXV36"/>
      <c r="FXW36"/>
      <c r="FXX36"/>
      <c r="FXY36"/>
      <c r="FXZ36"/>
      <c r="FYA36"/>
      <c r="FYB36"/>
      <c r="FYC36"/>
      <c r="FYD36"/>
      <c r="FYE36"/>
      <c r="FYF36"/>
      <c r="FYG36"/>
      <c r="FYH36"/>
      <c r="FYI36"/>
      <c r="FYJ36"/>
      <c r="FYK36"/>
      <c r="FYL36"/>
      <c r="FYM36"/>
      <c r="FYN36"/>
      <c r="FYO36"/>
      <c r="FYP36"/>
      <c r="FYQ36"/>
      <c r="FYR36"/>
      <c r="FYS36"/>
      <c r="FYT36"/>
      <c r="FYU36"/>
      <c r="FYV36"/>
      <c r="FYW36"/>
      <c r="FYX36"/>
      <c r="FYY36"/>
      <c r="FYZ36"/>
      <c r="FZA36"/>
      <c r="FZB36"/>
      <c r="FZC36"/>
      <c r="FZD36"/>
      <c r="FZE36"/>
      <c r="FZF36"/>
      <c r="FZG36"/>
      <c r="FZH36"/>
      <c r="FZI36"/>
      <c r="FZJ36"/>
      <c r="FZK36"/>
      <c r="FZL36"/>
      <c r="FZM36"/>
      <c r="FZN36"/>
      <c r="FZO36"/>
      <c r="FZP36"/>
      <c r="FZQ36"/>
      <c r="FZR36"/>
      <c r="FZS36"/>
      <c r="FZT36"/>
      <c r="FZU36"/>
      <c r="FZV36"/>
      <c r="FZW36"/>
      <c r="FZX36"/>
      <c r="FZY36"/>
      <c r="FZZ36"/>
      <c r="GAA36"/>
      <c r="GAB36"/>
      <c r="GAC36"/>
      <c r="GAD36"/>
      <c r="GAE36"/>
      <c r="GAF36"/>
      <c r="GAG36"/>
      <c r="GAH36"/>
      <c r="GAI36"/>
      <c r="GAJ36"/>
      <c r="GAK36"/>
      <c r="GAL36"/>
      <c r="GAM36"/>
      <c r="GAN36"/>
      <c r="GAO36"/>
      <c r="GAP36"/>
      <c r="GAQ36"/>
      <c r="GAR36"/>
      <c r="GAS36"/>
      <c r="GAT36"/>
      <c r="GAU36"/>
      <c r="GAV36"/>
      <c r="GAW36"/>
      <c r="GAX36"/>
      <c r="GAY36"/>
      <c r="GAZ36"/>
      <c r="GBA36"/>
      <c r="GBB36"/>
      <c r="GBC36"/>
      <c r="GBD36"/>
      <c r="GBE36"/>
      <c r="GBF36"/>
      <c r="GBG36"/>
      <c r="GBH36"/>
      <c r="GBI36"/>
      <c r="GBJ36"/>
      <c r="GBK36"/>
      <c r="GBL36"/>
      <c r="GBM36"/>
      <c r="GBN36"/>
      <c r="GBO36"/>
      <c r="GBP36"/>
      <c r="GBQ36"/>
      <c r="GBR36"/>
      <c r="GBS36"/>
      <c r="GBT36"/>
      <c r="GBU36"/>
      <c r="GBV36"/>
      <c r="GBW36"/>
      <c r="GBX36"/>
      <c r="GBY36"/>
      <c r="GBZ36"/>
      <c r="GCA36"/>
      <c r="GCB36"/>
      <c r="GCC36"/>
      <c r="GCD36"/>
      <c r="GCE36"/>
      <c r="GCF36"/>
      <c r="GCG36"/>
      <c r="GCH36"/>
      <c r="GCI36"/>
      <c r="GCJ36"/>
      <c r="GCK36"/>
      <c r="GCL36"/>
      <c r="GCM36"/>
      <c r="GCN36"/>
      <c r="GCO36"/>
      <c r="GCP36"/>
      <c r="GCQ36"/>
      <c r="GCR36"/>
      <c r="GCS36"/>
      <c r="GCT36"/>
      <c r="GCU36"/>
      <c r="GCV36"/>
      <c r="GCW36"/>
      <c r="GCX36"/>
      <c r="GCY36"/>
      <c r="GCZ36"/>
      <c r="GDA36"/>
      <c r="GDB36"/>
      <c r="GDC36"/>
      <c r="GDD36"/>
      <c r="GDE36"/>
      <c r="GDF36"/>
      <c r="GDG36"/>
      <c r="GDH36"/>
      <c r="GDI36"/>
      <c r="GDJ36"/>
      <c r="GDK36"/>
      <c r="GDL36"/>
      <c r="GDM36"/>
      <c r="GDN36"/>
      <c r="GDO36"/>
      <c r="GDP36"/>
      <c r="GDQ36"/>
      <c r="GDR36"/>
      <c r="GDS36"/>
      <c r="GDT36"/>
      <c r="GDU36"/>
      <c r="GDV36"/>
      <c r="GDW36"/>
      <c r="GDX36"/>
      <c r="GDY36"/>
      <c r="GDZ36"/>
      <c r="GEA36"/>
      <c r="GEB36"/>
      <c r="GEC36"/>
      <c r="GED36"/>
      <c r="GEE36"/>
      <c r="GEF36"/>
      <c r="GEG36"/>
      <c r="GEH36"/>
      <c r="GEI36"/>
      <c r="GEJ36"/>
      <c r="GEK36"/>
      <c r="GEL36"/>
      <c r="GEM36"/>
      <c r="GEN36"/>
      <c r="GEO36"/>
      <c r="GEP36"/>
      <c r="GEQ36"/>
      <c r="GER36"/>
      <c r="GES36"/>
      <c r="GET36"/>
      <c r="GEU36"/>
      <c r="GEV36"/>
      <c r="GEW36"/>
      <c r="GEX36"/>
      <c r="GEY36"/>
      <c r="GEZ36"/>
      <c r="GFA36"/>
      <c r="GFB36"/>
      <c r="GFC36"/>
      <c r="GFD36"/>
      <c r="GFE36"/>
      <c r="GFF36"/>
      <c r="GFG36"/>
      <c r="GFH36"/>
      <c r="GFI36"/>
      <c r="GFJ36"/>
      <c r="GFK36"/>
      <c r="GFL36"/>
      <c r="GFM36"/>
      <c r="GFN36"/>
      <c r="GFO36"/>
      <c r="GFP36"/>
      <c r="GFQ36"/>
      <c r="GFR36"/>
      <c r="GFS36"/>
      <c r="GFT36"/>
      <c r="GFU36"/>
      <c r="GFV36"/>
      <c r="GFW36"/>
      <c r="GFX36"/>
      <c r="GFY36"/>
      <c r="GFZ36"/>
      <c r="GGA36"/>
      <c r="GGB36"/>
      <c r="GGC36"/>
      <c r="GGD36"/>
      <c r="GGE36"/>
      <c r="GGF36"/>
      <c r="GGG36"/>
      <c r="GGH36"/>
      <c r="GGI36"/>
      <c r="GGJ36"/>
      <c r="GGK36"/>
      <c r="GGL36"/>
      <c r="GGM36"/>
      <c r="GGN36"/>
      <c r="GGO36"/>
      <c r="GGP36"/>
      <c r="GGQ36"/>
      <c r="GGR36"/>
      <c r="GGS36"/>
      <c r="GGT36"/>
      <c r="GGU36"/>
      <c r="GGV36"/>
      <c r="GGW36"/>
      <c r="GGX36"/>
      <c r="GGY36"/>
      <c r="GGZ36"/>
      <c r="GHA36"/>
      <c r="GHB36"/>
      <c r="GHC36"/>
      <c r="GHD36"/>
      <c r="GHE36"/>
      <c r="GHF36"/>
      <c r="GHG36"/>
      <c r="GHH36"/>
      <c r="GHI36"/>
      <c r="GHJ36"/>
      <c r="GHK36"/>
      <c r="GHL36"/>
      <c r="GHM36"/>
      <c r="GHN36"/>
      <c r="GHO36"/>
      <c r="GHP36"/>
      <c r="GHQ36"/>
      <c r="GHR36"/>
      <c r="GHS36"/>
      <c r="GHT36"/>
      <c r="GHU36"/>
      <c r="GHV36"/>
      <c r="GHW36"/>
      <c r="GHX36"/>
      <c r="GHY36"/>
      <c r="GHZ36"/>
      <c r="GIA36"/>
      <c r="GIB36"/>
      <c r="GIC36"/>
      <c r="GID36"/>
      <c r="GIE36"/>
      <c r="GIF36"/>
      <c r="GIG36"/>
      <c r="GIH36"/>
      <c r="GII36"/>
      <c r="GIJ36"/>
      <c r="GIK36"/>
      <c r="GIL36"/>
      <c r="GIM36"/>
      <c r="GIN36"/>
      <c r="GIO36"/>
      <c r="GIP36"/>
      <c r="GIQ36"/>
      <c r="GIR36"/>
      <c r="GIS36"/>
      <c r="GIT36"/>
      <c r="GIU36"/>
      <c r="GIV36"/>
      <c r="GIW36"/>
      <c r="GIX36"/>
      <c r="GIY36"/>
      <c r="GIZ36"/>
      <c r="GJA36"/>
      <c r="GJB36"/>
      <c r="GJC36"/>
      <c r="GJD36"/>
      <c r="GJE36"/>
      <c r="GJF36"/>
      <c r="GJG36"/>
      <c r="GJH36"/>
      <c r="GJI36"/>
      <c r="GJJ36"/>
      <c r="GJK36"/>
      <c r="GJL36"/>
      <c r="GJM36"/>
      <c r="GJN36"/>
      <c r="GJO36"/>
      <c r="GJP36"/>
      <c r="GJQ36"/>
      <c r="GJR36"/>
      <c r="GJS36"/>
      <c r="GJT36"/>
      <c r="GJU36"/>
      <c r="GJV36"/>
      <c r="GJW36"/>
      <c r="GJX36"/>
      <c r="GJY36"/>
      <c r="GJZ36"/>
      <c r="GKA36"/>
      <c r="GKB36"/>
      <c r="GKC36"/>
      <c r="GKD36"/>
      <c r="GKE36"/>
      <c r="GKF36"/>
      <c r="GKG36"/>
      <c r="GKH36"/>
      <c r="GKI36"/>
      <c r="GKJ36"/>
      <c r="GKK36"/>
      <c r="GKL36"/>
      <c r="GKM36"/>
      <c r="GKN36"/>
      <c r="GKO36"/>
      <c r="GKP36"/>
      <c r="GKQ36"/>
      <c r="GKR36"/>
      <c r="GKS36"/>
      <c r="GKT36"/>
      <c r="GKU36"/>
      <c r="GKV36"/>
      <c r="GKW36"/>
      <c r="GKX36"/>
      <c r="GKY36"/>
      <c r="GKZ36"/>
      <c r="GLA36"/>
      <c r="GLB36"/>
      <c r="GLC36"/>
      <c r="GLD36"/>
      <c r="GLE36"/>
      <c r="GLF36"/>
      <c r="GLG36"/>
      <c r="GLH36"/>
      <c r="GLI36"/>
      <c r="GLJ36"/>
      <c r="GLK36"/>
      <c r="GLL36"/>
      <c r="GLM36"/>
      <c r="GLN36"/>
      <c r="GLO36"/>
      <c r="GLP36"/>
      <c r="GLQ36"/>
      <c r="GLR36"/>
      <c r="GLS36"/>
      <c r="GLT36"/>
      <c r="GLU36"/>
      <c r="GLV36"/>
      <c r="GLW36"/>
      <c r="GLX36"/>
      <c r="GLY36"/>
      <c r="GLZ36"/>
      <c r="GMA36"/>
      <c r="GMB36"/>
      <c r="GMC36"/>
      <c r="GMD36"/>
      <c r="GME36"/>
      <c r="GMF36"/>
      <c r="GMG36"/>
      <c r="GMH36"/>
      <c r="GMI36"/>
      <c r="GMJ36"/>
      <c r="GMK36"/>
      <c r="GML36"/>
      <c r="GMM36"/>
      <c r="GMN36"/>
      <c r="GMO36"/>
      <c r="GMP36"/>
      <c r="GMQ36"/>
      <c r="GMR36"/>
      <c r="GMS36"/>
      <c r="GMT36"/>
      <c r="GMU36"/>
      <c r="GMV36"/>
      <c r="GMW36"/>
      <c r="GMX36"/>
      <c r="GMY36"/>
      <c r="GMZ36"/>
      <c r="GNA36"/>
      <c r="GNB36"/>
      <c r="GNC36"/>
      <c r="GND36"/>
      <c r="GNE36"/>
      <c r="GNF36"/>
      <c r="GNG36"/>
      <c r="GNH36"/>
      <c r="GNI36"/>
      <c r="GNJ36"/>
      <c r="GNK36"/>
      <c r="GNL36"/>
      <c r="GNM36"/>
      <c r="GNN36"/>
      <c r="GNO36"/>
      <c r="GNP36"/>
      <c r="GNQ36"/>
      <c r="GNR36"/>
      <c r="GNS36"/>
      <c r="GNT36"/>
      <c r="GNU36"/>
      <c r="GNV36"/>
      <c r="GNW36"/>
      <c r="GNX36"/>
      <c r="GNY36"/>
      <c r="GNZ36"/>
      <c r="GOA36"/>
      <c r="GOB36"/>
      <c r="GOC36"/>
      <c r="GOD36"/>
      <c r="GOE36"/>
      <c r="GOF36"/>
      <c r="GOG36"/>
      <c r="GOH36"/>
      <c r="GOI36"/>
      <c r="GOJ36"/>
      <c r="GOK36"/>
      <c r="GOL36"/>
      <c r="GOM36"/>
      <c r="GON36"/>
      <c r="GOO36"/>
      <c r="GOP36"/>
      <c r="GOQ36"/>
      <c r="GOR36"/>
      <c r="GOS36"/>
      <c r="GOT36"/>
      <c r="GOU36"/>
      <c r="GOV36"/>
      <c r="GOW36"/>
      <c r="GOX36"/>
      <c r="GOY36"/>
      <c r="GOZ36"/>
      <c r="GPA36"/>
      <c r="GPB36"/>
      <c r="GPC36"/>
      <c r="GPD36"/>
      <c r="GPE36"/>
      <c r="GPF36"/>
      <c r="GPG36"/>
      <c r="GPH36"/>
      <c r="GPI36"/>
      <c r="GPJ36"/>
      <c r="GPK36"/>
      <c r="GPL36"/>
      <c r="GPM36"/>
      <c r="GPN36"/>
      <c r="GPO36"/>
      <c r="GPP36"/>
      <c r="GPQ36"/>
      <c r="GPR36"/>
      <c r="GPS36"/>
      <c r="GPT36"/>
      <c r="GPU36"/>
      <c r="GPV36"/>
      <c r="GPW36"/>
      <c r="GPX36"/>
      <c r="GPY36"/>
      <c r="GPZ36"/>
      <c r="GQA36"/>
      <c r="GQB36"/>
      <c r="GQC36"/>
      <c r="GQD36"/>
      <c r="GQE36"/>
      <c r="GQF36"/>
      <c r="GQG36"/>
      <c r="GQH36"/>
      <c r="GQI36"/>
      <c r="GQJ36"/>
      <c r="GQK36"/>
      <c r="GQL36"/>
      <c r="GQM36"/>
      <c r="GQN36"/>
      <c r="GQO36"/>
      <c r="GQP36"/>
      <c r="GQQ36"/>
      <c r="GQR36"/>
      <c r="GQS36"/>
      <c r="GQT36"/>
      <c r="GQU36"/>
      <c r="GQV36"/>
      <c r="GQW36"/>
      <c r="GQX36"/>
      <c r="GQY36"/>
      <c r="GQZ36"/>
      <c r="GRA36"/>
      <c r="GRB36"/>
      <c r="GRC36"/>
      <c r="GRD36"/>
      <c r="GRE36"/>
      <c r="GRF36"/>
      <c r="GRG36"/>
      <c r="GRH36"/>
      <c r="GRI36"/>
      <c r="GRJ36"/>
      <c r="GRK36"/>
      <c r="GRL36"/>
      <c r="GRM36"/>
      <c r="GRN36"/>
      <c r="GRO36"/>
      <c r="GRP36"/>
      <c r="GRQ36"/>
      <c r="GRR36"/>
      <c r="GRS36"/>
      <c r="GRT36"/>
      <c r="GRU36"/>
      <c r="GRV36"/>
      <c r="GRW36"/>
      <c r="GRX36"/>
      <c r="GRY36"/>
      <c r="GRZ36"/>
      <c r="GSA36"/>
      <c r="GSB36"/>
      <c r="GSC36"/>
      <c r="GSD36"/>
      <c r="GSE36"/>
      <c r="GSF36"/>
      <c r="GSG36"/>
      <c r="GSH36"/>
      <c r="GSI36"/>
      <c r="GSJ36"/>
      <c r="GSK36"/>
      <c r="GSL36"/>
      <c r="GSM36"/>
      <c r="GSN36"/>
      <c r="GSO36"/>
      <c r="GSP36"/>
      <c r="GSQ36"/>
      <c r="GSR36"/>
      <c r="GSS36"/>
      <c r="GST36"/>
      <c r="GSU36"/>
      <c r="GSV36"/>
      <c r="GSW36"/>
      <c r="GSX36"/>
      <c r="GSY36"/>
      <c r="GSZ36"/>
      <c r="GTA36"/>
      <c r="GTB36"/>
      <c r="GTC36"/>
      <c r="GTD36"/>
      <c r="GTE36"/>
      <c r="GTF36"/>
      <c r="GTG36"/>
      <c r="GTH36"/>
      <c r="GTI36"/>
      <c r="GTJ36"/>
      <c r="GTK36"/>
      <c r="GTL36"/>
      <c r="GTM36"/>
      <c r="GTN36"/>
      <c r="GTO36"/>
      <c r="GTP36"/>
      <c r="GTQ36"/>
      <c r="GTR36"/>
      <c r="GTS36"/>
      <c r="GTT36"/>
      <c r="GTU36"/>
      <c r="GTV36"/>
      <c r="GTW36"/>
      <c r="GTX36"/>
      <c r="GTY36"/>
      <c r="GTZ36"/>
      <c r="GUA36"/>
      <c r="GUB36"/>
      <c r="GUC36"/>
      <c r="GUD36"/>
      <c r="GUE36"/>
      <c r="GUF36"/>
      <c r="GUG36"/>
      <c r="GUH36"/>
      <c r="GUI36"/>
      <c r="GUJ36"/>
      <c r="GUK36"/>
      <c r="GUL36"/>
      <c r="GUM36"/>
      <c r="GUN36"/>
      <c r="GUO36"/>
      <c r="GUP36"/>
      <c r="GUQ36"/>
      <c r="GUR36"/>
      <c r="GUS36"/>
      <c r="GUT36"/>
      <c r="GUU36"/>
      <c r="GUV36"/>
      <c r="GUW36"/>
      <c r="GUX36"/>
      <c r="GUY36"/>
      <c r="GUZ36"/>
      <c r="GVA36"/>
      <c r="GVB36"/>
      <c r="GVC36"/>
      <c r="GVD36"/>
      <c r="GVE36"/>
      <c r="GVF36"/>
      <c r="GVG36"/>
      <c r="GVH36"/>
      <c r="GVI36"/>
      <c r="GVJ36"/>
      <c r="GVK36"/>
      <c r="GVL36"/>
      <c r="GVM36"/>
      <c r="GVN36"/>
      <c r="GVO36"/>
      <c r="GVP36"/>
      <c r="GVQ36"/>
      <c r="GVR36"/>
      <c r="GVS36"/>
      <c r="GVT36"/>
      <c r="GVU36"/>
      <c r="GVV36"/>
      <c r="GVW36"/>
      <c r="GVX36"/>
      <c r="GVY36"/>
      <c r="GVZ36"/>
      <c r="GWA36"/>
      <c r="GWB36"/>
      <c r="GWC36"/>
      <c r="GWD36"/>
      <c r="GWE36"/>
      <c r="GWF36"/>
      <c r="GWG36"/>
      <c r="GWH36"/>
      <c r="GWI36"/>
      <c r="GWJ36"/>
      <c r="GWK36"/>
      <c r="GWL36"/>
      <c r="GWM36"/>
      <c r="GWN36"/>
      <c r="GWO36"/>
      <c r="GWP36"/>
      <c r="GWQ36"/>
      <c r="GWR36"/>
      <c r="GWS36"/>
      <c r="GWT36"/>
      <c r="GWU36"/>
      <c r="GWV36"/>
      <c r="GWW36"/>
      <c r="GWX36"/>
      <c r="GWY36"/>
      <c r="GWZ36"/>
      <c r="GXA36"/>
      <c r="GXB36"/>
      <c r="GXC36"/>
      <c r="GXD36"/>
      <c r="GXE36"/>
      <c r="GXF36"/>
      <c r="GXG36"/>
      <c r="GXH36"/>
      <c r="GXI36"/>
      <c r="GXJ36"/>
      <c r="GXK36"/>
      <c r="GXL36"/>
      <c r="GXM36"/>
      <c r="GXN36"/>
      <c r="GXO36"/>
      <c r="GXP36"/>
      <c r="GXQ36"/>
      <c r="GXR36"/>
      <c r="GXS36"/>
      <c r="GXT36"/>
      <c r="GXU36"/>
      <c r="GXV36"/>
      <c r="GXW36"/>
      <c r="GXX36"/>
      <c r="GXY36"/>
      <c r="GXZ36"/>
      <c r="GYA36"/>
      <c r="GYB36"/>
      <c r="GYC36"/>
      <c r="GYD36"/>
      <c r="GYE36"/>
      <c r="GYF36"/>
      <c r="GYG36"/>
      <c r="GYH36"/>
      <c r="GYI36"/>
      <c r="GYJ36"/>
      <c r="GYK36"/>
      <c r="GYL36"/>
      <c r="GYM36"/>
      <c r="GYN36"/>
      <c r="GYO36"/>
      <c r="GYP36"/>
      <c r="GYQ36"/>
      <c r="GYR36"/>
      <c r="GYS36"/>
      <c r="GYT36"/>
      <c r="GYU36"/>
      <c r="GYV36"/>
      <c r="GYW36"/>
      <c r="GYX36"/>
      <c r="GYY36"/>
      <c r="GYZ36"/>
      <c r="GZA36"/>
      <c r="GZB36"/>
      <c r="GZC36"/>
      <c r="GZD36"/>
      <c r="GZE36"/>
      <c r="GZF36"/>
      <c r="GZG36"/>
      <c r="GZH36"/>
      <c r="GZI36"/>
      <c r="GZJ36"/>
      <c r="GZK36"/>
      <c r="GZL36"/>
      <c r="GZM36"/>
      <c r="GZN36"/>
      <c r="GZO36"/>
      <c r="GZP36"/>
      <c r="GZQ36"/>
      <c r="GZR36"/>
      <c r="GZS36"/>
      <c r="GZT36"/>
      <c r="GZU36"/>
      <c r="GZV36"/>
      <c r="GZW36"/>
      <c r="GZX36"/>
      <c r="GZY36"/>
      <c r="GZZ36"/>
      <c r="HAA36"/>
      <c r="HAB36"/>
      <c r="HAC36"/>
      <c r="HAD36"/>
      <c r="HAE36"/>
      <c r="HAF36"/>
      <c r="HAG36"/>
      <c r="HAH36"/>
      <c r="HAI36"/>
      <c r="HAJ36"/>
      <c r="HAK36"/>
      <c r="HAL36"/>
      <c r="HAM36"/>
      <c r="HAN36"/>
      <c r="HAO36"/>
      <c r="HAP36"/>
      <c r="HAQ36"/>
      <c r="HAR36"/>
      <c r="HAS36"/>
      <c r="HAT36"/>
      <c r="HAU36"/>
      <c r="HAV36"/>
      <c r="HAW36"/>
      <c r="HAX36"/>
      <c r="HAY36"/>
      <c r="HAZ36"/>
      <c r="HBA36"/>
      <c r="HBB36"/>
      <c r="HBC36"/>
      <c r="HBD36"/>
      <c r="HBE36"/>
      <c r="HBF36"/>
      <c r="HBG36"/>
      <c r="HBH36"/>
      <c r="HBI36"/>
      <c r="HBJ36"/>
      <c r="HBK36"/>
      <c r="HBL36"/>
      <c r="HBM36"/>
      <c r="HBN36"/>
      <c r="HBO36"/>
      <c r="HBP36"/>
      <c r="HBQ36"/>
      <c r="HBR36"/>
      <c r="HBS36"/>
      <c r="HBT36"/>
      <c r="HBU36"/>
      <c r="HBV36"/>
      <c r="HBW36"/>
      <c r="HBX36"/>
      <c r="HBY36"/>
      <c r="HBZ36"/>
      <c r="HCA36"/>
      <c r="HCB36"/>
      <c r="HCC36"/>
      <c r="HCD36"/>
      <c r="HCE36"/>
      <c r="HCF36"/>
      <c r="HCG36"/>
      <c r="HCH36"/>
      <c r="HCI36"/>
      <c r="HCJ36"/>
      <c r="HCK36"/>
      <c r="HCL36"/>
      <c r="HCM36"/>
      <c r="HCN36"/>
      <c r="HCO36"/>
      <c r="HCP36"/>
      <c r="HCQ36"/>
      <c r="HCR36"/>
      <c r="HCS36"/>
      <c r="HCT36"/>
      <c r="HCU36"/>
      <c r="HCV36"/>
      <c r="HCW36"/>
      <c r="HCX36"/>
      <c r="HCY36"/>
      <c r="HCZ36"/>
      <c r="HDA36"/>
      <c r="HDB36"/>
      <c r="HDC36"/>
      <c r="HDD36"/>
      <c r="HDE36"/>
      <c r="HDF36"/>
      <c r="HDG36"/>
      <c r="HDH36"/>
      <c r="HDI36"/>
      <c r="HDJ36"/>
      <c r="HDK36"/>
      <c r="HDL36"/>
      <c r="HDM36"/>
      <c r="HDN36"/>
      <c r="HDO36"/>
      <c r="HDP36"/>
      <c r="HDQ36"/>
      <c r="HDR36"/>
      <c r="HDS36"/>
      <c r="HDT36"/>
      <c r="HDU36"/>
      <c r="HDV36"/>
      <c r="HDW36"/>
      <c r="HDX36"/>
      <c r="HDY36"/>
      <c r="HDZ36"/>
      <c r="HEA36"/>
      <c r="HEB36"/>
      <c r="HEC36"/>
      <c r="HED36"/>
      <c r="HEE36"/>
      <c r="HEF36"/>
      <c r="HEG36"/>
      <c r="HEH36"/>
      <c r="HEI36"/>
      <c r="HEJ36"/>
      <c r="HEK36"/>
      <c r="HEL36"/>
      <c r="HEM36"/>
      <c r="HEN36"/>
      <c r="HEO36"/>
      <c r="HEP36"/>
      <c r="HEQ36"/>
      <c r="HER36"/>
      <c r="HES36"/>
      <c r="HET36"/>
      <c r="HEU36"/>
      <c r="HEV36"/>
      <c r="HEW36"/>
      <c r="HEX36"/>
      <c r="HEY36"/>
      <c r="HEZ36"/>
      <c r="HFA36"/>
      <c r="HFB36"/>
      <c r="HFC36"/>
      <c r="HFD36"/>
      <c r="HFE36"/>
      <c r="HFF36"/>
      <c r="HFG36"/>
      <c r="HFH36"/>
      <c r="HFI36"/>
      <c r="HFJ36"/>
      <c r="HFK36"/>
      <c r="HFL36"/>
      <c r="HFM36"/>
      <c r="HFN36"/>
      <c r="HFO36"/>
      <c r="HFP36"/>
      <c r="HFQ36"/>
      <c r="HFR36"/>
      <c r="HFS36"/>
      <c r="HFT36"/>
      <c r="HFU36"/>
      <c r="HFV36"/>
      <c r="HFW36"/>
      <c r="HFX36"/>
      <c r="HFY36"/>
      <c r="HFZ36"/>
      <c r="HGA36"/>
      <c r="HGB36"/>
      <c r="HGC36"/>
      <c r="HGD36"/>
      <c r="HGE36"/>
      <c r="HGF36"/>
      <c r="HGG36"/>
      <c r="HGH36"/>
      <c r="HGI36"/>
      <c r="HGJ36"/>
      <c r="HGK36"/>
      <c r="HGL36"/>
      <c r="HGM36"/>
      <c r="HGN36"/>
      <c r="HGO36"/>
      <c r="HGP36"/>
      <c r="HGQ36"/>
      <c r="HGR36"/>
      <c r="HGS36"/>
      <c r="HGT36"/>
      <c r="HGU36"/>
      <c r="HGV36"/>
      <c r="HGW36"/>
      <c r="HGX36"/>
      <c r="HGY36"/>
      <c r="HGZ36"/>
      <c r="HHA36"/>
      <c r="HHB36"/>
      <c r="HHC36"/>
      <c r="HHD36"/>
      <c r="HHE36"/>
      <c r="HHF36"/>
      <c r="HHG36"/>
      <c r="HHH36"/>
      <c r="HHI36"/>
      <c r="HHJ36"/>
      <c r="HHK36"/>
      <c r="HHL36"/>
      <c r="HHM36"/>
      <c r="HHN36"/>
      <c r="HHO36"/>
      <c r="HHP36"/>
      <c r="HHQ36"/>
      <c r="HHR36"/>
      <c r="HHS36"/>
      <c r="HHT36"/>
      <c r="HHU36"/>
      <c r="HHV36"/>
      <c r="HHW36"/>
      <c r="HHX36"/>
      <c r="HHY36"/>
      <c r="HHZ36"/>
      <c r="HIA36"/>
      <c r="HIB36"/>
      <c r="HIC36"/>
      <c r="HID36"/>
      <c r="HIE36"/>
      <c r="HIF36"/>
      <c r="HIG36"/>
      <c r="HIH36"/>
      <c r="HII36"/>
      <c r="HIJ36"/>
      <c r="HIK36"/>
      <c r="HIL36"/>
      <c r="HIM36"/>
      <c r="HIN36"/>
      <c r="HIO36"/>
      <c r="HIP36"/>
      <c r="HIQ36"/>
      <c r="HIR36"/>
      <c r="HIS36"/>
      <c r="HIT36"/>
      <c r="HIU36"/>
      <c r="HIV36"/>
      <c r="HIW36"/>
      <c r="HIX36"/>
      <c r="HIY36"/>
      <c r="HIZ36"/>
      <c r="HJA36"/>
      <c r="HJB36"/>
      <c r="HJC36"/>
      <c r="HJD36"/>
      <c r="HJE36"/>
      <c r="HJF36"/>
      <c r="HJG36"/>
      <c r="HJH36"/>
      <c r="HJI36"/>
      <c r="HJJ36"/>
      <c r="HJK36"/>
      <c r="HJL36"/>
      <c r="HJM36"/>
      <c r="HJN36"/>
      <c r="HJO36"/>
      <c r="HJP36"/>
      <c r="HJQ36"/>
      <c r="HJR36"/>
      <c r="HJS36"/>
      <c r="HJT36"/>
      <c r="HJU36"/>
      <c r="HJV36"/>
      <c r="HJW36"/>
      <c r="HJX36"/>
      <c r="HJY36"/>
      <c r="HJZ36"/>
      <c r="HKA36"/>
      <c r="HKB36"/>
      <c r="HKC36"/>
      <c r="HKD36"/>
      <c r="HKE36"/>
      <c r="HKF36"/>
      <c r="HKG36"/>
      <c r="HKH36"/>
      <c r="HKI36"/>
      <c r="HKJ36"/>
      <c r="HKK36"/>
      <c r="HKL36"/>
      <c r="HKM36"/>
      <c r="HKN36"/>
      <c r="HKO36"/>
      <c r="HKP36"/>
      <c r="HKQ36"/>
      <c r="HKR36"/>
      <c r="HKS36"/>
      <c r="HKT36"/>
      <c r="HKU36"/>
      <c r="HKV36"/>
      <c r="HKW36"/>
      <c r="HKX36"/>
      <c r="HKY36"/>
      <c r="HKZ36"/>
      <c r="HLA36"/>
      <c r="HLB36"/>
      <c r="HLC36"/>
      <c r="HLD36"/>
      <c r="HLE36"/>
      <c r="HLF36"/>
      <c r="HLG36"/>
      <c r="HLH36"/>
      <c r="HLI36"/>
      <c r="HLJ36"/>
      <c r="HLK36"/>
      <c r="HLL36"/>
      <c r="HLM36"/>
      <c r="HLN36"/>
      <c r="HLO36"/>
      <c r="HLP36"/>
      <c r="HLQ36"/>
      <c r="HLR36"/>
      <c r="HLS36"/>
      <c r="HLT36"/>
      <c r="HLU36"/>
      <c r="HLV36"/>
      <c r="HLW36"/>
      <c r="HLX36"/>
      <c r="HLY36"/>
      <c r="HLZ36"/>
      <c r="HMA36"/>
      <c r="HMB36"/>
      <c r="HMC36"/>
      <c r="HMD36"/>
      <c r="HME36"/>
      <c r="HMF36"/>
      <c r="HMG36"/>
      <c r="HMH36"/>
      <c r="HMI36"/>
      <c r="HMJ36"/>
      <c r="HMK36"/>
      <c r="HML36"/>
      <c r="HMM36"/>
      <c r="HMN36"/>
      <c r="HMO36"/>
      <c r="HMP36"/>
      <c r="HMQ36"/>
      <c r="HMR36"/>
      <c r="HMS36"/>
      <c r="HMT36"/>
      <c r="HMU36"/>
      <c r="HMV36"/>
      <c r="HMW36"/>
      <c r="HMX36"/>
      <c r="HMY36"/>
      <c r="HMZ36"/>
      <c r="HNA36"/>
      <c r="HNB36"/>
      <c r="HNC36"/>
      <c r="HND36"/>
      <c r="HNE36"/>
      <c r="HNF36"/>
      <c r="HNG36"/>
      <c r="HNH36"/>
      <c r="HNI36"/>
      <c r="HNJ36"/>
      <c r="HNK36"/>
      <c r="HNL36"/>
      <c r="HNM36"/>
      <c r="HNN36"/>
      <c r="HNO36"/>
      <c r="HNP36"/>
      <c r="HNQ36"/>
      <c r="HNR36"/>
      <c r="HNS36"/>
      <c r="HNT36"/>
      <c r="HNU36"/>
      <c r="HNV36"/>
      <c r="HNW36"/>
      <c r="HNX36"/>
      <c r="HNY36"/>
      <c r="HNZ36"/>
      <c r="HOA36"/>
      <c r="HOB36"/>
      <c r="HOC36"/>
      <c r="HOD36"/>
      <c r="HOE36"/>
      <c r="HOF36"/>
      <c r="HOG36"/>
      <c r="HOH36"/>
      <c r="HOI36"/>
      <c r="HOJ36"/>
      <c r="HOK36"/>
      <c r="HOL36"/>
      <c r="HOM36"/>
      <c r="HON36"/>
      <c r="HOO36"/>
      <c r="HOP36"/>
      <c r="HOQ36"/>
      <c r="HOR36"/>
      <c r="HOS36"/>
      <c r="HOT36"/>
      <c r="HOU36"/>
      <c r="HOV36"/>
      <c r="HOW36"/>
      <c r="HOX36"/>
      <c r="HOY36"/>
      <c r="HOZ36"/>
      <c r="HPA36"/>
      <c r="HPB36"/>
      <c r="HPC36"/>
      <c r="HPD36"/>
      <c r="HPE36"/>
      <c r="HPF36"/>
      <c r="HPG36"/>
      <c r="HPH36"/>
      <c r="HPI36"/>
      <c r="HPJ36"/>
      <c r="HPK36"/>
      <c r="HPL36"/>
      <c r="HPM36"/>
      <c r="HPN36"/>
      <c r="HPO36"/>
      <c r="HPP36"/>
      <c r="HPQ36"/>
      <c r="HPR36"/>
      <c r="HPS36"/>
      <c r="HPT36"/>
      <c r="HPU36"/>
      <c r="HPV36"/>
      <c r="HPW36"/>
      <c r="HPX36"/>
      <c r="HPY36"/>
      <c r="HPZ36"/>
      <c r="HQA36"/>
      <c r="HQB36"/>
      <c r="HQC36"/>
      <c r="HQD36"/>
      <c r="HQE36"/>
      <c r="HQF36"/>
      <c r="HQG36"/>
      <c r="HQH36"/>
      <c r="HQI36"/>
      <c r="HQJ36"/>
      <c r="HQK36"/>
      <c r="HQL36"/>
      <c r="HQM36"/>
      <c r="HQN36"/>
      <c r="HQO36"/>
      <c r="HQP36"/>
      <c r="HQQ36"/>
      <c r="HQR36"/>
      <c r="HQS36"/>
      <c r="HQT36"/>
      <c r="HQU36"/>
      <c r="HQV36"/>
      <c r="HQW36"/>
      <c r="HQX36"/>
      <c r="HQY36"/>
      <c r="HQZ36"/>
      <c r="HRA36"/>
      <c r="HRB36"/>
      <c r="HRC36"/>
      <c r="HRD36"/>
      <c r="HRE36"/>
      <c r="HRF36"/>
      <c r="HRG36"/>
      <c r="HRH36"/>
      <c r="HRI36"/>
      <c r="HRJ36"/>
      <c r="HRK36"/>
      <c r="HRL36"/>
      <c r="HRM36"/>
      <c r="HRN36"/>
      <c r="HRO36"/>
      <c r="HRP36"/>
      <c r="HRQ36"/>
      <c r="HRR36"/>
      <c r="HRS36"/>
      <c r="HRT36"/>
      <c r="HRU36"/>
      <c r="HRV36"/>
      <c r="HRW36"/>
      <c r="HRX36"/>
      <c r="HRY36"/>
      <c r="HRZ36"/>
      <c r="HSA36"/>
      <c r="HSB36"/>
      <c r="HSC36"/>
      <c r="HSD36"/>
      <c r="HSE36"/>
      <c r="HSF36"/>
      <c r="HSG36"/>
      <c r="HSH36"/>
      <c r="HSI36"/>
      <c r="HSJ36"/>
      <c r="HSK36"/>
      <c r="HSL36"/>
      <c r="HSM36"/>
      <c r="HSN36"/>
      <c r="HSO36"/>
      <c r="HSP36"/>
      <c r="HSQ36"/>
      <c r="HSR36"/>
      <c r="HSS36"/>
      <c r="HST36"/>
      <c r="HSU36"/>
      <c r="HSV36"/>
      <c r="HSW36"/>
      <c r="HSX36"/>
      <c r="HSY36"/>
      <c r="HSZ36"/>
      <c r="HTA36"/>
      <c r="HTB36"/>
      <c r="HTC36"/>
      <c r="HTD36"/>
      <c r="HTE36"/>
      <c r="HTF36"/>
      <c r="HTG36"/>
      <c r="HTH36"/>
      <c r="HTI36"/>
      <c r="HTJ36"/>
      <c r="HTK36"/>
      <c r="HTL36"/>
      <c r="HTM36"/>
      <c r="HTN36"/>
      <c r="HTO36"/>
      <c r="HTP36"/>
      <c r="HTQ36"/>
      <c r="HTR36"/>
      <c r="HTS36"/>
      <c r="HTT36"/>
      <c r="HTU36"/>
      <c r="HTV36"/>
      <c r="HTW36"/>
      <c r="HTX36"/>
      <c r="HTY36"/>
      <c r="HTZ36"/>
      <c r="HUA36"/>
      <c r="HUB36"/>
      <c r="HUC36"/>
      <c r="HUD36"/>
      <c r="HUE36"/>
      <c r="HUF36"/>
      <c r="HUG36"/>
      <c r="HUH36"/>
      <c r="HUI36"/>
      <c r="HUJ36"/>
      <c r="HUK36"/>
      <c r="HUL36"/>
      <c r="HUM36"/>
      <c r="HUN36"/>
      <c r="HUO36"/>
      <c r="HUP36"/>
      <c r="HUQ36"/>
      <c r="HUR36"/>
      <c r="HUS36"/>
      <c r="HUT36"/>
      <c r="HUU36"/>
      <c r="HUV36"/>
      <c r="HUW36"/>
      <c r="HUX36"/>
      <c r="HUY36"/>
      <c r="HUZ36"/>
      <c r="HVA36"/>
      <c r="HVB36"/>
      <c r="HVC36"/>
      <c r="HVD36"/>
      <c r="HVE36"/>
      <c r="HVF36"/>
      <c r="HVG36"/>
      <c r="HVH36"/>
      <c r="HVI36"/>
      <c r="HVJ36"/>
      <c r="HVK36"/>
      <c r="HVL36"/>
      <c r="HVM36"/>
      <c r="HVN36"/>
      <c r="HVO36"/>
      <c r="HVP36"/>
      <c r="HVQ36"/>
      <c r="HVR36"/>
      <c r="HVS36"/>
      <c r="HVT36"/>
      <c r="HVU36"/>
      <c r="HVV36"/>
      <c r="HVW36"/>
      <c r="HVX36"/>
      <c r="HVY36"/>
      <c r="HVZ36"/>
      <c r="HWA36"/>
      <c r="HWB36"/>
      <c r="HWC36"/>
      <c r="HWD36"/>
      <c r="HWE36"/>
      <c r="HWF36"/>
      <c r="HWG36"/>
      <c r="HWH36"/>
      <c r="HWI36"/>
      <c r="HWJ36"/>
      <c r="HWK36"/>
      <c r="HWL36"/>
      <c r="HWM36"/>
      <c r="HWN36"/>
      <c r="HWO36"/>
      <c r="HWP36"/>
      <c r="HWQ36"/>
      <c r="HWR36"/>
      <c r="HWS36"/>
      <c r="HWT36"/>
      <c r="HWU36"/>
      <c r="HWV36"/>
      <c r="HWW36"/>
      <c r="HWX36"/>
      <c r="HWY36"/>
      <c r="HWZ36"/>
      <c r="HXA36"/>
      <c r="HXB36"/>
      <c r="HXC36"/>
      <c r="HXD36"/>
      <c r="HXE36"/>
      <c r="HXF36"/>
      <c r="HXG36"/>
      <c r="HXH36"/>
      <c r="HXI36"/>
      <c r="HXJ36"/>
      <c r="HXK36"/>
      <c r="HXL36"/>
      <c r="HXM36"/>
      <c r="HXN36"/>
      <c r="HXO36"/>
      <c r="HXP36"/>
      <c r="HXQ36"/>
      <c r="HXR36"/>
      <c r="HXS36"/>
      <c r="HXT36"/>
      <c r="HXU36"/>
      <c r="HXV36"/>
      <c r="HXW36"/>
      <c r="HXX36"/>
      <c r="HXY36"/>
      <c r="HXZ36"/>
      <c r="HYA36"/>
      <c r="HYB36"/>
      <c r="HYC36"/>
      <c r="HYD36"/>
      <c r="HYE36"/>
      <c r="HYF36"/>
      <c r="HYG36"/>
      <c r="HYH36"/>
      <c r="HYI36"/>
      <c r="HYJ36"/>
      <c r="HYK36"/>
      <c r="HYL36"/>
      <c r="HYM36"/>
      <c r="HYN36"/>
      <c r="HYO36"/>
      <c r="HYP36"/>
      <c r="HYQ36"/>
      <c r="HYR36"/>
      <c r="HYS36"/>
      <c r="HYT36"/>
      <c r="HYU36"/>
      <c r="HYV36"/>
      <c r="HYW36"/>
      <c r="HYX36"/>
      <c r="HYY36"/>
      <c r="HYZ36"/>
      <c r="HZA36"/>
      <c r="HZB36"/>
      <c r="HZC36"/>
      <c r="HZD36"/>
      <c r="HZE36"/>
      <c r="HZF36"/>
      <c r="HZG36"/>
      <c r="HZH36"/>
      <c r="HZI36"/>
      <c r="HZJ36"/>
      <c r="HZK36"/>
      <c r="HZL36"/>
      <c r="HZM36"/>
      <c r="HZN36"/>
      <c r="HZO36"/>
      <c r="HZP36"/>
      <c r="HZQ36"/>
      <c r="HZR36"/>
      <c r="HZS36"/>
      <c r="HZT36"/>
      <c r="HZU36"/>
      <c r="HZV36"/>
      <c r="HZW36"/>
      <c r="HZX36"/>
      <c r="HZY36"/>
      <c r="HZZ36"/>
      <c r="IAA36"/>
      <c r="IAB36"/>
      <c r="IAC36"/>
      <c r="IAD36"/>
      <c r="IAE36"/>
      <c r="IAF36"/>
      <c r="IAG36"/>
      <c r="IAH36"/>
      <c r="IAI36"/>
      <c r="IAJ36"/>
      <c r="IAK36"/>
      <c r="IAL36"/>
      <c r="IAM36"/>
      <c r="IAN36"/>
      <c r="IAO36"/>
      <c r="IAP36"/>
      <c r="IAQ36"/>
      <c r="IAR36"/>
      <c r="IAS36"/>
      <c r="IAT36"/>
      <c r="IAU36"/>
      <c r="IAV36"/>
      <c r="IAW36"/>
      <c r="IAX36"/>
      <c r="IAY36"/>
      <c r="IAZ36"/>
      <c r="IBA36"/>
      <c r="IBB36"/>
      <c r="IBC36"/>
      <c r="IBD36"/>
      <c r="IBE36"/>
      <c r="IBF36"/>
      <c r="IBG36"/>
      <c r="IBH36"/>
      <c r="IBI36"/>
      <c r="IBJ36"/>
      <c r="IBK36"/>
      <c r="IBL36"/>
      <c r="IBM36"/>
      <c r="IBN36"/>
      <c r="IBO36"/>
      <c r="IBP36"/>
      <c r="IBQ36"/>
      <c r="IBR36"/>
      <c r="IBS36"/>
      <c r="IBT36"/>
      <c r="IBU36"/>
      <c r="IBV36"/>
      <c r="IBW36"/>
      <c r="IBX36"/>
      <c r="IBY36"/>
      <c r="IBZ36"/>
      <c r="ICA36"/>
      <c r="ICB36"/>
      <c r="ICC36"/>
      <c r="ICD36"/>
      <c r="ICE36"/>
      <c r="ICF36"/>
      <c r="ICG36"/>
      <c r="ICH36"/>
      <c r="ICI36"/>
      <c r="ICJ36"/>
      <c r="ICK36"/>
      <c r="ICL36"/>
      <c r="ICM36"/>
      <c r="ICN36"/>
      <c r="ICO36"/>
      <c r="ICP36"/>
      <c r="ICQ36"/>
      <c r="ICR36"/>
      <c r="ICS36"/>
      <c r="ICT36"/>
      <c r="ICU36"/>
      <c r="ICV36"/>
      <c r="ICW36"/>
      <c r="ICX36"/>
      <c r="ICY36"/>
      <c r="ICZ36"/>
      <c r="IDA36"/>
      <c r="IDB36"/>
      <c r="IDC36"/>
      <c r="IDD36"/>
      <c r="IDE36"/>
      <c r="IDF36"/>
      <c r="IDG36"/>
      <c r="IDH36"/>
      <c r="IDI36"/>
      <c r="IDJ36"/>
      <c r="IDK36"/>
      <c r="IDL36"/>
      <c r="IDM36"/>
      <c r="IDN36"/>
      <c r="IDO36"/>
      <c r="IDP36"/>
      <c r="IDQ36"/>
      <c r="IDR36"/>
      <c r="IDS36"/>
      <c r="IDT36"/>
      <c r="IDU36"/>
      <c r="IDV36"/>
      <c r="IDW36"/>
      <c r="IDX36"/>
      <c r="IDY36"/>
      <c r="IDZ36"/>
      <c r="IEA36"/>
      <c r="IEB36"/>
      <c r="IEC36"/>
      <c r="IED36"/>
      <c r="IEE36"/>
      <c r="IEF36"/>
      <c r="IEG36"/>
      <c r="IEH36"/>
      <c r="IEI36"/>
      <c r="IEJ36"/>
      <c r="IEK36"/>
      <c r="IEL36"/>
      <c r="IEM36"/>
      <c r="IEN36"/>
      <c r="IEO36"/>
      <c r="IEP36"/>
      <c r="IEQ36"/>
      <c r="IER36"/>
      <c r="IES36"/>
      <c r="IET36"/>
      <c r="IEU36"/>
      <c r="IEV36"/>
      <c r="IEW36"/>
      <c r="IEX36"/>
      <c r="IEY36"/>
      <c r="IEZ36"/>
      <c r="IFA36"/>
      <c r="IFB36"/>
      <c r="IFC36"/>
      <c r="IFD36"/>
      <c r="IFE36"/>
      <c r="IFF36"/>
      <c r="IFG36"/>
      <c r="IFH36"/>
      <c r="IFI36"/>
      <c r="IFJ36"/>
      <c r="IFK36"/>
      <c r="IFL36"/>
      <c r="IFM36"/>
      <c r="IFN36"/>
      <c r="IFO36"/>
      <c r="IFP36"/>
      <c r="IFQ36"/>
      <c r="IFR36"/>
      <c r="IFS36"/>
      <c r="IFT36"/>
      <c r="IFU36"/>
      <c r="IFV36"/>
      <c r="IFW36"/>
      <c r="IFX36"/>
      <c r="IFY36"/>
      <c r="IFZ36"/>
      <c r="IGA36"/>
      <c r="IGB36"/>
      <c r="IGC36"/>
      <c r="IGD36"/>
      <c r="IGE36"/>
      <c r="IGF36"/>
      <c r="IGG36"/>
      <c r="IGH36"/>
      <c r="IGI36"/>
      <c r="IGJ36"/>
      <c r="IGK36"/>
      <c r="IGL36"/>
      <c r="IGM36"/>
      <c r="IGN36"/>
      <c r="IGO36"/>
      <c r="IGP36"/>
      <c r="IGQ36"/>
      <c r="IGR36"/>
      <c r="IGS36"/>
      <c r="IGT36"/>
      <c r="IGU36"/>
      <c r="IGV36"/>
      <c r="IGW36"/>
      <c r="IGX36"/>
      <c r="IGY36"/>
      <c r="IGZ36"/>
      <c r="IHA36"/>
      <c r="IHB36"/>
      <c r="IHC36"/>
      <c r="IHD36"/>
      <c r="IHE36"/>
      <c r="IHF36"/>
      <c r="IHG36"/>
      <c r="IHH36"/>
      <c r="IHI36"/>
      <c r="IHJ36"/>
      <c r="IHK36"/>
      <c r="IHL36"/>
      <c r="IHM36"/>
      <c r="IHN36"/>
      <c r="IHO36"/>
      <c r="IHP36"/>
      <c r="IHQ36"/>
      <c r="IHR36"/>
      <c r="IHS36"/>
      <c r="IHT36"/>
      <c r="IHU36"/>
      <c r="IHV36"/>
      <c r="IHW36"/>
      <c r="IHX36"/>
      <c r="IHY36"/>
      <c r="IHZ36"/>
      <c r="IIA36"/>
      <c r="IIB36"/>
      <c r="IIC36"/>
      <c r="IID36"/>
      <c r="IIE36"/>
      <c r="IIF36"/>
      <c r="IIG36"/>
      <c r="IIH36"/>
      <c r="III36"/>
      <c r="IIJ36"/>
      <c r="IIK36"/>
      <c r="IIL36"/>
      <c r="IIM36"/>
      <c r="IIN36"/>
      <c r="IIO36"/>
      <c r="IIP36"/>
      <c r="IIQ36"/>
      <c r="IIR36"/>
      <c r="IIS36"/>
      <c r="IIT36"/>
      <c r="IIU36"/>
      <c r="IIV36"/>
      <c r="IIW36"/>
      <c r="IIX36"/>
      <c r="IIY36"/>
      <c r="IIZ36"/>
      <c r="IJA36"/>
      <c r="IJB36"/>
      <c r="IJC36"/>
      <c r="IJD36"/>
      <c r="IJE36"/>
      <c r="IJF36"/>
      <c r="IJG36"/>
      <c r="IJH36"/>
      <c r="IJI36"/>
      <c r="IJJ36"/>
      <c r="IJK36"/>
      <c r="IJL36"/>
      <c r="IJM36"/>
      <c r="IJN36"/>
      <c r="IJO36"/>
      <c r="IJP36"/>
      <c r="IJQ36"/>
      <c r="IJR36"/>
      <c r="IJS36"/>
      <c r="IJT36"/>
      <c r="IJU36"/>
      <c r="IJV36"/>
      <c r="IJW36"/>
      <c r="IJX36"/>
      <c r="IJY36"/>
      <c r="IJZ36"/>
      <c r="IKA36"/>
      <c r="IKB36"/>
      <c r="IKC36"/>
      <c r="IKD36"/>
      <c r="IKE36"/>
      <c r="IKF36"/>
      <c r="IKG36"/>
      <c r="IKH36"/>
      <c r="IKI36"/>
      <c r="IKJ36"/>
      <c r="IKK36"/>
      <c r="IKL36"/>
      <c r="IKM36"/>
      <c r="IKN36"/>
      <c r="IKO36"/>
      <c r="IKP36"/>
      <c r="IKQ36"/>
      <c r="IKR36"/>
      <c r="IKS36"/>
      <c r="IKT36"/>
      <c r="IKU36"/>
      <c r="IKV36"/>
      <c r="IKW36"/>
      <c r="IKX36"/>
      <c r="IKY36"/>
      <c r="IKZ36"/>
      <c r="ILA36"/>
      <c r="ILB36"/>
      <c r="ILC36"/>
      <c r="ILD36"/>
      <c r="ILE36"/>
      <c r="ILF36"/>
      <c r="ILG36"/>
      <c r="ILH36"/>
      <c r="ILI36"/>
      <c r="ILJ36"/>
      <c r="ILK36"/>
      <c r="ILL36"/>
      <c r="ILM36"/>
      <c r="ILN36"/>
      <c r="ILO36"/>
      <c r="ILP36"/>
      <c r="ILQ36"/>
      <c r="ILR36"/>
      <c r="ILS36"/>
      <c r="ILT36"/>
      <c r="ILU36"/>
      <c r="ILV36"/>
      <c r="ILW36"/>
      <c r="ILX36"/>
      <c r="ILY36"/>
      <c r="ILZ36"/>
      <c r="IMA36"/>
      <c r="IMB36"/>
      <c r="IMC36"/>
      <c r="IMD36"/>
      <c r="IME36"/>
      <c r="IMF36"/>
      <c r="IMG36"/>
      <c r="IMH36"/>
      <c r="IMI36"/>
      <c r="IMJ36"/>
      <c r="IMK36"/>
      <c r="IML36"/>
      <c r="IMM36"/>
      <c r="IMN36"/>
      <c r="IMO36"/>
      <c r="IMP36"/>
      <c r="IMQ36"/>
      <c r="IMR36"/>
      <c r="IMS36"/>
      <c r="IMT36"/>
      <c r="IMU36"/>
      <c r="IMV36"/>
      <c r="IMW36"/>
      <c r="IMX36"/>
      <c r="IMY36"/>
      <c r="IMZ36"/>
      <c r="INA36"/>
      <c r="INB36"/>
      <c r="INC36"/>
      <c r="IND36"/>
      <c r="INE36"/>
      <c r="INF36"/>
      <c r="ING36"/>
      <c r="INH36"/>
      <c r="INI36"/>
      <c r="INJ36"/>
      <c r="INK36"/>
      <c r="INL36"/>
      <c r="INM36"/>
      <c r="INN36"/>
      <c r="INO36"/>
      <c r="INP36"/>
      <c r="INQ36"/>
      <c r="INR36"/>
      <c r="INS36"/>
      <c r="INT36"/>
      <c r="INU36"/>
      <c r="INV36"/>
      <c r="INW36"/>
      <c r="INX36"/>
      <c r="INY36"/>
      <c r="INZ36"/>
      <c r="IOA36"/>
      <c r="IOB36"/>
      <c r="IOC36"/>
      <c r="IOD36"/>
      <c r="IOE36"/>
      <c r="IOF36"/>
      <c r="IOG36"/>
      <c r="IOH36"/>
      <c r="IOI36"/>
      <c r="IOJ36"/>
      <c r="IOK36"/>
      <c r="IOL36"/>
      <c r="IOM36"/>
      <c r="ION36"/>
      <c r="IOO36"/>
      <c r="IOP36"/>
      <c r="IOQ36"/>
      <c r="IOR36"/>
      <c r="IOS36"/>
      <c r="IOT36"/>
      <c r="IOU36"/>
      <c r="IOV36"/>
      <c r="IOW36"/>
      <c r="IOX36"/>
      <c r="IOY36"/>
      <c r="IOZ36"/>
      <c r="IPA36"/>
      <c r="IPB36"/>
      <c r="IPC36"/>
      <c r="IPD36"/>
      <c r="IPE36"/>
      <c r="IPF36"/>
      <c r="IPG36"/>
      <c r="IPH36"/>
      <c r="IPI36"/>
      <c r="IPJ36"/>
      <c r="IPK36"/>
      <c r="IPL36"/>
      <c r="IPM36"/>
      <c r="IPN36"/>
      <c r="IPO36"/>
      <c r="IPP36"/>
      <c r="IPQ36"/>
      <c r="IPR36"/>
      <c r="IPS36"/>
      <c r="IPT36"/>
      <c r="IPU36"/>
      <c r="IPV36"/>
      <c r="IPW36"/>
      <c r="IPX36"/>
      <c r="IPY36"/>
      <c r="IPZ36"/>
      <c r="IQA36"/>
      <c r="IQB36"/>
      <c r="IQC36"/>
      <c r="IQD36"/>
      <c r="IQE36"/>
      <c r="IQF36"/>
      <c r="IQG36"/>
      <c r="IQH36"/>
      <c r="IQI36"/>
      <c r="IQJ36"/>
      <c r="IQK36"/>
      <c r="IQL36"/>
      <c r="IQM36"/>
      <c r="IQN36"/>
      <c r="IQO36"/>
      <c r="IQP36"/>
      <c r="IQQ36"/>
      <c r="IQR36"/>
      <c r="IQS36"/>
      <c r="IQT36"/>
      <c r="IQU36"/>
      <c r="IQV36"/>
      <c r="IQW36"/>
      <c r="IQX36"/>
      <c r="IQY36"/>
      <c r="IQZ36"/>
      <c r="IRA36"/>
      <c r="IRB36"/>
      <c r="IRC36"/>
      <c r="IRD36"/>
      <c r="IRE36"/>
      <c r="IRF36"/>
      <c r="IRG36"/>
      <c r="IRH36"/>
      <c r="IRI36"/>
      <c r="IRJ36"/>
      <c r="IRK36"/>
      <c r="IRL36"/>
      <c r="IRM36"/>
      <c r="IRN36"/>
      <c r="IRO36"/>
      <c r="IRP36"/>
      <c r="IRQ36"/>
      <c r="IRR36"/>
      <c r="IRS36"/>
      <c r="IRT36"/>
      <c r="IRU36"/>
      <c r="IRV36"/>
      <c r="IRW36"/>
      <c r="IRX36"/>
      <c r="IRY36"/>
      <c r="IRZ36"/>
      <c r="ISA36"/>
      <c r="ISB36"/>
      <c r="ISC36"/>
      <c r="ISD36"/>
      <c r="ISE36"/>
      <c r="ISF36"/>
      <c r="ISG36"/>
      <c r="ISH36"/>
      <c r="ISI36"/>
      <c r="ISJ36"/>
      <c r="ISK36"/>
      <c r="ISL36"/>
      <c r="ISM36"/>
      <c r="ISN36"/>
      <c r="ISO36"/>
      <c r="ISP36"/>
      <c r="ISQ36"/>
      <c r="ISR36"/>
      <c r="ISS36"/>
      <c r="IST36"/>
      <c r="ISU36"/>
      <c r="ISV36"/>
      <c r="ISW36"/>
      <c r="ISX36"/>
      <c r="ISY36"/>
      <c r="ISZ36"/>
      <c r="ITA36"/>
      <c r="ITB36"/>
      <c r="ITC36"/>
      <c r="ITD36"/>
      <c r="ITE36"/>
      <c r="ITF36"/>
      <c r="ITG36"/>
      <c r="ITH36"/>
      <c r="ITI36"/>
      <c r="ITJ36"/>
      <c r="ITK36"/>
      <c r="ITL36"/>
      <c r="ITM36"/>
      <c r="ITN36"/>
      <c r="ITO36"/>
      <c r="ITP36"/>
      <c r="ITQ36"/>
      <c r="ITR36"/>
      <c r="ITS36"/>
      <c r="ITT36"/>
      <c r="ITU36"/>
      <c r="ITV36"/>
      <c r="ITW36"/>
      <c r="ITX36"/>
      <c r="ITY36"/>
      <c r="ITZ36"/>
      <c r="IUA36"/>
      <c r="IUB36"/>
      <c r="IUC36"/>
      <c r="IUD36"/>
      <c r="IUE36"/>
      <c r="IUF36"/>
      <c r="IUG36"/>
      <c r="IUH36"/>
      <c r="IUI36"/>
      <c r="IUJ36"/>
      <c r="IUK36"/>
      <c r="IUL36"/>
      <c r="IUM36"/>
      <c r="IUN36"/>
      <c r="IUO36"/>
      <c r="IUP36"/>
      <c r="IUQ36"/>
      <c r="IUR36"/>
      <c r="IUS36"/>
      <c r="IUT36"/>
      <c r="IUU36"/>
      <c r="IUV36"/>
      <c r="IUW36"/>
      <c r="IUX36"/>
      <c r="IUY36"/>
      <c r="IUZ36"/>
      <c r="IVA36"/>
      <c r="IVB36"/>
      <c r="IVC36"/>
      <c r="IVD36"/>
      <c r="IVE36"/>
      <c r="IVF36"/>
      <c r="IVG36"/>
      <c r="IVH36"/>
      <c r="IVI36"/>
      <c r="IVJ36"/>
      <c r="IVK36"/>
      <c r="IVL36"/>
      <c r="IVM36"/>
      <c r="IVN36"/>
      <c r="IVO36"/>
      <c r="IVP36"/>
      <c r="IVQ36"/>
      <c r="IVR36"/>
      <c r="IVS36"/>
      <c r="IVT36"/>
      <c r="IVU36"/>
      <c r="IVV36"/>
      <c r="IVW36"/>
      <c r="IVX36"/>
      <c r="IVY36"/>
      <c r="IVZ36"/>
      <c r="IWA36"/>
      <c r="IWB36"/>
      <c r="IWC36"/>
      <c r="IWD36"/>
      <c r="IWE36"/>
      <c r="IWF36"/>
      <c r="IWG36"/>
      <c r="IWH36"/>
      <c r="IWI36"/>
      <c r="IWJ36"/>
      <c r="IWK36"/>
      <c r="IWL36"/>
      <c r="IWM36"/>
      <c r="IWN36"/>
      <c r="IWO36"/>
      <c r="IWP36"/>
      <c r="IWQ36"/>
      <c r="IWR36"/>
      <c r="IWS36"/>
      <c r="IWT36"/>
      <c r="IWU36"/>
      <c r="IWV36"/>
      <c r="IWW36"/>
      <c r="IWX36"/>
      <c r="IWY36"/>
      <c r="IWZ36"/>
      <c r="IXA36"/>
      <c r="IXB36"/>
      <c r="IXC36"/>
      <c r="IXD36"/>
      <c r="IXE36"/>
      <c r="IXF36"/>
      <c r="IXG36"/>
      <c r="IXH36"/>
      <c r="IXI36"/>
      <c r="IXJ36"/>
      <c r="IXK36"/>
      <c r="IXL36"/>
      <c r="IXM36"/>
      <c r="IXN36"/>
      <c r="IXO36"/>
      <c r="IXP36"/>
      <c r="IXQ36"/>
      <c r="IXR36"/>
      <c r="IXS36"/>
      <c r="IXT36"/>
      <c r="IXU36"/>
      <c r="IXV36"/>
      <c r="IXW36"/>
      <c r="IXX36"/>
      <c r="IXY36"/>
      <c r="IXZ36"/>
      <c r="IYA36"/>
      <c r="IYB36"/>
      <c r="IYC36"/>
      <c r="IYD36"/>
      <c r="IYE36"/>
      <c r="IYF36"/>
      <c r="IYG36"/>
      <c r="IYH36"/>
      <c r="IYI36"/>
      <c r="IYJ36"/>
      <c r="IYK36"/>
      <c r="IYL36"/>
      <c r="IYM36"/>
      <c r="IYN36"/>
      <c r="IYO36"/>
      <c r="IYP36"/>
      <c r="IYQ36"/>
      <c r="IYR36"/>
      <c r="IYS36"/>
      <c r="IYT36"/>
      <c r="IYU36"/>
      <c r="IYV36"/>
      <c r="IYW36"/>
      <c r="IYX36"/>
      <c r="IYY36"/>
      <c r="IYZ36"/>
      <c r="IZA36"/>
      <c r="IZB36"/>
      <c r="IZC36"/>
      <c r="IZD36"/>
      <c r="IZE36"/>
      <c r="IZF36"/>
      <c r="IZG36"/>
      <c r="IZH36"/>
      <c r="IZI36"/>
      <c r="IZJ36"/>
      <c r="IZK36"/>
      <c r="IZL36"/>
      <c r="IZM36"/>
      <c r="IZN36"/>
      <c r="IZO36"/>
      <c r="IZP36"/>
      <c r="IZQ36"/>
      <c r="IZR36"/>
      <c r="IZS36"/>
      <c r="IZT36"/>
      <c r="IZU36"/>
      <c r="IZV36"/>
      <c r="IZW36"/>
      <c r="IZX36"/>
      <c r="IZY36"/>
      <c r="IZZ36"/>
      <c r="JAA36"/>
      <c r="JAB36"/>
      <c r="JAC36"/>
      <c r="JAD36"/>
      <c r="JAE36"/>
      <c r="JAF36"/>
      <c r="JAG36"/>
      <c r="JAH36"/>
      <c r="JAI36"/>
      <c r="JAJ36"/>
      <c r="JAK36"/>
      <c r="JAL36"/>
      <c r="JAM36"/>
      <c r="JAN36"/>
      <c r="JAO36"/>
      <c r="JAP36"/>
      <c r="JAQ36"/>
      <c r="JAR36"/>
      <c r="JAS36"/>
      <c r="JAT36"/>
      <c r="JAU36"/>
      <c r="JAV36"/>
      <c r="JAW36"/>
      <c r="JAX36"/>
      <c r="JAY36"/>
      <c r="JAZ36"/>
      <c r="JBA36"/>
      <c r="JBB36"/>
      <c r="JBC36"/>
      <c r="JBD36"/>
      <c r="JBE36"/>
      <c r="JBF36"/>
      <c r="JBG36"/>
      <c r="JBH36"/>
      <c r="JBI36"/>
      <c r="JBJ36"/>
      <c r="JBK36"/>
      <c r="JBL36"/>
      <c r="JBM36"/>
      <c r="JBN36"/>
      <c r="JBO36"/>
      <c r="JBP36"/>
      <c r="JBQ36"/>
      <c r="JBR36"/>
      <c r="JBS36"/>
      <c r="JBT36"/>
      <c r="JBU36"/>
      <c r="JBV36"/>
      <c r="JBW36"/>
      <c r="JBX36"/>
      <c r="JBY36"/>
      <c r="JBZ36"/>
      <c r="JCA36"/>
      <c r="JCB36"/>
      <c r="JCC36"/>
      <c r="JCD36"/>
      <c r="JCE36"/>
      <c r="JCF36"/>
      <c r="JCG36"/>
      <c r="JCH36"/>
      <c r="JCI36"/>
      <c r="JCJ36"/>
      <c r="JCK36"/>
      <c r="JCL36"/>
      <c r="JCM36"/>
      <c r="JCN36"/>
      <c r="JCO36"/>
      <c r="JCP36"/>
      <c r="JCQ36"/>
      <c r="JCR36"/>
      <c r="JCS36"/>
      <c r="JCT36"/>
      <c r="JCU36"/>
      <c r="JCV36"/>
      <c r="JCW36"/>
      <c r="JCX36"/>
      <c r="JCY36"/>
      <c r="JCZ36"/>
      <c r="JDA36"/>
      <c r="JDB36"/>
      <c r="JDC36"/>
      <c r="JDD36"/>
      <c r="JDE36"/>
      <c r="JDF36"/>
      <c r="JDG36"/>
      <c r="JDH36"/>
      <c r="JDI36"/>
      <c r="JDJ36"/>
      <c r="JDK36"/>
      <c r="JDL36"/>
      <c r="JDM36"/>
      <c r="JDN36"/>
      <c r="JDO36"/>
      <c r="JDP36"/>
      <c r="JDQ36"/>
      <c r="JDR36"/>
      <c r="JDS36"/>
      <c r="JDT36"/>
      <c r="JDU36"/>
      <c r="JDV36"/>
      <c r="JDW36"/>
      <c r="JDX36"/>
      <c r="JDY36"/>
      <c r="JDZ36"/>
      <c r="JEA36"/>
      <c r="JEB36"/>
      <c r="JEC36"/>
      <c r="JED36"/>
      <c r="JEE36"/>
      <c r="JEF36"/>
      <c r="JEG36"/>
      <c r="JEH36"/>
      <c r="JEI36"/>
      <c r="JEJ36"/>
      <c r="JEK36"/>
      <c r="JEL36"/>
      <c r="JEM36"/>
      <c r="JEN36"/>
      <c r="JEO36"/>
      <c r="JEP36"/>
      <c r="JEQ36"/>
      <c r="JER36"/>
      <c r="JES36"/>
      <c r="JET36"/>
      <c r="JEU36"/>
      <c r="JEV36"/>
      <c r="JEW36"/>
      <c r="JEX36"/>
      <c r="JEY36"/>
      <c r="JEZ36"/>
      <c r="JFA36"/>
      <c r="JFB36"/>
      <c r="JFC36"/>
      <c r="JFD36"/>
      <c r="JFE36"/>
      <c r="JFF36"/>
      <c r="JFG36"/>
      <c r="JFH36"/>
      <c r="JFI36"/>
      <c r="JFJ36"/>
      <c r="JFK36"/>
      <c r="JFL36"/>
      <c r="JFM36"/>
      <c r="JFN36"/>
      <c r="JFO36"/>
      <c r="JFP36"/>
      <c r="JFQ36"/>
      <c r="JFR36"/>
      <c r="JFS36"/>
      <c r="JFT36"/>
      <c r="JFU36"/>
      <c r="JFV36"/>
      <c r="JFW36"/>
      <c r="JFX36"/>
      <c r="JFY36"/>
      <c r="JFZ36"/>
      <c r="JGA36"/>
      <c r="JGB36"/>
      <c r="JGC36"/>
      <c r="JGD36"/>
      <c r="JGE36"/>
      <c r="JGF36"/>
      <c r="JGG36"/>
      <c r="JGH36"/>
      <c r="JGI36"/>
      <c r="JGJ36"/>
      <c r="JGK36"/>
      <c r="JGL36"/>
      <c r="JGM36"/>
      <c r="JGN36"/>
      <c r="JGO36"/>
      <c r="JGP36"/>
      <c r="JGQ36"/>
      <c r="JGR36"/>
      <c r="JGS36"/>
      <c r="JGT36"/>
      <c r="JGU36"/>
      <c r="JGV36"/>
      <c r="JGW36"/>
      <c r="JGX36"/>
      <c r="JGY36"/>
      <c r="JGZ36"/>
      <c r="JHA36"/>
      <c r="JHB36"/>
      <c r="JHC36"/>
      <c r="JHD36"/>
      <c r="JHE36"/>
      <c r="JHF36"/>
      <c r="JHG36"/>
      <c r="JHH36"/>
      <c r="JHI36"/>
      <c r="JHJ36"/>
      <c r="JHK36"/>
      <c r="JHL36"/>
      <c r="JHM36"/>
      <c r="JHN36"/>
      <c r="JHO36"/>
      <c r="JHP36"/>
      <c r="JHQ36"/>
      <c r="JHR36"/>
      <c r="JHS36"/>
      <c r="JHT36"/>
      <c r="JHU36"/>
      <c r="JHV36"/>
      <c r="JHW36"/>
      <c r="JHX36"/>
      <c r="JHY36"/>
      <c r="JHZ36"/>
      <c r="JIA36"/>
      <c r="JIB36"/>
      <c r="JIC36"/>
      <c r="JID36"/>
      <c r="JIE36"/>
      <c r="JIF36"/>
      <c r="JIG36"/>
      <c r="JIH36"/>
      <c r="JII36"/>
      <c r="JIJ36"/>
      <c r="JIK36"/>
      <c r="JIL36"/>
      <c r="JIM36"/>
      <c r="JIN36"/>
      <c r="JIO36"/>
      <c r="JIP36"/>
      <c r="JIQ36"/>
      <c r="JIR36"/>
      <c r="JIS36"/>
      <c r="JIT36"/>
      <c r="JIU36"/>
      <c r="JIV36"/>
      <c r="JIW36"/>
      <c r="JIX36"/>
      <c r="JIY36"/>
      <c r="JIZ36"/>
      <c r="JJA36"/>
      <c r="JJB36"/>
      <c r="JJC36"/>
      <c r="JJD36"/>
      <c r="JJE36"/>
      <c r="JJF36"/>
      <c r="JJG36"/>
      <c r="JJH36"/>
      <c r="JJI36"/>
      <c r="JJJ36"/>
      <c r="JJK36"/>
      <c r="JJL36"/>
      <c r="JJM36"/>
      <c r="JJN36"/>
      <c r="JJO36"/>
      <c r="JJP36"/>
      <c r="JJQ36"/>
      <c r="JJR36"/>
      <c r="JJS36"/>
      <c r="JJT36"/>
      <c r="JJU36"/>
      <c r="JJV36"/>
      <c r="JJW36"/>
      <c r="JJX36"/>
      <c r="JJY36"/>
      <c r="JJZ36"/>
      <c r="JKA36"/>
      <c r="JKB36"/>
      <c r="JKC36"/>
      <c r="JKD36"/>
      <c r="JKE36"/>
      <c r="JKF36"/>
      <c r="JKG36"/>
      <c r="JKH36"/>
      <c r="JKI36"/>
      <c r="JKJ36"/>
      <c r="JKK36"/>
      <c r="JKL36"/>
      <c r="JKM36"/>
      <c r="JKN36"/>
      <c r="JKO36"/>
      <c r="JKP36"/>
      <c r="JKQ36"/>
      <c r="JKR36"/>
      <c r="JKS36"/>
      <c r="JKT36"/>
      <c r="JKU36"/>
      <c r="JKV36"/>
      <c r="JKW36"/>
      <c r="JKX36"/>
      <c r="JKY36"/>
      <c r="JKZ36"/>
      <c r="JLA36"/>
      <c r="JLB36"/>
      <c r="JLC36"/>
      <c r="JLD36"/>
      <c r="JLE36"/>
      <c r="JLF36"/>
      <c r="JLG36"/>
      <c r="JLH36"/>
      <c r="JLI36"/>
      <c r="JLJ36"/>
      <c r="JLK36"/>
      <c r="JLL36"/>
      <c r="JLM36"/>
      <c r="JLN36"/>
      <c r="JLO36"/>
      <c r="JLP36"/>
      <c r="JLQ36"/>
      <c r="JLR36"/>
      <c r="JLS36"/>
      <c r="JLT36"/>
      <c r="JLU36"/>
      <c r="JLV36"/>
      <c r="JLW36"/>
      <c r="JLX36"/>
      <c r="JLY36"/>
      <c r="JLZ36"/>
      <c r="JMA36"/>
      <c r="JMB36"/>
      <c r="JMC36"/>
      <c r="JMD36"/>
      <c r="JME36"/>
      <c r="JMF36"/>
      <c r="JMG36"/>
      <c r="JMH36"/>
      <c r="JMI36"/>
      <c r="JMJ36"/>
      <c r="JMK36"/>
      <c r="JML36"/>
      <c r="JMM36"/>
      <c r="JMN36"/>
      <c r="JMO36"/>
      <c r="JMP36"/>
      <c r="JMQ36"/>
      <c r="JMR36"/>
      <c r="JMS36"/>
      <c r="JMT36"/>
      <c r="JMU36"/>
      <c r="JMV36"/>
      <c r="JMW36"/>
      <c r="JMX36"/>
      <c r="JMY36"/>
      <c r="JMZ36"/>
      <c r="JNA36"/>
      <c r="JNB36"/>
      <c r="JNC36"/>
      <c r="JND36"/>
      <c r="JNE36"/>
      <c r="JNF36"/>
      <c r="JNG36"/>
      <c r="JNH36"/>
      <c r="JNI36"/>
      <c r="JNJ36"/>
      <c r="JNK36"/>
      <c r="JNL36"/>
      <c r="JNM36"/>
      <c r="JNN36"/>
      <c r="JNO36"/>
      <c r="JNP36"/>
      <c r="JNQ36"/>
      <c r="JNR36"/>
      <c r="JNS36"/>
      <c r="JNT36"/>
      <c r="JNU36"/>
      <c r="JNV36"/>
      <c r="JNW36"/>
      <c r="JNX36"/>
      <c r="JNY36"/>
      <c r="JNZ36"/>
      <c r="JOA36"/>
      <c r="JOB36"/>
      <c r="JOC36"/>
      <c r="JOD36"/>
      <c r="JOE36"/>
      <c r="JOF36"/>
      <c r="JOG36"/>
      <c r="JOH36"/>
      <c r="JOI36"/>
      <c r="JOJ36"/>
      <c r="JOK36"/>
      <c r="JOL36"/>
      <c r="JOM36"/>
      <c r="JON36"/>
      <c r="JOO36"/>
      <c r="JOP36"/>
      <c r="JOQ36"/>
      <c r="JOR36"/>
      <c r="JOS36"/>
      <c r="JOT36"/>
      <c r="JOU36"/>
      <c r="JOV36"/>
      <c r="JOW36"/>
      <c r="JOX36"/>
      <c r="JOY36"/>
      <c r="JOZ36"/>
      <c r="JPA36"/>
      <c r="JPB36"/>
      <c r="JPC36"/>
      <c r="JPD36"/>
      <c r="JPE36"/>
      <c r="JPF36"/>
      <c r="JPG36"/>
      <c r="JPH36"/>
      <c r="JPI36"/>
      <c r="JPJ36"/>
      <c r="JPK36"/>
      <c r="JPL36"/>
      <c r="JPM36"/>
      <c r="JPN36"/>
      <c r="JPO36"/>
      <c r="JPP36"/>
      <c r="JPQ36"/>
      <c r="JPR36"/>
      <c r="JPS36"/>
      <c r="JPT36"/>
      <c r="JPU36"/>
      <c r="JPV36"/>
      <c r="JPW36"/>
      <c r="JPX36"/>
      <c r="JPY36"/>
      <c r="JPZ36"/>
      <c r="JQA36"/>
      <c r="JQB36"/>
      <c r="JQC36"/>
      <c r="JQD36"/>
      <c r="JQE36"/>
      <c r="JQF36"/>
      <c r="JQG36"/>
      <c r="JQH36"/>
      <c r="JQI36"/>
      <c r="JQJ36"/>
      <c r="JQK36"/>
      <c r="JQL36"/>
      <c r="JQM36"/>
      <c r="JQN36"/>
      <c r="JQO36"/>
      <c r="JQP36"/>
      <c r="JQQ36"/>
      <c r="JQR36"/>
      <c r="JQS36"/>
      <c r="JQT36"/>
      <c r="JQU36"/>
      <c r="JQV36"/>
      <c r="JQW36"/>
      <c r="JQX36"/>
      <c r="JQY36"/>
      <c r="JQZ36"/>
      <c r="JRA36"/>
      <c r="JRB36"/>
      <c r="JRC36"/>
      <c r="JRD36"/>
      <c r="JRE36"/>
      <c r="JRF36"/>
      <c r="JRG36"/>
      <c r="JRH36"/>
      <c r="JRI36"/>
      <c r="JRJ36"/>
      <c r="JRK36"/>
      <c r="JRL36"/>
      <c r="JRM36"/>
      <c r="JRN36"/>
      <c r="JRO36"/>
      <c r="JRP36"/>
      <c r="JRQ36"/>
      <c r="JRR36"/>
      <c r="JRS36"/>
      <c r="JRT36"/>
      <c r="JRU36"/>
      <c r="JRV36"/>
      <c r="JRW36"/>
      <c r="JRX36"/>
      <c r="JRY36"/>
      <c r="JRZ36"/>
      <c r="JSA36"/>
      <c r="JSB36"/>
      <c r="JSC36"/>
      <c r="JSD36"/>
      <c r="JSE36"/>
      <c r="JSF36"/>
      <c r="JSG36"/>
      <c r="JSH36"/>
      <c r="JSI36"/>
      <c r="JSJ36"/>
      <c r="JSK36"/>
      <c r="JSL36"/>
      <c r="JSM36"/>
      <c r="JSN36"/>
      <c r="JSO36"/>
      <c r="JSP36"/>
      <c r="JSQ36"/>
      <c r="JSR36"/>
      <c r="JSS36"/>
      <c r="JST36"/>
      <c r="JSU36"/>
      <c r="JSV36"/>
      <c r="JSW36"/>
      <c r="JSX36"/>
      <c r="JSY36"/>
      <c r="JSZ36"/>
      <c r="JTA36"/>
      <c r="JTB36"/>
      <c r="JTC36"/>
      <c r="JTD36"/>
      <c r="JTE36"/>
      <c r="JTF36"/>
      <c r="JTG36"/>
      <c r="JTH36"/>
      <c r="JTI36"/>
      <c r="JTJ36"/>
      <c r="JTK36"/>
      <c r="JTL36"/>
      <c r="JTM36"/>
      <c r="JTN36"/>
      <c r="JTO36"/>
      <c r="JTP36"/>
      <c r="JTQ36"/>
      <c r="JTR36"/>
      <c r="JTS36"/>
      <c r="JTT36"/>
      <c r="JTU36"/>
      <c r="JTV36"/>
      <c r="JTW36"/>
      <c r="JTX36"/>
      <c r="JTY36"/>
      <c r="JTZ36"/>
      <c r="JUA36"/>
      <c r="JUB36"/>
      <c r="JUC36"/>
      <c r="JUD36"/>
      <c r="JUE36"/>
      <c r="JUF36"/>
      <c r="JUG36"/>
      <c r="JUH36"/>
      <c r="JUI36"/>
      <c r="JUJ36"/>
      <c r="JUK36"/>
      <c r="JUL36"/>
      <c r="JUM36"/>
      <c r="JUN36"/>
      <c r="JUO36"/>
      <c r="JUP36"/>
      <c r="JUQ36"/>
      <c r="JUR36"/>
      <c r="JUS36"/>
      <c r="JUT36"/>
      <c r="JUU36"/>
      <c r="JUV36"/>
      <c r="JUW36"/>
      <c r="JUX36"/>
      <c r="JUY36"/>
      <c r="JUZ36"/>
      <c r="JVA36"/>
      <c r="JVB36"/>
      <c r="JVC36"/>
      <c r="JVD36"/>
      <c r="JVE36"/>
      <c r="JVF36"/>
      <c r="JVG36"/>
      <c r="JVH36"/>
      <c r="JVI36"/>
      <c r="JVJ36"/>
      <c r="JVK36"/>
      <c r="JVL36"/>
      <c r="JVM36"/>
      <c r="JVN36"/>
      <c r="JVO36"/>
      <c r="JVP36"/>
      <c r="JVQ36"/>
      <c r="JVR36"/>
      <c r="JVS36"/>
      <c r="JVT36"/>
      <c r="JVU36"/>
      <c r="JVV36"/>
      <c r="JVW36"/>
      <c r="JVX36"/>
      <c r="JVY36"/>
      <c r="JVZ36"/>
      <c r="JWA36"/>
      <c r="JWB36"/>
      <c r="JWC36"/>
      <c r="JWD36"/>
      <c r="JWE36"/>
      <c r="JWF36"/>
      <c r="JWG36"/>
      <c r="JWH36"/>
      <c r="JWI36"/>
      <c r="JWJ36"/>
      <c r="JWK36"/>
      <c r="JWL36"/>
      <c r="JWM36"/>
      <c r="JWN36"/>
      <c r="JWO36"/>
      <c r="JWP36"/>
      <c r="JWQ36"/>
      <c r="JWR36"/>
      <c r="JWS36"/>
      <c r="JWT36"/>
      <c r="JWU36"/>
      <c r="JWV36"/>
      <c r="JWW36"/>
      <c r="JWX36"/>
      <c r="JWY36"/>
      <c r="JWZ36"/>
      <c r="JXA36"/>
      <c r="JXB36"/>
      <c r="JXC36"/>
      <c r="JXD36"/>
      <c r="JXE36"/>
      <c r="JXF36"/>
      <c r="JXG36"/>
      <c r="JXH36"/>
      <c r="JXI36"/>
      <c r="JXJ36"/>
      <c r="JXK36"/>
      <c r="JXL36"/>
      <c r="JXM36"/>
      <c r="JXN36"/>
      <c r="JXO36"/>
      <c r="JXP36"/>
      <c r="JXQ36"/>
      <c r="JXR36"/>
      <c r="JXS36"/>
      <c r="JXT36"/>
      <c r="JXU36"/>
      <c r="JXV36"/>
      <c r="JXW36"/>
      <c r="JXX36"/>
      <c r="JXY36"/>
      <c r="JXZ36"/>
      <c r="JYA36"/>
      <c r="JYB36"/>
      <c r="JYC36"/>
      <c r="JYD36"/>
      <c r="JYE36"/>
      <c r="JYF36"/>
      <c r="JYG36"/>
      <c r="JYH36"/>
      <c r="JYI36"/>
      <c r="JYJ36"/>
      <c r="JYK36"/>
      <c r="JYL36"/>
      <c r="JYM36"/>
      <c r="JYN36"/>
      <c r="JYO36"/>
      <c r="JYP36"/>
      <c r="JYQ36"/>
      <c r="JYR36"/>
      <c r="JYS36"/>
      <c r="JYT36"/>
      <c r="JYU36"/>
      <c r="JYV36"/>
      <c r="JYW36"/>
      <c r="JYX36"/>
      <c r="JYY36"/>
      <c r="JYZ36"/>
      <c r="JZA36"/>
      <c r="JZB36"/>
      <c r="JZC36"/>
      <c r="JZD36"/>
      <c r="JZE36"/>
      <c r="JZF36"/>
      <c r="JZG36"/>
      <c r="JZH36"/>
      <c r="JZI36"/>
      <c r="JZJ36"/>
      <c r="JZK36"/>
      <c r="JZL36"/>
      <c r="JZM36"/>
      <c r="JZN36"/>
      <c r="JZO36"/>
      <c r="JZP36"/>
      <c r="JZQ36"/>
      <c r="JZR36"/>
      <c r="JZS36"/>
      <c r="JZT36"/>
      <c r="JZU36"/>
      <c r="JZV36"/>
      <c r="JZW36"/>
      <c r="JZX36"/>
      <c r="JZY36"/>
      <c r="JZZ36"/>
      <c r="KAA36"/>
      <c r="KAB36"/>
      <c r="KAC36"/>
      <c r="KAD36"/>
      <c r="KAE36"/>
      <c r="KAF36"/>
      <c r="KAG36"/>
      <c r="KAH36"/>
      <c r="KAI36"/>
      <c r="KAJ36"/>
      <c r="KAK36"/>
      <c r="KAL36"/>
      <c r="KAM36"/>
      <c r="KAN36"/>
      <c r="KAO36"/>
      <c r="KAP36"/>
      <c r="KAQ36"/>
      <c r="KAR36"/>
      <c r="KAS36"/>
      <c r="KAT36"/>
      <c r="KAU36"/>
      <c r="KAV36"/>
      <c r="KAW36"/>
      <c r="KAX36"/>
      <c r="KAY36"/>
      <c r="KAZ36"/>
      <c r="KBA36"/>
      <c r="KBB36"/>
      <c r="KBC36"/>
      <c r="KBD36"/>
      <c r="KBE36"/>
      <c r="KBF36"/>
      <c r="KBG36"/>
      <c r="KBH36"/>
      <c r="KBI36"/>
      <c r="KBJ36"/>
      <c r="KBK36"/>
      <c r="KBL36"/>
      <c r="KBM36"/>
      <c r="KBN36"/>
      <c r="KBO36"/>
      <c r="KBP36"/>
      <c r="KBQ36"/>
      <c r="KBR36"/>
      <c r="KBS36"/>
      <c r="KBT36"/>
      <c r="KBU36"/>
      <c r="KBV36"/>
      <c r="KBW36"/>
      <c r="KBX36"/>
      <c r="KBY36"/>
      <c r="KBZ36"/>
      <c r="KCA36"/>
      <c r="KCB36"/>
      <c r="KCC36"/>
      <c r="KCD36"/>
      <c r="KCE36"/>
      <c r="KCF36"/>
      <c r="KCG36"/>
      <c r="KCH36"/>
      <c r="KCI36"/>
      <c r="KCJ36"/>
      <c r="KCK36"/>
      <c r="KCL36"/>
      <c r="KCM36"/>
      <c r="KCN36"/>
      <c r="KCO36"/>
      <c r="KCP36"/>
      <c r="KCQ36"/>
      <c r="KCR36"/>
      <c r="KCS36"/>
      <c r="KCT36"/>
      <c r="KCU36"/>
      <c r="KCV36"/>
      <c r="KCW36"/>
      <c r="KCX36"/>
      <c r="KCY36"/>
      <c r="KCZ36"/>
      <c r="KDA36"/>
      <c r="KDB36"/>
      <c r="KDC36"/>
      <c r="KDD36"/>
      <c r="KDE36"/>
      <c r="KDF36"/>
      <c r="KDG36"/>
      <c r="KDH36"/>
      <c r="KDI36"/>
      <c r="KDJ36"/>
      <c r="KDK36"/>
      <c r="KDL36"/>
      <c r="KDM36"/>
      <c r="KDN36"/>
      <c r="KDO36"/>
      <c r="KDP36"/>
      <c r="KDQ36"/>
      <c r="KDR36"/>
      <c r="KDS36"/>
      <c r="KDT36"/>
      <c r="KDU36"/>
      <c r="KDV36"/>
      <c r="KDW36"/>
      <c r="KDX36"/>
      <c r="KDY36"/>
      <c r="KDZ36"/>
      <c r="KEA36"/>
      <c r="KEB36"/>
      <c r="KEC36"/>
      <c r="KED36"/>
      <c r="KEE36"/>
      <c r="KEF36"/>
      <c r="KEG36"/>
      <c r="KEH36"/>
      <c r="KEI36"/>
      <c r="KEJ36"/>
      <c r="KEK36"/>
      <c r="KEL36"/>
      <c r="KEM36"/>
      <c r="KEN36"/>
      <c r="KEO36"/>
      <c r="KEP36"/>
      <c r="KEQ36"/>
      <c r="KER36"/>
      <c r="KES36"/>
      <c r="KET36"/>
      <c r="KEU36"/>
      <c r="KEV36"/>
      <c r="KEW36"/>
      <c r="KEX36"/>
      <c r="KEY36"/>
      <c r="KEZ36"/>
      <c r="KFA36"/>
      <c r="KFB36"/>
      <c r="KFC36"/>
      <c r="KFD36"/>
      <c r="KFE36"/>
      <c r="KFF36"/>
      <c r="KFG36"/>
      <c r="KFH36"/>
      <c r="KFI36"/>
      <c r="KFJ36"/>
      <c r="KFK36"/>
      <c r="KFL36"/>
      <c r="KFM36"/>
      <c r="KFN36"/>
      <c r="KFO36"/>
      <c r="KFP36"/>
      <c r="KFQ36"/>
      <c r="KFR36"/>
      <c r="KFS36"/>
      <c r="KFT36"/>
      <c r="KFU36"/>
      <c r="KFV36"/>
      <c r="KFW36"/>
      <c r="KFX36"/>
      <c r="KFY36"/>
      <c r="KFZ36"/>
      <c r="KGA36"/>
      <c r="KGB36"/>
      <c r="KGC36"/>
      <c r="KGD36"/>
      <c r="KGE36"/>
      <c r="KGF36"/>
      <c r="KGG36"/>
      <c r="KGH36"/>
      <c r="KGI36"/>
      <c r="KGJ36"/>
      <c r="KGK36"/>
      <c r="KGL36"/>
      <c r="KGM36"/>
      <c r="KGN36"/>
      <c r="KGO36"/>
      <c r="KGP36"/>
      <c r="KGQ36"/>
      <c r="KGR36"/>
      <c r="KGS36"/>
      <c r="KGT36"/>
      <c r="KGU36"/>
      <c r="KGV36"/>
      <c r="KGW36"/>
      <c r="KGX36"/>
      <c r="KGY36"/>
      <c r="KGZ36"/>
      <c r="KHA36"/>
      <c r="KHB36"/>
      <c r="KHC36"/>
      <c r="KHD36"/>
      <c r="KHE36"/>
      <c r="KHF36"/>
      <c r="KHG36"/>
      <c r="KHH36"/>
      <c r="KHI36"/>
      <c r="KHJ36"/>
      <c r="KHK36"/>
      <c r="KHL36"/>
      <c r="KHM36"/>
      <c r="KHN36"/>
      <c r="KHO36"/>
      <c r="KHP36"/>
      <c r="KHQ36"/>
      <c r="KHR36"/>
      <c r="KHS36"/>
      <c r="KHT36"/>
      <c r="KHU36"/>
      <c r="KHV36"/>
      <c r="KHW36"/>
      <c r="KHX36"/>
      <c r="KHY36"/>
      <c r="KHZ36"/>
      <c r="KIA36"/>
      <c r="KIB36"/>
      <c r="KIC36"/>
      <c r="KID36"/>
      <c r="KIE36"/>
      <c r="KIF36"/>
      <c r="KIG36"/>
      <c r="KIH36"/>
      <c r="KII36"/>
      <c r="KIJ36"/>
      <c r="KIK36"/>
      <c r="KIL36"/>
      <c r="KIM36"/>
      <c r="KIN36"/>
      <c r="KIO36"/>
      <c r="KIP36"/>
      <c r="KIQ36"/>
      <c r="KIR36"/>
      <c r="KIS36"/>
      <c r="KIT36"/>
      <c r="KIU36"/>
      <c r="KIV36"/>
      <c r="KIW36"/>
      <c r="KIX36"/>
      <c r="KIY36"/>
      <c r="KIZ36"/>
      <c r="KJA36"/>
      <c r="KJB36"/>
      <c r="KJC36"/>
      <c r="KJD36"/>
      <c r="KJE36"/>
      <c r="KJF36"/>
      <c r="KJG36"/>
      <c r="KJH36"/>
      <c r="KJI36"/>
      <c r="KJJ36"/>
      <c r="KJK36"/>
      <c r="KJL36"/>
      <c r="KJM36"/>
      <c r="KJN36"/>
      <c r="KJO36"/>
      <c r="KJP36"/>
      <c r="KJQ36"/>
      <c r="KJR36"/>
      <c r="KJS36"/>
      <c r="KJT36"/>
      <c r="KJU36"/>
      <c r="KJV36"/>
      <c r="KJW36"/>
      <c r="KJX36"/>
      <c r="KJY36"/>
      <c r="KJZ36"/>
      <c r="KKA36"/>
      <c r="KKB36"/>
      <c r="KKC36"/>
      <c r="KKD36"/>
      <c r="KKE36"/>
      <c r="KKF36"/>
      <c r="KKG36"/>
      <c r="KKH36"/>
      <c r="KKI36"/>
      <c r="KKJ36"/>
      <c r="KKK36"/>
      <c r="KKL36"/>
      <c r="KKM36"/>
      <c r="KKN36"/>
      <c r="KKO36"/>
      <c r="KKP36"/>
      <c r="KKQ36"/>
      <c r="KKR36"/>
      <c r="KKS36"/>
      <c r="KKT36"/>
      <c r="KKU36"/>
      <c r="KKV36"/>
      <c r="KKW36"/>
      <c r="KKX36"/>
      <c r="KKY36"/>
      <c r="KKZ36"/>
      <c r="KLA36"/>
      <c r="KLB36"/>
      <c r="KLC36"/>
      <c r="KLD36"/>
      <c r="KLE36"/>
      <c r="KLF36"/>
      <c r="KLG36"/>
      <c r="KLH36"/>
      <c r="KLI36"/>
      <c r="KLJ36"/>
      <c r="KLK36"/>
      <c r="KLL36"/>
      <c r="KLM36"/>
      <c r="KLN36"/>
      <c r="KLO36"/>
      <c r="KLP36"/>
      <c r="KLQ36"/>
      <c r="KLR36"/>
      <c r="KLS36"/>
      <c r="KLT36"/>
      <c r="KLU36"/>
      <c r="KLV36"/>
      <c r="KLW36"/>
      <c r="KLX36"/>
      <c r="KLY36"/>
      <c r="KLZ36"/>
      <c r="KMA36"/>
      <c r="KMB36"/>
      <c r="KMC36"/>
      <c r="KMD36"/>
      <c r="KME36"/>
      <c r="KMF36"/>
      <c r="KMG36"/>
      <c r="KMH36"/>
      <c r="KMI36"/>
      <c r="KMJ36"/>
      <c r="KMK36"/>
      <c r="KML36"/>
      <c r="KMM36"/>
      <c r="KMN36"/>
      <c r="KMO36"/>
      <c r="KMP36"/>
      <c r="KMQ36"/>
      <c r="KMR36"/>
      <c r="KMS36"/>
      <c r="KMT36"/>
      <c r="KMU36"/>
      <c r="KMV36"/>
      <c r="KMW36"/>
      <c r="KMX36"/>
      <c r="KMY36"/>
      <c r="KMZ36"/>
      <c r="KNA36"/>
      <c r="KNB36"/>
      <c r="KNC36"/>
      <c r="KND36"/>
      <c r="KNE36"/>
      <c r="KNF36"/>
      <c r="KNG36"/>
      <c r="KNH36"/>
      <c r="KNI36"/>
      <c r="KNJ36"/>
      <c r="KNK36"/>
      <c r="KNL36"/>
      <c r="KNM36"/>
      <c r="KNN36"/>
      <c r="KNO36"/>
      <c r="KNP36"/>
      <c r="KNQ36"/>
      <c r="KNR36"/>
      <c r="KNS36"/>
      <c r="KNT36"/>
      <c r="KNU36"/>
      <c r="KNV36"/>
      <c r="KNW36"/>
      <c r="KNX36"/>
      <c r="KNY36"/>
      <c r="KNZ36"/>
      <c r="KOA36"/>
      <c r="KOB36"/>
      <c r="KOC36"/>
      <c r="KOD36"/>
      <c r="KOE36"/>
      <c r="KOF36"/>
      <c r="KOG36"/>
      <c r="KOH36"/>
      <c r="KOI36"/>
      <c r="KOJ36"/>
      <c r="KOK36"/>
      <c r="KOL36"/>
      <c r="KOM36"/>
      <c r="KON36"/>
      <c r="KOO36"/>
      <c r="KOP36"/>
      <c r="KOQ36"/>
      <c r="KOR36"/>
      <c r="KOS36"/>
      <c r="KOT36"/>
      <c r="KOU36"/>
      <c r="KOV36"/>
      <c r="KOW36"/>
      <c r="KOX36"/>
      <c r="KOY36"/>
      <c r="KOZ36"/>
      <c r="KPA36"/>
      <c r="KPB36"/>
      <c r="KPC36"/>
      <c r="KPD36"/>
      <c r="KPE36"/>
      <c r="KPF36"/>
      <c r="KPG36"/>
      <c r="KPH36"/>
      <c r="KPI36"/>
      <c r="KPJ36"/>
      <c r="KPK36"/>
      <c r="KPL36"/>
      <c r="KPM36"/>
      <c r="KPN36"/>
      <c r="KPO36"/>
      <c r="KPP36"/>
      <c r="KPQ36"/>
      <c r="KPR36"/>
      <c r="KPS36"/>
      <c r="KPT36"/>
      <c r="KPU36"/>
      <c r="KPV36"/>
      <c r="KPW36"/>
      <c r="KPX36"/>
      <c r="KPY36"/>
      <c r="KPZ36"/>
      <c r="KQA36"/>
      <c r="KQB36"/>
      <c r="KQC36"/>
      <c r="KQD36"/>
      <c r="KQE36"/>
      <c r="KQF36"/>
      <c r="KQG36"/>
      <c r="KQH36"/>
      <c r="KQI36"/>
      <c r="KQJ36"/>
      <c r="KQK36"/>
      <c r="KQL36"/>
      <c r="KQM36"/>
      <c r="KQN36"/>
      <c r="KQO36"/>
      <c r="KQP36"/>
      <c r="KQQ36"/>
      <c r="KQR36"/>
      <c r="KQS36"/>
      <c r="KQT36"/>
      <c r="KQU36"/>
      <c r="KQV36"/>
      <c r="KQW36"/>
      <c r="KQX36"/>
      <c r="KQY36"/>
      <c r="KQZ36"/>
      <c r="KRA36"/>
      <c r="KRB36"/>
      <c r="KRC36"/>
      <c r="KRD36"/>
      <c r="KRE36"/>
      <c r="KRF36"/>
      <c r="KRG36"/>
      <c r="KRH36"/>
      <c r="KRI36"/>
      <c r="KRJ36"/>
      <c r="KRK36"/>
      <c r="KRL36"/>
      <c r="KRM36"/>
      <c r="KRN36"/>
      <c r="KRO36"/>
      <c r="KRP36"/>
      <c r="KRQ36"/>
      <c r="KRR36"/>
      <c r="KRS36"/>
      <c r="KRT36"/>
      <c r="KRU36"/>
      <c r="KRV36"/>
      <c r="KRW36"/>
      <c r="KRX36"/>
      <c r="KRY36"/>
      <c r="KRZ36"/>
      <c r="KSA36"/>
      <c r="KSB36"/>
      <c r="KSC36"/>
      <c r="KSD36"/>
      <c r="KSE36"/>
      <c r="KSF36"/>
      <c r="KSG36"/>
      <c r="KSH36"/>
      <c r="KSI36"/>
      <c r="KSJ36"/>
      <c r="KSK36"/>
      <c r="KSL36"/>
      <c r="KSM36"/>
      <c r="KSN36"/>
      <c r="KSO36"/>
      <c r="KSP36"/>
      <c r="KSQ36"/>
      <c r="KSR36"/>
      <c r="KSS36"/>
      <c r="KST36"/>
      <c r="KSU36"/>
      <c r="KSV36"/>
      <c r="KSW36"/>
      <c r="KSX36"/>
      <c r="KSY36"/>
      <c r="KSZ36"/>
      <c r="KTA36"/>
      <c r="KTB36"/>
      <c r="KTC36"/>
      <c r="KTD36"/>
      <c r="KTE36"/>
      <c r="KTF36"/>
      <c r="KTG36"/>
      <c r="KTH36"/>
      <c r="KTI36"/>
      <c r="KTJ36"/>
      <c r="KTK36"/>
      <c r="KTL36"/>
      <c r="KTM36"/>
      <c r="KTN36"/>
      <c r="KTO36"/>
      <c r="KTP36"/>
      <c r="KTQ36"/>
      <c r="KTR36"/>
      <c r="KTS36"/>
      <c r="KTT36"/>
      <c r="KTU36"/>
      <c r="KTV36"/>
      <c r="KTW36"/>
      <c r="KTX36"/>
      <c r="KTY36"/>
      <c r="KTZ36"/>
      <c r="KUA36"/>
      <c r="KUB36"/>
      <c r="KUC36"/>
      <c r="KUD36"/>
      <c r="KUE36"/>
      <c r="KUF36"/>
      <c r="KUG36"/>
      <c r="KUH36"/>
      <c r="KUI36"/>
      <c r="KUJ36"/>
      <c r="KUK36"/>
      <c r="KUL36"/>
      <c r="KUM36"/>
      <c r="KUN36"/>
      <c r="KUO36"/>
      <c r="KUP36"/>
      <c r="KUQ36"/>
      <c r="KUR36"/>
      <c r="KUS36"/>
      <c r="KUT36"/>
      <c r="KUU36"/>
      <c r="KUV36"/>
      <c r="KUW36"/>
      <c r="KUX36"/>
      <c r="KUY36"/>
      <c r="KUZ36"/>
      <c r="KVA36"/>
      <c r="KVB36"/>
      <c r="KVC36"/>
      <c r="KVD36"/>
      <c r="KVE36"/>
      <c r="KVF36"/>
      <c r="KVG36"/>
      <c r="KVH36"/>
      <c r="KVI36"/>
      <c r="KVJ36"/>
      <c r="KVK36"/>
      <c r="KVL36"/>
      <c r="KVM36"/>
      <c r="KVN36"/>
      <c r="KVO36"/>
      <c r="KVP36"/>
      <c r="KVQ36"/>
      <c r="KVR36"/>
      <c r="KVS36"/>
      <c r="KVT36"/>
      <c r="KVU36"/>
      <c r="KVV36"/>
      <c r="KVW36"/>
      <c r="KVX36"/>
      <c r="KVY36"/>
      <c r="KVZ36"/>
      <c r="KWA36"/>
      <c r="KWB36"/>
      <c r="KWC36"/>
      <c r="KWD36"/>
      <c r="KWE36"/>
      <c r="KWF36"/>
      <c r="KWG36"/>
      <c r="KWH36"/>
      <c r="KWI36"/>
      <c r="KWJ36"/>
      <c r="KWK36"/>
      <c r="KWL36"/>
      <c r="KWM36"/>
      <c r="KWN36"/>
      <c r="KWO36"/>
      <c r="KWP36"/>
      <c r="KWQ36"/>
      <c r="KWR36"/>
      <c r="KWS36"/>
      <c r="KWT36"/>
      <c r="KWU36"/>
      <c r="KWV36"/>
      <c r="KWW36"/>
      <c r="KWX36"/>
      <c r="KWY36"/>
      <c r="KWZ36"/>
      <c r="KXA36"/>
      <c r="KXB36"/>
      <c r="KXC36"/>
      <c r="KXD36"/>
      <c r="KXE36"/>
      <c r="KXF36"/>
      <c r="KXG36"/>
      <c r="KXH36"/>
      <c r="KXI36"/>
      <c r="KXJ36"/>
      <c r="KXK36"/>
      <c r="KXL36"/>
      <c r="KXM36"/>
      <c r="KXN36"/>
      <c r="KXO36"/>
      <c r="KXP36"/>
      <c r="KXQ36"/>
      <c r="KXR36"/>
      <c r="KXS36"/>
      <c r="KXT36"/>
      <c r="KXU36"/>
      <c r="KXV36"/>
      <c r="KXW36"/>
      <c r="KXX36"/>
      <c r="KXY36"/>
      <c r="KXZ36"/>
      <c r="KYA36"/>
      <c r="KYB36"/>
      <c r="KYC36"/>
      <c r="KYD36"/>
      <c r="KYE36"/>
      <c r="KYF36"/>
      <c r="KYG36"/>
      <c r="KYH36"/>
      <c r="KYI36"/>
      <c r="KYJ36"/>
      <c r="KYK36"/>
      <c r="KYL36"/>
      <c r="KYM36"/>
      <c r="KYN36"/>
      <c r="KYO36"/>
      <c r="KYP36"/>
      <c r="KYQ36"/>
      <c r="KYR36"/>
      <c r="KYS36"/>
      <c r="KYT36"/>
      <c r="KYU36"/>
      <c r="KYV36"/>
      <c r="KYW36"/>
      <c r="KYX36"/>
      <c r="KYY36"/>
      <c r="KYZ36"/>
      <c r="KZA36"/>
      <c r="KZB36"/>
      <c r="KZC36"/>
      <c r="KZD36"/>
      <c r="KZE36"/>
      <c r="KZF36"/>
      <c r="KZG36"/>
      <c r="KZH36"/>
      <c r="KZI36"/>
      <c r="KZJ36"/>
      <c r="KZK36"/>
      <c r="KZL36"/>
      <c r="KZM36"/>
      <c r="KZN36"/>
      <c r="KZO36"/>
      <c r="KZP36"/>
      <c r="KZQ36"/>
      <c r="KZR36"/>
      <c r="KZS36"/>
      <c r="KZT36"/>
      <c r="KZU36"/>
      <c r="KZV36"/>
      <c r="KZW36"/>
      <c r="KZX36"/>
      <c r="KZY36"/>
      <c r="KZZ36"/>
      <c r="LAA36"/>
      <c r="LAB36"/>
      <c r="LAC36"/>
      <c r="LAD36"/>
      <c r="LAE36"/>
      <c r="LAF36"/>
      <c r="LAG36"/>
      <c r="LAH36"/>
      <c r="LAI36"/>
      <c r="LAJ36"/>
      <c r="LAK36"/>
      <c r="LAL36"/>
      <c r="LAM36"/>
      <c r="LAN36"/>
      <c r="LAO36"/>
      <c r="LAP36"/>
      <c r="LAQ36"/>
      <c r="LAR36"/>
      <c r="LAS36"/>
      <c r="LAT36"/>
      <c r="LAU36"/>
      <c r="LAV36"/>
      <c r="LAW36"/>
      <c r="LAX36"/>
      <c r="LAY36"/>
      <c r="LAZ36"/>
      <c r="LBA36"/>
      <c r="LBB36"/>
      <c r="LBC36"/>
      <c r="LBD36"/>
      <c r="LBE36"/>
      <c r="LBF36"/>
      <c r="LBG36"/>
      <c r="LBH36"/>
      <c r="LBI36"/>
      <c r="LBJ36"/>
      <c r="LBK36"/>
      <c r="LBL36"/>
      <c r="LBM36"/>
      <c r="LBN36"/>
      <c r="LBO36"/>
      <c r="LBP36"/>
      <c r="LBQ36"/>
      <c r="LBR36"/>
      <c r="LBS36"/>
      <c r="LBT36"/>
      <c r="LBU36"/>
      <c r="LBV36"/>
      <c r="LBW36"/>
      <c r="LBX36"/>
      <c r="LBY36"/>
      <c r="LBZ36"/>
      <c r="LCA36"/>
      <c r="LCB36"/>
      <c r="LCC36"/>
      <c r="LCD36"/>
      <c r="LCE36"/>
      <c r="LCF36"/>
      <c r="LCG36"/>
      <c r="LCH36"/>
      <c r="LCI36"/>
      <c r="LCJ36"/>
      <c r="LCK36"/>
      <c r="LCL36"/>
      <c r="LCM36"/>
      <c r="LCN36"/>
      <c r="LCO36"/>
      <c r="LCP36"/>
      <c r="LCQ36"/>
      <c r="LCR36"/>
      <c r="LCS36"/>
      <c r="LCT36"/>
      <c r="LCU36"/>
      <c r="LCV36"/>
      <c r="LCW36"/>
      <c r="LCX36"/>
      <c r="LCY36"/>
      <c r="LCZ36"/>
      <c r="LDA36"/>
      <c r="LDB36"/>
      <c r="LDC36"/>
      <c r="LDD36"/>
      <c r="LDE36"/>
      <c r="LDF36"/>
      <c r="LDG36"/>
      <c r="LDH36"/>
      <c r="LDI36"/>
      <c r="LDJ36"/>
      <c r="LDK36"/>
      <c r="LDL36"/>
      <c r="LDM36"/>
      <c r="LDN36"/>
      <c r="LDO36"/>
      <c r="LDP36"/>
      <c r="LDQ36"/>
      <c r="LDR36"/>
      <c r="LDS36"/>
      <c r="LDT36"/>
      <c r="LDU36"/>
      <c r="LDV36"/>
      <c r="LDW36"/>
      <c r="LDX36"/>
      <c r="LDY36"/>
      <c r="LDZ36"/>
      <c r="LEA36"/>
      <c r="LEB36"/>
      <c r="LEC36"/>
      <c r="LED36"/>
      <c r="LEE36"/>
      <c r="LEF36"/>
      <c r="LEG36"/>
      <c r="LEH36"/>
      <c r="LEI36"/>
      <c r="LEJ36"/>
      <c r="LEK36"/>
      <c r="LEL36"/>
      <c r="LEM36"/>
      <c r="LEN36"/>
      <c r="LEO36"/>
      <c r="LEP36"/>
      <c r="LEQ36"/>
      <c r="LER36"/>
      <c r="LES36"/>
      <c r="LET36"/>
      <c r="LEU36"/>
      <c r="LEV36"/>
      <c r="LEW36"/>
      <c r="LEX36"/>
      <c r="LEY36"/>
      <c r="LEZ36"/>
      <c r="LFA36"/>
      <c r="LFB36"/>
      <c r="LFC36"/>
      <c r="LFD36"/>
      <c r="LFE36"/>
      <c r="LFF36"/>
      <c r="LFG36"/>
      <c r="LFH36"/>
      <c r="LFI36"/>
      <c r="LFJ36"/>
      <c r="LFK36"/>
      <c r="LFL36"/>
      <c r="LFM36"/>
      <c r="LFN36"/>
      <c r="LFO36"/>
      <c r="LFP36"/>
      <c r="LFQ36"/>
      <c r="LFR36"/>
      <c r="LFS36"/>
      <c r="LFT36"/>
      <c r="LFU36"/>
      <c r="LFV36"/>
      <c r="LFW36"/>
      <c r="LFX36"/>
      <c r="LFY36"/>
      <c r="LFZ36"/>
      <c r="LGA36"/>
      <c r="LGB36"/>
      <c r="LGC36"/>
      <c r="LGD36"/>
      <c r="LGE36"/>
      <c r="LGF36"/>
      <c r="LGG36"/>
      <c r="LGH36"/>
      <c r="LGI36"/>
      <c r="LGJ36"/>
      <c r="LGK36"/>
      <c r="LGL36"/>
      <c r="LGM36"/>
      <c r="LGN36"/>
      <c r="LGO36"/>
      <c r="LGP36"/>
      <c r="LGQ36"/>
      <c r="LGR36"/>
      <c r="LGS36"/>
      <c r="LGT36"/>
      <c r="LGU36"/>
      <c r="LGV36"/>
      <c r="LGW36"/>
      <c r="LGX36"/>
      <c r="LGY36"/>
      <c r="LGZ36"/>
      <c r="LHA36"/>
      <c r="LHB36"/>
      <c r="LHC36"/>
      <c r="LHD36"/>
      <c r="LHE36"/>
      <c r="LHF36"/>
      <c r="LHG36"/>
      <c r="LHH36"/>
      <c r="LHI36"/>
      <c r="LHJ36"/>
      <c r="LHK36"/>
      <c r="LHL36"/>
      <c r="LHM36"/>
      <c r="LHN36"/>
      <c r="LHO36"/>
      <c r="LHP36"/>
      <c r="LHQ36"/>
      <c r="LHR36"/>
      <c r="LHS36"/>
      <c r="LHT36"/>
      <c r="LHU36"/>
      <c r="LHV36"/>
      <c r="LHW36"/>
      <c r="LHX36"/>
      <c r="LHY36"/>
      <c r="LHZ36"/>
      <c r="LIA36"/>
      <c r="LIB36"/>
      <c r="LIC36"/>
      <c r="LID36"/>
      <c r="LIE36"/>
      <c r="LIF36"/>
      <c r="LIG36"/>
      <c r="LIH36"/>
      <c r="LII36"/>
      <c r="LIJ36"/>
      <c r="LIK36"/>
      <c r="LIL36"/>
      <c r="LIM36"/>
      <c r="LIN36"/>
      <c r="LIO36"/>
      <c r="LIP36"/>
      <c r="LIQ36"/>
      <c r="LIR36"/>
      <c r="LIS36"/>
      <c r="LIT36"/>
      <c r="LIU36"/>
      <c r="LIV36"/>
      <c r="LIW36"/>
      <c r="LIX36"/>
      <c r="LIY36"/>
      <c r="LIZ36"/>
      <c r="LJA36"/>
      <c r="LJB36"/>
      <c r="LJC36"/>
      <c r="LJD36"/>
      <c r="LJE36"/>
      <c r="LJF36"/>
      <c r="LJG36"/>
      <c r="LJH36"/>
      <c r="LJI36"/>
      <c r="LJJ36"/>
      <c r="LJK36"/>
      <c r="LJL36"/>
      <c r="LJM36"/>
      <c r="LJN36"/>
      <c r="LJO36"/>
      <c r="LJP36"/>
      <c r="LJQ36"/>
      <c r="LJR36"/>
      <c r="LJS36"/>
      <c r="LJT36"/>
      <c r="LJU36"/>
      <c r="LJV36"/>
      <c r="LJW36"/>
      <c r="LJX36"/>
      <c r="LJY36"/>
      <c r="LJZ36"/>
      <c r="LKA36"/>
      <c r="LKB36"/>
      <c r="LKC36"/>
      <c r="LKD36"/>
      <c r="LKE36"/>
      <c r="LKF36"/>
      <c r="LKG36"/>
      <c r="LKH36"/>
      <c r="LKI36"/>
      <c r="LKJ36"/>
      <c r="LKK36"/>
      <c r="LKL36"/>
      <c r="LKM36"/>
      <c r="LKN36"/>
      <c r="LKO36"/>
      <c r="LKP36"/>
      <c r="LKQ36"/>
      <c r="LKR36"/>
      <c r="LKS36"/>
      <c r="LKT36"/>
      <c r="LKU36"/>
      <c r="LKV36"/>
      <c r="LKW36"/>
      <c r="LKX36"/>
      <c r="LKY36"/>
      <c r="LKZ36"/>
      <c r="LLA36"/>
      <c r="LLB36"/>
      <c r="LLC36"/>
      <c r="LLD36"/>
      <c r="LLE36"/>
      <c r="LLF36"/>
      <c r="LLG36"/>
      <c r="LLH36"/>
      <c r="LLI36"/>
      <c r="LLJ36"/>
      <c r="LLK36"/>
      <c r="LLL36"/>
      <c r="LLM36"/>
      <c r="LLN36"/>
      <c r="LLO36"/>
      <c r="LLP36"/>
      <c r="LLQ36"/>
      <c r="LLR36"/>
      <c r="LLS36"/>
      <c r="LLT36"/>
      <c r="LLU36"/>
      <c r="LLV36"/>
      <c r="LLW36"/>
      <c r="LLX36"/>
      <c r="LLY36"/>
      <c r="LLZ36"/>
      <c r="LMA36"/>
      <c r="LMB36"/>
      <c r="LMC36"/>
      <c r="LMD36"/>
      <c r="LME36"/>
      <c r="LMF36"/>
      <c r="LMG36"/>
      <c r="LMH36"/>
      <c r="LMI36"/>
      <c r="LMJ36"/>
      <c r="LMK36"/>
      <c r="LML36"/>
      <c r="LMM36"/>
      <c r="LMN36"/>
      <c r="LMO36"/>
      <c r="LMP36"/>
      <c r="LMQ36"/>
      <c r="LMR36"/>
      <c r="LMS36"/>
      <c r="LMT36"/>
      <c r="LMU36"/>
      <c r="LMV36"/>
      <c r="LMW36"/>
      <c r="LMX36"/>
      <c r="LMY36"/>
      <c r="LMZ36"/>
      <c r="LNA36"/>
      <c r="LNB36"/>
      <c r="LNC36"/>
      <c r="LND36"/>
      <c r="LNE36"/>
      <c r="LNF36"/>
      <c r="LNG36"/>
      <c r="LNH36"/>
      <c r="LNI36"/>
      <c r="LNJ36"/>
      <c r="LNK36"/>
      <c r="LNL36"/>
      <c r="LNM36"/>
      <c r="LNN36"/>
      <c r="LNO36"/>
      <c r="LNP36"/>
      <c r="LNQ36"/>
      <c r="LNR36"/>
      <c r="LNS36"/>
      <c r="LNT36"/>
      <c r="LNU36"/>
      <c r="LNV36"/>
      <c r="LNW36"/>
      <c r="LNX36"/>
      <c r="LNY36"/>
      <c r="LNZ36"/>
      <c r="LOA36"/>
      <c r="LOB36"/>
      <c r="LOC36"/>
      <c r="LOD36"/>
      <c r="LOE36"/>
      <c r="LOF36"/>
      <c r="LOG36"/>
      <c r="LOH36"/>
      <c r="LOI36"/>
      <c r="LOJ36"/>
      <c r="LOK36"/>
      <c r="LOL36"/>
      <c r="LOM36"/>
      <c r="LON36"/>
      <c r="LOO36"/>
      <c r="LOP36"/>
      <c r="LOQ36"/>
      <c r="LOR36"/>
      <c r="LOS36"/>
      <c r="LOT36"/>
      <c r="LOU36"/>
      <c r="LOV36"/>
      <c r="LOW36"/>
      <c r="LOX36"/>
      <c r="LOY36"/>
      <c r="LOZ36"/>
      <c r="LPA36"/>
      <c r="LPB36"/>
      <c r="LPC36"/>
      <c r="LPD36"/>
      <c r="LPE36"/>
      <c r="LPF36"/>
      <c r="LPG36"/>
      <c r="LPH36"/>
      <c r="LPI36"/>
      <c r="LPJ36"/>
      <c r="LPK36"/>
      <c r="LPL36"/>
      <c r="LPM36"/>
      <c r="LPN36"/>
      <c r="LPO36"/>
      <c r="LPP36"/>
      <c r="LPQ36"/>
      <c r="LPR36"/>
      <c r="LPS36"/>
      <c r="LPT36"/>
      <c r="LPU36"/>
      <c r="LPV36"/>
      <c r="LPW36"/>
      <c r="LPX36"/>
      <c r="LPY36"/>
      <c r="LPZ36"/>
      <c r="LQA36"/>
      <c r="LQB36"/>
      <c r="LQC36"/>
      <c r="LQD36"/>
      <c r="LQE36"/>
      <c r="LQF36"/>
      <c r="LQG36"/>
      <c r="LQH36"/>
      <c r="LQI36"/>
      <c r="LQJ36"/>
      <c r="LQK36"/>
      <c r="LQL36"/>
      <c r="LQM36"/>
      <c r="LQN36"/>
      <c r="LQO36"/>
      <c r="LQP36"/>
      <c r="LQQ36"/>
      <c r="LQR36"/>
      <c r="LQS36"/>
      <c r="LQT36"/>
      <c r="LQU36"/>
      <c r="LQV36"/>
      <c r="LQW36"/>
      <c r="LQX36"/>
      <c r="LQY36"/>
      <c r="LQZ36"/>
      <c r="LRA36"/>
      <c r="LRB36"/>
      <c r="LRC36"/>
      <c r="LRD36"/>
      <c r="LRE36"/>
      <c r="LRF36"/>
      <c r="LRG36"/>
      <c r="LRH36"/>
      <c r="LRI36"/>
      <c r="LRJ36"/>
      <c r="LRK36"/>
      <c r="LRL36"/>
      <c r="LRM36"/>
      <c r="LRN36"/>
      <c r="LRO36"/>
      <c r="LRP36"/>
      <c r="LRQ36"/>
      <c r="LRR36"/>
      <c r="LRS36"/>
      <c r="LRT36"/>
      <c r="LRU36"/>
      <c r="LRV36"/>
      <c r="LRW36"/>
      <c r="LRX36"/>
      <c r="LRY36"/>
      <c r="LRZ36"/>
      <c r="LSA36"/>
      <c r="LSB36"/>
      <c r="LSC36"/>
      <c r="LSD36"/>
      <c r="LSE36"/>
      <c r="LSF36"/>
      <c r="LSG36"/>
      <c r="LSH36"/>
      <c r="LSI36"/>
      <c r="LSJ36"/>
      <c r="LSK36"/>
      <c r="LSL36"/>
      <c r="LSM36"/>
      <c r="LSN36"/>
      <c r="LSO36"/>
      <c r="LSP36"/>
      <c r="LSQ36"/>
      <c r="LSR36"/>
      <c r="LSS36"/>
      <c r="LST36"/>
      <c r="LSU36"/>
      <c r="LSV36"/>
      <c r="LSW36"/>
      <c r="LSX36"/>
      <c r="LSY36"/>
      <c r="LSZ36"/>
      <c r="LTA36"/>
      <c r="LTB36"/>
      <c r="LTC36"/>
      <c r="LTD36"/>
      <c r="LTE36"/>
      <c r="LTF36"/>
      <c r="LTG36"/>
      <c r="LTH36"/>
      <c r="LTI36"/>
      <c r="LTJ36"/>
      <c r="LTK36"/>
      <c r="LTL36"/>
      <c r="LTM36"/>
      <c r="LTN36"/>
      <c r="LTO36"/>
      <c r="LTP36"/>
      <c r="LTQ36"/>
      <c r="LTR36"/>
      <c r="LTS36"/>
      <c r="LTT36"/>
      <c r="LTU36"/>
      <c r="LTV36"/>
      <c r="LTW36"/>
      <c r="LTX36"/>
      <c r="LTY36"/>
      <c r="LTZ36"/>
      <c r="LUA36"/>
      <c r="LUB36"/>
      <c r="LUC36"/>
      <c r="LUD36"/>
      <c r="LUE36"/>
      <c r="LUF36"/>
      <c r="LUG36"/>
      <c r="LUH36"/>
      <c r="LUI36"/>
      <c r="LUJ36"/>
      <c r="LUK36"/>
      <c r="LUL36"/>
      <c r="LUM36"/>
      <c r="LUN36"/>
      <c r="LUO36"/>
      <c r="LUP36"/>
      <c r="LUQ36"/>
      <c r="LUR36"/>
      <c r="LUS36"/>
      <c r="LUT36"/>
      <c r="LUU36"/>
      <c r="LUV36"/>
      <c r="LUW36"/>
      <c r="LUX36"/>
      <c r="LUY36"/>
      <c r="LUZ36"/>
      <c r="LVA36"/>
      <c r="LVB36"/>
      <c r="LVC36"/>
      <c r="LVD36"/>
      <c r="LVE36"/>
      <c r="LVF36"/>
      <c r="LVG36"/>
      <c r="LVH36"/>
      <c r="LVI36"/>
      <c r="LVJ36"/>
      <c r="LVK36"/>
      <c r="LVL36"/>
      <c r="LVM36"/>
      <c r="LVN36"/>
      <c r="LVO36"/>
      <c r="LVP36"/>
      <c r="LVQ36"/>
      <c r="LVR36"/>
      <c r="LVS36"/>
      <c r="LVT36"/>
      <c r="LVU36"/>
      <c r="LVV36"/>
      <c r="LVW36"/>
      <c r="LVX36"/>
      <c r="LVY36"/>
      <c r="LVZ36"/>
      <c r="LWA36"/>
      <c r="LWB36"/>
      <c r="LWC36"/>
      <c r="LWD36"/>
      <c r="LWE36"/>
      <c r="LWF36"/>
      <c r="LWG36"/>
      <c r="LWH36"/>
      <c r="LWI36"/>
      <c r="LWJ36"/>
      <c r="LWK36"/>
      <c r="LWL36"/>
      <c r="LWM36"/>
      <c r="LWN36"/>
      <c r="LWO36"/>
      <c r="LWP36"/>
      <c r="LWQ36"/>
      <c r="LWR36"/>
      <c r="LWS36"/>
      <c r="LWT36"/>
      <c r="LWU36"/>
      <c r="LWV36"/>
      <c r="LWW36"/>
      <c r="LWX36"/>
      <c r="LWY36"/>
      <c r="LWZ36"/>
      <c r="LXA36"/>
      <c r="LXB36"/>
      <c r="LXC36"/>
      <c r="LXD36"/>
      <c r="LXE36"/>
      <c r="LXF36"/>
      <c r="LXG36"/>
      <c r="LXH36"/>
      <c r="LXI36"/>
      <c r="LXJ36"/>
      <c r="LXK36"/>
      <c r="LXL36"/>
      <c r="LXM36"/>
      <c r="LXN36"/>
      <c r="LXO36"/>
      <c r="LXP36"/>
      <c r="LXQ36"/>
      <c r="LXR36"/>
      <c r="LXS36"/>
      <c r="LXT36"/>
      <c r="LXU36"/>
      <c r="LXV36"/>
      <c r="LXW36"/>
      <c r="LXX36"/>
      <c r="LXY36"/>
      <c r="LXZ36"/>
      <c r="LYA36"/>
      <c r="LYB36"/>
      <c r="LYC36"/>
      <c r="LYD36"/>
      <c r="LYE36"/>
      <c r="LYF36"/>
      <c r="LYG36"/>
      <c r="LYH36"/>
      <c r="LYI36"/>
      <c r="LYJ36"/>
      <c r="LYK36"/>
      <c r="LYL36"/>
      <c r="LYM36"/>
      <c r="LYN36"/>
      <c r="LYO36"/>
      <c r="LYP36"/>
      <c r="LYQ36"/>
      <c r="LYR36"/>
      <c r="LYS36"/>
      <c r="LYT36"/>
      <c r="LYU36"/>
      <c r="LYV36"/>
      <c r="LYW36"/>
      <c r="LYX36"/>
      <c r="LYY36"/>
      <c r="LYZ36"/>
      <c r="LZA36"/>
      <c r="LZB36"/>
      <c r="LZC36"/>
      <c r="LZD36"/>
      <c r="LZE36"/>
      <c r="LZF36"/>
      <c r="LZG36"/>
      <c r="LZH36"/>
      <c r="LZI36"/>
      <c r="LZJ36"/>
      <c r="LZK36"/>
      <c r="LZL36"/>
      <c r="LZM36"/>
      <c r="LZN36"/>
      <c r="LZO36"/>
      <c r="LZP36"/>
      <c r="LZQ36"/>
      <c r="LZR36"/>
      <c r="LZS36"/>
      <c r="LZT36"/>
      <c r="LZU36"/>
      <c r="LZV36"/>
      <c r="LZW36"/>
      <c r="LZX36"/>
      <c r="LZY36"/>
      <c r="LZZ36"/>
      <c r="MAA36"/>
      <c r="MAB36"/>
      <c r="MAC36"/>
      <c r="MAD36"/>
      <c r="MAE36"/>
      <c r="MAF36"/>
      <c r="MAG36"/>
      <c r="MAH36"/>
      <c r="MAI36"/>
      <c r="MAJ36"/>
      <c r="MAK36"/>
      <c r="MAL36"/>
      <c r="MAM36"/>
      <c r="MAN36"/>
      <c r="MAO36"/>
      <c r="MAP36"/>
      <c r="MAQ36"/>
      <c r="MAR36"/>
      <c r="MAS36"/>
      <c r="MAT36"/>
      <c r="MAU36"/>
      <c r="MAV36"/>
      <c r="MAW36"/>
      <c r="MAX36"/>
      <c r="MAY36"/>
      <c r="MAZ36"/>
      <c r="MBA36"/>
      <c r="MBB36"/>
      <c r="MBC36"/>
      <c r="MBD36"/>
      <c r="MBE36"/>
      <c r="MBF36"/>
      <c r="MBG36"/>
      <c r="MBH36"/>
      <c r="MBI36"/>
      <c r="MBJ36"/>
      <c r="MBK36"/>
      <c r="MBL36"/>
      <c r="MBM36"/>
      <c r="MBN36"/>
      <c r="MBO36"/>
      <c r="MBP36"/>
      <c r="MBQ36"/>
      <c r="MBR36"/>
      <c r="MBS36"/>
      <c r="MBT36"/>
      <c r="MBU36"/>
      <c r="MBV36"/>
      <c r="MBW36"/>
      <c r="MBX36"/>
      <c r="MBY36"/>
      <c r="MBZ36"/>
      <c r="MCA36"/>
      <c r="MCB36"/>
      <c r="MCC36"/>
      <c r="MCD36"/>
      <c r="MCE36"/>
      <c r="MCF36"/>
      <c r="MCG36"/>
      <c r="MCH36"/>
      <c r="MCI36"/>
      <c r="MCJ36"/>
      <c r="MCK36"/>
      <c r="MCL36"/>
      <c r="MCM36"/>
      <c r="MCN36"/>
      <c r="MCO36"/>
      <c r="MCP36"/>
      <c r="MCQ36"/>
      <c r="MCR36"/>
      <c r="MCS36"/>
      <c r="MCT36"/>
      <c r="MCU36"/>
      <c r="MCV36"/>
      <c r="MCW36"/>
      <c r="MCX36"/>
      <c r="MCY36"/>
      <c r="MCZ36"/>
      <c r="MDA36"/>
      <c r="MDB36"/>
      <c r="MDC36"/>
      <c r="MDD36"/>
      <c r="MDE36"/>
      <c r="MDF36"/>
      <c r="MDG36"/>
      <c r="MDH36"/>
      <c r="MDI36"/>
      <c r="MDJ36"/>
      <c r="MDK36"/>
      <c r="MDL36"/>
      <c r="MDM36"/>
      <c r="MDN36"/>
      <c r="MDO36"/>
      <c r="MDP36"/>
      <c r="MDQ36"/>
      <c r="MDR36"/>
      <c r="MDS36"/>
      <c r="MDT36"/>
      <c r="MDU36"/>
      <c r="MDV36"/>
      <c r="MDW36"/>
      <c r="MDX36"/>
      <c r="MDY36"/>
      <c r="MDZ36"/>
      <c r="MEA36"/>
      <c r="MEB36"/>
      <c r="MEC36"/>
      <c r="MED36"/>
      <c r="MEE36"/>
      <c r="MEF36"/>
      <c r="MEG36"/>
      <c r="MEH36"/>
      <c r="MEI36"/>
      <c r="MEJ36"/>
      <c r="MEK36"/>
      <c r="MEL36"/>
      <c r="MEM36"/>
      <c r="MEN36"/>
      <c r="MEO36"/>
      <c r="MEP36"/>
      <c r="MEQ36"/>
      <c r="MER36"/>
      <c r="MES36"/>
      <c r="MET36"/>
      <c r="MEU36"/>
      <c r="MEV36"/>
      <c r="MEW36"/>
      <c r="MEX36"/>
      <c r="MEY36"/>
      <c r="MEZ36"/>
      <c r="MFA36"/>
      <c r="MFB36"/>
      <c r="MFC36"/>
      <c r="MFD36"/>
      <c r="MFE36"/>
      <c r="MFF36"/>
      <c r="MFG36"/>
      <c r="MFH36"/>
      <c r="MFI36"/>
      <c r="MFJ36"/>
      <c r="MFK36"/>
      <c r="MFL36"/>
      <c r="MFM36"/>
      <c r="MFN36"/>
      <c r="MFO36"/>
      <c r="MFP36"/>
      <c r="MFQ36"/>
      <c r="MFR36"/>
      <c r="MFS36"/>
      <c r="MFT36"/>
      <c r="MFU36"/>
      <c r="MFV36"/>
      <c r="MFW36"/>
      <c r="MFX36"/>
      <c r="MFY36"/>
      <c r="MFZ36"/>
      <c r="MGA36"/>
      <c r="MGB36"/>
      <c r="MGC36"/>
      <c r="MGD36"/>
      <c r="MGE36"/>
      <c r="MGF36"/>
      <c r="MGG36"/>
      <c r="MGH36"/>
      <c r="MGI36"/>
      <c r="MGJ36"/>
      <c r="MGK36"/>
      <c r="MGL36"/>
      <c r="MGM36"/>
      <c r="MGN36"/>
      <c r="MGO36"/>
      <c r="MGP36"/>
      <c r="MGQ36"/>
      <c r="MGR36"/>
      <c r="MGS36"/>
      <c r="MGT36"/>
      <c r="MGU36"/>
      <c r="MGV36"/>
      <c r="MGW36"/>
      <c r="MGX36"/>
      <c r="MGY36"/>
      <c r="MGZ36"/>
      <c r="MHA36"/>
      <c r="MHB36"/>
      <c r="MHC36"/>
      <c r="MHD36"/>
      <c r="MHE36"/>
      <c r="MHF36"/>
      <c r="MHG36"/>
      <c r="MHH36"/>
      <c r="MHI36"/>
      <c r="MHJ36"/>
      <c r="MHK36"/>
      <c r="MHL36"/>
      <c r="MHM36"/>
      <c r="MHN36"/>
      <c r="MHO36"/>
      <c r="MHP36"/>
      <c r="MHQ36"/>
      <c r="MHR36"/>
      <c r="MHS36"/>
      <c r="MHT36"/>
      <c r="MHU36"/>
      <c r="MHV36"/>
      <c r="MHW36"/>
      <c r="MHX36"/>
      <c r="MHY36"/>
      <c r="MHZ36"/>
      <c r="MIA36"/>
      <c r="MIB36"/>
      <c r="MIC36"/>
      <c r="MID36"/>
      <c r="MIE36"/>
      <c r="MIF36"/>
      <c r="MIG36"/>
      <c r="MIH36"/>
      <c r="MII36"/>
      <c r="MIJ36"/>
      <c r="MIK36"/>
      <c r="MIL36"/>
      <c r="MIM36"/>
      <c r="MIN36"/>
      <c r="MIO36"/>
      <c r="MIP36"/>
      <c r="MIQ36"/>
      <c r="MIR36"/>
      <c r="MIS36"/>
      <c r="MIT36"/>
      <c r="MIU36"/>
      <c r="MIV36"/>
      <c r="MIW36"/>
      <c r="MIX36"/>
      <c r="MIY36"/>
      <c r="MIZ36"/>
      <c r="MJA36"/>
      <c r="MJB36"/>
      <c r="MJC36"/>
      <c r="MJD36"/>
      <c r="MJE36"/>
      <c r="MJF36"/>
      <c r="MJG36"/>
      <c r="MJH36"/>
      <c r="MJI36"/>
      <c r="MJJ36"/>
      <c r="MJK36"/>
      <c r="MJL36"/>
      <c r="MJM36"/>
      <c r="MJN36"/>
      <c r="MJO36"/>
      <c r="MJP36"/>
      <c r="MJQ36"/>
      <c r="MJR36"/>
      <c r="MJS36"/>
      <c r="MJT36"/>
      <c r="MJU36"/>
      <c r="MJV36"/>
      <c r="MJW36"/>
      <c r="MJX36"/>
      <c r="MJY36"/>
      <c r="MJZ36"/>
      <c r="MKA36"/>
      <c r="MKB36"/>
      <c r="MKC36"/>
      <c r="MKD36"/>
      <c r="MKE36"/>
      <c r="MKF36"/>
      <c r="MKG36"/>
      <c r="MKH36"/>
      <c r="MKI36"/>
      <c r="MKJ36"/>
      <c r="MKK36"/>
      <c r="MKL36"/>
      <c r="MKM36"/>
      <c r="MKN36"/>
      <c r="MKO36"/>
      <c r="MKP36"/>
      <c r="MKQ36"/>
      <c r="MKR36"/>
      <c r="MKS36"/>
      <c r="MKT36"/>
      <c r="MKU36"/>
      <c r="MKV36"/>
      <c r="MKW36"/>
      <c r="MKX36"/>
      <c r="MKY36"/>
      <c r="MKZ36"/>
      <c r="MLA36"/>
      <c r="MLB36"/>
      <c r="MLC36"/>
      <c r="MLD36"/>
      <c r="MLE36"/>
      <c r="MLF36"/>
      <c r="MLG36"/>
      <c r="MLH36"/>
      <c r="MLI36"/>
      <c r="MLJ36"/>
      <c r="MLK36"/>
      <c r="MLL36"/>
      <c r="MLM36"/>
      <c r="MLN36"/>
      <c r="MLO36"/>
      <c r="MLP36"/>
      <c r="MLQ36"/>
      <c r="MLR36"/>
      <c r="MLS36"/>
      <c r="MLT36"/>
      <c r="MLU36"/>
      <c r="MLV36"/>
      <c r="MLW36"/>
      <c r="MLX36"/>
      <c r="MLY36"/>
      <c r="MLZ36"/>
      <c r="MMA36"/>
      <c r="MMB36"/>
      <c r="MMC36"/>
      <c r="MMD36"/>
      <c r="MME36"/>
      <c r="MMF36"/>
      <c r="MMG36"/>
      <c r="MMH36"/>
      <c r="MMI36"/>
      <c r="MMJ36"/>
      <c r="MMK36"/>
      <c r="MML36"/>
      <c r="MMM36"/>
      <c r="MMN36"/>
      <c r="MMO36"/>
      <c r="MMP36"/>
      <c r="MMQ36"/>
      <c r="MMR36"/>
      <c r="MMS36"/>
      <c r="MMT36"/>
      <c r="MMU36"/>
      <c r="MMV36"/>
      <c r="MMW36"/>
      <c r="MMX36"/>
      <c r="MMY36"/>
      <c r="MMZ36"/>
      <c r="MNA36"/>
      <c r="MNB36"/>
      <c r="MNC36"/>
      <c r="MND36"/>
      <c r="MNE36"/>
      <c r="MNF36"/>
      <c r="MNG36"/>
      <c r="MNH36"/>
      <c r="MNI36"/>
      <c r="MNJ36"/>
      <c r="MNK36"/>
      <c r="MNL36"/>
      <c r="MNM36"/>
      <c r="MNN36"/>
      <c r="MNO36"/>
      <c r="MNP36"/>
      <c r="MNQ36"/>
      <c r="MNR36"/>
      <c r="MNS36"/>
      <c r="MNT36"/>
      <c r="MNU36"/>
      <c r="MNV36"/>
      <c r="MNW36"/>
      <c r="MNX36"/>
      <c r="MNY36"/>
      <c r="MNZ36"/>
      <c r="MOA36"/>
      <c r="MOB36"/>
      <c r="MOC36"/>
      <c r="MOD36"/>
      <c r="MOE36"/>
      <c r="MOF36"/>
      <c r="MOG36"/>
      <c r="MOH36"/>
      <c r="MOI36"/>
      <c r="MOJ36"/>
      <c r="MOK36"/>
      <c r="MOL36"/>
      <c r="MOM36"/>
      <c r="MON36"/>
      <c r="MOO36"/>
      <c r="MOP36"/>
      <c r="MOQ36"/>
      <c r="MOR36"/>
      <c r="MOS36"/>
      <c r="MOT36"/>
      <c r="MOU36"/>
      <c r="MOV36"/>
      <c r="MOW36"/>
      <c r="MOX36"/>
      <c r="MOY36"/>
      <c r="MOZ36"/>
      <c r="MPA36"/>
      <c r="MPB36"/>
      <c r="MPC36"/>
      <c r="MPD36"/>
      <c r="MPE36"/>
      <c r="MPF36"/>
      <c r="MPG36"/>
      <c r="MPH36"/>
      <c r="MPI36"/>
      <c r="MPJ36"/>
      <c r="MPK36"/>
      <c r="MPL36"/>
      <c r="MPM36"/>
      <c r="MPN36"/>
      <c r="MPO36"/>
      <c r="MPP36"/>
      <c r="MPQ36"/>
      <c r="MPR36"/>
      <c r="MPS36"/>
      <c r="MPT36"/>
      <c r="MPU36"/>
      <c r="MPV36"/>
      <c r="MPW36"/>
      <c r="MPX36"/>
      <c r="MPY36"/>
      <c r="MPZ36"/>
      <c r="MQA36"/>
      <c r="MQB36"/>
      <c r="MQC36"/>
      <c r="MQD36"/>
      <c r="MQE36"/>
      <c r="MQF36"/>
      <c r="MQG36"/>
      <c r="MQH36"/>
      <c r="MQI36"/>
      <c r="MQJ36"/>
      <c r="MQK36"/>
      <c r="MQL36"/>
      <c r="MQM36"/>
      <c r="MQN36"/>
      <c r="MQO36"/>
      <c r="MQP36"/>
      <c r="MQQ36"/>
      <c r="MQR36"/>
      <c r="MQS36"/>
      <c r="MQT36"/>
      <c r="MQU36"/>
      <c r="MQV36"/>
      <c r="MQW36"/>
      <c r="MQX36"/>
      <c r="MQY36"/>
      <c r="MQZ36"/>
      <c r="MRA36"/>
      <c r="MRB36"/>
      <c r="MRC36"/>
      <c r="MRD36"/>
      <c r="MRE36"/>
      <c r="MRF36"/>
      <c r="MRG36"/>
      <c r="MRH36"/>
      <c r="MRI36"/>
      <c r="MRJ36"/>
      <c r="MRK36"/>
      <c r="MRL36"/>
      <c r="MRM36"/>
      <c r="MRN36"/>
      <c r="MRO36"/>
      <c r="MRP36"/>
      <c r="MRQ36"/>
      <c r="MRR36"/>
      <c r="MRS36"/>
      <c r="MRT36"/>
      <c r="MRU36"/>
      <c r="MRV36"/>
      <c r="MRW36"/>
      <c r="MRX36"/>
      <c r="MRY36"/>
      <c r="MRZ36"/>
      <c r="MSA36"/>
      <c r="MSB36"/>
      <c r="MSC36"/>
      <c r="MSD36"/>
      <c r="MSE36"/>
      <c r="MSF36"/>
      <c r="MSG36"/>
      <c r="MSH36"/>
      <c r="MSI36"/>
      <c r="MSJ36"/>
      <c r="MSK36"/>
      <c r="MSL36"/>
      <c r="MSM36"/>
      <c r="MSN36"/>
      <c r="MSO36"/>
      <c r="MSP36"/>
      <c r="MSQ36"/>
      <c r="MSR36"/>
      <c r="MSS36"/>
      <c r="MST36"/>
      <c r="MSU36"/>
      <c r="MSV36"/>
      <c r="MSW36"/>
      <c r="MSX36"/>
      <c r="MSY36"/>
      <c r="MSZ36"/>
      <c r="MTA36"/>
      <c r="MTB36"/>
      <c r="MTC36"/>
      <c r="MTD36"/>
      <c r="MTE36"/>
      <c r="MTF36"/>
      <c r="MTG36"/>
      <c r="MTH36"/>
      <c r="MTI36"/>
      <c r="MTJ36"/>
      <c r="MTK36"/>
      <c r="MTL36"/>
      <c r="MTM36"/>
      <c r="MTN36"/>
      <c r="MTO36"/>
      <c r="MTP36"/>
      <c r="MTQ36"/>
      <c r="MTR36"/>
      <c r="MTS36"/>
      <c r="MTT36"/>
      <c r="MTU36"/>
      <c r="MTV36"/>
      <c r="MTW36"/>
      <c r="MTX36"/>
      <c r="MTY36"/>
      <c r="MTZ36"/>
      <c r="MUA36"/>
      <c r="MUB36"/>
      <c r="MUC36"/>
      <c r="MUD36"/>
      <c r="MUE36"/>
      <c r="MUF36"/>
      <c r="MUG36"/>
      <c r="MUH36"/>
      <c r="MUI36"/>
      <c r="MUJ36"/>
      <c r="MUK36"/>
      <c r="MUL36"/>
      <c r="MUM36"/>
      <c r="MUN36"/>
      <c r="MUO36"/>
      <c r="MUP36"/>
      <c r="MUQ36"/>
      <c r="MUR36"/>
      <c r="MUS36"/>
      <c r="MUT36"/>
      <c r="MUU36"/>
      <c r="MUV36"/>
      <c r="MUW36"/>
      <c r="MUX36"/>
      <c r="MUY36"/>
      <c r="MUZ36"/>
      <c r="MVA36"/>
      <c r="MVB36"/>
      <c r="MVC36"/>
      <c r="MVD36"/>
      <c r="MVE36"/>
      <c r="MVF36"/>
      <c r="MVG36"/>
      <c r="MVH36"/>
      <c r="MVI36"/>
      <c r="MVJ36"/>
      <c r="MVK36"/>
      <c r="MVL36"/>
      <c r="MVM36"/>
      <c r="MVN36"/>
      <c r="MVO36"/>
      <c r="MVP36"/>
      <c r="MVQ36"/>
      <c r="MVR36"/>
      <c r="MVS36"/>
      <c r="MVT36"/>
      <c r="MVU36"/>
      <c r="MVV36"/>
      <c r="MVW36"/>
      <c r="MVX36"/>
      <c r="MVY36"/>
      <c r="MVZ36"/>
      <c r="MWA36"/>
      <c r="MWB36"/>
      <c r="MWC36"/>
      <c r="MWD36"/>
      <c r="MWE36"/>
      <c r="MWF36"/>
      <c r="MWG36"/>
      <c r="MWH36"/>
      <c r="MWI36"/>
      <c r="MWJ36"/>
      <c r="MWK36"/>
      <c r="MWL36"/>
      <c r="MWM36"/>
      <c r="MWN36"/>
      <c r="MWO36"/>
      <c r="MWP36"/>
      <c r="MWQ36"/>
      <c r="MWR36"/>
      <c r="MWS36"/>
      <c r="MWT36"/>
      <c r="MWU36"/>
      <c r="MWV36"/>
      <c r="MWW36"/>
      <c r="MWX36"/>
      <c r="MWY36"/>
      <c r="MWZ36"/>
      <c r="MXA36"/>
      <c r="MXB36"/>
      <c r="MXC36"/>
      <c r="MXD36"/>
      <c r="MXE36"/>
      <c r="MXF36"/>
      <c r="MXG36"/>
      <c r="MXH36"/>
      <c r="MXI36"/>
      <c r="MXJ36"/>
      <c r="MXK36"/>
      <c r="MXL36"/>
      <c r="MXM36"/>
      <c r="MXN36"/>
      <c r="MXO36"/>
      <c r="MXP36"/>
      <c r="MXQ36"/>
      <c r="MXR36"/>
      <c r="MXS36"/>
      <c r="MXT36"/>
      <c r="MXU36"/>
      <c r="MXV36"/>
      <c r="MXW36"/>
      <c r="MXX36"/>
      <c r="MXY36"/>
      <c r="MXZ36"/>
      <c r="MYA36"/>
      <c r="MYB36"/>
      <c r="MYC36"/>
      <c r="MYD36"/>
      <c r="MYE36"/>
      <c r="MYF36"/>
      <c r="MYG36"/>
      <c r="MYH36"/>
      <c r="MYI36"/>
      <c r="MYJ36"/>
      <c r="MYK36"/>
      <c r="MYL36"/>
      <c r="MYM36"/>
      <c r="MYN36"/>
      <c r="MYO36"/>
      <c r="MYP36"/>
      <c r="MYQ36"/>
      <c r="MYR36"/>
      <c r="MYS36"/>
      <c r="MYT36"/>
      <c r="MYU36"/>
      <c r="MYV36"/>
      <c r="MYW36"/>
      <c r="MYX36"/>
      <c r="MYY36"/>
      <c r="MYZ36"/>
      <c r="MZA36"/>
      <c r="MZB36"/>
      <c r="MZC36"/>
      <c r="MZD36"/>
      <c r="MZE36"/>
      <c r="MZF36"/>
      <c r="MZG36"/>
      <c r="MZH36"/>
      <c r="MZI36"/>
      <c r="MZJ36"/>
      <c r="MZK36"/>
      <c r="MZL36"/>
      <c r="MZM36"/>
      <c r="MZN36"/>
      <c r="MZO36"/>
      <c r="MZP36"/>
      <c r="MZQ36"/>
      <c r="MZR36"/>
      <c r="MZS36"/>
      <c r="MZT36"/>
      <c r="MZU36"/>
      <c r="MZV36"/>
      <c r="MZW36"/>
      <c r="MZX36"/>
      <c r="MZY36"/>
      <c r="MZZ36"/>
      <c r="NAA36"/>
      <c r="NAB36"/>
      <c r="NAC36"/>
      <c r="NAD36"/>
      <c r="NAE36"/>
      <c r="NAF36"/>
      <c r="NAG36"/>
      <c r="NAH36"/>
      <c r="NAI36"/>
      <c r="NAJ36"/>
      <c r="NAK36"/>
      <c r="NAL36"/>
      <c r="NAM36"/>
      <c r="NAN36"/>
      <c r="NAO36"/>
      <c r="NAP36"/>
      <c r="NAQ36"/>
      <c r="NAR36"/>
      <c r="NAS36"/>
      <c r="NAT36"/>
      <c r="NAU36"/>
      <c r="NAV36"/>
      <c r="NAW36"/>
      <c r="NAX36"/>
      <c r="NAY36"/>
      <c r="NAZ36"/>
      <c r="NBA36"/>
      <c r="NBB36"/>
      <c r="NBC36"/>
      <c r="NBD36"/>
      <c r="NBE36"/>
      <c r="NBF36"/>
      <c r="NBG36"/>
      <c r="NBH36"/>
      <c r="NBI36"/>
      <c r="NBJ36"/>
      <c r="NBK36"/>
      <c r="NBL36"/>
      <c r="NBM36"/>
      <c r="NBN36"/>
      <c r="NBO36"/>
      <c r="NBP36"/>
      <c r="NBQ36"/>
      <c r="NBR36"/>
      <c r="NBS36"/>
      <c r="NBT36"/>
      <c r="NBU36"/>
      <c r="NBV36"/>
      <c r="NBW36"/>
      <c r="NBX36"/>
      <c r="NBY36"/>
      <c r="NBZ36"/>
      <c r="NCA36"/>
      <c r="NCB36"/>
      <c r="NCC36"/>
      <c r="NCD36"/>
      <c r="NCE36"/>
      <c r="NCF36"/>
      <c r="NCG36"/>
      <c r="NCH36"/>
      <c r="NCI36"/>
      <c r="NCJ36"/>
      <c r="NCK36"/>
      <c r="NCL36"/>
      <c r="NCM36"/>
      <c r="NCN36"/>
      <c r="NCO36"/>
      <c r="NCP36"/>
      <c r="NCQ36"/>
      <c r="NCR36"/>
      <c r="NCS36"/>
      <c r="NCT36"/>
      <c r="NCU36"/>
      <c r="NCV36"/>
      <c r="NCW36"/>
      <c r="NCX36"/>
      <c r="NCY36"/>
      <c r="NCZ36"/>
      <c r="NDA36"/>
      <c r="NDB36"/>
      <c r="NDC36"/>
      <c r="NDD36"/>
      <c r="NDE36"/>
      <c r="NDF36"/>
      <c r="NDG36"/>
      <c r="NDH36"/>
      <c r="NDI36"/>
      <c r="NDJ36"/>
      <c r="NDK36"/>
      <c r="NDL36"/>
      <c r="NDM36"/>
      <c r="NDN36"/>
      <c r="NDO36"/>
      <c r="NDP36"/>
      <c r="NDQ36"/>
      <c r="NDR36"/>
      <c r="NDS36"/>
      <c r="NDT36"/>
      <c r="NDU36"/>
      <c r="NDV36"/>
      <c r="NDW36"/>
      <c r="NDX36"/>
      <c r="NDY36"/>
      <c r="NDZ36"/>
      <c r="NEA36"/>
      <c r="NEB36"/>
      <c r="NEC36"/>
      <c r="NED36"/>
      <c r="NEE36"/>
      <c r="NEF36"/>
      <c r="NEG36"/>
      <c r="NEH36"/>
      <c r="NEI36"/>
      <c r="NEJ36"/>
      <c r="NEK36"/>
      <c r="NEL36"/>
      <c r="NEM36"/>
      <c r="NEN36"/>
      <c r="NEO36"/>
      <c r="NEP36"/>
      <c r="NEQ36"/>
      <c r="NER36"/>
      <c r="NES36"/>
      <c r="NET36"/>
      <c r="NEU36"/>
      <c r="NEV36"/>
      <c r="NEW36"/>
      <c r="NEX36"/>
      <c r="NEY36"/>
      <c r="NEZ36"/>
      <c r="NFA36"/>
      <c r="NFB36"/>
      <c r="NFC36"/>
      <c r="NFD36"/>
      <c r="NFE36"/>
      <c r="NFF36"/>
      <c r="NFG36"/>
      <c r="NFH36"/>
      <c r="NFI36"/>
      <c r="NFJ36"/>
      <c r="NFK36"/>
      <c r="NFL36"/>
      <c r="NFM36"/>
      <c r="NFN36"/>
      <c r="NFO36"/>
      <c r="NFP36"/>
      <c r="NFQ36"/>
      <c r="NFR36"/>
      <c r="NFS36"/>
      <c r="NFT36"/>
      <c r="NFU36"/>
      <c r="NFV36"/>
      <c r="NFW36"/>
      <c r="NFX36"/>
      <c r="NFY36"/>
      <c r="NFZ36"/>
      <c r="NGA36"/>
      <c r="NGB36"/>
      <c r="NGC36"/>
      <c r="NGD36"/>
      <c r="NGE36"/>
      <c r="NGF36"/>
      <c r="NGG36"/>
      <c r="NGH36"/>
      <c r="NGI36"/>
      <c r="NGJ36"/>
      <c r="NGK36"/>
      <c r="NGL36"/>
      <c r="NGM36"/>
      <c r="NGN36"/>
      <c r="NGO36"/>
      <c r="NGP36"/>
      <c r="NGQ36"/>
      <c r="NGR36"/>
      <c r="NGS36"/>
      <c r="NGT36"/>
      <c r="NGU36"/>
      <c r="NGV36"/>
      <c r="NGW36"/>
      <c r="NGX36"/>
      <c r="NGY36"/>
      <c r="NGZ36"/>
      <c r="NHA36"/>
      <c r="NHB36"/>
      <c r="NHC36"/>
      <c r="NHD36"/>
      <c r="NHE36"/>
      <c r="NHF36"/>
      <c r="NHG36"/>
      <c r="NHH36"/>
      <c r="NHI36"/>
      <c r="NHJ36"/>
      <c r="NHK36"/>
      <c r="NHL36"/>
      <c r="NHM36"/>
      <c r="NHN36"/>
      <c r="NHO36"/>
      <c r="NHP36"/>
      <c r="NHQ36"/>
      <c r="NHR36"/>
      <c r="NHS36"/>
      <c r="NHT36"/>
      <c r="NHU36"/>
      <c r="NHV36"/>
      <c r="NHW36"/>
      <c r="NHX36"/>
      <c r="NHY36"/>
      <c r="NHZ36"/>
      <c r="NIA36"/>
      <c r="NIB36"/>
      <c r="NIC36"/>
      <c r="NID36"/>
      <c r="NIE36"/>
      <c r="NIF36"/>
      <c r="NIG36"/>
      <c r="NIH36"/>
      <c r="NII36"/>
      <c r="NIJ36"/>
      <c r="NIK36"/>
      <c r="NIL36"/>
      <c r="NIM36"/>
      <c r="NIN36"/>
      <c r="NIO36"/>
      <c r="NIP36"/>
      <c r="NIQ36"/>
      <c r="NIR36"/>
      <c r="NIS36"/>
      <c r="NIT36"/>
      <c r="NIU36"/>
      <c r="NIV36"/>
      <c r="NIW36"/>
      <c r="NIX36"/>
      <c r="NIY36"/>
      <c r="NIZ36"/>
      <c r="NJA36"/>
      <c r="NJB36"/>
      <c r="NJC36"/>
      <c r="NJD36"/>
      <c r="NJE36"/>
      <c r="NJF36"/>
      <c r="NJG36"/>
      <c r="NJH36"/>
      <c r="NJI36"/>
      <c r="NJJ36"/>
      <c r="NJK36"/>
      <c r="NJL36"/>
      <c r="NJM36"/>
      <c r="NJN36"/>
      <c r="NJO36"/>
      <c r="NJP36"/>
      <c r="NJQ36"/>
      <c r="NJR36"/>
      <c r="NJS36"/>
      <c r="NJT36"/>
      <c r="NJU36"/>
      <c r="NJV36"/>
      <c r="NJW36"/>
      <c r="NJX36"/>
      <c r="NJY36"/>
      <c r="NJZ36"/>
      <c r="NKA36"/>
      <c r="NKB36"/>
      <c r="NKC36"/>
      <c r="NKD36"/>
      <c r="NKE36"/>
      <c r="NKF36"/>
      <c r="NKG36"/>
      <c r="NKH36"/>
      <c r="NKI36"/>
      <c r="NKJ36"/>
      <c r="NKK36"/>
      <c r="NKL36"/>
      <c r="NKM36"/>
      <c r="NKN36"/>
      <c r="NKO36"/>
      <c r="NKP36"/>
      <c r="NKQ36"/>
      <c r="NKR36"/>
      <c r="NKS36"/>
      <c r="NKT36"/>
      <c r="NKU36"/>
      <c r="NKV36"/>
      <c r="NKW36"/>
      <c r="NKX36"/>
      <c r="NKY36"/>
      <c r="NKZ36"/>
      <c r="NLA36"/>
      <c r="NLB36"/>
      <c r="NLC36"/>
      <c r="NLD36"/>
      <c r="NLE36"/>
      <c r="NLF36"/>
      <c r="NLG36"/>
      <c r="NLH36"/>
      <c r="NLI36"/>
      <c r="NLJ36"/>
      <c r="NLK36"/>
      <c r="NLL36"/>
      <c r="NLM36"/>
      <c r="NLN36"/>
      <c r="NLO36"/>
      <c r="NLP36"/>
      <c r="NLQ36"/>
      <c r="NLR36"/>
      <c r="NLS36"/>
      <c r="NLT36"/>
      <c r="NLU36"/>
      <c r="NLV36"/>
      <c r="NLW36"/>
      <c r="NLX36"/>
      <c r="NLY36"/>
      <c r="NLZ36"/>
      <c r="NMA36"/>
      <c r="NMB36"/>
      <c r="NMC36"/>
      <c r="NMD36"/>
      <c r="NME36"/>
      <c r="NMF36"/>
      <c r="NMG36"/>
      <c r="NMH36"/>
      <c r="NMI36"/>
      <c r="NMJ36"/>
      <c r="NMK36"/>
      <c r="NML36"/>
      <c r="NMM36"/>
      <c r="NMN36"/>
      <c r="NMO36"/>
      <c r="NMP36"/>
      <c r="NMQ36"/>
      <c r="NMR36"/>
      <c r="NMS36"/>
      <c r="NMT36"/>
      <c r="NMU36"/>
      <c r="NMV36"/>
      <c r="NMW36"/>
      <c r="NMX36"/>
      <c r="NMY36"/>
      <c r="NMZ36"/>
      <c r="NNA36"/>
      <c r="NNB36"/>
      <c r="NNC36"/>
      <c r="NND36"/>
      <c r="NNE36"/>
      <c r="NNF36"/>
      <c r="NNG36"/>
      <c r="NNH36"/>
      <c r="NNI36"/>
      <c r="NNJ36"/>
      <c r="NNK36"/>
      <c r="NNL36"/>
      <c r="NNM36"/>
      <c r="NNN36"/>
      <c r="NNO36"/>
      <c r="NNP36"/>
      <c r="NNQ36"/>
      <c r="NNR36"/>
      <c r="NNS36"/>
      <c r="NNT36"/>
      <c r="NNU36"/>
      <c r="NNV36"/>
      <c r="NNW36"/>
      <c r="NNX36"/>
      <c r="NNY36"/>
      <c r="NNZ36"/>
      <c r="NOA36"/>
      <c r="NOB36"/>
      <c r="NOC36"/>
      <c r="NOD36"/>
      <c r="NOE36"/>
      <c r="NOF36"/>
      <c r="NOG36"/>
      <c r="NOH36"/>
      <c r="NOI36"/>
      <c r="NOJ36"/>
      <c r="NOK36"/>
      <c r="NOL36"/>
      <c r="NOM36"/>
      <c r="NON36"/>
      <c r="NOO36"/>
      <c r="NOP36"/>
      <c r="NOQ36"/>
      <c r="NOR36"/>
      <c r="NOS36"/>
      <c r="NOT36"/>
      <c r="NOU36"/>
      <c r="NOV36"/>
      <c r="NOW36"/>
      <c r="NOX36"/>
      <c r="NOY36"/>
      <c r="NOZ36"/>
      <c r="NPA36"/>
      <c r="NPB36"/>
      <c r="NPC36"/>
      <c r="NPD36"/>
      <c r="NPE36"/>
      <c r="NPF36"/>
      <c r="NPG36"/>
      <c r="NPH36"/>
      <c r="NPI36"/>
      <c r="NPJ36"/>
      <c r="NPK36"/>
      <c r="NPL36"/>
      <c r="NPM36"/>
      <c r="NPN36"/>
      <c r="NPO36"/>
      <c r="NPP36"/>
      <c r="NPQ36"/>
      <c r="NPR36"/>
      <c r="NPS36"/>
      <c r="NPT36"/>
      <c r="NPU36"/>
      <c r="NPV36"/>
      <c r="NPW36"/>
      <c r="NPX36"/>
      <c r="NPY36"/>
      <c r="NPZ36"/>
      <c r="NQA36"/>
      <c r="NQB36"/>
      <c r="NQC36"/>
      <c r="NQD36"/>
      <c r="NQE36"/>
      <c r="NQF36"/>
      <c r="NQG36"/>
      <c r="NQH36"/>
      <c r="NQI36"/>
      <c r="NQJ36"/>
      <c r="NQK36"/>
      <c r="NQL36"/>
      <c r="NQM36"/>
      <c r="NQN36"/>
      <c r="NQO36"/>
      <c r="NQP36"/>
      <c r="NQQ36"/>
      <c r="NQR36"/>
      <c r="NQS36"/>
      <c r="NQT36"/>
      <c r="NQU36"/>
      <c r="NQV36"/>
      <c r="NQW36"/>
      <c r="NQX36"/>
      <c r="NQY36"/>
      <c r="NQZ36"/>
      <c r="NRA36"/>
      <c r="NRB36"/>
      <c r="NRC36"/>
      <c r="NRD36"/>
      <c r="NRE36"/>
      <c r="NRF36"/>
      <c r="NRG36"/>
      <c r="NRH36"/>
      <c r="NRI36"/>
      <c r="NRJ36"/>
      <c r="NRK36"/>
      <c r="NRL36"/>
      <c r="NRM36"/>
      <c r="NRN36"/>
      <c r="NRO36"/>
      <c r="NRP36"/>
      <c r="NRQ36"/>
      <c r="NRR36"/>
      <c r="NRS36"/>
      <c r="NRT36"/>
      <c r="NRU36"/>
      <c r="NRV36"/>
      <c r="NRW36"/>
      <c r="NRX36"/>
      <c r="NRY36"/>
      <c r="NRZ36"/>
      <c r="NSA36"/>
      <c r="NSB36"/>
      <c r="NSC36"/>
      <c r="NSD36"/>
      <c r="NSE36"/>
      <c r="NSF36"/>
      <c r="NSG36"/>
      <c r="NSH36"/>
      <c r="NSI36"/>
      <c r="NSJ36"/>
      <c r="NSK36"/>
      <c r="NSL36"/>
      <c r="NSM36"/>
      <c r="NSN36"/>
      <c r="NSO36"/>
      <c r="NSP36"/>
      <c r="NSQ36"/>
      <c r="NSR36"/>
      <c r="NSS36"/>
      <c r="NST36"/>
      <c r="NSU36"/>
      <c r="NSV36"/>
      <c r="NSW36"/>
      <c r="NSX36"/>
      <c r="NSY36"/>
      <c r="NSZ36"/>
      <c r="NTA36"/>
      <c r="NTB36"/>
      <c r="NTC36"/>
      <c r="NTD36"/>
      <c r="NTE36"/>
      <c r="NTF36"/>
      <c r="NTG36"/>
      <c r="NTH36"/>
      <c r="NTI36"/>
      <c r="NTJ36"/>
      <c r="NTK36"/>
      <c r="NTL36"/>
      <c r="NTM36"/>
      <c r="NTN36"/>
      <c r="NTO36"/>
      <c r="NTP36"/>
      <c r="NTQ36"/>
      <c r="NTR36"/>
      <c r="NTS36"/>
      <c r="NTT36"/>
      <c r="NTU36"/>
      <c r="NTV36"/>
      <c r="NTW36"/>
      <c r="NTX36"/>
      <c r="NTY36"/>
      <c r="NTZ36"/>
      <c r="NUA36"/>
      <c r="NUB36"/>
      <c r="NUC36"/>
      <c r="NUD36"/>
      <c r="NUE36"/>
      <c r="NUF36"/>
      <c r="NUG36"/>
      <c r="NUH36"/>
      <c r="NUI36"/>
      <c r="NUJ36"/>
      <c r="NUK36"/>
      <c r="NUL36"/>
      <c r="NUM36"/>
      <c r="NUN36"/>
      <c r="NUO36"/>
      <c r="NUP36"/>
      <c r="NUQ36"/>
      <c r="NUR36"/>
      <c r="NUS36"/>
      <c r="NUT36"/>
      <c r="NUU36"/>
      <c r="NUV36"/>
      <c r="NUW36"/>
      <c r="NUX36"/>
      <c r="NUY36"/>
      <c r="NUZ36"/>
      <c r="NVA36"/>
      <c r="NVB36"/>
      <c r="NVC36"/>
      <c r="NVD36"/>
      <c r="NVE36"/>
      <c r="NVF36"/>
      <c r="NVG36"/>
      <c r="NVH36"/>
      <c r="NVI36"/>
      <c r="NVJ36"/>
      <c r="NVK36"/>
      <c r="NVL36"/>
      <c r="NVM36"/>
      <c r="NVN36"/>
      <c r="NVO36"/>
      <c r="NVP36"/>
      <c r="NVQ36"/>
      <c r="NVR36"/>
      <c r="NVS36"/>
      <c r="NVT36"/>
      <c r="NVU36"/>
      <c r="NVV36"/>
      <c r="NVW36"/>
      <c r="NVX36"/>
      <c r="NVY36"/>
      <c r="NVZ36"/>
      <c r="NWA36"/>
      <c r="NWB36"/>
      <c r="NWC36"/>
      <c r="NWD36"/>
      <c r="NWE36"/>
      <c r="NWF36"/>
      <c r="NWG36"/>
      <c r="NWH36"/>
      <c r="NWI36"/>
      <c r="NWJ36"/>
      <c r="NWK36"/>
      <c r="NWL36"/>
      <c r="NWM36"/>
      <c r="NWN36"/>
      <c r="NWO36"/>
      <c r="NWP36"/>
      <c r="NWQ36"/>
      <c r="NWR36"/>
      <c r="NWS36"/>
      <c r="NWT36"/>
      <c r="NWU36"/>
      <c r="NWV36"/>
      <c r="NWW36"/>
      <c r="NWX36"/>
      <c r="NWY36"/>
      <c r="NWZ36"/>
      <c r="NXA36"/>
      <c r="NXB36"/>
      <c r="NXC36"/>
      <c r="NXD36"/>
      <c r="NXE36"/>
      <c r="NXF36"/>
      <c r="NXG36"/>
      <c r="NXH36"/>
      <c r="NXI36"/>
      <c r="NXJ36"/>
      <c r="NXK36"/>
      <c r="NXL36"/>
      <c r="NXM36"/>
      <c r="NXN36"/>
      <c r="NXO36"/>
      <c r="NXP36"/>
      <c r="NXQ36"/>
      <c r="NXR36"/>
      <c r="NXS36"/>
      <c r="NXT36"/>
      <c r="NXU36"/>
      <c r="NXV36"/>
      <c r="NXW36"/>
      <c r="NXX36"/>
      <c r="NXY36"/>
      <c r="NXZ36"/>
      <c r="NYA36"/>
      <c r="NYB36"/>
      <c r="NYC36"/>
      <c r="NYD36"/>
      <c r="NYE36"/>
      <c r="NYF36"/>
      <c r="NYG36"/>
      <c r="NYH36"/>
      <c r="NYI36"/>
      <c r="NYJ36"/>
      <c r="NYK36"/>
      <c r="NYL36"/>
      <c r="NYM36"/>
      <c r="NYN36"/>
      <c r="NYO36"/>
      <c r="NYP36"/>
      <c r="NYQ36"/>
      <c r="NYR36"/>
      <c r="NYS36"/>
      <c r="NYT36"/>
      <c r="NYU36"/>
      <c r="NYV36"/>
      <c r="NYW36"/>
      <c r="NYX36"/>
      <c r="NYY36"/>
      <c r="NYZ36"/>
      <c r="NZA36"/>
      <c r="NZB36"/>
      <c r="NZC36"/>
      <c r="NZD36"/>
      <c r="NZE36"/>
      <c r="NZF36"/>
      <c r="NZG36"/>
      <c r="NZH36"/>
      <c r="NZI36"/>
      <c r="NZJ36"/>
      <c r="NZK36"/>
      <c r="NZL36"/>
      <c r="NZM36"/>
      <c r="NZN36"/>
      <c r="NZO36"/>
      <c r="NZP36"/>
      <c r="NZQ36"/>
      <c r="NZR36"/>
      <c r="NZS36"/>
      <c r="NZT36"/>
      <c r="NZU36"/>
      <c r="NZV36"/>
      <c r="NZW36"/>
      <c r="NZX36"/>
      <c r="NZY36"/>
      <c r="NZZ36"/>
      <c r="OAA36"/>
      <c r="OAB36"/>
      <c r="OAC36"/>
      <c r="OAD36"/>
      <c r="OAE36"/>
      <c r="OAF36"/>
      <c r="OAG36"/>
      <c r="OAH36"/>
      <c r="OAI36"/>
      <c r="OAJ36"/>
      <c r="OAK36"/>
      <c r="OAL36"/>
      <c r="OAM36"/>
      <c r="OAN36"/>
      <c r="OAO36"/>
      <c r="OAP36"/>
      <c r="OAQ36"/>
      <c r="OAR36"/>
      <c r="OAS36"/>
      <c r="OAT36"/>
      <c r="OAU36"/>
      <c r="OAV36"/>
      <c r="OAW36"/>
      <c r="OAX36"/>
      <c r="OAY36"/>
      <c r="OAZ36"/>
      <c r="OBA36"/>
      <c r="OBB36"/>
      <c r="OBC36"/>
      <c r="OBD36"/>
      <c r="OBE36"/>
      <c r="OBF36"/>
      <c r="OBG36"/>
      <c r="OBH36"/>
      <c r="OBI36"/>
      <c r="OBJ36"/>
      <c r="OBK36"/>
      <c r="OBL36"/>
      <c r="OBM36"/>
      <c r="OBN36"/>
      <c r="OBO36"/>
      <c r="OBP36"/>
      <c r="OBQ36"/>
      <c r="OBR36"/>
      <c r="OBS36"/>
      <c r="OBT36"/>
      <c r="OBU36"/>
      <c r="OBV36"/>
      <c r="OBW36"/>
      <c r="OBX36"/>
      <c r="OBY36"/>
      <c r="OBZ36"/>
      <c r="OCA36"/>
      <c r="OCB36"/>
      <c r="OCC36"/>
      <c r="OCD36"/>
      <c r="OCE36"/>
      <c r="OCF36"/>
      <c r="OCG36"/>
      <c r="OCH36"/>
      <c r="OCI36"/>
      <c r="OCJ36"/>
      <c r="OCK36"/>
      <c r="OCL36"/>
      <c r="OCM36"/>
      <c r="OCN36"/>
      <c r="OCO36"/>
      <c r="OCP36"/>
      <c r="OCQ36"/>
      <c r="OCR36"/>
      <c r="OCS36"/>
      <c r="OCT36"/>
      <c r="OCU36"/>
      <c r="OCV36"/>
      <c r="OCW36"/>
      <c r="OCX36"/>
      <c r="OCY36"/>
      <c r="OCZ36"/>
      <c r="ODA36"/>
      <c r="ODB36"/>
      <c r="ODC36"/>
      <c r="ODD36"/>
      <c r="ODE36"/>
      <c r="ODF36"/>
      <c r="ODG36"/>
      <c r="ODH36"/>
      <c r="ODI36"/>
      <c r="ODJ36"/>
      <c r="ODK36"/>
      <c r="ODL36"/>
      <c r="ODM36"/>
      <c r="ODN36"/>
      <c r="ODO36"/>
      <c r="ODP36"/>
      <c r="ODQ36"/>
      <c r="ODR36"/>
      <c r="ODS36"/>
      <c r="ODT36"/>
      <c r="ODU36"/>
      <c r="ODV36"/>
      <c r="ODW36"/>
      <c r="ODX36"/>
      <c r="ODY36"/>
      <c r="ODZ36"/>
      <c r="OEA36"/>
      <c r="OEB36"/>
      <c r="OEC36"/>
      <c r="OED36"/>
      <c r="OEE36"/>
      <c r="OEF36"/>
      <c r="OEG36"/>
      <c r="OEH36"/>
      <c r="OEI36"/>
      <c r="OEJ36"/>
      <c r="OEK36"/>
      <c r="OEL36"/>
      <c r="OEM36"/>
      <c r="OEN36"/>
      <c r="OEO36"/>
      <c r="OEP36"/>
      <c r="OEQ36"/>
      <c r="OER36"/>
      <c r="OES36"/>
      <c r="OET36"/>
      <c r="OEU36"/>
      <c r="OEV36"/>
      <c r="OEW36"/>
      <c r="OEX36"/>
      <c r="OEY36"/>
      <c r="OEZ36"/>
      <c r="OFA36"/>
      <c r="OFB36"/>
      <c r="OFC36"/>
      <c r="OFD36"/>
      <c r="OFE36"/>
      <c r="OFF36"/>
      <c r="OFG36"/>
      <c r="OFH36"/>
      <c r="OFI36"/>
      <c r="OFJ36"/>
      <c r="OFK36"/>
      <c r="OFL36"/>
      <c r="OFM36"/>
      <c r="OFN36"/>
      <c r="OFO36"/>
      <c r="OFP36"/>
      <c r="OFQ36"/>
      <c r="OFR36"/>
      <c r="OFS36"/>
      <c r="OFT36"/>
      <c r="OFU36"/>
      <c r="OFV36"/>
      <c r="OFW36"/>
      <c r="OFX36"/>
      <c r="OFY36"/>
      <c r="OFZ36"/>
      <c r="OGA36"/>
      <c r="OGB36"/>
      <c r="OGC36"/>
      <c r="OGD36"/>
      <c r="OGE36"/>
      <c r="OGF36"/>
      <c r="OGG36"/>
      <c r="OGH36"/>
      <c r="OGI36"/>
      <c r="OGJ36"/>
      <c r="OGK36"/>
      <c r="OGL36"/>
      <c r="OGM36"/>
      <c r="OGN36"/>
      <c r="OGO36"/>
      <c r="OGP36"/>
      <c r="OGQ36"/>
      <c r="OGR36"/>
      <c r="OGS36"/>
      <c r="OGT36"/>
      <c r="OGU36"/>
      <c r="OGV36"/>
      <c r="OGW36"/>
      <c r="OGX36"/>
      <c r="OGY36"/>
      <c r="OGZ36"/>
      <c r="OHA36"/>
      <c r="OHB36"/>
      <c r="OHC36"/>
      <c r="OHD36"/>
      <c r="OHE36"/>
      <c r="OHF36"/>
      <c r="OHG36"/>
      <c r="OHH36"/>
      <c r="OHI36"/>
      <c r="OHJ36"/>
      <c r="OHK36"/>
      <c r="OHL36"/>
      <c r="OHM36"/>
      <c r="OHN36"/>
      <c r="OHO36"/>
      <c r="OHP36"/>
      <c r="OHQ36"/>
      <c r="OHR36"/>
      <c r="OHS36"/>
      <c r="OHT36"/>
      <c r="OHU36"/>
      <c r="OHV36"/>
      <c r="OHW36"/>
      <c r="OHX36"/>
      <c r="OHY36"/>
      <c r="OHZ36"/>
      <c r="OIA36"/>
      <c r="OIB36"/>
      <c r="OIC36"/>
      <c r="OID36"/>
      <c r="OIE36"/>
      <c r="OIF36"/>
      <c r="OIG36"/>
      <c r="OIH36"/>
      <c r="OII36"/>
      <c r="OIJ36"/>
      <c r="OIK36"/>
      <c r="OIL36"/>
      <c r="OIM36"/>
      <c r="OIN36"/>
      <c r="OIO36"/>
      <c r="OIP36"/>
      <c r="OIQ36"/>
      <c r="OIR36"/>
      <c r="OIS36"/>
      <c r="OIT36"/>
      <c r="OIU36"/>
      <c r="OIV36"/>
      <c r="OIW36"/>
      <c r="OIX36"/>
      <c r="OIY36"/>
      <c r="OIZ36"/>
      <c r="OJA36"/>
      <c r="OJB36"/>
      <c r="OJC36"/>
      <c r="OJD36"/>
      <c r="OJE36"/>
      <c r="OJF36"/>
      <c r="OJG36"/>
      <c r="OJH36"/>
      <c r="OJI36"/>
      <c r="OJJ36"/>
      <c r="OJK36"/>
      <c r="OJL36"/>
      <c r="OJM36"/>
      <c r="OJN36"/>
      <c r="OJO36"/>
      <c r="OJP36"/>
      <c r="OJQ36"/>
      <c r="OJR36"/>
      <c r="OJS36"/>
      <c r="OJT36"/>
      <c r="OJU36"/>
      <c r="OJV36"/>
      <c r="OJW36"/>
      <c r="OJX36"/>
      <c r="OJY36"/>
      <c r="OJZ36"/>
      <c r="OKA36"/>
      <c r="OKB36"/>
      <c r="OKC36"/>
      <c r="OKD36"/>
      <c r="OKE36"/>
      <c r="OKF36"/>
      <c r="OKG36"/>
      <c r="OKH36"/>
      <c r="OKI36"/>
      <c r="OKJ36"/>
      <c r="OKK36"/>
      <c r="OKL36"/>
      <c r="OKM36"/>
      <c r="OKN36"/>
      <c r="OKO36"/>
      <c r="OKP36"/>
      <c r="OKQ36"/>
      <c r="OKR36"/>
      <c r="OKS36"/>
      <c r="OKT36"/>
      <c r="OKU36"/>
      <c r="OKV36"/>
      <c r="OKW36"/>
      <c r="OKX36"/>
      <c r="OKY36"/>
      <c r="OKZ36"/>
      <c r="OLA36"/>
      <c r="OLB36"/>
      <c r="OLC36"/>
      <c r="OLD36"/>
      <c r="OLE36"/>
      <c r="OLF36"/>
      <c r="OLG36"/>
      <c r="OLH36"/>
      <c r="OLI36"/>
      <c r="OLJ36"/>
      <c r="OLK36"/>
      <c r="OLL36"/>
      <c r="OLM36"/>
      <c r="OLN36"/>
      <c r="OLO36"/>
      <c r="OLP36"/>
      <c r="OLQ36"/>
      <c r="OLR36"/>
      <c r="OLS36"/>
      <c r="OLT36"/>
      <c r="OLU36"/>
      <c r="OLV36"/>
      <c r="OLW36"/>
      <c r="OLX36"/>
      <c r="OLY36"/>
      <c r="OLZ36"/>
      <c r="OMA36"/>
      <c r="OMB36"/>
      <c r="OMC36"/>
      <c r="OMD36"/>
      <c r="OME36"/>
      <c r="OMF36"/>
      <c r="OMG36"/>
      <c r="OMH36"/>
      <c r="OMI36"/>
      <c r="OMJ36"/>
      <c r="OMK36"/>
      <c r="OML36"/>
      <c r="OMM36"/>
      <c r="OMN36"/>
      <c r="OMO36"/>
      <c r="OMP36"/>
      <c r="OMQ36"/>
      <c r="OMR36"/>
      <c r="OMS36"/>
      <c r="OMT36"/>
      <c r="OMU36"/>
      <c r="OMV36"/>
      <c r="OMW36"/>
      <c r="OMX36"/>
      <c r="OMY36"/>
      <c r="OMZ36"/>
      <c r="ONA36"/>
      <c r="ONB36"/>
      <c r="ONC36"/>
      <c r="OND36"/>
      <c r="ONE36"/>
      <c r="ONF36"/>
      <c r="ONG36"/>
      <c r="ONH36"/>
      <c r="ONI36"/>
      <c r="ONJ36"/>
      <c r="ONK36"/>
      <c r="ONL36"/>
      <c r="ONM36"/>
      <c r="ONN36"/>
      <c r="ONO36"/>
      <c r="ONP36"/>
      <c r="ONQ36"/>
      <c r="ONR36"/>
      <c r="ONS36"/>
      <c r="ONT36"/>
      <c r="ONU36"/>
      <c r="ONV36"/>
      <c r="ONW36"/>
      <c r="ONX36"/>
      <c r="ONY36"/>
      <c r="ONZ36"/>
      <c r="OOA36"/>
      <c r="OOB36"/>
      <c r="OOC36"/>
      <c r="OOD36"/>
      <c r="OOE36"/>
      <c r="OOF36"/>
      <c r="OOG36"/>
      <c r="OOH36"/>
      <c r="OOI36"/>
      <c r="OOJ36"/>
      <c r="OOK36"/>
      <c r="OOL36"/>
      <c r="OOM36"/>
      <c r="OON36"/>
      <c r="OOO36"/>
      <c r="OOP36"/>
      <c r="OOQ36"/>
      <c r="OOR36"/>
      <c r="OOS36"/>
      <c r="OOT36"/>
      <c r="OOU36"/>
      <c r="OOV36"/>
      <c r="OOW36"/>
      <c r="OOX36"/>
      <c r="OOY36"/>
      <c r="OOZ36"/>
      <c r="OPA36"/>
      <c r="OPB36"/>
      <c r="OPC36"/>
      <c r="OPD36"/>
      <c r="OPE36"/>
      <c r="OPF36"/>
      <c r="OPG36"/>
      <c r="OPH36"/>
      <c r="OPI36"/>
      <c r="OPJ36"/>
      <c r="OPK36"/>
      <c r="OPL36"/>
      <c r="OPM36"/>
      <c r="OPN36"/>
      <c r="OPO36"/>
      <c r="OPP36"/>
      <c r="OPQ36"/>
      <c r="OPR36"/>
      <c r="OPS36"/>
      <c r="OPT36"/>
      <c r="OPU36"/>
      <c r="OPV36"/>
      <c r="OPW36"/>
      <c r="OPX36"/>
      <c r="OPY36"/>
      <c r="OPZ36"/>
      <c r="OQA36"/>
      <c r="OQB36"/>
      <c r="OQC36"/>
      <c r="OQD36"/>
      <c r="OQE36"/>
      <c r="OQF36"/>
      <c r="OQG36"/>
      <c r="OQH36"/>
      <c r="OQI36"/>
      <c r="OQJ36"/>
      <c r="OQK36"/>
      <c r="OQL36"/>
      <c r="OQM36"/>
      <c r="OQN36"/>
      <c r="OQO36"/>
      <c r="OQP36"/>
      <c r="OQQ36"/>
      <c r="OQR36"/>
      <c r="OQS36"/>
      <c r="OQT36"/>
      <c r="OQU36"/>
      <c r="OQV36"/>
      <c r="OQW36"/>
      <c r="OQX36"/>
      <c r="OQY36"/>
      <c r="OQZ36"/>
      <c r="ORA36"/>
      <c r="ORB36"/>
      <c r="ORC36"/>
      <c r="ORD36"/>
      <c r="ORE36"/>
      <c r="ORF36"/>
      <c r="ORG36"/>
      <c r="ORH36"/>
      <c r="ORI36"/>
      <c r="ORJ36"/>
      <c r="ORK36"/>
      <c r="ORL36"/>
      <c r="ORM36"/>
      <c r="ORN36"/>
      <c r="ORO36"/>
      <c r="ORP36"/>
      <c r="ORQ36"/>
      <c r="ORR36"/>
      <c r="ORS36"/>
      <c r="ORT36"/>
      <c r="ORU36"/>
      <c r="ORV36"/>
      <c r="ORW36"/>
      <c r="ORX36"/>
      <c r="ORY36"/>
      <c r="ORZ36"/>
      <c r="OSA36"/>
      <c r="OSB36"/>
      <c r="OSC36"/>
      <c r="OSD36"/>
      <c r="OSE36"/>
      <c r="OSF36"/>
      <c r="OSG36"/>
      <c r="OSH36"/>
      <c r="OSI36"/>
      <c r="OSJ36"/>
      <c r="OSK36"/>
      <c r="OSL36"/>
      <c r="OSM36"/>
      <c r="OSN36"/>
      <c r="OSO36"/>
      <c r="OSP36"/>
      <c r="OSQ36"/>
      <c r="OSR36"/>
      <c r="OSS36"/>
      <c r="OST36"/>
      <c r="OSU36"/>
      <c r="OSV36"/>
      <c r="OSW36"/>
      <c r="OSX36"/>
      <c r="OSY36"/>
      <c r="OSZ36"/>
      <c r="OTA36"/>
      <c r="OTB36"/>
      <c r="OTC36"/>
      <c r="OTD36"/>
      <c r="OTE36"/>
      <c r="OTF36"/>
      <c r="OTG36"/>
      <c r="OTH36"/>
      <c r="OTI36"/>
      <c r="OTJ36"/>
      <c r="OTK36"/>
      <c r="OTL36"/>
      <c r="OTM36"/>
      <c r="OTN36"/>
      <c r="OTO36"/>
      <c r="OTP36"/>
      <c r="OTQ36"/>
      <c r="OTR36"/>
      <c r="OTS36"/>
      <c r="OTT36"/>
      <c r="OTU36"/>
      <c r="OTV36"/>
      <c r="OTW36"/>
      <c r="OTX36"/>
      <c r="OTY36"/>
      <c r="OTZ36"/>
      <c r="OUA36"/>
      <c r="OUB36"/>
      <c r="OUC36"/>
      <c r="OUD36"/>
      <c r="OUE36"/>
      <c r="OUF36"/>
      <c r="OUG36"/>
      <c r="OUH36"/>
      <c r="OUI36"/>
      <c r="OUJ36"/>
      <c r="OUK36"/>
      <c r="OUL36"/>
      <c r="OUM36"/>
      <c r="OUN36"/>
      <c r="OUO36"/>
      <c r="OUP36"/>
      <c r="OUQ36"/>
      <c r="OUR36"/>
      <c r="OUS36"/>
      <c r="OUT36"/>
      <c r="OUU36"/>
      <c r="OUV36"/>
      <c r="OUW36"/>
      <c r="OUX36"/>
      <c r="OUY36"/>
      <c r="OUZ36"/>
      <c r="OVA36"/>
      <c r="OVB36"/>
      <c r="OVC36"/>
      <c r="OVD36"/>
      <c r="OVE36"/>
      <c r="OVF36"/>
      <c r="OVG36"/>
      <c r="OVH36"/>
      <c r="OVI36"/>
      <c r="OVJ36"/>
      <c r="OVK36"/>
      <c r="OVL36"/>
      <c r="OVM36"/>
      <c r="OVN36"/>
      <c r="OVO36"/>
      <c r="OVP36"/>
      <c r="OVQ36"/>
      <c r="OVR36"/>
      <c r="OVS36"/>
      <c r="OVT36"/>
      <c r="OVU36"/>
      <c r="OVV36"/>
      <c r="OVW36"/>
      <c r="OVX36"/>
      <c r="OVY36"/>
      <c r="OVZ36"/>
      <c r="OWA36"/>
      <c r="OWB36"/>
      <c r="OWC36"/>
      <c r="OWD36"/>
      <c r="OWE36"/>
      <c r="OWF36"/>
      <c r="OWG36"/>
      <c r="OWH36"/>
      <c r="OWI36"/>
      <c r="OWJ36"/>
      <c r="OWK36"/>
      <c r="OWL36"/>
      <c r="OWM36"/>
      <c r="OWN36"/>
      <c r="OWO36"/>
      <c r="OWP36"/>
      <c r="OWQ36"/>
      <c r="OWR36"/>
      <c r="OWS36"/>
      <c r="OWT36"/>
      <c r="OWU36"/>
      <c r="OWV36"/>
      <c r="OWW36"/>
      <c r="OWX36"/>
      <c r="OWY36"/>
      <c r="OWZ36"/>
      <c r="OXA36"/>
      <c r="OXB36"/>
      <c r="OXC36"/>
      <c r="OXD36"/>
      <c r="OXE36"/>
      <c r="OXF36"/>
      <c r="OXG36"/>
      <c r="OXH36"/>
      <c r="OXI36"/>
      <c r="OXJ36"/>
      <c r="OXK36"/>
      <c r="OXL36"/>
      <c r="OXM36"/>
      <c r="OXN36"/>
      <c r="OXO36"/>
      <c r="OXP36"/>
      <c r="OXQ36"/>
      <c r="OXR36"/>
      <c r="OXS36"/>
      <c r="OXT36"/>
      <c r="OXU36"/>
      <c r="OXV36"/>
      <c r="OXW36"/>
      <c r="OXX36"/>
      <c r="OXY36"/>
      <c r="OXZ36"/>
      <c r="OYA36"/>
      <c r="OYB36"/>
      <c r="OYC36"/>
      <c r="OYD36"/>
      <c r="OYE36"/>
      <c r="OYF36"/>
      <c r="OYG36"/>
      <c r="OYH36"/>
      <c r="OYI36"/>
      <c r="OYJ36"/>
      <c r="OYK36"/>
      <c r="OYL36"/>
      <c r="OYM36"/>
      <c r="OYN36"/>
      <c r="OYO36"/>
      <c r="OYP36"/>
      <c r="OYQ36"/>
      <c r="OYR36"/>
      <c r="OYS36"/>
      <c r="OYT36"/>
      <c r="OYU36"/>
      <c r="OYV36"/>
      <c r="OYW36"/>
      <c r="OYX36"/>
      <c r="OYY36"/>
      <c r="OYZ36"/>
      <c r="OZA36"/>
      <c r="OZB36"/>
      <c r="OZC36"/>
      <c r="OZD36"/>
      <c r="OZE36"/>
      <c r="OZF36"/>
      <c r="OZG36"/>
      <c r="OZH36"/>
      <c r="OZI36"/>
      <c r="OZJ36"/>
      <c r="OZK36"/>
      <c r="OZL36"/>
      <c r="OZM36"/>
      <c r="OZN36"/>
      <c r="OZO36"/>
      <c r="OZP36"/>
      <c r="OZQ36"/>
      <c r="OZR36"/>
      <c r="OZS36"/>
      <c r="OZT36"/>
      <c r="OZU36"/>
      <c r="OZV36"/>
      <c r="OZW36"/>
      <c r="OZX36"/>
      <c r="OZY36"/>
      <c r="OZZ36"/>
      <c r="PAA36"/>
      <c r="PAB36"/>
      <c r="PAC36"/>
      <c r="PAD36"/>
      <c r="PAE36"/>
      <c r="PAF36"/>
      <c r="PAG36"/>
      <c r="PAH36"/>
      <c r="PAI36"/>
      <c r="PAJ36"/>
      <c r="PAK36"/>
      <c r="PAL36"/>
      <c r="PAM36"/>
      <c r="PAN36"/>
      <c r="PAO36"/>
      <c r="PAP36"/>
      <c r="PAQ36"/>
      <c r="PAR36"/>
      <c r="PAS36"/>
      <c r="PAT36"/>
      <c r="PAU36"/>
      <c r="PAV36"/>
      <c r="PAW36"/>
      <c r="PAX36"/>
      <c r="PAY36"/>
      <c r="PAZ36"/>
      <c r="PBA36"/>
      <c r="PBB36"/>
      <c r="PBC36"/>
      <c r="PBD36"/>
      <c r="PBE36"/>
      <c r="PBF36"/>
      <c r="PBG36"/>
      <c r="PBH36"/>
      <c r="PBI36"/>
      <c r="PBJ36"/>
      <c r="PBK36"/>
      <c r="PBL36"/>
      <c r="PBM36"/>
      <c r="PBN36"/>
      <c r="PBO36"/>
      <c r="PBP36"/>
      <c r="PBQ36"/>
      <c r="PBR36"/>
      <c r="PBS36"/>
      <c r="PBT36"/>
      <c r="PBU36"/>
      <c r="PBV36"/>
      <c r="PBW36"/>
      <c r="PBX36"/>
      <c r="PBY36"/>
      <c r="PBZ36"/>
      <c r="PCA36"/>
      <c r="PCB36"/>
      <c r="PCC36"/>
      <c r="PCD36"/>
      <c r="PCE36"/>
      <c r="PCF36"/>
      <c r="PCG36"/>
      <c r="PCH36"/>
      <c r="PCI36"/>
      <c r="PCJ36"/>
      <c r="PCK36"/>
      <c r="PCL36"/>
      <c r="PCM36"/>
      <c r="PCN36"/>
      <c r="PCO36"/>
      <c r="PCP36"/>
      <c r="PCQ36"/>
      <c r="PCR36"/>
      <c r="PCS36"/>
      <c r="PCT36"/>
      <c r="PCU36"/>
      <c r="PCV36"/>
      <c r="PCW36"/>
      <c r="PCX36"/>
      <c r="PCY36"/>
      <c r="PCZ36"/>
      <c r="PDA36"/>
      <c r="PDB36"/>
      <c r="PDC36"/>
      <c r="PDD36"/>
      <c r="PDE36"/>
      <c r="PDF36"/>
      <c r="PDG36"/>
      <c r="PDH36"/>
      <c r="PDI36"/>
      <c r="PDJ36"/>
      <c r="PDK36"/>
      <c r="PDL36"/>
      <c r="PDM36"/>
      <c r="PDN36"/>
      <c r="PDO36"/>
      <c r="PDP36"/>
      <c r="PDQ36"/>
      <c r="PDR36"/>
      <c r="PDS36"/>
      <c r="PDT36"/>
      <c r="PDU36"/>
      <c r="PDV36"/>
      <c r="PDW36"/>
      <c r="PDX36"/>
      <c r="PDY36"/>
      <c r="PDZ36"/>
      <c r="PEA36"/>
      <c r="PEB36"/>
      <c r="PEC36"/>
      <c r="PED36"/>
      <c r="PEE36"/>
      <c r="PEF36"/>
      <c r="PEG36"/>
      <c r="PEH36"/>
      <c r="PEI36"/>
      <c r="PEJ36"/>
      <c r="PEK36"/>
      <c r="PEL36"/>
      <c r="PEM36"/>
      <c r="PEN36"/>
      <c r="PEO36"/>
      <c r="PEP36"/>
      <c r="PEQ36"/>
      <c r="PER36"/>
      <c r="PES36"/>
      <c r="PET36"/>
      <c r="PEU36"/>
      <c r="PEV36"/>
      <c r="PEW36"/>
      <c r="PEX36"/>
      <c r="PEY36"/>
      <c r="PEZ36"/>
      <c r="PFA36"/>
      <c r="PFB36"/>
      <c r="PFC36"/>
      <c r="PFD36"/>
      <c r="PFE36"/>
      <c r="PFF36"/>
      <c r="PFG36"/>
      <c r="PFH36"/>
      <c r="PFI36"/>
      <c r="PFJ36"/>
      <c r="PFK36"/>
      <c r="PFL36"/>
      <c r="PFM36"/>
      <c r="PFN36"/>
      <c r="PFO36"/>
      <c r="PFP36"/>
      <c r="PFQ36"/>
      <c r="PFR36"/>
      <c r="PFS36"/>
      <c r="PFT36"/>
      <c r="PFU36"/>
      <c r="PFV36"/>
      <c r="PFW36"/>
      <c r="PFX36"/>
      <c r="PFY36"/>
      <c r="PFZ36"/>
      <c r="PGA36"/>
      <c r="PGB36"/>
      <c r="PGC36"/>
      <c r="PGD36"/>
      <c r="PGE36"/>
      <c r="PGF36"/>
      <c r="PGG36"/>
      <c r="PGH36"/>
      <c r="PGI36"/>
      <c r="PGJ36"/>
      <c r="PGK36"/>
      <c r="PGL36"/>
      <c r="PGM36"/>
      <c r="PGN36"/>
      <c r="PGO36"/>
      <c r="PGP36"/>
      <c r="PGQ36"/>
      <c r="PGR36"/>
      <c r="PGS36"/>
      <c r="PGT36"/>
      <c r="PGU36"/>
      <c r="PGV36"/>
      <c r="PGW36"/>
      <c r="PGX36"/>
      <c r="PGY36"/>
      <c r="PGZ36"/>
      <c r="PHA36"/>
      <c r="PHB36"/>
      <c r="PHC36"/>
      <c r="PHD36"/>
      <c r="PHE36"/>
      <c r="PHF36"/>
      <c r="PHG36"/>
      <c r="PHH36"/>
      <c r="PHI36"/>
      <c r="PHJ36"/>
      <c r="PHK36"/>
      <c r="PHL36"/>
      <c r="PHM36"/>
      <c r="PHN36"/>
      <c r="PHO36"/>
      <c r="PHP36"/>
      <c r="PHQ36"/>
      <c r="PHR36"/>
      <c r="PHS36"/>
      <c r="PHT36"/>
      <c r="PHU36"/>
      <c r="PHV36"/>
      <c r="PHW36"/>
      <c r="PHX36"/>
      <c r="PHY36"/>
      <c r="PHZ36"/>
      <c r="PIA36"/>
      <c r="PIB36"/>
      <c r="PIC36"/>
      <c r="PID36"/>
      <c r="PIE36"/>
      <c r="PIF36"/>
      <c r="PIG36"/>
      <c r="PIH36"/>
      <c r="PII36"/>
      <c r="PIJ36"/>
      <c r="PIK36"/>
      <c r="PIL36"/>
      <c r="PIM36"/>
      <c r="PIN36"/>
      <c r="PIO36"/>
      <c r="PIP36"/>
      <c r="PIQ36"/>
      <c r="PIR36"/>
      <c r="PIS36"/>
      <c r="PIT36"/>
      <c r="PIU36"/>
      <c r="PIV36"/>
      <c r="PIW36"/>
      <c r="PIX36"/>
      <c r="PIY36"/>
      <c r="PIZ36"/>
      <c r="PJA36"/>
      <c r="PJB36"/>
      <c r="PJC36"/>
      <c r="PJD36"/>
      <c r="PJE36"/>
      <c r="PJF36"/>
      <c r="PJG36"/>
      <c r="PJH36"/>
      <c r="PJI36"/>
      <c r="PJJ36"/>
      <c r="PJK36"/>
      <c r="PJL36"/>
      <c r="PJM36"/>
      <c r="PJN36"/>
      <c r="PJO36"/>
      <c r="PJP36"/>
      <c r="PJQ36"/>
      <c r="PJR36"/>
      <c r="PJS36"/>
      <c r="PJT36"/>
      <c r="PJU36"/>
      <c r="PJV36"/>
      <c r="PJW36"/>
      <c r="PJX36"/>
      <c r="PJY36"/>
      <c r="PJZ36"/>
      <c r="PKA36"/>
      <c r="PKB36"/>
      <c r="PKC36"/>
      <c r="PKD36"/>
      <c r="PKE36"/>
      <c r="PKF36"/>
      <c r="PKG36"/>
      <c r="PKH36"/>
      <c r="PKI36"/>
      <c r="PKJ36"/>
      <c r="PKK36"/>
      <c r="PKL36"/>
      <c r="PKM36"/>
      <c r="PKN36"/>
      <c r="PKO36"/>
      <c r="PKP36"/>
      <c r="PKQ36"/>
      <c r="PKR36"/>
      <c r="PKS36"/>
      <c r="PKT36"/>
      <c r="PKU36"/>
      <c r="PKV36"/>
      <c r="PKW36"/>
      <c r="PKX36"/>
      <c r="PKY36"/>
      <c r="PKZ36"/>
      <c r="PLA36"/>
      <c r="PLB36"/>
      <c r="PLC36"/>
      <c r="PLD36"/>
      <c r="PLE36"/>
      <c r="PLF36"/>
      <c r="PLG36"/>
      <c r="PLH36"/>
      <c r="PLI36"/>
      <c r="PLJ36"/>
      <c r="PLK36"/>
      <c r="PLL36"/>
      <c r="PLM36"/>
      <c r="PLN36"/>
      <c r="PLO36"/>
      <c r="PLP36"/>
      <c r="PLQ36"/>
      <c r="PLR36"/>
      <c r="PLS36"/>
      <c r="PLT36"/>
      <c r="PLU36"/>
      <c r="PLV36"/>
      <c r="PLW36"/>
      <c r="PLX36"/>
      <c r="PLY36"/>
      <c r="PLZ36"/>
      <c r="PMA36"/>
      <c r="PMB36"/>
      <c r="PMC36"/>
      <c r="PMD36"/>
      <c r="PME36"/>
      <c r="PMF36"/>
      <c r="PMG36"/>
      <c r="PMH36"/>
      <c r="PMI36"/>
      <c r="PMJ36"/>
      <c r="PMK36"/>
      <c r="PML36"/>
      <c r="PMM36"/>
      <c r="PMN36"/>
      <c r="PMO36"/>
      <c r="PMP36"/>
      <c r="PMQ36"/>
      <c r="PMR36"/>
      <c r="PMS36"/>
      <c r="PMT36"/>
      <c r="PMU36"/>
      <c r="PMV36"/>
      <c r="PMW36"/>
      <c r="PMX36"/>
      <c r="PMY36"/>
      <c r="PMZ36"/>
      <c r="PNA36"/>
      <c r="PNB36"/>
      <c r="PNC36"/>
      <c r="PND36"/>
      <c r="PNE36"/>
      <c r="PNF36"/>
      <c r="PNG36"/>
      <c r="PNH36"/>
      <c r="PNI36"/>
      <c r="PNJ36"/>
      <c r="PNK36"/>
      <c r="PNL36"/>
      <c r="PNM36"/>
      <c r="PNN36"/>
      <c r="PNO36"/>
      <c r="PNP36"/>
      <c r="PNQ36"/>
      <c r="PNR36"/>
      <c r="PNS36"/>
      <c r="PNT36"/>
      <c r="PNU36"/>
      <c r="PNV36"/>
      <c r="PNW36"/>
      <c r="PNX36"/>
      <c r="PNY36"/>
      <c r="PNZ36"/>
      <c r="POA36"/>
      <c r="POB36"/>
      <c r="POC36"/>
      <c r="POD36"/>
      <c r="POE36"/>
      <c r="POF36"/>
      <c r="POG36"/>
      <c r="POH36"/>
      <c r="POI36"/>
      <c r="POJ36"/>
      <c r="POK36"/>
      <c r="POL36"/>
      <c r="POM36"/>
      <c r="PON36"/>
      <c r="POO36"/>
      <c r="POP36"/>
      <c r="POQ36"/>
      <c r="POR36"/>
      <c r="POS36"/>
      <c r="POT36"/>
      <c r="POU36"/>
      <c r="POV36"/>
      <c r="POW36"/>
      <c r="POX36"/>
      <c r="POY36"/>
      <c r="POZ36"/>
      <c r="PPA36"/>
      <c r="PPB36"/>
      <c r="PPC36"/>
      <c r="PPD36"/>
      <c r="PPE36"/>
      <c r="PPF36"/>
      <c r="PPG36"/>
      <c r="PPH36"/>
      <c r="PPI36"/>
      <c r="PPJ36"/>
      <c r="PPK36"/>
      <c r="PPL36"/>
      <c r="PPM36"/>
      <c r="PPN36"/>
      <c r="PPO36"/>
      <c r="PPP36"/>
      <c r="PPQ36"/>
      <c r="PPR36"/>
      <c r="PPS36"/>
      <c r="PPT36"/>
      <c r="PPU36"/>
      <c r="PPV36"/>
      <c r="PPW36"/>
      <c r="PPX36"/>
      <c r="PPY36"/>
      <c r="PPZ36"/>
      <c r="PQA36"/>
      <c r="PQB36"/>
      <c r="PQC36"/>
      <c r="PQD36"/>
      <c r="PQE36"/>
      <c r="PQF36"/>
      <c r="PQG36"/>
      <c r="PQH36"/>
      <c r="PQI36"/>
      <c r="PQJ36"/>
      <c r="PQK36"/>
      <c r="PQL36"/>
      <c r="PQM36"/>
      <c r="PQN36"/>
      <c r="PQO36"/>
      <c r="PQP36"/>
      <c r="PQQ36"/>
      <c r="PQR36"/>
      <c r="PQS36"/>
      <c r="PQT36"/>
      <c r="PQU36"/>
      <c r="PQV36"/>
      <c r="PQW36"/>
      <c r="PQX36"/>
      <c r="PQY36"/>
      <c r="PQZ36"/>
      <c r="PRA36"/>
      <c r="PRB36"/>
      <c r="PRC36"/>
      <c r="PRD36"/>
      <c r="PRE36"/>
      <c r="PRF36"/>
      <c r="PRG36"/>
      <c r="PRH36"/>
      <c r="PRI36"/>
      <c r="PRJ36"/>
      <c r="PRK36"/>
      <c r="PRL36"/>
      <c r="PRM36"/>
      <c r="PRN36"/>
      <c r="PRO36"/>
      <c r="PRP36"/>
      <c r="PRQ36"/>
      <c r="PRR36"/>
      <c r="PRS36"/>
      <c r="PRT36"/>
      <c r="PRU36"/>
      <c r="PRV36"/>
      <c r="PRW36"/>
      <c r="PRX36"/>
      <c r="PRY36"/>
      <c r="PRZ36"/>
      <c r="PSA36"/>
      <c r="PSB36"/>
      <c r="PSC36"/>
      <c r="PSD36"/>
      <c r="PSE36"/>
      <c r="PSF36"/>
      <c r="PSG36"/>
      <c r="PSH36"/>
      <c r="PSI36"/>
      <c r="PSJ36"/>
      <c r="PSK36"/>
      <c r="PSL36"/>
      <c r="PSM36"/>
      <c r="PSN36"/>
      <c r="PSO36"/>
      <c r="PSP36"/>
      <c r="PSQ36"/>
      <c r="PSR36"/>
      <c r="PSS36"/>
      <c r="PST36"/>
      <c r="PSU36"/>
      <c r="PSV36"/>
      <c r="PSW36"/>
      <c r="PSX36"/>
      <c r="PSY36"/>
      <c r="PSZ36"/>
      <c r="PTA36"/>
      <c r="PTB36"/>
      <c r="PTC36"/>
      <c r="PTD36"/>
      <c r="PTE36"/>
      <c r="PTF36"/>
      <c r="PTG36"/>
      <c r="PTH36"/>
      <c r="PTI36"/>
      <c r="PTJ36"/>
      <c r="PTK36"/>
      <c r="PTL36"/>
      <c r="PTM36"/>
      <c r="PTN36"/>
      <c r="PTO36"/>
      <c r="PTP36"/>
      <c r="PTQ36"/>
      <c r="PTR36"/>
      <c r="PTS36"/>
      <c r="PTT36"/>
      <c r="PTU36"/>
      <c r="PTV36"/>
      <c r="PTW36"/>
      <c r="PTX36"/>
      <c r="PTY36"/>
      <c r="PTZ36"/>
      <c r="PUA36"/>
      <c r="PUB36"/>
      <c r="PUC36"/>
      <c r="PUD36"/>
      <c r="PUE36"/>
      <c r="PUF36"/>
      <c r="PUG36"/>
      <c r="PUH36"/>
      <c r="PUI36"/>
      <c r="PUJ36"/>
      <c r="PUK36"/>
      <c r="PUL36"/>
      <c r="PUM36"/>
      <c r="PUN36"/>
      <c r="PUO36"/>
      <c r="PUP36"/>
      <c r="PUQ36"/>
      <c r="PUR36"/>
      <c r="PUS36"/>
      <c r="PUT36"/>
      <c r="PUU36"/>
      <c r="PUV36"/>
      <c r="PUW36"/>
      <c r="PUX36"/>
      <c r="PUY36"/>
      <c r="PUZ36"/>
      <c r="PVA36"/>
      <c r="PVB36"/>
      <c r="PVC36"/>
      <c r="PVD36"/>
      <c r="PVE36"/>
      <c r="PVF36"/>
      <c r="PVG36"/>
      <c r="PVH36"/>
      <c r="PVI36"/>
      <c r="PVJ36"/>
      <c r="PVK36"/>
      <c r="PVL36"/>
      <c r="PVM36"/>
      <c r="PVN36"/>
      <c r="PVO36"/>
      <c r="PVP36"/>
      <c r="PVQ36"/>
      <c r="PVR36"/>
      <c r="PVS36"/>
      <c r="PVT36"/>
      <c r="PVU36"/>
      <c r="PVV36"/>
      <c r="PVW36"/>
      <c r="PVX36"/>
      <c r="PVY36"/>
      <c r="PVZ36"/>
      <c r="PWA36"/>
      <c r="PWB36"/>
      <c r="PWC36"/>
      <c r="PWD36"/>
      <c r="PWE36"/>
      <c r="PWF36"/>
      <c r="PWG36"/>
      <c r="PWH36"/>
      <c r="PWI36"/>
      <c r="PWJ36"/>
      <c r="PWK36"/>
      <c r="PWL36"/>
      <c r="PWM36"/>
      <c r="PWN36"/>
      <c r="PWO36"/>
      <c r="PWP36"/>
      <c r="PWQ36"/>
      <c r="PWR36"/>
      <c r="PWS36"/>
      <c r="PWT36"/>
      <c r="PWU36"/>
      <c r="PWV36"/>
      <c r="PWW36"/>
      <c r="PWX36"/>
      <c r="PWY36"/>
      <c r="PWZ36"/>
      <c r="PXA36"/>
      <c r="PXB36"/>
      <c r="PXC36"/>
      <c r="PXD36"/>
      <c r="PXE36"/>
      <c r="PXF36"/>
      <c r="PXG36"/>
      <c r="PXH36"/>
      <c r="PXI36"/>
      <c r="PXJ36"/>
      <c r="PXK36"/>
      <c r="PXL36"/>
      <c r="PXM36"/>
      <c r="PXN36"/>
      <c r="PXO36"/>
      <c r="PXP36"/>
      <c r="PXQ36"/>
      <c r="PXR36"/>
      <c r="PXS36"/>
      <c r="PXT36"/>
      <c r="PXU36"/>
      <c r="PXV36"/>
      <c r="PXW36"/>
      <c r="PXX36"/>
      <c r="PXY36"/>
      <c r="PXZ36"/>
      <c r="PYA36"/>
      <c r="PYB36"/>
      <c r="PYC36"/>
      <c r="PYD36"/>
      <c r="PYE36"/>
      <c r="PYF36"/>
      <c r="PYG36"/>
      <c r="PYH36"/>
      <c r="PYI36"/>
      <c r="PYJ36"/>
      <c r="PYK36"/>
      <c r="PYL36"/>
      <c r="PYM36"/>
      <c r="PYN36"/>
      <c r="PYO36"/>
      <c r="PYP36"/>
      <c r="PYQ36"/>
      <c r="PYR36"/>
      <c r="PYS36"/>
      <c r="PYT36"/>
      <c r="PYU36"/>
      <c r="PYV36"/>
      <c r="PYW36"/>
      <c r="PYX36"/>
      <c r="PYY36"/>
      <c r="PYZ36"/>
      <c r="PZA36"/>
      <c r="PZB36"/>
      <c r="PZC36"/>
      <c r="PZD36"/>
      <c r="PZE36"/>
      <c r="PZF36"/>
      <c r="PZG36"/>
      <c r="PZH36"/>
      <c r="PZI36"/>
      <c r="PZJ36"/>
      <c r="PZK36"/>
      <c r="PZL36"/>
      <c r="PZM36"/>
      <c r="PZN36"/>
      <c r="PZO36"/>
      <c r="PZP36"/>
      <c r="PZQ36"/>
      <c r="PZR36"/>
      <c r="PZS36"/>
      <c r="PZT36"/>
      <c r="PZU36"/>
      <c r="PZV36"/>
      <c r="PZW36"/>
      <c r="PZX36"/>
      <c r="PZY36"/>
      <c r="PZZ36"/>
      <c r="QAA36"/>
      <c r="QAB36"/>
      <c r="QAC36"/>
      <c r="QAD36"/>
      <c r="QAE36"/>
      <c r="QAF36"/>
      <c r="QAG36"/>
      <c r="QAH36"/>
      <c r="QAI36"/>
      <c r="QAJ36"/>
      <c r="QAK36"/>
      <c r="QAL36"/>
      <c r="QAM36"/>
      <c r="QAN36"/>
      <c r="QAO36"/>
      <c r="QAP36"/>
      <c r="QAQ36"/>
      <c r="QAR36"/>
      <c r="QAS36"/>
      <c r="QAT36"/>
      <c r="QAU36"/>
      <c r="QAV36"/>
      <c r="QAW36"/>
      <c r="QAX36"/>
      <c r="QAY36"/>
      <c r="QAZ36"/>
      <c r="QBA36"/>
      <c r="QBB36"/>
      <c r="QBC36"/>
      <c r="QBD36"/>
      <c r="QBE36"/>
      <c r="QBF36"/>
      <c r="QBG36"/>
      <c r="QBH36"/>
      <c r="QBI36"/>
      <c r="QBJ36"/>
      <c r="QBK36"/>
      <c r="QBL36"/>
      <c r="QBM36"/>
      <c r="QBN36"/>
      <c r="QBO36"/>
      <c r="QBP36"/>
      <c r="QBQ36"/>
      <c r="QBR36"/>
      <c r="QBS36"/>
      <c r="QBT36"/>
      <c r="QBU36"/>
      <c r="QBV36"/>
      <c r="QBW36"/>
      <c r="QBX36"/>
      <c r="QBY36"/>
      <c r="QBZ36"/>
      <c r="QCA36"/>
      <c r="QCB36"/>
      <c r="QCC36"/>
      <c r="QCD36"/>
      <c r="QCE36"/>
      <c r="QCF36"/>
      <c r="QCG36"/>
      <c r="QCH36"/>
      <c r="QCI36"/>
      <c r="QCJ36"/>
      <c r="QCK36"/>
      <c r="QCL36"/>
      <c r="QCM36"/>
      <c r="QCN36"/>
      <c r="QCO36"/>
      <c r="QCP36"/>
      <c r="QCQ36"/>
      <c r="QCR36"/>
      <c r="QCS36"/>
      <c r="QCT36"/>
      <c r="QCU36"/>
      <c r="QCV36"/>
      <c r="QCW36"/>
      <c r="QCX36"/>
      <c r="QCY36"/>
      <c r="QCZ36"/>
      <c r="QDA36"/>
      <c r="QDB36"/>
      <c r="QDC36"/>
      <c r="QDD36"/>
      <c r="QDE36"/>
      <c r="QDF36"/>
      <c r="QDG36"/>
      <c r="QDH36"/>
      <c r="QDI36"/>
      <c r="QDJ36"/>
      <c r="QDK36"/>
      <c r="QDL36"/>
      <c r="QDM36"/>
      <c r="QDN36"/>
      <c r="QDO36"/>
      <c r="QDP36"/>
      <c r="QDQ36"/>
      <c r="QDR36"/>
      <c r="QDS36"/>
      <c r="QDT36"/>
      <c r="QDU36"/>
      <c r="QDV36"/>
      <c r="QDW36"/>
      <c r="QDX36"/>
      <c r="QDY36"/>
      <c r="QDZ36"/>
      <c r="QEA36"/>
      <c r="QEB36"/>
      <c r="QEC36"/>
      <c r="QED36"/>
      <c r="QEE36"/>
      <c r="QEF36"/>
      <c r="QEG36"/>
      <c r="QEH36"/>
      <c r="QEI36"/>
      <c r="QEJ36"/>
      <c r="QEK36"/>
      <c r="QEL36"/>
      <c r="QEM36"/>
      <c r="QEN36"/>
      <c r="QEO36"/>
      <c r="QEP36"/>
      <c r="QEQ36"/>
      <c r="QER36"/>
      <c r="QES36"/>
      <c r="QET36"/>
      <c r="QEU36"/>
      <c r="QEV36"/>
      <c r="QEW36"/>
      <c r="QEX36"/>
      <c r="QEY36"/>
      <c r="QEZ36"/>
      <c r="QFA36"/>
      <c r="QFB36"/>
      <c r="QFC36"/>
      <c r="QFD36"/>
      <c r="QFE36"/>
      <c r="QFF36"/>
      <c r="QFG36"/>
      <c r="QFH36"/>
      <c r="QFI36"/>
      <c r="QFJ36"/>
      <c r="QFK36"/>
      <c r="QFL36"/>
      <c r="QFM36"/>
      <c r="QFN36"/>
      <c r="QFO36"/>
      <c r="QFP36"/>
      <c r="QFQ36"/>
      <c r="QFR36"/>
      <c r="QFS36"/>
      <c r="QFT36"/>
      <c r="QFU36"/>
      <c r="QFV36"/>
      <c r="QFW36"/>
      <c r="QFX36"/>
      <c r="QFY36"/>
      <c r="QFZ36"/>
      <c r="QGA36"/>
      <c r="QGB36"/>
      <c r="QGC36"/>
      <c r="QGD36"/>
      <c r="QGE36"/>
      <c r="QGF36"/>
      <c r="QGG36"/>
      <c r="QGH36"/>
      <c r="QGI36"/>
      <c r="QGJ36"/>
      <c r="QGK36"/>
      <c r="QGL36"/>
      <c r="QGM36"/>
      <c r="QGN36"/>
      <c r="QGO36"/>
      <c r="QGP36"/>
      <c r="QGQ36"/>
      <c r="QGR36"/>
      <c r="QGS36"/>
      <c r="QGT36"/>
      <c r="QGU36"/>
      <c r="QGV36"/>
      <c r="QGW36"/>
      <c r="QGX36"/>
      <c r="QGY36"/>
      <c r="QGZ36"/>
      <c r="QHA36"/>
      <c r="QHB36"/>
      <c r="QHC36"/>
      <c r="QHD36"/>
      <c r="QHE36"/>
      <c r="QHF36"/>
      <c r="QHG36"/>
      <c r="QHH36"/>
      <c r="QHI36"/>
      <c r="QHJ36"/>
      <c r="QHK36"/>
      <c r="QHL36"/>
      <c r="QHM36"/>
      <c r="QHN36"/>
      <c r="QHO36"/>
      <c r="QHP36"/>
      <c r="QHQ36"/>
      <c r="QHR36"/>
      <c r="QHS36"/>
      <c r="QHT36"/>
      <c r="QHU36"/>
      <c r="QHV36"/>
      <c r="QHW36"/>
      <c r="QHX36"/>
      <c r="QHY36"/>
      <c r="QHZ36"/>
      <c r="QIA36"/>
      <c r="QIB36"/>
      <c r="QIC36"/>
      <c r="QID36"/>
      <c r="QIE36"/>
      <c r="QIF36"/>
      <c r="QIG36"/>
      <c r="QIH36"/>
      <c r="QII36"/>
      <c r="QIJ36"/>
      <c r="QIK36"/>
      <c r="QIL36"/>
      <c r="QIM36"/>
      <c r="QIN36"/>
      <c r="QIO36"/>
      <c r="QIP36"/>
      <c r="QIQ36"/>
      <c r="QIR36"/>
      <c r="QIS36"/>
      <c r="QIT36"/>
      <c r="QIU36"/>
      <c r="QIV36"/>
      <c r="QIW36"/>
      <c r="QIX36"/>
      <c r="QIY36"/>
      <c r="QIZ36"/>
      <c r="QJA36"/>
      <c r="QJB36"/>
      <c r="QJC36"/>
      <c r="QJD36"/>
      <c r="QJE36"/>
      <c r="QJF36"/>
      <c r="QJG36"/>
      <c r="QJH36"/>
      <c r="QJI36"/>
      <c r="QJJ36"/>
      <c r="QJK36"/>
      <c r="QJL36"/>
      <c r="QJM36"/>
      <c r="QJN36"/>
      <c r="QJO36"/>
      <c r="QJP36"/>
      <c r="QJQ36"/>
      <c r="QJR36"/>
      <c r="QJS36"/>
      <c r="QJT36"/>
      <c r="QJU36"/>
      <c r="QJV36"/>
      <c r="QJW36"/>
      <c r="QJX36"/>
      <c r="QJY36"/>
      <c r="QJZ36"/>
      <c r="QKA36"/>
      <c r="QKB36"/>
      <c r="QKC36"/>
      <c r="QKD36"/>
      <c r="QKE36"/>
      <c r="QKF36"/>
      <c r="QKG36"/>
      <c r="QKH36"/>
      <c r="QKI36"/>
      <c r="QKJ36"/>
      <c r="QKK36"/>
      <c r="QKL36"/>
      <c r="QKM36"/>
      <c r="QKN36"/>
      <c r="QKO36"/>
      <c r="QKP36"/>
      <c r="QKQ36"/>
      <c r="QKR36"/>
      <c r="QKS36"/>
      <c r="QKT36"/>
      <c r="QKU36"/>
      <c r="QKV36"/>
      <c r="QKW36"/>
      <c r="QKX36"/>
      <c r="QKY36"/>
      <c r="QKZ36"/>
      <c r="QLA36"/>
      <c r="QLB36"/>
      <c r="QLC36"/>
      <c r="QLD36"/>
      <c r="QLE36"/>
      <c r="QLF36"/>
      <c r="QLG36"/>
      <c r="QLH36"/>
      <c r="QLI36"/>
      <c r="QLJ36"/>
      <c r="QLK36"/>
      <c r="QLL36"/>
      <c r="QLM36"/>
      <c r="QLN36"/>
      <c r="QLO36"/>
      <c r="QLP36"/>
      <c r="QLQ36"/>
      <c r="QLR36"/>
      <c r="QLS36"/>
      <c r="QLT36"/>
      <c r="QLU36"/>
      <c r="QLV36"/>
      <c r="QLW36"/>
      <c r="QLX36"/>
      <c r="QLY36"/>
      <c r="QLZ36"/>
      <c r="QMA36"/>
      <c r="QMB36"/>
      <c r="QMC36"/>
      <c r="QMD36"/>
      <c r="QME36"/>
      <c r="QMF36"/>
      <c r="QMG36"/>
      <c r="QMH36"/>
      <c r="QMI36"/>
      <c r="QMJ36"/>
      <c r="QMK36"/>
      <c r="QML36"/>
      <c r="QMM36"/>
      <c r="QMN36"/>
      <c r="QMO36"/>
      <c r="QMP36"/>
      <c r="QMQ36"/>
      <c r="QMR36"/>
      <c r="QMS36"/>
      <c r="QMT36"/>
      <c r="QMU36"/>
      <c r="QMV36"/>
      <c r="QMW36"/>
      <c r="QMX36"/>
      <c r="QMY36"/>
      <c r="QMZ36"/>
      <c r="QNA36"/>
      <c r="QNB36"/>
      <c r="QNC36"/>
      <c r="QND36"/>
      <c r="QNE36"/>
      <c r="QNF36"/>
      <c r="QNG36"/>
      <c r="QNH36"/>
      <c r="QNI36"/>
      <c r="QNJ36"/>
      <c r="QNK36"/>
      <c r="QNL36"/>
      <c r="QNM36"/>
      <c r="QNN36"/>
      <c r="QNO36"/>
      <c r="QNP36"/>
      <c r="QNQ36"/>
      <c r="QNR36"/>
      <c r="QNS36"/>
      <c r="QNT36"/>
      <c r="QNU36"/>
      <c r="QNV36"/>
      <c r="QNW36"/>
      <c r="QNX36"/>
      <c r="QNY36"/>
      <c r="QNZ36"/>
      <c r="QOA36"/>
      <c r="QOB36"/>
      <c r="QOC36"/>
      <c r="QOD36"/>
      <c r="QOE36"/>
      <c r="QOF36"/>
      <c r="QOG36"/>
      <c r="QOH36"/>
      <c r="QOI36"/>
      <c r="QOJ36"/>
      <c r="QOK36"/>
      <c r="QOL36"/>
      <c r="QOM36"/>
      <c r="QON36"/>
      <c r="QOO36"/>
      <c r="QOP36"/>
      <c r="QOQ36"/>
      <c r="QOR36"/>
      <c r="QOS36"/>
      <c r="QOT36"/>
      <c r="QOU36"/>
      <c r="QOV36"/>
      <c r="QOW36"/>
      <c r="QOX36"/>
      <c r="QOY36"/>
      <c r="QOZ36"/>
      <c r="QPA36"/>
      <c r="QPB36"/>
      <c r="QPC36"/>
      <c r="QPD36"/>
      <c r="QPE36"/>
      <c r="QPF36"/>
      <c r="QPG36"/>
      <c r="QPH36"/>
      <c r="QPI36"/>
      <c r="QPJ36"/>
      <c r="QPK36"/>
      <c r="QPL36"/>
      <c r="QPM36"/>
      <c r="QPN36"/>
      <c r="QPO36"/>
      <c r="QPP36"/>
      <c r="QPQ36"/>
      <c r="QPR36"/>
      <c r="QPS36"/>
      <c r="QPT36"/>
      <c r="QPU36"/>
      <c r="QPV36"/>
      <c r="QPW36"/>
      <c r="QPX36"/>
      <c r="QPY36"/>
      <c r="QPZ36"/>
      <c r="QQA36"/>
      <c r="QQB36"/>
      <c r="QQC36"/>
      <c r="QQD36"/>
      <c r="QQE36"/>
      <c r="QQF36"/>
      <c r="QQG36"/>
      <c r="QQH36"/>
      <c r="QQI36"/>
      <c r="QQJ36"/>
      <c r="QQK36"/>
      <c r="QQL36"/>
      <c r="QQM36"/>
      <c r="QQN36"/>
      <c r="QQO36"/>
      <c r="QQP36"/>
      <c r="QQQ36"/>
      <c r="QQR36"/>
      <c r="QQS36"/>
      <c r="QQT36"/>
      <c r="QQU36"/>
      <c r="QQV36"/>
      <c r="QQW36"/>
      <c r="QQX36"/>
      <c r="QQY36"/>
      <c r="QQZ36"/>
      <c r="QRA36"/>
      <c r="QRB36"/>
      <c r="QRC36"/>
      <c r="QRD36"/>
      <c r="QRE36"/>
      <c r="QRF36"/>
      <c r="QRG36"/>
      <c r="QRH36"/>
      <c r="QRI36"/>
      <c r="QRJ36"/>
      <c r="QRK36"/>
      <c r="QRL36"/>
      <c r="QRM36"/>
      <c r="QRN36"/>
      <c r="QRO36"/>
      <c r="QRP36"/>
      <c r="QRQ36"/>
      <c r="QRR36"/>
      <c r="QRS36"/>
      <c r="QRT36"/>
      <c r="QRU36"/>
      <c r="QRV36"/>
      <c r="QRW36"/>
      <c r="QRX36"/>
      <c r="QRY36"/>
      <c r="QRZ36"/>
      <c r="QSA36"/>
      <c r="QSB36"/>
      <c r="QSC36"/>
      <c r="QSD36"/>
      <c r="QSE36"/>
      <c r="QSF36"/>
      <c r="QSG36"/>
      <c r="QSH36"/>
      <c r="QSI36"/>
      <c r="QSJ36"/>
      <c r="QSK36"/>
      <c r="QSL36"/>
      <c r="QSM36"/>
      <c r="QSN36"/>
      <c r="QSO36"/>
      <c r="QSP36"/>
      <c r="QSQ36"/>
      <c r="QSR36"/>
      <c r="QSS36"/>
      <c r="QST36"/>
      <c r="QSU36"/>
      <c r="QSV36"/>
      <c r="QSW36"/>
      <c r="QSX36"/>
      <c r="QSY36"/>
      <c r="QSZ36"/>
      <c r="QTA36"/>
      <c r="QTB36"/>
      <c r="QTC36"/>
      <c r="QTD36"/>
      <c r="QTE36"/>
      <c r="QTF36"/>
      <c r="QTG36"/>
      <c r="QTH36"/>
      <c r="QTI36"/>
      <c r="QTJ36"/>
      <c r="QTK36"/>
      <c r="QTL36"/>
      <c r="QTM36"/>
      <c r="QTN36"/>
      <c r="QTO36"/>
      <c r="QTP36"/>
      <c r="QTQ36"/>
      <c r="QTR36"/>
      <c r="QTS36"/>
      <c r="QTT36"/>
      <c r="QTU36"/>
      <c r="QTV36"/>
      <c r="QTW36"/>
      <c r="QTX36"/>
      <c r="QTY36"/>
      <c r="QTZ36"/>
      <c r="QUA36"/>
      <c r="QUB36"/>
      <c r="QUC36"/>
      <c r="QUD36"/>
      <c r="QUE36"/>
      <c r="QUF36"/>
      <c r="QUG36"/>
      <c r="QUH36"/>
      <c r="QUI36"/>
      <c r="QUJ36"/>
      <c r="QUK36"/>
      <c r="QUL36"/>
      <c r="QUM36"/>
      <c r="QUN36"/>
      <c r="QUO36"/>
      <c r="QUP36"/>
      <c r="QUQ36"/>
      <c r="QUR36"/>
      <c r="QUS36"/>
      <c r="QUT36"/>
      <c r="QUU36"/>
      <c r="QUV36"/>
      <c r="QUW36"/>
      <c r="QUX36"/>
      <c r="QUY36"/>
      <c r="QUZ36"/>
      <c r="QVA36"/>
      <c r="QVB36"/>
      <c r="QVC36"/>
      <c r="QVD36"/>
      <c r="QVE36"/>
      <c r="QVF36"/>
      <c r="QVG36"/>
      <c r="QVH36"/>
      <c r="QVI36"/>
      <c r="QVJ36"/>
      <c r="QVK36"/>
      <c r="QVL36"/>
      <c r="QVM36"/>
      <c r="QVN36"/>
      <c r="QVO36"/>
      <c r="QVP36"/>
      <c r="QVQ36"/>
      <c r="QVR36"/>
      <c r="QVS36"/>
      <c r="QVT36"/>
      <c r="QVU36"/>
      <c r="QVV36"/>
      <c r="QVW36"/>
      <c r="QVX36"/>
      <c r="QVY36"/>
      <c r="QVZ36"/>
      <c r="QWA36"/>
      <c r="QWB36"/>
      <c r="QWC36"/>
      <c r="QWD36"/>
      <c r="QWE36"/>
      <c r="QWF36"/>
      <c r="QWG36"/>
      <c r="QWH36"/>
      <c r="QWI36"/>
      <c r="QWJ36"/>
      <c r="QWK36"/>
      <c r="QWL36"/>
      <c r="QWM36"/>
      <c r="QWN36"/>
      <c r="QWO36"/>
      <c r="QWP36"/>
      <c r="QWQ36"/>
      <c r="QWR36"/>
      <c r="QWS36"/>
      <c r="QWT36"/>
      <c r="QWU36"/>
      <c r="QWV36"/>
      <c r="QWW36"/>
      <c r="QWX36"/>
      <c r="QWY36"/>
      <c r="QWZ36"/>
      <c r="QXA36"/>
      <c r="QXB36"/>
      <c r="QXC36"/>
      <c r="QXD36"/>
      <c r="QXE36"/>
      <c r="QXF36"/>
      <c r="QXG36"/>
      <c r="QXH36"/>
      <c r="QXI36"/>
      <c r="QXJ36"/>
      <c r="QXK36"/>
      <c r="QXL36"/>
      <c r="QXM36"/>
      <c r="QXN36"/>
      <c r="QXO36"/>
      <c r="QXP36"/>
      <c r="QXQ36"/>
      <c r="QXR36"/>
      <c r="QXS36"/>
      <c r="QXT36"/>
      <c r="QXU36"/>
      <c r="QXV36"/>
      <c r="QXW36"/>
      <c r="QXX36"/>
      <c r="QXY36"/>
      <c r="QXZ36"/>
      <c r="QYA36"/>
      <c r="QYB36"/>
      <c r="QYC36"/>
      <c r="QYD36"/>
      <c r="QYE36"/>
      <c r="QYF36"/>
      <c r="QYG36"/>
      <c r="QYH36"/>
      <c r="QYI36"/>
      <c r="QYJ36"/>
      <c r="QYK36"/>
      <c r="QYL36"/>
      <c r="QYM36"/>
      <c r="QYN36"/>
      <c r="QYO36"/>
      <c r="QYP36"/>
      <c r="QYQ36"/>
      <c r="QYR36"/>
      <c r="QYS36"/>
      <c r="QYT36"/>
      <c r="QYU36"/>
      <c r="QYV36"/>
      <c r="QYW36"/>
      <c r="QYX36"/>
      <c r="QYY36"/>
      <c r="QYZ36"/>
      <c r="QZA36"/>
      <c r="QZB36"/>
      <c r="QZC36"/>
      <c r="QZD36"/>
      <c r="QZE36"/>
      <c r="QZF36"/>
      <c r="QZG36"/>
      <c r="QZH36"/>
      <c r="QZI36"/>
      <c r="QZJ36"/>
      <c r="QZK36"/>
      <c r="QZL36"/>
      <c r="QZM36"/>
      <c r="QZN36"/>
      <c r="QZO36"/>
      <c r="QZP36"/>
      <c r="QZQ36"/>
      <c r="QZR36"/>
      <c r="QZS36"/>
      <c r="QZT36"/>
      <c r="QZU36"/>
      <c r="QZV36"/>
      <c r="QZW36"/>
      <c r="QZX36"/>
      <c r="QZY36"/>
      <c r="QZZ36"/>
      <c r="RAA36"/>
      <c r="RAB36"/>
      <c r="RAC36"/>
      <c r="RAD36"/>
      <c r="RAE36"/>
      <c r="RAF36"/>
      <c r="RAG36"/>
      <c r="RAH36"/>
      <c r="RAI36"/>
      <c r="RAJ36"/>
      <c r="RAK36"/>
      <c r="RAL36"/>
      <c r="RAM36"/>
      <c r="RAN36"/>
      <c r="RAO36"/>
      <c r="RAP36"/>
      <c r="RAQ36"/>
      <c r="RAR36"/>
      <c r="RAS36"/>
      <c r="RAT36"/>
      <c r="RAU36"/>
      <c r="RAV36"/>
      <c r="RAW36"/>
      <c r="RAX36"/>
      <c r="RAY36"/>
      <c r="RAZ36"/>
      <c r="RBA36"/>
      <c r="RBB36"/>
      <c r="RBC36"/>
      <c r="RBD36"/>
      <c r="RBE36"/>
      <c r="RBF36"/>
      <c r="RBG36"/>
      <c r="RBH36"/>
      <c r="RBI36"/>
      <c r="RBJ36"/>
      <c r="RBK36"/>
      <c r="RBL36"/>
      <c r="RBM36"/>
      <c r="RBN36"/>
      <c r="RBO36"/>
      <c r="RBP36"/>
      <c r="RBQ36"/>
      <c r="RBR36"/>
      <c r="RBS36"/>
      <c r="RBT36"/>
      <c r="RBU36"/>
      <c r="RBV36"/>
      <c r="RBW36"/>
      <c r="RBX36"/>
      <c r="RBY36"/>
      <c r="RBZ36"/>
      <c r="RCA36"/>
      <c r="RCB36"/>
      <c r="RCC36"/>
      <c r="RCD36"/>
      <c r="RCE36"/>
      <c r="RCF36"/>
      <c r="RCG36"/>
      <c r="RCH36"/>
      <c r="RCI36"/>
      <c r="RCJ36"/>
      <c r="RCK36"/>
      <c r="RCL36"/>
      <c r="RCM36"/>
      <c r="RCN36"/>
      <c r="RCO36"/>
      <c r="RCP36"/>
      <c r="RCQ36"/>
      <c r="RCR36"/>
      <c r="RCS36"/>
      <c r="RCT36"/>
      <c r="RCU36"/>
      <c r="RCV36"/>
      <c r="RCW36"/>
      <c r="RCX36"/>
      <c r="RCY36"/>
      <c r="RCZ36"/>
      <c r="RDA36"/>
      <c r="RDB36"/>
      <c r="RDC36"/>
      <c r="RDD36"/>
      <c r="RDE36"/>
      <c r="RDF36"/>
      <c r="RDG36"/>
      <c r="RDH36"/>
      <c r="RDI36"/>
      <c r="RDJ36"/>
      <c r="RDK36"/>
      <c r="RDL36"/>
      <c r="RDM36"/>
      <c r="RDN36"/>
      <c r="RDO36"/>
      <c r="RDP36"/>
      <c r="RDQ36"/>
      <c r="RDR36"/>
      <c r="RDS36"/>
      <c r="RDT36"/>
      <c r="RDU36"/>
      <c r="RDV36"/>
      <c r="RDW36"/>
      <c r="RDX36"/>
      <c r="RDY36"/>
      <c r="RDZ36"/>
      <c r="REA36"/>
      <c r="REB36"/>
      <c r="REC36"/>
      <c r="RED36"/>
      <c r="REE36"/>
      <c r="REF36"/>
      <c r="REG36"/>
      <c r="REH36"/>
      <c r="REI36"/>
      <c r="REJ36"/>
      <c r="REK36"/>
      <c r="REL36"/>
      <c r="REM36"/>
      <c r="REN36"/>
      <c r="REO36"/>
      <c r="REP36"/>
      <c r="REQ36"/>
      <c r="RER36"/>
      <c r="RES36"/>
      <c r="RET36"/>
      <c r="REU36"/>
      <c r="REV36"/>
      <c r="REW36"/>
      <c r="REX36"/>
      <c r="REY36"/>
      <c r="REZ36"/>
      <c r="RFA36"/>
      <c r="RFB36"/>
      <c r="RFC36"/>
      <c r="RFD36"/>
      <c r="RFE36"/>
      <c r="RFF36"/>
      <c r="RFG36"/>
      <c r="RFH36"/>
      <c r="RFI36"/>
      <c r="RFJ36"/>
      <c r="RFK36"/>
      <c r="RFL36"/>
      <c r="RFM36"/>
      <c r="RFN36"/>
      <c r="RFO36"/>
      <c r="RFP36"/>
      <c r="RFQ36"/>
      <c r="RFR36"/>
      <c r="RFS36"/>
      <c r="RFT36"/>
      <c r="RFU36"/>
      <c r="RFV36"/>
      <c r="RFW36"/>
      <c r="RFX36"/>
      <c r="RFY36"/>
      <c r="RFZ36"/>
      <c r="RGA36"/>
      <c r="RGB36"/>
      <c r="RGC36"/>
      <c r="RGD36"/>
      <c r="RGE36"/>
      <c r="RGF36"/>
      <c r="RGG36"/>
      <c r="RGH36"/>
      <c r="RGI36"/>
      <c r="RGJ36"/>
      <c r="RGK36"/>
      <c r="RGL36"/>
      <c r="RGM36"/>
      <c r="RGN36"/>
      <c r="RGO36"/>
      <c r="RGP36"/>
      <c r="RGQ36"/>
      <c r="RGR36"/>
      <c r="RGS36"/>
      <c r="RGT36"/>
      <c r="RGU36"/>
      <c r="RGV36"/>
      <c r="RGW36"/>
      <c r="RGX36"/>
      <c r="RGY36"/>
      <c r="RGZ36"/>
      <c r="RHA36"/>
      <c r="RHB36"/>
      <c r="RHC36"/>
      <c r="RHD36"/>
      <c r="RHE36"/>
      <c r="RHF36"/>
      <c r="RHG36"/>
      <c r="RHH36"/>
      <c r="RHI36"/>
      <c r="RHJ36"/>
      <c r="RHK36"/>
      <c r="RHL36"/>
      <c r="RHM36"/>
      <c r="RHN36"/>
      <c r="RHO36"/>
      <c r="RHP36"/>
      <c r="RHQ36"/>
      <c r="RHR36"/>
      <c r="RHS36"/>
      <c r="RHT36"/>
      <c r="RHU36"/>
      <c r="RHV36"/>
      <c r="RHW36"/>
      <c r="RHX36"/>
      <c r="RHY36"/>
      <c r="RHZ36"/>
      <c r="RIA36"/>
      <c r="RIB36"/>
      <c r="RIC36"/>
      <c r="RID36"/>
      <c r="RIE36"/>
      <c r="RIF36"/>
      <c r="RIG36"/>
      <c r="RIH36"/>
      <c r="RII36"/>
      <c r="RIJ36"/>
      <c r="RIK36"/>
      <c r="RIL36"/>
      <c r="RIM36"/>
      <c r="RIN36"/>
      <c r="RIO36"/>
      <c r="RIP36"/>
      <c r="RIQ36"/>
      <c r="RIR36"/>
      <c r="RIS36"/>
      <c r="RIT36"/>
      <c r="RIU36"/>
      <c r="RIV36"/>
      <c r="RIW36"/>
      <c r="RIX36"/>
      <c r="RIY36"/>
      <c r="RIZ36"/>
      <c r="RJA36"/>
      <c r="RJB36"/>
      <c r="RJC36"/>
      <c r="RJD36"/>
      <c r="RJE36"/>
      <c r="RJF36"/>
      <c r="RJG36"/>
      <c r="RJH36"/>
      <c r="RJI36"/>
      <c r="RJJ36"/>
      <c r="RJK36"/>
      <c r="RJL36"/>
      <c r="RJM36"/>
      <c r="RJN36"/>
      <c r="RJO36"/>
      <c r="RJP36"/>
      <c r="RJQ36"/>
      <c r="RJR36"/>
      <c r="RJS36"/>
      <c r="RJT36"/>
      <c r="RJU36"/>
      <c r="RJV36"/>
      <c r="RJW36"/>
      <c r="RJX36"/>
      <c r="RJY36"/>
      <c r="RJZ36"/>
      <c r="RKA36"/>
      <c r="RKB36"/>
      <c r="RKC36"/>
      <c r="RKD36"/>
      <c r="RKE36"/>
      <c r="RKF36"/>
      <c r="RKG36"/>
      <c r="RKH36"/>
      <c r="RKI36"/>
      <c r="RKJ36"/>
      <c r="RKK36"/>
      <c r="RKL36"/>
      <c r="RKM36"/>
      <c r="RKN36"/>
      <c r="RKO36"/>
      <c r="RKP36"/>
      <c r="RKQ36"/>
      <c r="RKR36"/>
      <c r="RKS36"/>
      <c r="RKT36"/>
      <c r="RKU36"/>
      <c r="RKV36"/>
      <c r="RKW36"/>
      <c r="RKX36"/>
      <c r="RKY36"/>
      <c r="RKZ36"/>
      <c r="RLA36"/>
      <c r="RLB36"/>
      <c r="RLC36"/>
      <c r="RLD36"/>
      <c r="RLE36"/>
      <c r="RLF36"/>
      <c r="RLG36"/>
      <c r="RLH36"/>
      <c r="RLI36"/>
      <c r="RLJ36"/>
      <c r="RLK36"/>
      <c r="RLL36"/>
      <c r="RLM36"/>
      <c r="RLN36"/>
      <c r="RLO36"/>
      <c r="RLP36"/>
      <c r="RLQ36"/>
      <c r="RLR36"/>
      <c r="RLS36"/>
      <c r="RLT36"/>
      <c r="RLU36"/>
      <c r="RLV36"/>
      <c r="RLW36"/>
      <c r="RLX36"/>
      <c r="RLY36"/>
      <c r="RLZ36"/>
      <c r="RMA36"/>
      <c r="RMB36"/>
      <c r="RMC36"/>
      <c r="RMD36"/>
      <c r="RME36"/>
      <c r="RMF36"/>
      <c r="RMG36"/>
      <c r="RMH36"/>
      <c r="RMI36"/>
      <c r="RMJ36"/>
      <c r="RMK36"/>
      <c r="RML36"/>
      <c r="RMM36"/>
      <c r="RMN36"/>
      <c r="RMO36"/>
      <c r="RMP36"/>
      <c r="RMQ36"/>
      <c r="RMR36"/>
      <c r="RMS36"/>
      <c r="RMT36"/>
      <c r="RMU36"/>
      <c r="RMV36"/>
      <c r="RMW36"/>
      <c r="RMX36"/>
      <c r="RMY36"/>
      <c r="RMZ36"/>
      <c r="RNA36"/>
      <c r="RNB36"/>
      <c r="RNC36"/>
      <c r="RND36"/>
      <c r="RNE36"/>
      <c r="RNF36"/>
      <c r="RNG36"/>
      <c r="RNH36"/>
      <c r="RNI36"/>
      <c r="RNJ36"/>
      <c r="RNK36"/>
      <c r="RNL36"/>
      <c r="RNM36"/>
      <c r="RNN36"/>
      <c r="RNO36"/>
      <c r="RNP36"/>
      <c r="RNQ36"/>
      <c r="RNR36"/>
      <c r="RNS36"/>
      <c r="RNT36"/>
      <c r="RNU36"/>
      <c r="RNV36"/>
      <c r="RNW36"/>
      <c r="RNX36"/>
      <c r="RNY36"/>
      <c r="RNZ36"/>
      <c r="ROA36"/>
      <c r="ROB36"/>
      <c r="ROC36"/>
      <c r="ROD36"/>
      <c r="ROE36"/>
      <c r="ROF36"/>
      <c r="ROG36"/>
      <c r="ROH36"/>
      <c r="ROI36"/>
      <c r="ROJ36"/>
      <c r="ROK36"/>
      <c r="ROL36"/>
      <c r="ROM36"/>
      <c r="RON36"/>
      <c r="ROO36"/>
      <c r="ROP36"/>
      <c r="ROQ36"/>
      <c r="ROR36"/>
      <c r="ROS36"/>
      <c r="ROT36"/>
      <c r="ROU36"/>
      <c r="ROV36"/>
      <c r="ROW36"/>
      <c r="ROX36"/>
      <c r="ROY36"/>
      <c r="ROZ36"/>
      <c r="RPA36"/>
      <c r="RPB36"/>
      <c r="RPC36"/>
      <c r="RPD36"/>
      <c r="RPE36"/>
      <c r="RPF36"/>
      <c r="RPG36"/>
      <c r="RPH36"/>
      <c r="RPI36"/>
      <c r="RPJ36"/>
      <c r="RPK36"/>
      <c r="RPL36"/>
      <c r="RPM36"/>
      <c r="RPN36"/>
      <c r="RPO36"/>
      <c r="RPP36"/>
      <c r="RPQ36"/>
      <c r="RPR36"/>
      <c r="RPS36"/>
      <c r="RPT36"/>
      <c r="RPU36"/>
      <c r="RPV36"/>
      <c r="RPW36"/>
      <c r="RPX36"/>
      <c r="RPY36"/>
      <c r="RPZ36"/>
      <c r="RQA36"/>
      <c r="RQB36"/>
      <c r="RQC36"/>
      <c r="RQD36"/>
      <c r="RQE36"/>
      <c r="RQF36"/>
      <c r="RQG36"/>
      <c r="RQH36"/>
      <c r="RQI36"/>
      <c r="RQJ36"/>
      <c r="RQK36"/>
      <c r="RQL36"/>
      <c r="RQM36"/>
      <c r="RQN36"/>
      <c r="RQO36"/>
      <c r="RQP36"/>
      <c r="RQQ36"/>
      <c r="RQR36"/>
      <c r="RQS36"/>
      <c r="RQT36"/>
      <c r="RQU36"/>
      <c r="RQV36"/>
      <c r="RQW36"/>
      <c r="RQX36"/>
      <c r="RQY36"/>
      <c r="RQZ36"/>
      <c r="RRA36"/>
      <c r="RRB36"/>
      <c r="RRC36"/>
      <c r="RRD36"/>
      <c r="RRE36"/>
      <c r="RRF36"/>
      <c r="RRG36"/>
      <c r="RRH36"/>
      <c r="RRI36"/>
      <c r="RRJ36"/>
      <c r="RRK36"/>
      <c r="RRL36"/>
      <c r="RRM36"/>
      <c r="RRN36"/>
      <c r="RRO36"/>
      <c r="RRP36"/>
      <c r="RRQ36"/>
      <c r="RRR36"/>
      <c r="RRS36"/>
      <c r="RRT36"/>
      <c r="RRU36"/>
      <c r="RRV36"/>
      <c r="RRW36"/>
      <c r="RRX36"/>
      <c r="RRY36"/>
      <c r="RRZ36"/>
      <c r="RSA36"/>
      <c r="RSB36"/>
      <c r="RSC36"/>
      <c r="RSD36"/>
      <c r="RSE36"/>
      <c r="RSF36"/>
      <c r="RSG36"/>
      <c r="RSH36"/>
      <c r="RSI36"/>
      <c r="RSJ36"/>
      <c r="RSK36"/>
      <c r="RSL36"/>
      <c r="RSM36"/>
      <c r="RSN36"/>
      <c r="RSO36"/>
      <c r="RSP36"/>
      <c r="RSQ36"/>
      <c r="RSR36"/>
      <c r="RSS36"/>
      <c r="RST36"/>
      <c r="RSU36"/>
      <c r="RSV36"/>
      <c r="RSW36"/>
      <c r="RSX36"/>
      <c r="RSY36"/>
      <c r="RSZ36"/>
      <c r="RTA36"/>
      <c r="RTB36"/>
      <c r="RTC36"/>
      <c r="RTD36"/>
      <c r="RTE36"/>
      <c r="RTF36"/>
      <c r="RTG36"/>
      <c r="RTH36"/>
      <c r="RTI36"/>
      <c r="RTJ36"/>
      <c r="RTK36"/>
      <c r="RTL36"/>
      <c r="RTM36"/>
      <c r="RTN36"/>
      <c r="RTO36"/>
      <c r="RTP36"/>
      <c r="RTQ36"/>
      <c r="RTR36"/>
      <c r="RTS36"/>
      <c r="RTT36"/>
      <c r="RTU36"/>
      <c r="RTV36"/>
      <c r="RTW36"/>
      <c r="RTX36"/>
      <c r="RTY36"/>
      <c r="RTZ36"/>
      <c r="RUA36"/>
      <c r="RUB36"/>
      <c r="RUC36"/>
      <c r="RUD36"/>
      <c r="RUE36"/>
      <c r="RUF36"/>
      <c r="RUG36"/>
      <c r="RUH36"/>
      <c r="RUI36"/>
      <c r="RUJ36"/>
      <c r="RUK36"/>
      <c r="RUL36"/>
      <c r="RUM36"/>
      <c r="RUN36"/>
      <c r="RUO36"/>
      <c r="RUP36"/>
      <c r="RUQ36"/>
      <c r="RUR36"/>
      <c r="RUS36"/>
      <c r="RUT36"/>
      <c r="RUU36"/>
      <c r="RUV36"/>
      <c r="RUW36"/>
      <c r="RUX36"/>
      <c r="RUY36"/>
      <c r="RUZ36"/>
      <c r="RVA36"/>
      <c r="RVB36"/>
      <c r="RVC36"/>
      <c r="RVD36"/>
      <c r="RVE36"/>
      <c r="RVF36"/>
      <c r="RVG36"/>
      <c r="RVH36"/>
      <c r="RVI36"/>
      <c r="RVJ36"/>
      <c r="RVK36"/>
      <c r="RVL36"/>
      <c r="RVM36"/>
      <c r="RVN36"/>
      <c r="RVO36"/>
      <c r="RVP36"/>
      <c r="RVQ36"/>
      <c r="RVR36"/>
      <c r="RVS36"/>
      <c r="RVT36"/>
      <c r="RVU36"/>
      <c r="RVV36"/>
      <c r="RVW36"/>
      <c r="RVX36"/>
      <c r="RVY36"/>
      <c r="RVZ36"/>
      <c r="RWA36"/>
      <c r="RWB36"/>
      <c r="RWC36"/>
      <c r="RWD36"/>
      <c r="RWE36"/>
      <c r="RWF36"/>
      <c r="RWG36"/>
      <c r="RWH36"/>
      <c r="RWI36"/>
      <c r="RWJ36"/>
      <c r="RWK36"/>
      <c r="RWL36"/>
      <c r="RWM36"/>
      <c r="RWN36"/>
      <c r="RWO36"/>
      <c r="RWP36"/>
      <c r="RWQ36"/>
      <c r="RWR36"/>
      <c r="RWS36"/>
      <c r="RWT36"/>
      <c r="RWU36"/>
      <c r="RWV36"/>
      <c r="RWW36"/>
      <c r="RWX36"/>
      <c r="RWY36"/>
      <c r="RWZ36"/>
      <c r="RXA36"/>
      <c r="RXB36"/>
      <c r="RXC36"/>
      <c r="RXD36"/>
      <c r="RXE36"/>
      <c r="RXF36"/>
      <c r="RXG36"/>
      <c r="RXH36"/>
      <c r="RXI36"/>
      <c r="RXJ36"/>
      <c r="RXK36"/>
      <c r="RXL36"/>
      <c r="RXM36"/>
      <c r="RXN36"/>
      <c r="RXO36"/>
      <c r="RXP36"/>
      <c r="RXQ36"/>
      <c r="RXR36"/>
      <c r="RXS36"/>
      <c r="RXT36"/>
      <c r="RXU36"/>
      <c r="RXV36"/>
      <c r="RXW36"/>
      <c r="RXX36"/>
      <c r="RXY36"/>
      <c r="RXZ36"/>
      <c r="RYA36"/>
      <c r="RYB36"/>
      <c r="RYC36"/>
      <c r="RYD36"/>
      <c r="RYE36"/>
      <c r="RYF36"/>
      <c r="RYG36"/>
      <c r="RYH36"/>
      <c r="RYI36"/>
      <c r="RYJ36"/>
      <c r="RYK36"/>
      <c r="RYL36"/>
      <c r="RYM36"/>
      <c r="RYN36"/>
      <c r="RYO36"/>
      <c r="RYP36"/>
      <c r="RYQ36"/>
      <c r="RYR36"/>
      <c r="RYS36"/>
      <c r="RYT36"/>
      <c r="RYU36"/>
      <c r="RYV36"/>
      <c r="RYW36"/>
      <c r="RYX36"/>
      <c r="RYY36"/>
      <c r="RYZ36"/>
      <c r="RZA36"/>
      <c r="RZB36"/>
      <c r="RZC36"/>
      <c r="RZD36"/>
      <c r="RZE36"/>
      <c r="RZF36"/>
      <c r="RZG36"/>
      <c r="RZH36"/>
      <c r="RZI36"/>
      <c r="RZJ36"/>
      <c r="RZK36"/>
      <c r="RZL36"/>
      <c r="RZM36"/>
      <c r="RZN36"/>
      <c r="RZO36"/>
      <c r="RZP36"/>
      <c r="RZQ36"/>
      <c r="RZR36"/>
      <c r="RZS36"/>
      <c r="RZT36"/>
      <c r="RZU36"/>
      <c r="RZV36"/>
      <c r="RZW36"/>
      <c r="RZX36"/>
      <c r="RZY36"/>
      <c r="RZZ36"/>
      <c r="SAA36"/>
      <c r="SAB36"/>
      <c r="SAC36"/>
      <c r="SAD36"/>
      <c r="SAE36"/>
      <c r="SAF36"/>
      <c r="SAG36"/>
      <c r="SAH36"/>
      <c r="SAI36"/>
      <c r="SAJ36"/>
      <c r="SAK36"/>
      <c r="SAL36"/>
      <c r="SAM36"/>
      <c r="SAN36"/>
      <c r="SAO36"/>
      <c r="SAP36"/>
      <c r="SAQ36"/>
      <c r="SAR36"/>
      <c r="SAS36"/>
      <c r="SAT36"/>
      <c r="SAU36"/>
      <c r="SAV36"/>
      <c r="SAW36"/>
      <c r="SAX36"/>
      <c r="SAY36"/>
      <c r="SAZ36"/>
      <c r="SBA36"/>
      <c r="SBB36"/>
      <c r="SBC36"/>
      <c r="SBD36"/>
      <c r="SBE36"/>
      <c r="SBF36"/>
      <c r="SBG36"/>
      <c r="SBH36"/>
      <c r="SBI36"/>
      <c r="SBJ36"/>
      <c r="SBK36"/>
      <c r="SBL36"/>
      <c r="SBM36"/>
      <c r="SBN36"/>
      <c r="SBO36"/>
      <c r="SBP36"/>
      <c r="SBQ36"/>
      <c r="SBR36"/>
      <c r="SBS36"/>
      <c r="SBT36"/>
      <c r="SBU36"/>
      <c r="SBV36"/>
      <c r="SBW36"/>
      <c r="SBX36"/>
      <c r="SBY36"/>
      <c r="SBZ36"/>
      <c r="SCA36"/>
      <c r="SCB36"/>
      <c r="SCC36"/>
      <c r="SCD36"/>
      <c r="SCE36"/>
      <c r="SCF36"/>
      <c r="SCG36"/>
      <c r="SCH36"/>
      <c r="SCI36"/>
      <c r="SCJ36"/>
      <c r="SCK36"/>
      <c r="SCL36"/>
      <c r="SCM36"/>
      <c r="SCN36"/>
      <c r="SCO36"/>
      <c r="SCP36"/>
      <c r="SCQ36"/>
      <c r="SCR36"/>
      <c r="SCS36"/>
      <c r="SCT36"/>
      <c r="SCU36"/>
      <c r="SCV36"/>
      <c r="SCW36"/>
      <c r="SCX36"/>
      <c r="SCY36"/>
      <c r="SCZ36"/>
      <c r="SDA36"/>
      <c r="SDB36"/>
      <c r="SDC36"/>
      <c r="SDD36"/>
      <c r="SDE36"/>
      <c r="SDF36"/>
      <c r="SDG36"/>
      <c r="SDH36"/>
      <c r="SDI36"/>
      <c r="SDJ36"/>
      <c r="SDK36"/>
      <c r="SDL36"/>
      <c r="SDM36"/>
      <c r="SDN36"/>
      <c r="SDO36"/>
      <c r="SDP36"/>
      <c r="SDQ36"/>
      <c r="SDR36"/>
      <c r="SDS36"/>
      <c r="SDT36"/>
      <c r="SDU36"/>
      <c r="SDV36"/>
      <c r="SDW36"/>
      <c r="SDX36"/>
      <c r="SDY36"/>
      <c r="SDZ36"/>
      <c r="SEA36"/>
      <c r="SEB36"/>
      <c r="SEC36"/>
      <c r="SED36"/>
      <c r="SEE36"/>
      <c r="SEF36"/>
      <c r="SEG36"/>
      <c r="SEH36"/>
      <c r="SEI36"/>
      <c r="SEJ36"/>
      <c r="SEK36"/>
      <c r="SEL36"/>
      <c r="SEM36"/>
      <c r="SEN36"/>
      <c r="SEO36"/>
      <c r="SEP36"/>
      <c r="SEQ36"/>
      <c r="SER36"/>
      <c r="SES36"/>
      <c r="SET36"/>
      <c r="SEU36"/>
      <c r="SEV36"/>
      <c r="SEW36"/>
      <c r="SEX36"/>
      <c r="SEY36"/>
      <c r="SEZ36"/>
      <c r="SFA36"/>
      <c r="SFB36"/>
      <c r="SFC36"/>
      <c r="SFD36"/>
      <c r="SFE36"/>
      <c r="SFF36"/>
      <c r="SFG36"/>
      <c r="SFH36"/>
      <c r="SFI36"/>
      <c r="SFJ36"/>
      <c r="SFK36"/>
      <c r="SFL36"/>
      <c r="SFM36"/>
      <c r="SFN36"/>
      <c r="SFO36"/>
      <c r="SFP36"/>
      <c r="SFQ36"/>
      <c r="SFR36"/>
      <c r="SFS36"/>
      <c r="SFT36"/>
      <c r="SFU36"/>
      <c r="SFV36"/>
      <c r="SFW36"/>
      <c r="SFX36"/>
      <c r="SFY36"/>
      <c r="SFZ36"/>
      <c r="SGA36"/>
      <c r="SGB36"/>
      <c r="SGC36"/>
      <c r="SGD36"/>
      <c r="SGE36"/>
      <c r="SGF36"/>
      <c r="SGG36"/>
      <c r="SGH36"/>
      <c r="SGI36"/>
      <c r="SGJ36"/>
      <c r="SGK36"/>
      <c r="SGL36"/>
      <c r="SGM36"/>
      <c r="SGN36"/>
      <c r="SGO36"/>
      <c r="SGP36"/>
      <c r="SGQ36"/>
      <c r="SGR36"/>
      <c r="SGS36"/>
      <c r="SGT36"/>
      <c r="SGU36"/>
      <c r="SGV36"/>
      <c r="SGW36"/>
      <c r="SGX36"/>
      <c r="SGY36"/>
      <c r="SGZ36"/>
      <c r="SHA36"/>
      <c r="SHB36"/>
      <c r="SHC36"/>
      <c r="SHD36"/>
      <c r="SHE36"/>
      <c r="SHF36"/>
      <c r="SHG36"/>
      <c r="SHH36"/>
      <c r="SHI36"/>
      <c r="SHJ36"/>
      <c r="SHK36"/>
      <c r="SHL36"/>
      <c r="SHM36"/>
      <c r="SHN36"/>
      <c r="SHO36"/>
      <c r="SHP36"/>
      <c r="SHQ36"/>
      <c r="SHR36"/>
      <c r="SHS36"/>
      <c r="SHT36"/>
      <c r="SHU36"/>
      <c r="SHV36"/>
      <c r="SHW36"/>
      <c r="SHX36"/>
      <c r="SHY36"/>
      <c r="SHZ36"/>
      <c r="SIA36"/>
      <c r="SIB36"/>
      <c r="SIC36"/>
      <c r="SID36"/>
      <c r="SIE36"/>
      <c r="SIF36"/>
      <c r="SIG36"/>
      <c r="SIH36"/>
      <c r="SII36"/>
      <c r="SIJ36"/>
      <c r="SIK36"/>
      <c r="SIL36"/>
      <c r="SIM36"/>
      <c r="SIN36"/>
      <c r="SIO36"/>
      <c r="SIP36"/>
      <c r="SIQ36"/>
      <c r="SIR36"/>
      <c r="SIS36"/>
      <c r="SIT36"/>
      <c r="SIU36"/>
      <c r="SIV36"/>
      <c r="SIW36"/>
      <c r="SIX36"/>
      <c r="SIY36"/>
      <c r="SIZ36"/>
      <c r="SJA36"/>
      <c r="SJB36"/>
      <c r="SJC36"/>
      <c r="SJD36"/>
      <c r="SJE36"/>
      <c r="SJF36"/>
      <c r="SJG36"/>
      <c r="SJH36"/>
      <c r="SJI36"/>
      <c r="SJJ36"/>
      <c r="SJK36"/>
      <c r="SJL36"/>
      <c r="SJM36"/>
      <c r="SJN36"/>
      <c r="SJO36"/>
      <c r="SJP36"/>
      <c r="SJQ36"/>
      <c r="SJR36"/>
      <c r="SJS36"/>
      <c r="SJT36"/>
      <c r="SJU36"/>
      <c r="SJV36"/>
      <c r="SJW36"/>
      <c r="SJX36"/>
      <c r="SJY36"/>
      <c r="SJZ36"/>
      <c r="SKA36"/>
      <c r="SKB36"/>
      <c r="SKC36"/>
      <c r="SKD36"/>
      <c r="SKE36"/>
      <c r="SKF36"/>
      <c r="SKG36"/>
      <c r="SKH36"/>
      <c r="SKI36"/>
      <c r="SKJ36"/>
      <c r="SKK36"/>
      <c r="SKL36"/>
      <c r="SKM36"/>
      <c r="SKN36"/>
      <c r="SKO36"/>
      <c r="SKP36"/>
      <c r="SKQ36"/>
      <c r="SKR36"/>
      <c r="SKS36"/>
      <c r="SKT36"/>
      <c r="SKU36"/>
      <c r="SKV36"/>
      <c r="SKW36"/>
      <c r="SKX36"/>
      <c r="SKY36"/>
      <c r="SKZ36"/>
      <c r="SLA36"/>
      <c r="SLB36"/>
      <c r="SLC36"/>
      <c r="SLD36"/>
      <c r="SLE36"/>
      <c r="SLF36"/>
      <c r="SLG36"/>
      <c r="SLH36"/>
      <c r="SLI36"/>
      <c r="SLJ36"/>
      <c r="SLK36"/>
      <c r="SLL36"/>
      <c r="SLM36"/>
      <c r="SLN36"/>
      <c r="SLO36"/>
      <c r="SLP36"/>
      <c r="SLQ36"/>
      <c r="SLR36"/>
      <c r="SLS36"/>
      <c r="SLT36"/>
      <c r="SLU36"/>
      <c r="SLV36"/>
      <c r="SLW36"/>
      <c r="SLX36"/>
      <c r="SLY36"/>
      <c r="SLZ36"/>
      <c r="SMA36"/>
      <c r="SMB36"/>
      <c r="SMC36"/>
      <c r="SMD36"/>
      <c r="SME36"/>
      <c r="SMF36"/>
      <c r="SMG36"/>
      <c r="SMH36"/>
      <c r="SMI36"/>
      <c r="SMJ36"/>
      <c r="SMK36"/>
      <c r="SML36"/>
      <c r="SMM36"/>
      <c r="SMN36"/>
      <c r="SMO36"/>
      <c r="SMP36"/>
      <c r="SMQ36"/>
      <c r="SMR36"/>
      <c r="SMS36"/>
      <c r="SMT36"/>
      <c r="SMU36"/>
      <c r="SMV36"/>
      <c r="SMW36"/>
      <c r="SMX36"/>
      <c r="SMY36"/>
      <c r="SMZ36"/>
      <c r="SNA36"/>
      <c r="SNB36"/>
      <c r="SNC36"/>
      <c r="SND36"/>
      <c r="SNE36"/>
      <c r="SNF36"/>
      <c r="SNG36"/>
      <c r="SNH36"/>
      <c r="SNI36"/>
      <c r="SNJ36"/>
      <c r="SNK36"/>
      <c r="SNL36"/>
      <c r="SNM36"/>
      <c r="SNN36"/>
      <c r="SNO36"/>
      <c r="SNP36"/>
      <c r="SNQ36"/>
      <c r="SNR36"/>
      <c r="SNS36"/>
      <c r="SNT36"/>
      <c r="SNU36"/>
      <c r="SNV36"/>
      <c r="SNW36"/>
      <c r="SNX36"/>
      <c r="SNY36"/>
      <c r="SNZ36"/>
      <c r="SOA36"/>
      <c r="SOB36"/>
      <c r="SOC36"/>
      <c r="SOD36"/>
      <c r="SOE36"/>
      <c r="SOF36"/>
      <c r="SOG36"/>
      <c r="SOH36"/>
      <c r="SOI36"/>
      <c r="SOJ36"/>
      <c r="SOK36"/>
      <c r="SOL36"/>
      <c r="SOM36"/>
      <c r="SON36"/>
      <c r="SOO36"/>
      <c r="SOP36"/>
      <c r="SOQ36"/>
      <c r="SOR36"/>
      <c r="SOS36"/>
      <c r="SOT36"/>
      <c r="SOU36"/>
      <c r="SOV36"/>
      <c r="SOW36"/>
      <c r="SOX36"/>
      <c r="SOY36"/>
      <c r="SOZ36"/>
      <c r="SPA36"/>
      <c r="SPB36"/>
      <c r="SPC36"/>
      <c r="SPD36"/>
      <c r="SPE36"/>
      <c r="SPF36"/>
      <c r="SPG36"/>
      <c r="SPH36"/>
      <c r="SPI36"/>
      <c r="SPJ36"/>
      <c r="SPK36"/>
      <c r="SPL36"/>
      <c r="SPM36"/>
      <c r="SPN36"/>
      <c r="SPO36"/>
      <c r="SPP36"/>
      <c r="SPQ36"/>
      <c r="SPR36"/>
      <c r="SPS36"/>
      <c r="SPT36"/>
      <c r="SPU36"/>
      <c r="SPV36"/>
      <c r="SPW36"/>
      <c r="SPX36"/>
      <c r="SPY36"/>
      <c r="SPZ36"/>
      <c r="SQA36"/>
      <c r="SQB36"/>
      <c r="SQC36"/>
      <c r="SQD36"/>
      <c r="SQE36"/>
      <c r="SQF36"/>
      <c r="SQG36"/>
      <c r="SQH36"/>
      <c r="SQI36"/>
      <c r="SQJ36"/>
      <c r="SQK36"/>
      <c r="SQL36"/>
      <c r="SQM36"/>
      <c r="SQN36"/>
      <c r="SQO36"/>
      <c r="SQP36"/>
      <c r="SQQ36"/>
      <c r="SQR36"/>
      <c r="SQS36"/>
      <c r="SQT36"/>
      <c r="SQU36"/>
      <c r="SQV36"/>
      <c r="SQW36"/>
      <c r="SQX36"/>
      <c r="SQY36"/>
      <c r="SQZ36"/>
      <c r="SRA36"/>
      <c r="SRB36"/>
      <c r="SRC36"/>
      <c r="SRD36"/>
      <c r="SRE36"/>
      <c r="SRF36"/>
      <c r="SRG36"/>
      <c r="SRH36"/>
      <c r="SRI36"/>
      <c r="SRJ36"/>
      <c r="SRK36"/>
      <c r="SRL36"/>
      <c r="SRM36"/>
      <c r="SRN36"/>
      <c r="SRO36"/>
      <c r="SRP36"/>
      <c r="SRQ36"/>
      <c r="SRR36"/>
      <c r="SRS36"/>
      <c r="SRT36"/>
      <c r="SRU36"/>
      <c r="SRV36"/>
      <c r="SRW36"/>
      <c r="SRX36"/>
      <c r="SRY36"/>
      <c r="SRZ36"/>
      <c r="SSA36"/>
      <c r="SSB36"/>
      <c r="SSC36"/>
      <c r="SSD36"/>
      <c r="SSE36"/>
      <c r="SSF36"/>
      <c r="SSG36"/>
      <c r="SSH36"/>
      <c r="SSI36"/>
      <c r="SSJ36"/>
      <c r="SSK36"/>
      <c r="SSL36"/>
      <c r="SSM36"/>
      <c r="SSN36"/>
      <c r="SSO36"/>
      <c r="SSP36"/>
      <c r="SSQ36"/>
      <c r="SSR36"/>
      <c r="SSS36"/>
      <c r="SST36"/>
      <c r="SSU36"/>
      <c r="SSV36"/>
      <c r="SSW36"/>
      <c r="SSX36"/>
      <c r="SSY36"/>
      <c r="SSZ36"/>
      <c r="STA36"/>
      <c r="STB36"/>
      <c r="STC36"/>
      <c r="STD36"/>
      <c r="STE36"/>
      <c r="STF36"/>
      <c r="STG36"/>
      <c r="STH36"/>
      <c r="STI36"/>
      <c r="STJ36"/>
      <c r="STK36"/>
      <c r="STL36"/>
      <c r="STM36"/>
      <c r="STN36"/>
      <c r="STO36"/>
      <c r="STP36"/>
      <c r="STQ36"/>
      <c r="STR36"/>
      <c r="STS36"/>
      <c r="STT36"/>
      <c r="STU36"/>
      <c r="STV36"/>
      <c r="STW36"/>
      <c r="STX36"/>
      <c r="STY36"/>
      <c r="STZ36"/>
      <c r="SUA36"/>
      <c r="SUB36"/>
      <c r="SUC36"/>
      <c r="SUD36"/>
      <c r="SUE36"/>
      <c r="SUF36"/>
      <c r="SUG36"/>
      <c r="SUH36"/>
      <c r="SUI36"/>
      <c r="SUJ36"/>
      <c r="SUK36"/>
      <c r="SUL36"/>
      <c r="SUM36"/>
      <c r="SUN36"/>
      <c r="SUO36"/>
      <c r="SUP36"/>
      <c r="SUQ36"/>
      <c r="SUR36"/>
      <c r="SUS36"/>
      <c r="SUT36"/>
      <c r="SUU36"/>
      <c r="SUV36"/>
      <c r="SUW36"/>
      <c r="SUX36"/>
      <c r="SUY36"/>
      <c r="SUZ36"/>
      <c r="SVA36"/>
      <c r="SVB36"/>
      <c r="SVC36"/>
      <c r="SVD36"/>
      <c r="SVE36"/>
      <c r="SVF36"/>
      <c r="SVG36"/>
      <c r="SVH36"/>
      <c r="SVI36"/>
      <c r="SVJ36"/>
      <c r="SVK36"/>
      <c r="SVL36"/>
      <c r="SVM36"/>
      <c r="SVN36"/>
      <c r="SVO36"/>
      <c r="SVP36"/>
      <c r="SVQ36"/>
      <c r="SVR36"/>
      <c r="SVS36"/>
      <c r="SVT36"/>
      <c r="SVU36"/>
      <c r="SVV36"/>
      <c r="SVW36"/>
      <c r="SVX36"/>
      <c r="SVY36"/>
      <c r="SVZ36"/>
      <c r="SWA36"/>
      <c r="SWB36"/>
      <c r="SWC36"/>
      <c r="SWD36"/>
      <c r="SWE36"/>
      <c r="SWF36"/>
      <c r="SWG36"/>
      <c r="SWH36"/>
      <c r="SWI36"/>
      <c r="SWJ36"/>
      <c r="SWK36"/>
      <c r="SWL36"/>
      <c r="SWM36"/>
      <c r="SWN36"/>
      <c r="SWO36"/>
      <c r="SWP36"/>
      <c r="SWQ36"/>
      <c r="SWR36"/>
      <c r="SWS36"/>
      <c r="SWT36"/>
      <c r="SWU36"/>
      <c r="SWV36"/>
      <c r="SWW36"/>
      <c r="SWX36"/>
      <c r="SWY36"/>
      <c r="SWZ36"/>
      <c r="SXA36"/>
      <c r="SXB36"/>
      <c r="SXC36"/>
      <c r="SXD36"/>
      <c r="SXE36"/>
      <c r="SXF36"/>
      <c r="SXG36"/>
      <c r="SXH36"/>
      <c r="SXI36"/>
      <c r="SXJ36"/>
      <c r="SXK36"/>
      <c r="SXL36"/>
      <c r="SXM36"/>
      <c r="SXN36"/>
      <c r="SXO36"/>
      <c r="SXP36"/>
      <c r="SXQ36"/>
      <c r="SXR36"/>
      <c r="SXS36"/>
      <c r="SXT36"/>
      <c r="SXU36"/>
      <c r="SXV36"/>
      <c r="SXW36"/>
      <c r="SXX36"/>
      <c r="SXY36"/>
      <c r="SXZ36"/>
      <c r="SYA36"/>
      <c r="SYB36"/>
      <c r="SYC36"/>
      <c r="SYD36"/>
      <c r="SYE36"/>
      <c r="SYF36"/>
      <c r="SYG36"/>
      <c r="SYH36"/>
      <c r="SYI36"/>
      <c r="SYJ36"/>
      <c r="SYK36"/>
      <c r="SYL36"/>
      <c r="SYM36"/>
      <c r="SYN36"/>
      <c r="SYO36"/>
      <c r="SYP36"/>
      <c r="SYQ36"/>
      <c r="SYR36"/>
      <c r="SYS36"/>
      <c r="SYT36"/>
      <c r="SYU36"/>
      <c r="SYV36"/>
      <c r="SYW36"/>
      <c r="SYX36"/>
      <c r="SYY36"/>
      <c r="SYZ36"/>
      <c r="SZA36"/>
      <c r="SZB36"/>
      <c r="SZC36"/>
      <c r="SZD36"/>
      <c r="SZE36"/>
      <c r="SZF36"/>
      <c r="SZG36"/>
      <c r="SZH36"/>
      <c r="SZI36"/>
      <c r="SZJ36"/>
      <c r="SZK36"/>
      <c r="SZL36"/>
      <c r="SZM36"/>
      <c r="SZN36"/>
      <c r="SZO36"/>
      <c r="SZP36"/>
      <c r="SZQ36"/>
      <c r="SZR36"/>
      <c r="SZS36"/>
      <c r="SZT36"/>
      <c r="SZU36"/>
      <c r="SZV36"/>
      <c r="SZW36"/>
      <c r="SZX36"/>
      <c r="SZY36"/>
      <c r="SZZ36"/>
      <c r="TAA36"/>
      <c r="TAB36"/>
      <c r="TAC36"/>
      <c r="TAD36"/>
      <c r="TAE36"/>
      <c r="TAF36"/>
      <c r="TAG36"/>
      <c r="TAH36"/>
      <c r="TAI36"/>
      <c r="TAJ36"/>
      <c r="TAK36"/>
      <c r="TAL36"/>
      <c r="TAM36"/>
      <c r="TAN36"/>
      <c r="TAO36"/>
      <c r="TAP36"/>
      <c r="TAQ36"/>
      <c r="TAR36"/>
      <c r="TAS36"/>
      <c r="TAT36"/>
      <c r="TAU36"/>
      <c r="TAV36"/>
      <c r="TAW36"/>
      <c r="TAX36"/>
      <c r="TAY36"/>
      <c r="TAZ36"/>
      <c r="TBA36"/>
      <c r="TBB36"/>
      <c r="TBC36"/>
      <c r="TBD36"/>
      <c r="TBE36"/>
      <c r="TBF36"/>
      <c r="TBG36"/>
      <c r="TBH36"/>
      <c r="TBI36"/>
      <c r="TBJ36"/>
      <c r="TBK36"/>
      <c r="TBL36"/>
      <c r="TBM36"/>
      <c r="TBN36"/>
      <c r="TBO36"/>
      <c r="TBP36"/>
      <c r="TBQ36"/>
      <c r="TBR36"/>
      <c r="TBS36"/>
      <c r="TBT36"/>
      <c r="TBU36"/>
      <c r="TBV36"/>
      <c r="TBW36"/>
      <c r="TBX36"/>
      <c r="TBY36"/>
      <c r="TBZ36"/>
      <c r="TCA36"/>
      <c r="TCB36"/>
      <c r="TCC36"/>
      <c r="TCD36"/>
      <c r="TCE36"/>
      <c r="TCF36"/>
      <c r="TCG36"/>
      <c r="TCH36"/>
      <c r="TCI36"/>
      <c r="TCJ36"/>
      <c r="TCK36"/>
      <c r="TCL36"/>
      <c r="TCM36"/>
      <c r="TCN36"/>
      <c r="TCO36"/>
      <c r="TCP36"/>
      <c r="TCQ36"/>
      <c r="TCR36"/>
      <c r="TCS36"/>
      <c r="TCT36"/>
      <c r="TCU36"/>
      <c r="TCV36"/>
      <c r="TCW36"/>
      <c r="TCX36"/>
      <c r="TCY36"/>
      <c r="TCZ36"/>
      <c r="TDA36"/>
      <c r="TDB36"/>
      <c r="TDC36"/>
      <c r="TDD36"/>
      <c r="TDE36"/>
      <c r="TDF36"/>
      <c r="TDG36"/>
      <c r="TDH36"/>
      <c r="TDI36"/>
      <c r="TDJ36"/>
      <c r="TDK36"/>
      <c r="TDL36"/>
      <c r="TDM36"/>
      <c r="TDN36"/>
      <c r="TDO36"/>
      <c r="TDP36"/>
      <c r="TDQ36"/>
      <c r="TDR36"/>
      <c r="TDS36"/>
      <c r="TDT36"/>
      <c r="TDU36"/>
      <c r="TDV36"/>
      <c r="TDW36"/>
      <c r="TDX36"/>
      <c r="TDY36"/>
      <c r="TDZ36"/>
      <c r="TEA36"/>
      <c r="TEB36"/>
      <c r="TEC36"/>
      <c r="TED36"/>
      <c r="TEE36"/>
      <c r="TEF36"/>
      <c r="TEG36"/>
      <c r="TEH36"/>
      <c r="TEI36"/>
      <c r="TEJ36"/>
      <c r="TEK36"/>
      <c r="TEL36"/>
      <c r="TEM36"/>
      <c r="TEN36"/>
      <c r="TEO36"/>
      <c r="TEP36"/>
      <c r="TEQ36"/>
      <c r="TER36"/>
      <c r="TES36"/>
      <c r="TET36"/>
      <c r="TEU36"/>
      <c r="TEV36"/>
      <c r="TEW36"/>
      <c r="TEX36"/>
      <c r="TEY36"/>
      <c r="TEZ36"/>
      <c r="TFA36"/>
      <c r="TFB36"/>
      <c r="TFC36"/>
      <c r="TFD36"/>
      <c r="TFE36"/>
      <c r="TFF36"/>
      <c r="TFG36"/>
      <c r="TFH36"/>
      <c r="TFI36"/>
      <c r="TFJ36"/>
      <c r="TFK36"/>
      <c r="TFL36"/>
      <c r="TFM36"/>
      <c r="TFN36"/>
      <c r="TFO36"/>
      <c r="TFP36"/>
      <c r="TFQ36"/>
      <c r="TFR36"/>
      <c r="TFS36"/>
      <c r="TFT36"/>
      <c r="TFU36"/>
      <c r="TFV36"/>
      <c r="TFW36"/>
      <c r="TFX36"/>
      <c r="TFY36"/>
      <c r="TFZ36"/>
      <c r="TGA36"/>
      <c r="TGB36"/>
      <c r="TGC36"/>
      <c r="TGD36"/>
      <c r="TGE36"/>
      <c r="TGF36"/>
      <c r="TGG36"/>
      <c r="TGH36"/>
      <c r="TGI36"/>
      <c r="TGJ36"/>
      <c r="TGK36"/>
      <c r="TGL36"/>
      <c r="TGM36"/>
      <c r="TGN36"/>
      <c r="TGO36"/>
      <c r="TGP36"/>
      <c r="TGQ36"/>
      <c r="TGR36"/>
      <c r="TGS36"/>
      <c r="TGT36"/>
      <c r="TGU36"/>
      <c r="TGV36"/>
      <c r="TGW36"/>
      <c r="TGX36"/>
      <c r="TGY36"/>
      <c r="TGZ36"/>
      <c r="THA36"/>
      <c r="THB36"/>
      <c r="THC36"/>
      <c r="THD36"/>
      <c r="THE36"/>
      <c r="THF36"/>
      <c r="THG36"/>
      <c r="THH36"/>
      <c r="THI36"/>
      <c r="THJ36"/>
      <c r="THK36"/>
      <c r="THL36"/>
      <c r="THM36"/>
      <c r="THN36"/>
      <c r="THO36"/>
      <c r="THP36"/>
      <c r="THQ36"/>
      <c r="THR36"/>
      <c r="THS36"/>
      <c r="THT36"/>
      <c r="THU36"/>
      <c r="THV36"/>
      <c r="THW36"/>
      <c r="THX36"/>
      <c r="THY36"/>
      <c r="THZ36"/>
      <c r="TIA36"/>
      <c r="TIB36"/>
      <c r="TIC36"/>
      <c r="TID36"/>
      <c r="TIE36"/>
      <c r="TIF36"/>
      <c r="TIG36"/>
      <c r="TIH36"/>
      <c r="TII36"/>
      <c r="TIJ36"/>
      <c r="TIK36"/>
      <c r="TIL36"/>
      <c r="TIM36"/>
      <c r="TIN36"/>
      <c r="TIO36"/>
      <c r="TIP36"/>
      <c r="TIQ36"/>
      <c r="TIR36"/>
      <c r="TIS36"/>
      <c r="TIT36"/>
      <c r="TIU36"/>
      <c r="TIV36"/>
      <c r="TIW36"/>
      <c r="TIX36"/>
      <c r="TIY36"/>
      <c r="TIZ36"/>
      <c r="TJA36"/>
      <c r="TJB36"/>
      <c r="TJC36"/>
      <c r="TJD36"/>
      <c r="TJE36"/>
      <c r="TJF36"/>
      <c r="TJG36"/>
      <c r="TJH36"/>
      <c r="TJI36"/>
      <c r="TJJ36"/>
      <c r="TJK36"/>
      <c r="TJL36"/>
      <c r="TJM36"/>
      <c r="TJN36"/>
      <c r="TJO36"/>
      <c r="TJP36"/>
      <c r="TJQ36"/>
      <c r="TJR36"/>
      <c r="TJS36"/>
      <c r="TJT36"/>
      <c r="TJU36"/>
      <c r="TJV36"/>
      <c r="TJW36"/>
      <c r="TJX36"/>
      <c r="TJY36"/>
      <c r="TJZ36"/>
      <c r="TKA36"/>
      <c r="TKB36"/>
      <c r="TKC36"/>
      <c r="TKD36"/>
      <c r="TKE36"/>
      <c r="TKF36"/>
      <c r="TKG36"/>
      <c r="TKH36"/>
      <c r="TKI36"/>
      <c r="TKJ36"/>
      <c r="TKK36"/>
      <c r="TKL36"/>
      <c r="TKM36"/>
      <c r="TKN36"/>
      <c r="TKO36"/>
      <c r="TKP36"/>
      <c r="TKQ36"/>
      <c r="TKR36"/>
      <c r="TKS36"/>
      <c r="TKT36"/>
      <c r="TKU36"/>
      <c r="TKV36"/>
      <c r="TKW36"/>
      <c r="TKX36"/>
      <c r="TKY36"/>
      <c r="TKZ36"/>
      <c r="TLA36"/>
      <c r="TLB36"/>
      <c r="TLC36"/>
      <c r="TLD36"/>
      <c r="TLE36"/>
      <c r="TLF36"/>
      <c r="TLG36"/>
      <c r="TLH36"/>
      <c r="TLI36"/>
      <c r="TLJ36"/>
      <c r="TLK36"/>
      <c r="TLL36"/>
      <c r="TLM36"/>
      <c r="TLN36"/>
      <c r="TLO36"/>
      <c r="TLP36"/>
      <c r="TLQ36"/>
      <c r="TLR36"/>
      <c r="TLS36"/>
      <c r="TLT36"/>
      <c r="TLU36"/>
      <c r="TLV36"/>
      <c r="TLW36"/>
      <c r="TLX36"/>
      <c r="TLY36"/>
      <c r="TLZ36"/>
      <c r="TMA36"/>
      <c r="TMB36"/>
      <c r="TMC36"/>
      <c r="TMD36"/>
      <c r="TME36"/>
      <c r="TMF36"/>
      <c r="TMG36"/>
      <c r="TMH36"/>
      <c r="TMI36"/>
      <c r="TMJ36"/>
      <c r="TMK36"/>
      <c r="TML36"/>
      <c r="TMM36"/>
      <c r="TMN36"/>
      <c r="TMO36"/>
      <c r="TMP36"/>
      <c r="TMQ36"/>
      <c r="TMR36"/>
      <c r="TMS36"/>
      <c r="TMT36"/>
      <c r="TMU36"/>
      <c r="TMV36"/>
      <c r="TMW36"/>
      <c r="TMX36"/>
      <c r="TMY36"/>
      <c r="TMZ36"/>
      <c r="TNA36"/>
      <c r="TNB36"/>
      <c r="TNC36"/>
      <c r="TND36"/>
      <c r="TNE36"/>
      <c r="TNF36"/>
      <c r="TNG36"/>
      <c r="TNH36"/>
      <c r="TNI36"/>
      <c r="TNJ36"/>
      <c r="TNK36"/>
      <c r="TNL36"/>
      <c r="TNM36"/>
      <c r="TNN36"/>
      <c r="TNO36"/>
      <c r="TNP36"/>
      <c r="TNQ36"/>
      <c r="TNR36"/>
      <c r="TNS36"/>
      <c r="TNT36"/>
      <c r="TNU36"/>
      <c r="TNV36"/>
      <c r="TNW36"/>
      <c r="TNX36"/>
      <c r="TNY36"/>
      <c r="TNZ36"/>
      <c r="TOA36"/>
      <c r="TOB36"/>
      <c r="TOC36"/>
      <c r="TOD36"/>
      <c r="TOE36"/>
      <c r="TOF36"/>
      <c r="TOG36"/>
      <c r="TOH36"/>
      <c r="TOI36"/>
      <c r="TOJ36"/>
      <c r="TOK36"/>
      <c r="TOL36"/>
      <c r="TOM36"/>
      <c r="TON36"/>
      <c r="TOO36"/>
      <c r="TOP36"/>
      <c r="TOQ36"/>
      <c r="TOR36"/>
      <c r="TOS36"/>
      <c r="TOT36"/>
      <c r="TOU36"/>
      <c r="TOV36"/>
      <c r="TOW36"/>
      <c r="TOX36"/>
      <c r="TOY36"/>
      <c r="TOZ36"/>
      <c r="TPA36"/>
      <c r="TPB36"/>
      <c r="TPC36"/>
      <c r="TPD36"/>
      <c r="TPE36"/>
      <c r="TPF36"/>
      <c r="TPG36"/>
      <c r="TPH36"/>
      <c r="TPI36"/>
      <c r="TPJ36"/>
      <c r="TPK36"/>
      <c r="TPL36"/>
      <c r="TPM36"/>
      <c r="TPN36"/>
      <c r="TPO36"/>
      <c r="TPP36"/>
      <c r="TPQ36"/>
      <c r="TPR36"/>
      <c r="TPS36"/>
      <c r="TPT36"/>
      <c r="TPU36"/>
      <c r="TPV36"/>
      <c r="TPW36"/>
      <c r="TPX36"/>
      <c r="TPY36"/>
      <c r="TPZ36"/>
      <c r="TQA36"/>
      <c r="TQB36"/>
      <c r="TQC36"/>
      <c r="TQD36"/>
      <c r="TQE36"/>
      <c r="TQF36"/>
      <c r="TQG36"/>
      <c r="TQH36"/>
      <c r="TQI36"/>
      <c r="TQJ36"/>
      <c r="TQK36"/>
      <c r="TQL36"/>
      <c r="TQM36"/>
      <c r="TQN36"/>
      <c r="TQO36"/>
      <c r="TQP36"/>
      <c r="TQQ36"/>
      <c r="TQR36"/>
      <c r="TQS36"/>
      <c r="TQT36"/>
      <c r="TQU36"/>
      <c r="TQV36"/>
      <c r="TQW36"/>
      <c r="TQX36"/>
      <c r="TQY36"/>
      <c r="TQZ36"/>
      <c r="TRA36"/>
      <c r="TRB36"/>
      <c r="TRC36"/>
      <c r="TRD36"/>
      <c r="TRE36"/>
      <c r="TRF36"/>
      <c r="TRG36"/>
      <c r="TRH36"/>
      <c r="TRI36"/>
      <c r="TRJ36"/>
      <c r="TRK36"/>
      <c r="TRL36"/>
      <c r="TRM36"/>
      <c r="TRN36"/>
      <c r="TRO36"/>
      <c r="TRP36"/>
      <c r="TRQ36"/>
      <c r="TRR36"/>
      <c r="TRS36"/>
      <c r="TRT36"/>
      <c r="TRU36"/>
      <c r="TRV36"/>
      <c r="TRW36"/>
      <c r="TRX36"/>
      <c r="TRY36"/>
      <c r="TRZ36"/>
      <c r="TSA36"/>
      <c r="TSB36"/>
      <c r="TSC36"/>
      <c r="TSD36"/>
      <c r="TSE36"/>
      <c r="TSF36"/>
      <c r="TSG36"/>
      <c r="TSH36"/>
      <c r="TSI36"/>
      <c r="TSJ36"/>
      <c r="TSK36"/>
      <c r="TSL36"/>
      <c r="TSM36"/>
      <c r="TSN36"/>
      <c r="TSO36"/>
      <c r="TSP36"/>
      <c r="TSQ36"/>
      <c r="TSR36"/>
      <c r="TSS36"/>
      <c r="TST36"/>
      <c r="TSU36"/>
      <c r="TSV36"/>
      <c r="TSW36"/>
      <c r="TSX36"/>
      <c r="TSY36"/>
      <c r="TSZ36"/>
      <c r="TTA36"/>
      <c r="TTB36"/>
      <c r="TTC36"/>
      <c r="TTD36"/>
      <c r="TTE36"/>
      <c r="TTF36"/>
      <c r="TTG36"/>
      <c r="TTH36"/>
      <c r="TTI36"/>
      <c r="TTJ36"/>
      <c r="TTK36"/>
      <c r="TTL36"/>
      <c r="TTM36"/>
      <c r="TTN36"/>
      <c r="TTO36"/>
      <c r="TTP36"/>
      <c r="TTQ36"/>
      <c r="TTR36"/>
      <c r="TTS36"/>
      <c r="TTT36"/>
      <c r="TTU36"/>
      <c r="TTV36"/>
      <c r="TTW36"/>
      <c r="TTX36"/>
      <c r="TTY36"/>
      <c r="TTZ36"/>
      <c r="TUA36"/>
      <c r="TUB36"/>
      <c r="TUC36"/>
      <c r="TUD36"/>
      <c r="TUE36"/>
      <c r="TUF36"/>
      <c r="TUG36"/>
      <c r="TUH36"/>
      <c r="TUI36"/>
      <c r="TUJ36"/>
      <c r="TUK36"/>
      <c r="TUL36"/>
      <c r="TUM36"/>
      <c r="TUN36"/>
      <c r="TUO36"/>
      <c r="TUP36"/>
      <c r="TUQ36"/>
      <c r="TUR36"/>
      <c r="TUS36"/>
      <c r="TUT36"/>
      <c r="TUU36"/>
      <c r="TUV36"/>
      <c r="TUW36"/>
      <c r="TUX36"/>
      <c r="TUY36"/>
      <c r="TUZ36"/>
      <c r="TVA36"/>
      <c r="TVB36"/>
      <c r="TVC36"/>
      <c r="TVD36"/>
      <c r="TVE36"/>
      <c r="TVF36"/>
      <c r="TVG36"/>
      <c r="TVH36"/>
      <c r="TVI36"/>
      <c r="TVJ36"/>
      <c r="TVK36"/>
      <c r="TVL36"/>
      <c r="TVM36"/>
      <c r="TVN36"/>
      <c r="TVO36"/>
      <c r="TVP36"/>
      <c r="TVQ36"/>
      <c r="TVR36"/>
      <c r="TVS36"/>
      <c r="TVT36"/>
      <c r="TVU36"/>
      <c r="TVV36"/>
      <c r="TVW36"/>
      <c r="TVX36"/>
      <c r="TVY36"/>
      <c r="TVZ36"/>
      <c r="TWA36"/>
      <c r="TWB36"/>
      <c r="TWC36"/>
      <c r="TWD36"/>
      <c r="TWE36"/>
      <c r="TWF36"/>
      <c r="TWG36"/>
      <c r="TWH36"/>
      <c r="TWI36"/>
      <c r="TWJ36"/>
      <c r="TWK36"/>
      <c r="TWL36"/>
      <c r="TWM36"/>
      <c r="TWN36"/>
      <c r="TWO36"/>
      <c r="TWP36"/>
      <c r="TWQ36"/>
      <c r="TWR36"/>
      <c r="TWS36"/>
      <c r="TWT36"/>
      <c r="TWU36"/>
      <c r="TWV36"/>
      <c r="TWW36"/>
      <c r="TWX36"/>
      <c r="TWY36"/>
      <c r="TWZ36"/>
      <c r="TXA36"/>
      <c r="TXB36"/>
      <c r="TXC36"/>
      <c r="TXD36"/>
      <c r="TXE36"/>
      <c r="TXF36"/>
      <c r="TXG36"/>
      <c r="TXH36"/>
      <c r="TXI36"/>
      <c r="TXJ36"/>
      <c r="TXK36"/>
      <c r="TXL36"/>
      <c r="TXM36"/>
      <c r="TXN36"/>
      <c r="TXO36"/>
      <c r="TXP36"/>
      <c r="TXQ36"/>
      <c r="TXR36"/>
      <c r="TXS36"/>
      <c r="TXT36"/>
      <c r="TXU36"/>
      <c r="TXV36"/>
      <c r="TXW36"/>
      <c r="TXX36"/>
      <c r="TXY36"/>
      <c r="TXZ36"/>
      <c r="TYA36"/>
      <c r="TYB36"/>
      <c r="TYC36"/>
      <c r="TYD36"/>
      <c r="TYE36"/>
      <c r="TYF36"/>
      <c r="TYG36"/>
      <c r="TYH36"/>
      <c r="TYI36"/>
      <c r="TYJ36"/>
      <c r="TYK36"/>
      <c r="TYL36"/>
      <c r="TYM36"/>
      <c r="TYN36"/>
      <c r="TYO36"/>
      <c r="TYP36"/>
      <c r="TYQ36"/>
      <c r="TYR36"/>
      <c r="TYS36"/>
      <c r="TYT36"/>
      <c r="TYU36"/>
      <c r="TYV36"/>
      <c r="TYW36"/>
      <c r="TYX36"/>
      <c r="TYY36"/>
      <c r="TYZ36"/>
      <c r="TZA36"/>
      <c r="TZB36"/>
      <c r="TZC36"/>
      <c r="TZD36"/>
      <c r="TZE36"/>
      <c r="TZF36"/>
      <c r="TZG36"/>
      <c r="TZH36"/>
      <c r="TZI36"/>
      <c r="TZJ36"/>
      <c r="TZK36"/>
      <c r="TZL36"/>
      <c r="TZM36"/>
      <c r="TZN36"/>
      <c r="TZO36"/>
      <c r="TZP36"/>
      <c r="TZQ36"/>
      <c r="TZR36"/>
      <c r="TZS36"/>
      <c r="TZT36"/>
      <c r="TZU36"/>
      <c r="TZV36"/>
      <c r="TZW36"/>
      <c r="TZX36"/>
      <c r="TZY36"/>
      <c r="TZZ36"/>
      <c r="UAA36"/>
      <c r="UAB36"/>
      <c r="UAC36"/>
      <c r="UAD36"/>
      <c r="UAE36"/>
      <c r="UAF36"/>
      <c r="UAG36"/>
      <c r="UAH36"/>
      <c r="UAI36"/>
      <c r="UAJ36"/>
      <c r="UAK36"/>
      <c r="UAL36"/>
      <c r="UAM36"/>
      <c r="UAN36"/>
      <c r="UAO36"/>
      <c r="UAP36"/>
      <c r="UAQ36"/>
      <c r="UAR36"/>
      <c r="UAS36"/>
      <c r="UAT36"/>
      <c r="UAU36"/>
      <c r="UAV36"/>
      <c r="UAW36"/>
      <c r="UAX36"/>
      <c r="UAY36"/>
      <c r="UAZ36"/>
      <c r="UBA36"/>
      <c r="UBB36"/>
      <c r="UBC36"/>
      <c r="UBD36"/>
      <c r="UBE36"/>
      <c r="UBF36"/>
      <c r="UBG36"/>
      <c r="UBH36"/>
      <c r="UBI36"/>
      <c r="UBJ36"/>
      <c r="UBK36"/>
      <c r="UBL36"/>
      <c r="UBM36"/>
      <c r="UBN36"/>
      <c r="UBO36"/>
      <c r="UBP36"/>
      <c r="UBQ36"/>
      <c r="UBR36"/>
      <c r="UBS36"/>
      <c r="UBT36"/>
      <c r="UBU36"/>
      <c r="UBV36"/>
      <c r="UBW36"/>
      <c r="UBX36"/>
      <c r="UBY36"/>
      <c r="UBZ36"/>
      <c r="UCA36"/>
      <c r="UCB36"/>
      <c r="UCC36"/>
      <c r="UCD36"/>
      <c r="UCE36"/>
      <c r="UCF36"/>
      <c r="UCG36"/>
      <c r="UCH36"/>
      <c r="UCI36"/>
      <c r="UCJ36"/>
      <c r="UCK36"/>
      <c r="UCL36"/>
      <c r="UCM36"/>
      <c r="UCN36"/>
      <c r="UCO36"/>
      <c r="UCP36"/>
      <c r="UCQ36"/>
      <c r="UCR36"/>
      <c r="UCS36"/>
      <c r="UCT36"/>
      <c r="UCU36"/>
      <c r="UCV36"/>
      <c r="UCW36"/>
      <c r="UCX36"/>
      <c r="UCY36"/>
      <c r="UCZ36"/>
      <c r="UDA36"/>
      <c r="UDB36"/>
      <c r="UDC36"/>
      <c r="UDD36"/>
      <c r="UDE36"/>
      <c r="UDF36"/>
      <c r="UDG36"/>
      <c r="UDH36"/>
      <c r="UDI36"/>
      <c r="UDJ36"/>
      <c r="UDK36"/>
      <c r="UDL36"/>
      <c r="UDM36"/>
      <c r="UDN36"/>
      <c r="UDO36"/>
      <c r="UDP36"/>
      <c r="UDQ36"/>
      <c r="UDR36"/>
      <c r="UDS36"/>
      <c r="UDT36"/>
      <c r="UDU36"/>
      <c r="UDV36"/>
      <c r="UDW36"/>
      <c r="UDX36"/>
      <c r="UDY36"/>
      <c r="UDZ36"/>
      <c r="UEA36"/>
      <c r="UEB36"/>
      <c r="UEC36"/>
      <c r="UED36"/>
      <c r="UEE36"/>
      <c r="UEF36"/>
      <c r="UEG36"/>
      <c r="UEH36"/>
      <c r="UEI36"/>
      <c r="UEJ36"/>
      <c r="UEK36"/>
      <c r="UEL36"/>
      <c r="UEM36"/>
      <c r="UEN36"/>
      <c r="UEO36"/>
      <c r="UEP36"/>
      <c r="UEQ36"/>
      <c r="UER36"/>
      <c r="UES36"/>
      <c r="UET36"/>
      <c r="UEU36"/>
      <c r="UEV36"/>
      <c r="UEW36"/>
      <c r="UEX36"/>
      <c r="UEY36"/>
      <c r="UEZ36"/>
      <c r="UFA36"/>
      <c r="UFB36"/>
      <c r="UFC36"/>
      <c r="UFD36"/>
      <c r="UFE36"/>
      <c r="UFF36"/>
      <c r="UFG36"/>
      <c r="UFH36"/>
      <c r="UFI36"/>
      <c r="UFJ36"/>
      <c r="UFK36"/>
      <c r="UFL36"/>
      <c r="UFM36"/>
      <c r="UFN36"/>
      <c r="UFO36"/>
      <c r="UFP36"/>
      <c r="UFQ36"/>
      <c r="UFR36"/>
      <c r="UFS36"/>
      <c r="UFT36"/>
      <c r="UFU36"/>
      <c r="UFV36"/>
      <c r="UFW36"/>
      <c r="UFX36"/>
      <c r="UFY36"/>
      <c r="UFZ36"/>
      <c r="UGA36"/>
      <c r="UGB36"/>
      <c r="UGC36"/>
      <c r="UGD36"/>
      <c r="UGE36"/>
      <c r="UGF36"/>
      <c r="UGG36"/>
      <c r="UGH36"/>
      <c r="UGI36"/>
      <c r="UGJ36"/>
      <c r="UGK36"/>
      <c r="UGL36"/>
      <c r="UGM36"/>
      <c r="UGN36"/>
      <c r="UGO36"/>
      <c r="UGP36"/>
      <c r="UGQ36"/>
      <c r="UGR36"/>
      <c r="UGS36"/>
      <c r="UGT36"/>
      <c r="UGU36"/>
      <c r="UGV36"/>
      <c r="UGW36"/>
      <c r="UGX36"/>
      <c r="UGY36"/>
      <c r="UGZ36"/>
      <c r="UHA36"/>
      <c r="UHB36"/>
      <c r="UHC36"/>
      <c r="UHD36"/>
      <c r="UHE36"/>
      <c r="UHF36"/>
      <c r="UHG36"/>
      <c r="UHH36"/>
      <c r="UHI36"/>
      <c r="UHJ36"/>
      <c r="UHK36"/>
      <c r="UHL36"/>
      <c r="UHM36"/>
      <c r="UHN36"/>
      <c r="UHO36"/>
      <c r="UHP36"/>
      <c r="UHQ36"/>
      <c r="UHR36"/>
      <c r="UHS36"/>
      <c r="UHT36"/>
      <c r="UHU36"/>
      <c r="UHV36"/>
      <c r="UHW36"/>
      <c r="UHX36"/>
      <c r="UHY36"/>
      <c r="UHZ36"/>
      <c r="UIA36"/>
      <c r="UIB36"/>
      <c r="UIC36"/>
      <c r="UID36"/>
      <c r="UIE36"/>
      <c r="UIF36"/>
      <c r="UIG36"/>
      <c r="UIH36"/>
      <c r="UII36"/>
      <c r="UIJ36"/>
      <c r="UIK36"/>
      <c r="UIL36"/>
      <c r="UIM36"/>
      <c r="UIN36"/>
      <c r="UIO36"/>
      <c r="UIP36"/>
      <c r="UIQ36"/>
      <c r="UIR36"/>
      <c r="UIS36"/>
      <c r="UIT36"/>
      <c r="UIU36"/>
      <c r="UIV36"/>
      <c r="UIW36"/>
      <c r="UIX36"/>
      <c r="UIY36"/>
      <c r="UIZ36"/>
      <c r="UJA36"/>
      <c r="UJB36"/>
      <c r="UJC36"/>
      <c r="UJD36"/>
      <c r="UJE36"/>
      <c r="UJF36"/>
      <c r="UJG36"/>
      <c r="UJH36"/>
      <c r="UJI36"/>
      <c r="UJJ36"/>
      <c r="UJK36"/>
      <c r="UJL36"/>
      <c r="UJM36"/>
      <c r="UJN36"/>
      <c r="UJO36"/>
      <c r="UJP36"/>
      <c r="UJQ36"/>
      <c r="UJR36"/>
      <c r="UJS36"/>
      <c r="UJT36"/>
      <c r="UJU36"/>
      <c r="UJV36"/>
      <c r="UJW36"/>
      <c r="UJX36"/>
      <c r="UJY36"/>
      <c r="UJZ36"/>
      <c r="UKA36"/>
      <c r="UKB36"/>
      <c r="UKC36"/>
      <c r="UKD36"/>
      <c r="UKE36"/>
      <c r="UKF36"/>
      <c r="UKG36"/>
      <c r="UKH36"/>
      <c r="UKI36"/>
      <c r="UKJ36"/>
      <c r="UKK36"/>
      <c r="UKL36"/>
      <c r="UKM36"/>
      <c r="UKN36"/>
      <c r="UKO36"/>
      <c r="UKP36"/>
      <c r="UKQ36"/>
      <c r="UKR36"/>
      <c r="UKS36"/>
      <c r="UKT36"/>
      <c r="UKU36"/>
      <c r="UKV36"/>
      <c r="UKW36"/>
      <c r="UKX36"/>
      <c r="UKY36"/>
      <c r="UKZ36"/>
      <c r="ULA36"/>
      <c r="ULB36"/>
      <c r="ULC36"/>
      <c r="ULD36"/>
      <c r="ULE36"/>
      <c r="ULF36"/>
      <c r="ULG36"/>
      <c r="ULH36"/>
      <c r="ULI36"/>
      <c r="ULJ36"/>
      <c r="ULK36"/>
      <c r="ULL36"/>
      <c r="ULM36"/>
      <c r="ULN36"/>
      <c r="ULO36"/>
      <c r="ULP36"/>
      <c r="ULQ36"/>
      <c r="ULR36"/>
      <c r="ULS36"/>
      <c r="ULT36"/>
      <c r="ULU36"/>
      <c r="ULV36"/>
      <c r="ULW36"/>
      <c r="ULX36"/>
      <c r="ULY36"/>
      <c r="ULZ36"/>
      <c r="UMA36"/>
      <c r="UMB36"/>
      <c r="UMC36"/>
      <c r="UMD36"/>
      <c r="UME36"/>
      <c r="UMF36"/>
      <c r="UMG36"/>
      <c r="UMH36"/>
      <c r="UMI36"/>
      <c r="UMJ36"/>
      <c r="UMK36"/>
      <c r="UML36"/>
      <c r="UMM36"/>
      <c r="UMN36"/>
      <c r="UMO36"/>
      <c r="UMP36"/>
      <c r="UMQ36"/>
      <c r="UMR36"/>
      <c r="UMS36"/>
      <c r="UMT36"/>
      <c r="UMU36"/>
      <c r="UMV36"/>
      <c r="UMW36"/>
      <c r="UMX36"/>
      <c r="UMY36"/>
      <c r="UMZ36"/>
      <c r="UNA36"/>
      <c r="UNB36"/>
      <c r="UNC36"/>
      <c r="UND36"/>
      <c r="UNE36"/>
      <c r="UNF36"/>
      <c r="UNG36"/>
      <c r="UNH36"/>
      <c r="UNI36"/>
      <c r="UNJ36"/>
      <c r="UNK36"/>
      <c r="UNL36"/>
      <c r="UNM36"/>
      <c r="UNN36"/>
      <c r="UNO36"/>
      <c r="UNP36"/>
      <c r="UNQ36"/>
      <c r="UNR36"/>
      <c r="UNS36"/>
      <c r="UNT36"/>
      <c r="UNU36"/>
      <c r="UNV36"/>
      <c r="UNW36"/>
      <c r="UNX36"/>
      <c r="UNY36"/>
      <c r="UNZ36"/>
      <c r="UOA36"/>
      <c r="UOB36"/>
      <c r="UOC36"/>
      <c r="UOD36"/>
      <c r="UOE36"/>
      <c r="UOF36"/>
      <c r="UOG36"/>
      <c r="UOH36"/>
      <c r="UOI36"/>
      <c r="UOJ36"/>
      <c r="UOK36"/>
      <c r="UOL36"/>
      <c r="UOM36"/>
      <c r="UON36"/>
      <c r="UOO36"/>
      <c r="UOP36"/>
      <c r="UOQ36"/>
      <c r="UOR36"/>
      <c r="UOS36"/>
      <c r="UOT36"/>
      <c r="UOU36"/>
      <c r="UOV36"/>
      <c r="UOW36"/>
      <c r="UOX36"/>
      <c r="UOY36"/>
      <c r="UOZ36"/>
      <c r="UPA36"/>
      <c r="UPB36"/>
      <c r="UPC36"/>
      <c r="UPD36"/>
      <c r="UPE36"/>
      <c r="UPF36"/>
      <c r="UPG36"/>
      <c r="UPH36"/>
      <c r="UPI36"/>
      <c r="UPJ36"/>
      <c r="UPK36"/>
      <c r="UPL36"/>
      <c r="UPM36"/>
      <c r="UPN36"/>
      <c r="UPO36"/>
      <c r="UPP36"/>
      <c r="UPQ36"/>
      <c r="UPR36"/>
      <c r="UPS36"/>
      <c r="UPT36"/>
      <c r="UPU36"/>
      <c r="UPV36"/>
      <c r="UPW36"/>
      <c r="UPX36"/>
      <c r="UPY36"/>
      <c r="UPZ36"/>
      <c r="UQA36"/>
      <c r="UQB36"/>
      <c r="UQC36"/>
      <c r="UQD36"/>
      <c r="UQE36"/>
      <c r="UQF36"/>
      <c r="UQG36"/>
      <c r="UQH36"/>
      <c r="UQI36"/>
      <c r="UQJ36"/>
      <c r="UQK36"/>
      <c r="UQL36"/>
      <c r="UQM36"/>
      <c r="UQN36"/>
      <c r="UQO36"/>
      <c r="UQP36"/>
      <c r="UQQ36"/>
      <c r="UQR36"/>
      <c r="UQS36"/>
      <c r="UQT36"/>
      <c r="UQU36"/>
      <c r="UQV36"/>
      <c r="UQW36"/>
      <c r="UQX36"/>
      <c r="UQY36"/>
      <c r="UQZ36"/>
      <c r="URA36"/>
      <c r="URB36"/>
      <c r="URC36"/>
      <c r="URD36"/>
      <c r="URE36"/>
      <c r="URF36"/>
      <c r="URG36"/>
      <c r="URH36"/>
      <c r="URI36"/>
      <c r="URJ36"/>
      <c r="URK36"/>
      <c r="URL36"/>
      <c r="URM36"/>
      <c r="URN36"/>
      <c r="URO36"/>
      <c r="URP36"/>
      <c r="URQ36"/>
      <c r="URR36"/>
      <c r="URS36"/>
      <c r="URT36"/>
      <c r="URU36"/>
      <c r="URV36"/>
      <c r="URW36"/>
      <c r="URX36"/>
      <c r="URY36"/>
      <c r="URZ36"/>
      <c r="USA36"/>
      <c r="USB36"/>
      <c r="USC36"/>
      <c r="USD36"/>
      <c r="USE36"/>
      <c r="USF36"/>
      <c r="USG36"/>
      <c r="USH36"/>
      <c r="USI36"/>
      <c r="USJ36"/>
      <c r="USK36"/>
      <c r="USL36"/>
      <c r="USM36"/>
      <c r="USN36"/>
      <c r="USO36"/>
      <c r="USP36"/>
      <c r="USQ36"/>
      <c r="USR36"/>
      <c r="USS36"/>
      <c r="UST36"/>
      <c r="USU36"/>
      <c r="USV36"/>
      <c r="USW36"/>
      <c r="USX36"/>
      <c r="USY36"/>
      <c r="USZ36"/>
      <c r="UTA36"/>
      <c r="UTB36"/>
      <c r="UTC36"/>
      <c r="UTD36"/>
      <c r="UTE36"/>
      <c r="UTF36"/>
      <c r="UTG36"/>
      <c r="UTH36"/>
      <c r="UTI36"/>
      <c r="UTJ36"/>
      <c r="UTK36"/>
      <c r="UTL36"/>
      <c r="UTM36"/>
      <c r="UTN36"/>
      <c r="UTO36"/>
      <c r="UTP36"/>
      <c r="UTQ36"/>
      <c r="UTR36"/>
      <c r="UTS36"/>
      <c r="UTT36"/>
      <c r="UTU36"/>
      <c r="UTV36"/>
      <c r="UTW36"/>
      <c r="UTX36"/>
      <c r="UTY36"/>
      <c r="UTZ36"/>
      <c r="UUA36"/>
      <c r="UUB36"/>
      <c r="UUC36"/>
      <c r="UUD36"/>
      <c r="UUE36"/>
      <c r="UUF36"/>
      <c r="UUG36"/>
      <c r="UUH36"/>
      <c r="UUI36"/>
      <c r="UUJ36"/>
      <c r="UUK36"/>
      <c r="UUL36"/>
      <c r="UUM36"/>
      <c r="UUN36"/>
      <c r="UUO36"/>
      <c r="UUP36"/>
      <c r="UUQ36"/>
      <c r="UUR36"/>
      <c r="UUS36"/>
      <c r="UUT36"/>
      <c r="UUU36"/>
      <c r="UUV36"/>
      <c r="UUW36"/>
      <c r="UUX36"/>
      <c r="UUY36"/>
      <c r="UUZ36"/>
      <c r="UVA36"/>
      <c r="UVB36"/>
      <c r="UVC36"/>
      <c r="UVD36"/>
      <c r="UVE36"/>
      <c r="UVF36"/>
      <c r="UVG36"/>
      <c r="UVH36"/>
      <c r="UVI36"/>
      <c r="UVJ36"/>
      <c r="UVK36"/>
      <c r="UVL36"/>
      <c r="UVM36"/>
      <c r="UVN36"/>
      <c r="UVO36"/>
      <c r="UVP36"/>
      <c r="UVQ36"/>
      <c r="UVR36"/>
      <c r="UVS36"/>
      <c r="UVT36"/>
      <c r="UVU36"/>
      <c r="UVV36"/>
      <c r="UVW36"/>
      <c r="UVX36"/>
      <c r="UVY36"/>
      <c r="UVZ36"/>
      <c r="UWA36"/>
      <c r="UWB36"/>
      <c r="UWC36"/>
      <c r="UWD36"/>
      <c r="UWE36"/>
      <c r="UWF36"/>
      <c r="UWG36"/>
      <c r="UWH36"/>
      <c r="UWI36"/>
      <c r="UWJ36"/>
      <c r="UWK36"/>
      <c r="UWL36"/>
      <c r="UWM36"/>
      <c r="UWN36"/>
      <c r="UWO36"/>
      <c r="UWP36"/>
      <c r="UWQ36"/>
      <c r="UWR36"/>
      <c r="UWS36"/>
      <c r="UWT36"/>
      <c r="UWU36"/>
      <c r="UWV36"/>
      <c r="UWW36"/>
      <c r="UWX36"/>
      <c r="UWY36"/>
      <c r="UWZ36"/>
      <c r="UXA36"/>
      <c r="UXB36"/>
      <c r="UXC36"/>
      <c r="UXD36"/>
      <c r="UXE36"/>
      <c r="UXF36"/>
      <c r="UXG36"/>
      <c r="UXH36"/>
      <c r="UXI36"/>
      <c r="UXJ36"/>
      <c r="UXK36"/>
      <c r="UXL36"/>
      <c r="UXM36"/>
      <c r="UXN36"/>
      <c r="UXO36"/>
      <c r="UXP36"/>
      <c r="UXQ36"/>
      <c r="UXR36"/>
      <c r="UXS36"/>
      <c r="UXT36"/>
      <c r="UXU36"/>
      <c r="UXV36"/>
      <c r="UXW36"/>
      <c r="UXX36"/>
      <c r="UXY36"/>
      <c r="UXZ36"/>
      <c r="UYA36"/>
      <c r="UYB36"/>
      <c r="UYC36"/>
      <c r="UYD36"/>
      <c r="UYE36"/>
      <c r="UYF36"/>
      <c r="UYG36"/>
      <c r="UYH36"/>
      <c r="UYI36"/>
      <c r="UYJ36"/>
      <c r="UYK36"/>
      <c r="UYL36"/>
      <c r="UYM36"/>
      <c r="UYN36"/>
      <c r="UYO36"/>
      <c r="UYP36"/>
      <c r="UYQ36"/>
      <c r="UYR36"/>
      <c r="UYS36"/>
      <c r="UYT36"/>
      <c r="UYU36"/>
      <c r="UYV36"/>
      <c r="UYW36"/>
      <c r="UYX36"/>
      <c r="UYY36"/>
      <c r="UYZ36"/>
      <c r="UZA36"/>
      <c r="UZB36"/>
      <c r="UZC36"/>
      <c r="UZD36"/>
      <c r="UZE36"/>
      <c r="UZF36"/>
      <c r="UZG36"/>
      <c r="UZH36"/>
      <c r="UZI36"/>
      <c r="UZJ36"/>
      <c r="UZK36"/>
      <c r="UZL36"/>
      <c r="UZM36"/>
      <c r="UZN36"/>
      <c r="UZO36"/>
      <c r="UZP36"/>
      <c r="UZQ36"/>
      <c r="UZR36"/>
      <c r="UZS36"/>
      <c r="UZT36"/>
      <c r="UZU36"/>
      <c r="UZV36"/>
      <c r="UZW36"/>
      <c r="UZX36"/>
      <c r="UZY36"/>
      <c r="UZZ36"/>
      <c r="VAA36"/>
      <c r="VAB36"/>
      <c r="VAC36"/>
      <c r="VAD36"/>
      <c r="VAE36"/>
      <c r="VAF36"/>
      <c r="VAG36"/>
      <c r="VAH36"/>
      <c r="VAI36"/>
      <c r="VAJ36"/>
      <c r="VAK36"/>
      <c r="VAL36"/>
      <c r="VAM36"/>
      <c r="VAN36"/>
      <c r="VAO36"/>
      <c r="VAP36"/>
      <c r="VAQ36"/>
      <c r="VAR36"/>
      <c r="VAS36"/>
      <c r="VAT36"/>
      <c r="VAU36"/>
      <c r="VAV36"/>
      <c r="VAW36"/>
      <c r="VAX36"/>
      <c r="VAY36"/>
      <c r="VAZ36"/>
      <c r="VBA36"/>
      <c r="VBB36"/>
      <c r="VBC36"/>
      <c r="VBD36"/>
      <c r="VBE36"/>
      <c r="VBF36"/>
      <c r="VBG36"/>
      <c r="VBH36"/>
      <c r="VBI36"/>
      <c r="VBJ36"/>
      <c r="VBK36"/>
      <c r="VBL36"/>
      <c r="VBM36"/>
      <c r="VBN36"/>
      <c r="VBO36"/>
      <c r="VBP36"/>
      <c r="VBQ36"/>
      <c r="VBR36"/>
      <c r="VBS36"/>
      <c r="VBT36"/>
      <c r="VBU36"/>
      <c r="VBV36"/>
      <c r="VBW36"/>
      <c r="VBX36"/>
      <c r="VBY36"/>
      <c r="VBZ36"/>
      <c r="VCA36"/>
      <c r="VCB36"/>
      <c r="VCC36"/>
      <c r="VCD36"/>
      <c r="VCE36"/>
      <c r="VCF36"/>
      <c r="VCG36"/>
      <c r="VCH36"/>
      <c r="VCI36"/>
      <c r="VCJ36"/>
      <c r="VCK36"/>
      <c r="VCL36"/>
      <c r="VCM36"/>
      <c r="VCN36"/>
      <c r="VCO36"/>
      <c r="VCP36"/>
      <c r="VCQ36"/>
      <c r="VCR36"/>
      <c r="VCS36"/>
      <c r="VCT36"/>
      <c r="VCU36"/>
      <c r="VCV36"/>
      <c r="VCW36"/>
      <c r="VCX36"/>
      <c r="VCY36"/>
      <c r="VCZ36"/>
      <c r="VDA36"/>
      <c r="VDB36"/>
      <c r="VDC36"/>
      <c r="VDD36"/>
      <c r="VDE36"/>
      <c r="VDF36"/>
      <c r="VDG36"/>
      <c r="VDH36"/>
      <c r="VDI36"/>
      <c r="VDJ36"/>
      <c r="VDK36"/>
      <c r="VDL36"/>
      <c r="VDM36"/>
      <c r="VDN36"/>
      <c r="VDO36"/>
      <c r="VDP36"/>
      <c r="VDQ36"/>
      <c r="VDR36"/>
      <c r="VDS36"/>
      <c r="VDT36"/>
      <c r="VDU36"/>
      <c r="VDV36"/>
      <c r="VDW36"/>
      <c r="VDX36"/>
      <c r="VDY36"/>
      <c r="VDZ36"/>
      <c r="VEA36"/>
      <c r="VEB36"/>
      <c r="VEC36"/>
      <c r="VED36"/>
      <c r="VEE36"/>
      <c r="VEF36"/>
      <c r="VEG36"/>
      <c r="VEH36"/>
      <c r="VEI36"/>
      <c r="VEJ36"/>
      <c r="VEK36"/>
      <c r="VEL36"/>
      <c r="VEM36"/>
      <c r="VEN36"/>
      <c r="VEO36"/>
      <c r="VEP36"/>
      <c r="VEQ36"/>
      <c r="VER36"/>
      <c r="VES36"/>
      <c r="VET36"/>
      <c r="VEU36"/>
      <c r="VEV36"/>
      <c r="VEW36"/>
      <c r="VEX36"/>
      <c r="VEY36"/>
      <c r="VEZ36"/>
      <c r="VFA36"/>
      <c r="VFB36"/>
      <c r="VFC36"/>
      <c r="VFD36"/>
      <c r="VFE36"/>
      <c r="VFF36"/>
      <c r="VFG36"/>
      <c r="VFH36"/>
      <c r="VFI36"/>
      <c r="VFJ36"/>
      <c r="VFK36"/>
      <c r="VFL36"/>
      <c r="VFM36"/>
      <c r="VFN36"/>
      <c r="VFO36"/>
      <c r="VFP36"/>
      <c r="VFQ36"/>
      <c r="VFR36"/>
      <c r="VFS36"/>
      <c r="VFT36"/>
      <c r="VFU36"/>
      <c r="VFV36"/>
      <c r="VFW36"/>
      <c r="VFX36"/>
      <c r="VFY36"/>
      <c r="VFZ36"/>
      <c r="VGA36"/>
      <c r="VGB36"/>
      <c r="VGC36"/>
      <c r="VGD36"/>
      <c r="VGE36"/>
      <c r="VGF36"/>
      <c r="VGG36"/>
      <c r="VGH36"/>
      <c r="VGI36"/>
      <c r="VGJ36"/>
      <c r="VGK36"/>
      <c r="VGL36"/>
      <c r="VGM36"/>
      <c r="VGN36"/>
      <c r="VGO36"/>
      <c r="VGP36"/>
      <c r="VGQ36"/>
      <c r="VGR36"/>
      <c r="VGS36"/>
      <c r="VGT36"/>
      <c r="VGU36"/>
      <c r="VGV36"/>
      <c r="VGW36"/>
      <c r="VGX36"/>
      <c r="VGY36"/>
      <c r="VGZ36"/>
      <c r="VHA36"/>
      <c r="VHB36"/>
      <c r="VHC36"/>
      <c r="VHD36"/>
      <c r="VHE36"/>
      <c r="VHF36"/>
      <c r="VHG36"/>
      <c r="VHH36"/>
      <c r="VHI36"/>
      <c r="VHJ36"/>
      <c r="VHK36"/>
      <c r="VHL36"/>
      <c r="VHM36"/>
      <c r="VHN36"/>
      <c r="VHO36"/>
      <c r="VHP36"/>
      <c r="VHQ36"/>
      <c r="VHR36"/>
      <c r="VHS36"/>
      <c r="VHT36"/>
      <c r="VHU36"/>
      <c r="VHV36"/>
      <c r="VHW36"/>
      <c r="VHX36"/>
      <c r="VHY36"/>
      <c r="VHZ36"/>
      <c r="VIA36"/>
      <c r="VIB36"/>
      <c r="VIC36"/>
      <c r="VID36"/>
      <c r="VIE36"/>
      <c r="VIF36"/>
      <c r="VIG36"/>
      <c r="VIH36"/>
      <c r="VII36"/>
      <c r="VIJ36"/>
      <c r="VIK36"/>
      <c r="VIL36"/>
      <c r="VIM36"/>
      <c r="VIN36"/>
      <c r="VIO36"/>
      <c r="VIP36"/>
      <c r="VIQ36"/>
      <c r="VIR36"/>
      <c r="VIS36"/>
      <c r="VIT36"/>
      <c r="VIU36"/>
      <c r="VIV36"/>
      <c r="VIW36"/>
      <c r="VIX36"/>
      <c r="VIY36"/>
      <c r="VIZ36"/>
      <c r="VJA36"/>
      <c r="VJB36"/>
      <c r="VJC36"/>
      <c r="VJD36"/>
      <c r="VJE36"/>
      <c r="VJF36"/>
      <c r="VJG36"/>
      <c r="VJH36"/>
      <c r="VJI36"/>
      <c r="VJJ36"/>
      <c r="VJK36"/>
      <c r="VJL36"/>
      <c r="VJM36"/>
      <c r="VJN36"/>
      <c r="VJO36"/>
      <c r="VJP36"/>
      <c r="VJQ36"/>
      <c r="VJR36"/>
      <c r="VJS36"/>
      <c r="VJT36"/>
      <c r="VJU36"/>
      <c r="VJV36"/>
      <c r="VJW36"/>
      <c r="VJX36"/>
      <c r="VJY36"/>
      <c r="VJZ36"/>
      <c r="VKA36"/>
      <c r="VKB36"/>
      <c r="VKC36"/>
      <c r="VKD36"/>
      <c r="VKE36"/>
      <c r="VKF36"/>
      <c r="VKG36"/>
      <c r="VKH36"/>
      <c r="VKI36"/>
      <c r="VKJ36"/>
      <c r="VKK36"/>
      <c r="VKL36"/>
      <c r="VKM36"/>
      <c r="VKN36"/>
      <c r="VKO36"/>
      <c r="VKP36"/>
      <c r="VKQ36"/>
      <c r="VKR36"/>
      <c r="VKS36"/>
      <c r="VKT36"/>
      <c r="VKU36"/>
      <c r="VKV36"/>
      <c r="VKW36"/>
      <c r="VKX36"/>
      <c r="VKY36"/>
      <c r="VKZ36"/>
      <c r="VLA36"/>
      <c r="VLB36"/>
      <c r="VLC36"/>
      <c r="VLD36"/>
      <c r="VLE36"/>
      <c r="VLF36"/>
      <c r="VLG36"/>
      <c r="VLH36"/>
      <c r="VLI36"/>
      <c r="VLJ36"/>
      <c r="VLK36"/>
      <c r="VLL36"/>
      <c r="VLM36"/>
      <c r="VLN36"/>
      <c r="VLO36"/>
      <c r="VLP36"/>
      <c r="VLQ36"/>
      <c r="VLR36"/>
      <c r="VLS36"/>
      <c r="VLT36"/>
      <c r="VLU36"/>
      <c r="VLV36"/>
      <c r="VLW36"/>
      <c r="VLX36"/>
      <c r="VLY36"/>
      <c r="VLZ36"/>
      <c r="VMA36"/>
      <c r="VMB36"/>
      <c r="VMC36"/>
      <c r="VMD36"/>
      <c r="VME36"/>
      <c r="VMF36"/>
      <c r="VMG36"/>
      <c r="VMH36"/>
      <c r="VMI36"/>
      <c r="VMJ36"/>
      <c r="VMK36"/>
      <c r="VML36"/>
      <c r="VMM36"/>
      <c r="VMN36"/>
      <c r="VMO36"/>
      <c r="VMP36"/>
      <c r="VMQ36"/>
      <c r="VMR36"/>
      <c r="VMS36"/>
      <c r="VMT36"/>
      <c r="VMU36"/>
      <c r="VMV36"/>
      <c r="VMW36"/>
      <c r="VMX36"/>
      <c r="VMY36"/>
      <c r="VMZ36"/>
      <c r="VNA36"/>
      <c r="VNB36"/>
      <c r="VNC36"/>
      <c r="VND36"/>
      <c r="VNE36"/>
      <c r="VNF36"/>
      <c r="VNG36"/>
      <c r="VNH36"/>
      <c r="VNI36"/>
      <c r="VNJ36"/>
      <c r="VNK36"/>
      <c r="VNL36"/>
      <c r="VNM36"/>
      <c r="VNN36"/>
      <c r="VNO36"/>
      <c r="VNP36"/>
      <c r="VNQ36"/>
      <c r="VNR36"/>
      <c r="VNS36"/>
      <c r="VNT36"/>
      <c r="VNU36"/>
      <c r="VNV36"/>
      <c r="VNW36"/>
      <c r="VNX36"/>
      <c r="VNY36"/>
      <c r="VNZ36"/>
      <c r="VOA36"/>
      <c r="VOB36"/>
      <c r="VOC36"/>
      <c r="VOD36"/>
      <c r="VOE36"/>
      <c r="VOF36"/>
      <c r="VOG36"/>
      <c r="VOH36"/>
      <c r="VOI36"/>
      <c r="VOJ36"/>
      <c r="VOK36"/>
      <c r="VOL36"/>
      <c r="VOM36"/>
      <c r="VON36"/>
      <c r="VOO36"/>
      <c r="VOP36"/>
      <c r="VOQ36"/>
      <c r="VOR36"/>
      <c r="VOS36"/>
      <c r="VOT36"/>
      <c r="VOU36"/>
      <c r="VOV36"/>
      <c r="VOW36"/>
      <c r="VOX36"/>
      <c r="VOY36"/>
      <c r="VOZ36"/>
      <c r="VPA36"/>
      <c r="VPB36"/>
      <c r="VPC36"/>
      <c r="VPD36"/>
      <c r="VPE36"/>
      <c r="VPF36"/>
      <c r="VPG36"/>
      <c r="VPH36"/>
      <c r="VPI36"/>
      <c r="VPJ36"/>
      <c r="VPK36"/>
      <c r="VPL36"/>
      <c r="VPM36"/>
      <c r="VPN36"/>
      <c r="VPO36"/>
      <c r="VPP36"/>
      <c r="VPQ36"/>
      <c r="VPR36"/>
      <c r="VPS36"/>
      <c r="VPT36"/>
      <c r="VPU36"/>
      <c r="VPV36"/>
      <c r="VPW36"/>
      <c r="VPX36"/>
      <c r="VPY36"/>
      <c r="VPZ36"/>
      <c r="VQA36"/>
      <c r="VQB36"/>
      <c r="VQC36"/>
      <c r="VQD36"/>
      <c r="VQE36"/>
      <c r="VQF36"/>
      <c r="VQG36"/>
      <c r="VQH36"/>
      <c r="VQI36"/>
      <c r="VQJ36"/>
      <c r="VQK36"/>
      <c r="VQL36"/>
      <c r="VQM36"/>
      <c r="VQN36"/>
      <c r="VQO36"/>
      <c r="VQP36"/>
      <c r="VQQ36"/>
      <c r="VQR36"/>
      <c r="VQS36"/>
      <c r="VQT36"/>
      <c r="VQU36"/>
      <c r="VQV36"/>
      <c r="VQW36"/>
      <c r="VQX36"/>
      <c r="VQY36"/>
      <c r="VQZ36"/>
      <c r="VRA36"/>
      <c r="VRB36"/>
      <c r="VRC36"/>
      <c r="VRD36"/>
      <c r="VRE36"/>
      <c r="VRF36"/>
      <c r="VRG36"/>
      <c r="VRH36"/>
      <c r="VRI36"/>
      <c r="VRJ36"/>
      <c r="VRK36"/>
      <c r="VRL36"/>
      <c r="VRM36"/>
      <c r="VRN36"/>
      <c r="VRO36"/>
      <c r="VRP36"/>
      <c r="VRQ36"/>
      <c r="VRR36"/>
      <c r="VRS36"/>
      <c r="VRT36"/>
      <c r="VRU36"/>
      <c r="VRV36"/>
      <c r="VRW36"/>
      <c r="VRX36"/>
      <c r="VRY36"/>
      <c r="VRZ36"/>
      <c r="VSA36"/>
      <c r="VSB36"/>
      <c r="VSC36"/>
      <c r="VSD36"/>
      <c r="VSE36"/>
      <c r="VSF36"/>
      <c r="VSG36"/>
      <c r="VSH36"/>
      <c r="VSI36"/>
      <c r="VSJ36"/>
      <c r="VSK36"/>
      <c r="VSL36"/>
      <c r="VSM36"/>
      <c r="VSN36"/>
      <c r="VSO36"/>
      <c r="VSP36"/>
      <c r="VSQ36"/>
      <c r="VSR36"/>
      <c r="VSS36"/>
      <c r="VST36"/>
      <c r="VSU36"/>
      <c r="VSV36"/>
      <c r="VSW36"/>
      <c r="VSX36"/>
      <c r="VSY36"/>
      <c r="VSZ36"/>
      <c r="VTA36"/>
      <c r="VTB36"/>
      <c r="VTC36"/>
      <c r="VTD36"/>
      <c r="VTE36"/>
      <c r="VTF36"/>
      <c r="VTG36"/>
      <c r="VTH36"/>
      <c r="VTI36"/>
      <c r="VTJ36"/>
      <c r="VTK36"/>
      <c r="VTL36"/>
      <c r="VTM36"/>
      <c r="VTN36"/>
      <c r="VTO36"/>
      <c r="VTP36"/>
      <c r="VTQ36"/>
      <c r="VTR36"/>
      <c r="VTS36"/>
      <c r="VTT36"/>
      <c r="VTU36"/>
      <c r="VTV36"/>
      <c r="VTW36"/>
      <c r="VTX36"/>
      <c r="VTY36"/>
      <c r="VTZ36"/>
      <c r="VUA36"/>
      <c r="VUB36"/>
      <c r="VUC36"/>
      <c r="VUD36"/>
      <c r="VUE36"/>
      <c r="VUF36"/>
      <c r="VUG36"/>
      <c r="VUH36"/>
      <c r="VUI36"/>
      <c r="VUJ36"/>
      <c r="VUK36"/>
      <c r="VUL36"/>
      <c r="VUM36"/>
      <c r="VUN36"/>
      <c r="VUO36"/>
      <c r="VUP36"/>
      <c r="VUQ36"/>
      <c r="VUR36"/>
      <c r="VUS36"/>
      <c r="VUT36"/>
      <c r="VUU36"/>
      <c r="VUV36"/>
      <c r="VUW36"/>
      <c r="VUX36"/>
      <c r="VUY36"/>
      <c r="VUZ36"/>
      <c r="VVA36"/>
      <c r="VVB36"/>
      <c r="VVC36"/>
      <c r="VVD36"/>
      <c r="VVE36"/>
      <c r="VVF36"/>
      <c r="VVG36"/>
      <c r="VVH36"/>
      <c r="VVI36"/>
      <c r="VVJ36"/>
      <c r="VVK36"/>
      <c r="VVL36"/>
      <c r="VVM36"/>
      <c r="VVN36"/>
      <c r="VVO36"/>
      <c r="VVP36"/>
      <c r="VVQ36"/>
      <c r="VVR36"/>
      <c r="VVS36"/>
      <c r="VVT36"/>
      <c r="VVU36"/>
      <c r="VVV36"/>
      <c r="VVW36"/>
      <c r="VVX36"/>
      <c r="VVY36"/>
      <c r="VVZ36"/>
      <c r="VWA36"/>
      <c r="VWB36"/>
      <c r="VWC36"/>
      <c r="VWD36"/>
      <c r="VWE36"/>
      <c r="VWF36"/>
      <c r="VWG36"/>
      <c r="VWH36"/>
      <c r="VWI36"/>
      <c r="VWJ36"/>
      <c r="VWK36"/>
      <c r="VWL36"/>
      <c r="VWM36"/>
      <c r="VWN36"/>
      <c r="VWO36"/>
      <c r="VWP36"/>
      <c r="VWQ36"/>
      <c r="VWR36"/>
      <c r="VWS36"/>
      <c r="VWT36"/>
      <c r="VWU36"/>
      <c r="VWV36"/>
      <c r="VWW36"/>
      <c r="VWX36"/>
      <c r="VWY36"/>
      <c r="VWZ36"/>
      <c r="VXA36"/>
      <c r="VXB36"/>
      <c r="VXC36"/>
      <c r="VXD36"/>
      <c r="VXE36"/>
      <c r="VXF36"/>
      <c r="VXG36"/>
      <c r="VXH36"/>
      <c r="VXI36"/>
      <c r="VXJ36"/>
      <c r="VXK36"/>
      <c r="VXL36"/>
      <c r="VXM36"/>
      <c r="VXN36"/>
      <c r="VXO36"/>
      <c r="VXP36"/>
      <c r="VXQ36"/>
      <c r="VXR36"/>
      <c r="VXS36"/>
      <c r="VXT36"/>
      <c r="VXU36"/>
      <c r="VXV36"/>
      <c r="VXW36"/>
      <c r="VXX36"/>
      <c r="VXY36"/>
      <c r="VXZ36"/>
      <c r="VYA36"/>
      <c r="VYB36"/>
      <c r="VYC36"/>
      <c r="VYD36"/>
      <c r="VYE36"/>
      <c r="VYF36"/>
      <c r="VYG36"/>
      <c r="VYH36"/>
      <c r="VYI36"/>
      <c r="VYJ36"/>
      <c r="VYK36"/>
      <c r="VYL36"/>
      <c r="VYM36"/>
      <c r="VYN36"/>
      <c r="VYO36"/>
      <c r="VYP36"/>
      <c r="VYQ36"/>
      <c r="VYR36"/>
      <c r="VYS36"/>
      <c r="VYT36"/>
      <c r="VYU36"/>
      <c r="VYV36"/>
      <c r="VYW36"/>
      <c r="VYX36"/>
      <c r="VYY36"/>
      <c r="VYZ36"/>
      <c r="VZA36"/>
      <c r="VZB36"/>
      <c r="VZC36"/>
      <c r="VZD36"/>
      <c r="VZE36"/>
      <c r="VZF36"/>
      <c r="VZG36"/>
      <c r="VZH36"/>
      <c r="VZI36"/>
      <c r="VZJ36"/>
      <c r="VZK36"/>
      <c r="VZL36"/>
      <c r="VZM36"/>
      <c r="VZN36"/>
      <c r="VZO36"/>
      <c r="VZP36"/>
      <c r="VZQ36"/>
      <c r="VZR36"/>
      <c r="VZS36"/>
      <c r="VZT36"/>
      <c r="VZU36"/>
      <c r="VZV36"/>
      <c r="VZW36"/>
      <c r="VZX36"/>
      <c r="VZY36"/>
      <c r="VZZ36"/>
      <c r="WAA36"/>
      <c r="WAB36"/>
      <c r="WAC36"/>
      <c r="WAD36"/>
      <c r="WAE36"/>
      <c r="WAF36"/>
      <c r="WAG36"/>
      <c r="WAH36"/>
      <c r="WAI36"/>
      <c r="WAJ36"/>
      <c r="WAK36"/>
      <c r="WAL36"/>
      <c r="WAM36"/>
      <c r="WAN36"/>
      <c r="WAO36"/>
      <c r="WAP36"/>
      <c r="WAQ36"/>
      <c r="WAR36"/>
      <c r="WAS36"/>
      <c r="WAT36"/>
      <c r="WAU36"/>
      <c r="WAV36"/>
      <c r="WAW36"/>
      <c r="WAX36"/>
      <c r="WAY36"/>
      <c r="WAZ36"/>
      <c r="WBA36"/>
      <c r="WBB36"/>
      <c r="WBC36"/>
      <c r="WBD36"/>
      <c r="WBE36"/>
      <c r="WBF36"/>
      <c r="WBG36"/>
      <c r="WBH36"/>
      <c r="WBI36"/>
      <c r="WBJ36"/>
      <c r="WBK36"/>
      <c r="WBL36"/>
      <c r="WBM36"/>
      <c r="WBN36"/>
      <c r="WBO36"/>
      <c r="WBP36"/>
      <c r="WBQ36"/>
      <c r="WBR36"/>
      <c r="WBS36"/>
      <c r="WBT36"/>
      <c r="WBU36"/>
      <c r="WBV36"/>
      <c r="WBW36"/>
      <c r="WBX36"/>
      <c r="WBY36"/>
      <c r="WBZ36"/>
      <c r="WCA36"/>
      <c r="WCB36"/>
      <c r="WCC36"/>
      <c r="WCD36"/>
      <c r="WCE36"/>
      <c r="WCF36"/>
      <c r="WCG36"/>
      <c r="WCH36"/>
      <c r="WCI36"/>
      <c r="WCJ36"/>
      <c r="WCK36"/>
      <c r="WCL36"/>
      <c r="WCM36"/>
      <c r="WCN36"/>
      <c r="WCO36"/>
      <c r="WCP36"/>
      <c r="WCQ36"/>
      <c r="WCR36"/>
      <c r="WCS36"/>
      <c r="WCT36"/>
      <c r="WCU36"/>
      <c r="WCV36"/>
      <c r="WCW36"/>
      <c r="WCX36"/>
      <c r="WCY36"/>
      <c r="WCZ36"/>
      <c r="WDA36"/>
      <c r="WDB36"/>
      <c r="WDC36"/>
      <c r="WDD36"/>
      <c r="WDE36"/>
      <c r="WDF36"/>
      <c r="WDG36"/>
      <c r="WDH36"/>
      <c r="WDI36"/>
      <c r="WDJ36"/>
      <c r="WDK36"/>
      <c r="WDL36"/>
      <c r="WDM36"/>
      <c r="WDN36"/>
      <c r="WDO36"/>
      <c r="WDP36"/>
      <c r="WDQ36"/>
      <c r="WDR36"/>
      <c r="WDS36"/>
      <c r="WDT36"/>
      <c r="WDU36"/>
      <c r="WDV36"/>
      <c r="WDW36"/>
      <c r="WDX36"/>
      <c r="WDY36"/>
      <c r="WDZ36"/>
      <c r="WEA36"/>
      <c r="WEB36"/>
      <c r="WEC36"/>
      <c r="WED36"/>
      <c r="WEE36"/>
      <c r="WEF36"/>
      <c r="WEG36"/>
      <c r="WEH36"/>
      <c r="WEI36"/>
      <c r="WEJ36"/>
      <c r="WEK36"/>
      <c r="WEL36"/>
      <c r="WEM36"/>
      <c r="WEN36"/>
      <c r="WEO36"/>
      <c r="WEP36"/>
      <c r="WEQ36"/>
      <c r="WER36"/>
      <c r="WES36"/>
      <c r="WET36"/>
      <c r="WEU36"/>
      <c r="WEV36"/>
      <c r="WEW36"/>
      <c r="WEX36"/>
      <c r="WEY36"/>
      <c r="WEZ36"/>
      <c r="WFA36"/>
      <c r="WFB36"/>
      <c r="WFC36"/>
      <c r="WFD36"/>
      <c r="WFE36"/>
      <c r="WFF36"/>
      <c r="WFG36"/>
      <c r="WFH36"/>
      <c r="WFI36"/>
      <c r="WFJ36"/>
      <c r="WFK36"/>
      <c r="WFL36"/>
      <c r="WFM36"/>
      <c r="WFN36"/>
      <c r="WFO36"/>
      <c r="WFP36"/>
      <c r="WFQ36"/>
      <c r="WFR36"/>
      <c r="WFS36"/>
      <c r="WFT36"/>
      <c r="WFU36"/>
      <c r="WFV36"/>
      <c r="WFW36"/>
      <c r="WFX36"/>
      <c r="WFY36"/>
      <c r="WFZ36"/>
      <c r="WGA36"/>
      <c r="WGB36"/>
      <c r="WGC36"/>
      <c r="WGD36"/>
      <c r="WGE36"/>
      <c r="WGF36"/>
      <c r="WGG36"/>
      <c r="WGH36"/>
      <c r="WGI36"/>
      <c r="WGJ36"/>
      <c r="WGK36"/>
      <c r="WGL36"/>
      <c r="WGM36"/>
      <c r="WGN36"/>
      <c r="WGO36"/>
      <c r="WGP36"/>
      <c r="WGQ36"/>
      <c r="WGR36"/>
      <c r="WGS36"/>
      <c r="WGT36"/>
      <c r="WGU36"/>
      <c r="WGV36"/>
      <c r="WGW36"/>
      <c r="WGX36"/>
      <c r="WGY36"/>
      <c r="WGZ36"/>
      <c r="WHA36"/>
      <c r="WHB36"/>
      <c r="WHC36"/>
      <c r="WHD36"/>
      <c r="WHE36"/>
      <c r="WHF36"/>
      <c r="WHG36"/>
      <c r="WHH36"/>
      <c r="WHI36"/>
      <c r="WHJ36"/>
      <c r="WHK36"/>
      <c r="WHL36"/>
      <c r="WHM36"/>
      <c r="WHN36"/>
      <c r="WHO36"/>
      <c r="WHP36"/>
      <c r="WHQ36"/>
      <c r="WHR36"/>
      <c r="WHS36"/>
      <c r="WHT36"/>
      <c r="WHU36"/>
      <c r="WHV36"/>
      <c r="WHW36"/>
      <c r="WHX36"/>
      <c r="WHY36"/>
      <c r="WHZ36"/>
      <c r="WIA36"/>
      <c r="WIB36"/>
      <c r="WIC36"/>
      <c r="WID36"/>
      <c r="WIE36"/>
      <c r="WIF36"/>
      <c r="WIG36"/>
      <c r="WIH36"/>
      <c r="WII36"/>
      <c r="WIJ36"/>
      <c r="WIK36"/>
      <c r="WIL36"/>
      <c r="WIM36"/>
      <c r="WIN36"/>
      <c r="WIO36"/>
      <c r="WIP36"/>
      <c r="WIQ36"/>
      <c r="WIR36"/>
      <c r="WIS36"/>
      <c r="WIT36"/>
      <c r="WIU36"/>
      <c r="WIV36"/>
      <c r="WIW36"/>
      <c r="WIX36"/>
      <c r="WIY36"/>
      <c r="WIZ36"/>
      <c r="WJA36"/>
      <c r="WJB36"/>
      <c r="WJC36"/>
      <c r="WJD36"/>
      <c r="WJE36"/>
      <c r="WJF36"/>
      <c r="WJG36"/>
      <c r="WJH36"/>
      <c r="WJI36"/>
      <c r="WJJ36"/>
      <c r="WJK36"/>
      <c r="WJL36"/>
      <c r="WJM36"/>
      <c r="WJN36"/>
      <c r="WJO36"/>
      <c r="WJP36"/>
      <c r="WJQ36"/>
      <c r="WJR36"/>
      <c r="WJS36"/>
      <c r="WJT36"/>
      <c r="WJU36"/>
      <c r="WJV36"/>
      <c r="WJW36"/>
      <c r="WJX36"/>
      <c r="WJY36"/>
      <c r="WJZ36"/>
      <c r="WKA36"/>
      <c r="WKB36"/>
      <c r="WKC36"/>
      <c r="WKD36"/>
      <c r="WKE36"/>
      <c r="WKF36"/>
      <c r="WKG36"/>
      <c r="WKH36"/>
      <c r="WKI36"/>
      <c r="WKJ36"/>
      <c r="WKK36"/>
      <c r="WKL36"/>
      <c r="WKM36"/>
      <c r="WKN36"/>
      <c r="WKO36"/>
      <c r="WKP36"/>
      <c r="WKQ36"/>
      <c r="WKR36"/>
      <c r="WKS36"/>
      <c r="WKT36"/>
      <c r="WKU36"/>
      <c r="WKV36"/>
      <c r="WKW36"/>
      <c r="WKX36"/>
      <c r="WKY36"/>
      <c r="WKZ36"/>
      <c r="WLA36"/>
      <c r="WLB36"/>
      <c r="WLC36"/>
      <c r="WLD36"/>
      <c r="WLE36"/>
      <c r="WLF36"/>
      <c r="WLG36"/>
      <c r="WLH36"/>
      <c r="WLI36"/>
      <c r="WLJ36"/>
      <c r="WLK36"/>
      <c r="WLL36"/>
      <c r="WLM36"/>
      <c r="WLN36"/>
      <c r="WLO36"/>
      <c r="WLP36"/>
      <c r="WLQ36"/>
      <c r="WLR36"/>
      <c r="WLS36"/>
      <c r="WLT36"/>
      <c r="WLU36"/>
      <c r="WLV36"/>
      <c r="WLW36"/>
      <c r="WLX36"/>
      <c r="WLY36"/>
      <c r="WLZ36"/>
      <c r="WMA36"/>
      <c r="WMB36"/>
      <c r="WMC36"/>
      <c r="WMD36"/>
      <c r="WME36"/>
      <c r="WMF36"/>
      <c r="WMG36"/>
      <c r="WMH36"/>
      <c r="WMI36"/>
      <c r="WMJ36"/>
      <c r="WMK36"/>
      <c r="WML36"/>
      <c r="WMM36"/>
      <c r="WMN36"/>
      <c r="WMO36"/>
      <c r="WMP36"/>
      <c r="WMQ36"/>
      <c r="WMR36"/>
      <c r="WMS36"/>
      <c r="WMT36"/>
      <c r="WMU36"/>
      <c r="WMV36"/>
      <c r="WMW36"/>
      <c r="WMX36"/>
      <c r="WMY36"/>
      <c r="WMZ36"/>
      <c r="WNA36"/>
      <c r="WNB36"/>
      <c r="WNC36"/>
      <c r="WND36"/>
      <c r="WNE36"/>
      <c r="WNF36"/>
      <c r="WNG36"/>
      <c r="WNH36"/>
      <c r="WNI36"/>
      <c r="WNJ36"/>
      <c r="WNK36"/>
      <c r="WNL36"/>
      <c r="WNM36"/>
      <c r="WNN36"/>
      <c r="WNO36"/>
      <c r="WNP36"/>
      <c r="WNQ36"/>
      <c r="WNR36"/>
      <c r="WNS36"/>
      <c r="WNT36"/>
      <c r="WNU36"/>
      <c r="WNV36"/>
      <c r="WNW36"/>
      <c r="WNX36"/>
      <c r="WNY36"/>
      <c r="WNZ36"/>
      <c r="WOA36"/>
      <c r="WOB36"/>
      <c r="WOC36"/>
      <c r="WOD36"/>
      <c r="WOE36"/>
      <c r="WOF36"/>
      <c r="WOG36"/>
      <c r="WOH36"/>
      <c r="WOI36"/>
      <c r="WOJ36"/>
      <c r="WOK36"/>
      <c r="WOL36"/>
      <c r="WOM36"/>
      <c r="WON36"/>
      <c r="WOO36"/>
      <c r="WOP36"/>
      <c r="WOQ36"/>
      <c r="WOR36"/>
      <c r="WOS36"/>
      <c r="WOT36"/>
      <c r="WOU36"/>
      <c r="WOV36"/>
      <c r="WOW36"/>
      <c r="WOX36"/>
      <c r="WOY36"/>
      <c r="WOZ36"/>
      <c r="WPA36"/>
      <c r="WPB36"/>
      <c r="WPC36"/>
      <c r="WPD36"/>
      <c r="WPE36"/>
      <c r="WPF36"/>
      <c r="WPG36"/>
      <c r="WPH36"/>
      <c r="WPI36"/>
      <c r="WPJ36"/>
      <c r="WPK36"/>
      <c r="WPL36"/>
      <c r="WPM36"/>
      <c r="WPN36"/>
      <c r="WPO36"/>
      <c r="WPP36"/>
      <c r="WPQ36"/>
      <c r="WPR36"/>
      <c r="WPS36"/>
      <c r="WPT36"/>
      <c r="WPU36"/>
      <c r="WPV36"/>
      <c r="WPW36"/>
      <c r="WPX36"/>
      <c r="WPY36"/>
      <c r="WPZ36"/>
      <c r="WQA36"/>
      <c r="WQB36"/>
      <c r="WQC36"/>
      <c r="WQD36"/>
      <c r="WQE36"/>
      <c r="WQF36"/>
      <c r="WQG36"/>
      <c r="WQH36"/>
      <c r="WQI36"/>
      <c r="WQJ36"/>
      <c r="WQK36"/>
      <c r="WQL36"/>
      <c r="WQM36"/>
      <c r="WQN36"/>
      <c r="WQO36"/>
      <c r="WQP36"/>
      <c r="WQQ36"/>
      <c r="WQR36"/>
      <c r="WQS36"/>
      <c r="WQT36"/>
      <c r="WQU36"/>
      <c r="WQV36"/>
      <c r="WQW36"/>
      <c r="WQX36"/>
      <c r="WQY36"/>
      <c r="WQZ36"/>
      <c r="WRA36"/>
      <c r="WRB36"/>
      <c r="WRC36"/>
      <c r="WRD36"/>
      <c r="WRE36"/>
      <c r="WRF36"/>
      <c r="WRG36"/>
      <c r="WRH36"/>
      <c r="WRI36"/>
      <c r="WRJ36"/>
      <c r="WRK36"/>
      <c r="WRL36"/>
      <c r="WRM36"/>
      <c r="WRN36"/>
      <c r="WRO36"/>
      <c r="WRP36"/>
      <c r="WRQ36"/>
      <c r="WRR36"/>
      <c r="WRS36"/>
      <c r="WRT36"/>
      <c r="WRU36"/>
      <c r="WRV36"/>
      <c r="WRW36"/>
      <c r="WRX36"/>
      <c r="WRY36"/>
      <c r="WRZ36"/>
      <c r="WSA36"/>
      <c r="WSB36"/>
      <c r="WSC36"/>
      <c r="WSD36"/>
      <c r="WSE36"/>
      <c r="WSF36"/>
      <c r="WSG36"/>
      <c r="WSH36"/>
      <c r="WSI36"/>
      <c r="WSJ36"/>
      <c r="WSK36"/>
      <c r="WSL36"/>
      <c r="WSM36"/>
      <c r="WSN36"/>
      <c r="WSO36"/>
      <c r="WSP36"/>
      <c r="WSQ36"/>
      <c r="WSR36"/>
      <c r="WSS36"/>
      <c r="WST36"/>
      <c r="WSU36"/>
      <c r="WSV36"/>
      <c r="WSW36"/>
      <c r="WSX36"/>
      <c r="WSY36"/>
      <c r="WSZ36"/>
      <c r="WTA36"/>
      <c r="WTB36"/>
      <c r="WTC36"/>
      <c r="WTD36"/>
      <c r="WTE36"/>
      <c r="WTF36"/>
      <c r="WTG36"/>
      <c r="WTH36"/>
      <c r="WTI36"/>
      <c r="WTJ36"/>
      <c r="WTK36"/>
      <c r="WTL36"/>
      <c r="WTM36"/>
      <c r="WTN36"/>
      <c r="WTO36"/>
      <c r="WTP36"/>
      <c r="WTQ36"/>
      <c r="WTR36"/>
      <c r="WTS36"/>
      <c r="WTT36"/>
      <c r="WTU36"/>
      <c r="WTV36"/>
      <c r="WTW36"/>
      <c r="WTX36"/>
      <c r="WTY36"/>
      <c r="WTZ36"/>
      <c r="WUA36"/>
      <c r="WUB36"/>
      <c r="WUC36"/>
      <c r="WUD36"/>
      <c r="WUE36"/>
      <c r="WUF36"/>
      <c r="WUG36"/>
      <c r="WUH36"/>
      <c r="WUI36"/>
      <c r="WUJ36"/>
      <c r="WUK36"/>
      <c r="WUL36"/>
      <c r="WUM36"/>
      <c r="WUN36"/>
      <c r="WUO36"/>
      <c r="WUP36"/>
      <c r="WUQ36"/>
      <c r="WUR36"/>
      <c r="WUS36"/>
      <c r="WUT36"/>
      <c r="WUU36"/>
      <c r="WUV36"/>
      <c r="WUW36"/>
      <c r="WUX36"/>
      <c r="WUY36"/>
      <c r="WUZ36"/>
      <c r="WVA36"/>
      <c r="WVB36"/>
      <c r="WVC36"/>
      <c r="WVD36"/>
      <c r="WVE36"/>
      <c r="WVF36"/>
      <c r="WVG36"/>
      <c r="WVH36"/>
      <c r="WVI36"/>
      <c r="WVJ36"/>
      <c r="WVK36"/>
      <c r="WVL36"/>
      <c r="WVM36"/>
      <c r="WVN36"/>
      <c r="WVO36"/>
      <c r="WVP36"/>
      <c r="WVQ36"/>
      <c r="WVR36"/>
      <c r="WVS36"/>
      <c r="WVT36"/>
      <c r="WVU36"/>
      <c r="WVV36"/>
      <c r="WVW36"/>
      <c r="WVX36"/>
      <c r="WVY36"/>
      <c r="WVZ36"/>
      <c r="WWA36"/>
      <c r="WWB36"/>
      <c r="WWC36"/>
      <c r="WWD36"/>
      <c r="WWE36"/>
      <c r="WWF36"/>
      <c r="WWG36"/>
      <c r="WWH36"/>
      <c r="WWI36"/>
      <c r="WWJ36"/>
      <c r="WWK36"/>
      <c r="WWL36"/>
      <c r="WWM36"/>
      <c r="WWN36"/>
      <c r="WWO36"/>
      <c r="WWP36"/>
      <c r="WWQ36"/>
      <c r="WWR36"/>
      <c r="WWS36"/>
      <c r="WWT36"/>
      <c r="WWU36"/>
      <c r="WWV36"/>
      <c r="WWW36"/>
      <c r="WWX36"/>
      <c r="WWY36"/>
      <c r="WWZ36"/>
      <c r="WXA36"/>
      <c r="WXB36"/>
      <c r="WXC36"/>
      <c r="WXD36"/>
      <c r="WXE36"/>
      <c r="WXF36"/>
      <c r="WXG36"/>
      <c r="WXH36"/>
      <c r="WXI36"/>
      <c r="WXJ36"/>
      <c r="WXK36"/>
      <c r="WXL36"/>
      <c r="WXM36"/>
      <c r="WXN36"/>
      <c r="WXO36"/>
      <c r="WXP36"/>
      <c r="WXQ36"/>
      <c r="WXR36"/>
      <c r="WXS36"/>
      <c r="WXT36"/>
      <c r="WXU36"/>
      <c r="WXV36"/>
      <c r="WXW36"/>
      <c r="WXX36"/>
      <c r="WXY36"/>
      <c r="WXZ36"/>
      <c r="WYA36"/>
      <c r="WYB36"/>
      <c r="WYC36"/>
      <c r="WYD36"/>
      <c r="WYE36"/>
      <c r="WYF36"/>
      <c r="WYG36"/>
      <c r="WYH36"/>
      <c r="WYI36"/>
      <c r="WYJ36"/>
      <c r="WYK36"/>
      <c r="WYL36"/>
      <c r="WYM36"/>
      <c r="WYN36"/>
      <c r="WYO36"/>
      <c r="WYP36"/>
      <c r="WYQ36"/>
      <c r="WYR36"/>
      <c r="WYS36"/>
      <c r="WYT36"/>
      <c r="WYU36"/>
      <c r="WYV36"/>
      <c r="WYW36"/>
      <c r="WYX36"/>
      <c r="WYY36"/>
      <c r="WYZ36"/>
      <c r="WZA36"/>
      <c r="WZB36"/>
      <c r="WZC36"/>
      <c r="WZD36"/>
      <c r="WZE36"/>
      <c r="WZF36"/>
      <c r="WZG36"/>
      <c r="WZH36"/>
      <c r="WZI36"/>
      <c r="WZJ36"/>
      <c r="WZK36"/>
      <c r="WZL36"/>
      <c r="WZM36"/>
      <c r="WZN36"/>
      <c r="WZO36"/>
      <c r="WZP36"/>
      <c r="WZQ36"/>
      <c r="WZR36"/>
      <c r="WZS36"/>
      <c r="WZT36"/>
      <c r="WZU36"/>
      <c r="WZV36"/>
      <c r="WZW36"/>
      <c r="WZX36"/>
      <c r="WZY36"/>
      <c r="WZZ36"/>
      <c r="XAA36"/>
      <c r="XAB36"/>
      <c r="XAC36"/>
      <c r="XAD36"/>
      <c r="XAE36"/>
      <c r="XAF36"/>
      <c r="XAG36"/>
      <c r="XAH36"/>
      <c r="XAI36"/>
      <c r="XAJ36"/>
      <c r="XAK36"/>
      <c r="XAL36"/>
      <c r="XAM36"/>
      <c r="XAN36"/>
      <c r="XAO36"/>
      <c r="XAP36"/>
      <c r="XAQ36"/>
      <c r="XAR36"/>
      <c r="XAS36"/>
      <c r="XAT36"/>
      <c r="XAU36"/>
      <c r="XAV36"/>
      <c r="XAW36"/>
      <c r="XAX36"/>
      <c r="XAY36"/>
      <c r="XAZ36"/>
      <c r="XBA36"/>
      <c r="XBB36"/>
      <c r="XBC36"/>
      <c r="XBD36"/>
      <c r="XBE36"/>
      <c r="XBF36"/>
      <c r="XBG36"/>
      <c r="XBH36"/>
      <c r="XBI36"/>
      <c r="XBJ36"/>
      <c r="XBK36"/>
      <c r="XBL36"/>
      <c r="XBM36"/>
      <c r="XBN36"/>
      <c r="XBO36"/>
      <c r="XBP36"/>
      <c r="XBQ36"/>
      <c r="XBR36"/>
      <c r="XBS36"/>
      <c r="XBT36"/>
      <c r="XBU36"/>
      <c r="XBV36"/>
      <c r="XBW36"/>
      <c r="XBX36"/>
      <c r="XBY36"/>
      <c r="XBZ36"/>
      <c r="XCA36"/>
      <c r="XCB36"/>
      <c r="XCC36"/>
      <c r="XCD36"/>
      <c r="XCE36"/>
      <c r="XCF36"/>
      <c r="XCG36"/>
      <c r="XCH36"/>
      <c r="XCI36"/>
      <c r="XCJ36"/>
      <c r="XCK36"/>
      <c r="XCL36"/>
      <c r="XCM36"/>
      <c r="XCN36"/>
      <c r="XCO36"/>
      <c r="XCP36"/>
      <c r="XCQ36"/>
      <c r="XCR36"/>
      <c r="XCS36"/>
      <c r="XCT36"/>
      <c r="XCU36"/>
      <c r="XCV36"/>
      <c r="XCW36"/>
      <c r="XCX36"/>
      <c r="XCY36"/>
      <c r="XCZ36"/>
      <c r="XDA36"/>
      <c r="XDB36"/>
      <c r="XDC36"/>
      <c r="XDD36"/>
      <c r="XDE36"/>
      <c r="XDF36"/>
      <c r="XDG36"/>
      <c r="XDH36"/>
      <c r="XDI36"/>
      <c r="XDJ36"/>
      <c r="XDK36"/>
      <c r="XDL36"/>
      <c r="XDM36"/>
      <c r="XDN36"/>
      <c r="XDO36"/>
      <c r="XDP36"/>
      <c r="XDQ36"/>
      <c r="XDR36"/>
      <c r="XDS36"/>
      <c r="XDT36"/>
      <c r="XDU36"/>
      <c r="XDV36"/>
      <c r="XDW36"/>
      <c r="XDX36"/>
      <c r="XDY36"/>
      <c r="XDZ36"/>
      <c r="XEA36"/>
      <c r="XEB36"/>
      <c r="XEC36"/>
      <c r="XED36"/>
      <c r="XEE36"/>
      <c r="XEF36"/>
      <c r="XEG36"/>
      <c r="XEH36"/>
      <c r="XEI36"/>
      <c r="XEJ36"/>
      <c r="XEK36"/>
      <c r="XEL36"/>
      <c r="XEM36"/>
      <c r="XEN36"/>
      <c r="XEO36"/>
      <c r="XEP36"/>
      <c r="XEQ36"/>
      <c r="XER36"/>
    </row>
    <row r="37" spans="1:16372" x14ac:dyDescent="0.2">
      <c r="D37"/>
      <c r="E37"/>
      <c r="G37" s="183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  <c r="AME37"/>
      <c r="AMF37"/>
      <c r="AMG37"/>
      <c r="AMH37"/>
      <c r="AMI37"/>
      <c r="AMJ37"/>
      <c r="AMK37"/>
      <c r="AML37"/>
      <c r="AMM37"/>
      <c r="AMN37"/>
      <c r="AMO37"/>
      <c r="AMP37"/>
      <c r="AMQ37"/>
      <c r="AMR37"/>
      <c r="AMS37"/>
      <c r="AMT37"/>
      <c r="AMU37"/>
      <c r="AMV37"/>
      <c r="AMW37"/>
      <c r="AMX37"/>
      <c r="AMY37"/>
      <c r="AMZ37"/>
      <c r="ANA37"/>
      <c r="ANB37"/>
      <c r="ANC37"/>
      <c r="AND37"/>
      <c r="ANE37"/>
      <c r="ANF37"/>
      <c r="ANG37"/>
      <c r="ANH37"/>
      <c r="ANI37"/>
      <c r="ANJ37"/>
      <c r="ANK37"/>
      <c r="ANL37"/>
      <c r="ANM37"/>
      <c r="ANN37"/>
      <c r="ANO37"/>
      <c r="ANP37"/>
      <c r="ANQ37"/>
      <c r="ANR37"/>
      <c r="ANS37"/>
      <c r="ANT37"/>
      <c r="ANU37"/>
      <c r="ANV37"/>
      <c r="ANW37"/>
      <c r="ANX37"/>
      <c r="ANY37"/>
      <c r="ANZ37"/>
      <c r="AOA37"/>
      <c r="AOB37"/>
      <c r="AOC37"/>
      <c r="AOD37"/>
      <c r="AOE37"/>
      <c r="AOF37"/>
      <c r="AOG37"/>
      <c r="AOH37"/>
      <c r="AOI37"/>
      <c r="AOJ37"/>
      <c r="AOK37"/>
      <c r="AOL37"/>
      <c r="AOM37"/>
      <c r="AON37"/>
      <c r="AOO37"/>
      <c r="AOP37"/>
      <c r="AOQ37"/>
      <c r="AOR37"/>
      <c r="AOS37"/>
      <c r="AOT37"/>
      <c r="AOU37"/>
      <c r="AOV37"/>
      <c r="AOW37"/>
      <c r="AOX37"/>
      <c r="AOY37"/>
      <c r="AOZ37"/>
      <c r="APA37"/>
      <c r="APB37"/>
      <c r="APC37"/>
      <c r="APD37"/>
      <c r="APE37"/>
      <c r="APF37"/>
      <c r="APG37"/>
      <c r="APH37"/>
      <c r="API37"/>
      <c r="APJ37"/>
      <c r="APK37"/>
      <c r="APL37"/>
      <c r="APM37"/>
      <c r="APN37"/>
      <c r="APO37"/>
      <c r="APP37"/>
      <c r="APQ37"/>
      <c r="APR37"/>
      <c r="APS37"/>
      <c r="APT37"/>
      <c r="APU37"/>
      <c r="APV37"/>
      <c r="APW37"/>
      <c r="APX37"/>
      <c r="APY37"/>
      <c r="APZ37"/>
      <c r="AQA37"/>
      <c r="AQB37"/>
      <c r="AQC37"/>
      <c r="AQD37"/>
      <c r="AQE37"/>
      <c r="AQF37"/>
      <c r="AQG37"/>
      <c r="AQH37"/>
      <c r="AQI37"/>
      <c r="AQJ37"/>
      <c r="AQK37"/>
      <c r="AQL37"/>
      <c r="AQM37"/>
      <c r="AQN37"/>
      <c r="AQO37"/>
      <c r="AQP37"/>
      <c r="AQQ37"/>
      <c r="AQR37"/>
      <c r="AQS37"/>
      <c r="AQT37"/>
      <c r="AQU37"/>
      <c r="AQV37"/>
      <c r="AQW37"/>
      <c r="AQX37"/>
      <c r="AQY37"/>
      <c r="AQZ37"/>
      <c r="ARA37"/>
      <c r="ARB37"/>
      <c r="ARC37"/>
      <c r="ARD37"/>
      <c r="ARE37"/>
      <c r="ARF37"/>
      <c r="ARG37"/>
      <c r="ARH37"/>
      <c r="ARI37"/>
      <c r="ARJ37"/>
      <c r="ARK37"/>
      <c r="ARL37"/>
      <c r="ARM37"/>
      <c r="ARN37"/>
      <c r="ARO37"/>
      <c r="ARP37"/>
      <c r="ARQ37"/>
      <c r="ARR37"/>
      <c r="ARS37"/>
      <c r="ART37"/>
      <c r="ARU37"/>
      <c r="ARV37"/>
      <c r="ARW37"/>
      <c r="ARX37"/>
      <c r="ARY37"/>
      <c r="ARZ37"/>
      <c r="ASA37"/>
      <c r="ASB37"/>
      <c r="ASC37"/>
      <c r="ASD37"/>
      <c r="ASE37"/>
      <c r="ASF37"/>
      <c r="ASG37"/>
      <c r="ASH37"/>
      <c r="ASI37"/>
      <c r="ASJ37"/>
      <c r="ASK37"/>
      <c r="ASL37"/>
      <c r="ASM37"/>
      <c r="ASN37"/>
      <c r="ASO37"/>
      <c r="ASP37"/>
      <c r="ASQ37"/>
      <c r="ASR37"/>
      <c r="ASS37"/>
      <c r="AST37"/>
      <c r="ASU37"/>
      <c r="ASV37"/>
      <c r="ASW37"/>
      <c r="ASX37"/>
      <c r="ASY37"/>
      <c r="ASZ37"/>
      <c r="ATA37"/>
      <c r="ATB37"/>
      <c r="ATC37"/>
      <c r="ATD37"/>
      <c r="ATE37"/>
      <c r="ATF37"/>
      <c r="ATG37"/>
      <c r="ATH37"/>
      <c r="ATI37"/>
      <c r="ATJ37"/>
      <c r="ATK37"/>
      <c r="ATL37"/>
      <c r="ATM37"/>
      <c r="ATN37"/>
      <c r="ATO37"/>
      <c r="ATP37"/>
      <c r="ATQ37"/>
      <c r="ATR37"/>
      <c r="ATS37"/>
      <c r="ATT37"/>
      <c r="ATU37"/>
      <c r="ATV37"/>
      <c r="ATW37"/>
      <c r="ATX37"/>
      <c r="ATY37"/>
      <c r="ATZ37"/>
      <c r="AUA37"/>
      <c r="AUB37"/>
      <c r="AUC37"/>
      <c r="AUD37"/>
      <c r="AUE37"/>
      <c r="AUF37"/>
      <c r="AUG37"/>
      <c r="AUH37"/>
      <c r="AUI37"/>
      <c r="AUJ37"/>
      <c r="AUK37"/>
      <c r="AUL37"/>
      <c r="AUM37"/>
      <c r="AUN37"/>
      <c r="AUO37"/>
      <c r="AUP37"/>
      <c r="AUQ37"/>
      <c r="AUR37"/>
      <c r="AUS37"/>
      <c r="AUT37"/>
      <c r="AUU37"/>
      <c r="AUV37"/>
      <c r="AUW37"/>
      <c r="AUX37"/>
      <c r="AUY37"/>
      <c r="AUZ37"/>
      <c r="AVA37"/>
      <c r="AVB37"/>
      <c r="AVC37"/>
      <c r="AVD37"/>
      <c r="AVE37"/>
      <c r="AVF37"/>
      <c r="AVG37"/>
      <c r="AVH37"/>
      <c r="AVI37"/>
      <c r="AVJ37"/>
      <c r="AVK37"/>
      <c r="AVL37"/>
      <c r="AVM37"/>
      <c r="AVN37"/>
      <c r="AVO37"/>
      <c r="AVP37"/>
      <c r="AVQ37"/>
      <c r="AVR37"/>
      <c r="AVS37"/>
      <c r="AVT37"/>
      <c r="AVU37"/>
      <c r="AVV37"/>
      <c r="AVW37"/>
      <c r="AVX37"/>
      <c r="AVY37"/>
      <c r="AVZ37"/>
      <c r="AWA37"/>
      <c r="AWB37"/>
      <c r="AWC37"/>
      <c r="AWD37"/>
      <c r="AWE37"/>
      <c r="AWF37"/>
      <c r="AWG37"/>
      <c r="AWH37"/>
      <c r="AWI37"/>
      <c r="AWJ37"/>
      <c r="AWK37"/>
      <c r="AWL37"/>
      <c r="AWM37"/>
      <c r="AWN37"/>
      <c r="AWO37"/>
      <c r="AWP37"/>
      <c r="AWQ37"/>
      <c r="AWR37"/>
      <c r="AWS37"/>
      <c r="AWT37"/>
      <c r="AWU37"/>
      <c r="AWV37"/>
      <c r="AWW37"/>
      <c r="AWX37"/>
      <c r="AWY37"/>
      <c r="AWZ37"/>
      <c r="AXA37"/>
      <c r="AXB37"/>
      <c r="AXC37"/>
      <c r="AXD37"/>
      <c r="AXE37"/>
      <c r="AXF37"/>
      <c r="AXG37"/>
      <c r="AXH37"/>
      <c r="AXI37"/>
      <c r="AXJ37"/>
      <c r="AXK37"/>
      <c r="AXL37"/>
      <c r="AXM37"/>
      <c r="AXN37"/>
      <c r="AXO37"/>
      <c r="AXP37"/>
      <c r="AXQ37"/>
      <c r="AXR37"/>
      <c r="AXS37"/>
      <c r="AXT37"/>
      <c r="AXU37"/>
      <c r="AXV37"/>
      <c r="AXW37"/>
      <c r="AXX37"/>
      <c r="AXY37"/>
      <c r="AXZ37"/>
      <c r="AYA37"/>
      <c r="AYB37"/>
      <c r="AYC37"/>
      <c r="AYD37"/>
      <c r="AYE37"/>
      <c r="AYF37"/>
      <c r="AYG37"/>
      <c r="AYH37"/>
      <c r="AYI37"/>
      <c r="AYJ37"/>
      <c r="AYK37"/>
      <c r="AYL37"/>
      <c r="AYM37"/>
      <c r="AYN37"/>
      <c r="AYO37"/>
      <c r="AYP37"/>
      <c r="AYQ37"/>
      <c r="AYR37"/>
      <c r="AYS37"/>
      <c r="AYT37"/>
      <c r="AYU37"/>
      <c r="AYV37"/>
      <c r="AYW37"/>
      <c r="AYX37"/>
      <c r="AYY37"/>
      <c r="AYZ37"/>
      <c r="AZA37"/>
      <c r="AZB37"/>
      <c r="AZC37"/>
      <c r="AZD37"/>
      <c r="AZE37"/>
      <c r="AZF37"/>
      <c r="AZG37"/>
      <c r="AZH37"/>
      <c r="AZI37"/>
      <c r="AZJ37"/>
      <c r="AZK37"/>
      <c r="AZL37"/>
      <c r="AZM37"/>
      <c r="AZN37"/>
      <c r="AZO37"/>
      <c r="AZP37"/>
      <c r="AZQ37"/>
      <c r="AZR37"/>
      <c r="AZS37"/>
      <c r="AZT37"/>
      <c r="AZU37"/>
      <c r="AZV37"/>
      <c r="AZW37"/>
      <c r="AZX37"/>
      <c r="AZY37"/>
      <c r="AZZ37"/>
      <c r="BAA37"/>
      <c r="BAB37"/>
      <c r="BAC37"/>
      <c r="BAD37"/>
      <c r="BAE37"/>
      <c r="BAF37"/>
      <c r="BAG37"/>
      <c r="BAH37"/>
      <c r="BAI37"/>
      <c r="BAJ37"/>
      <c r="BAK37"/>
      <c r="BAL37"/>
      <c r="BAM37"/>
      <c r="BAN37"/>
      <c r="BAO37"/>
      <c r="BAP37"/>
      <c r="BAQ37"/>
      <c r="BAR37"/>
      <c r="BAS37"/>
      <c r="BAT37"/>
      <c r="BAU37"/>
      <c r="BAV37"/>
      <c r="BAW37"/>
      <c r="BAX37"/>
      <c r="BAY37"/>
      <c r="BAZ37"/>
      <c r="BBA37"/>
      <c r="BBB37"/>
      <c r="BBC37"/>
      <c r="BBD37"/>
      <c r="BBE37"/>
      <c r="BBF37"/>
      <c r="BBG37"/>
      <c r="BBH37"/>
      <c r="BBI37"/>
      <c r="BBJ37"/>
      <c r="BBK37"/>
      <c r="BBL37"/>
      <c r="BBM37"/>
      <c r="BBN37"/>
      <c r="BBO37"/>
      <c r="BBP37"/>
      <c r="BBQ37"/>
      <c r="BBR37"/>
      <c r="BBS37"/>
      <c r="BBT37"/>
      <c r="BBU37"/>
      <c r="BBV37"/>
      <c r="BBW37"/>
      <c r="BBX37"/>
      <c r="BBY37"/>
      <c r="BBZ37"/>
      <c r="BCA37"/>
      <c r="BCB37"/>
      <c r="BCC37"/>
      <c r="BCD37"/>
      <c r="BCE37"/>
      <c r="BCF37"/>
      <c r="BCG37"/>
      <c r="BCH37"/>
      <c r="BCI37"/>
      <c r="BCJ37"/>
      <c r="BCK37"/>
      <c r="BCL37"/>
      <c r="BCM37"/>
      <c r="BCN37"/>
      <c r="BCO37"/>
      <c r="BCP37"/>
      <c r="BCQ37"/>
      <c r="BCR37"/>
      <c r="BCS37"/>
      <c r="BCT37"/>
      <c r="BCU37"/>
      <c r="BCV37"/>
      <c r="BCW37"/>
      <c r="BCX37"/>
      <c r="BCY37"/>
      <c r="BCZ37"/>
      <c r="BDA37"/>
      <c r="BDB37"/>
      <c r="BDC37"/>
      <c r="BDD37"/>
      <c r="BDE37"/>
      <c r="BDF37"/>
      <c r="BDG37"/>
      <c r="BDH37"/>
      <c r="BDI37"/>
      <c r="BDJ37"/>
      <c r="BDK37"/>
      <c r="BDL37"/>
      <c r="BDM37"/>
      <c r="BDN37"/>
      <c r="BDO37"/>
      <c r="BDP37"/>
      <c r="BDQ37"/>
      <c r="BDR37"/>
      <c r="BDS37"/>
      <c r="BDT37"/>
      <c r="BDU37"/>
      <c r="BDV37"/>
      <c r="BDW37"/>
      <c r="BDX37"/>
      <c r="BDY37"/>
      <c r="BDZ37"/>
      <c r="BEA37"/>
      <c r="BEB37"/>
      <c r="BEC37"/>
      <c r="BED37"/>
      <c r="BEE37"/>
      <c r="BEF37"/>
      <c r="BEG37"/>
      <c r="BEH37"/>
      <c r="BEI37"/>
      <c r="BEJ37"/>
      <c r="BEK37"/>
      <c r="BEL37"/>
      <c r="BEM37"/>
      <c r="BEN37"/>
      <c r="BEO37"/>
      <c r="BEP37"/>
      <c r="BEQ37"/>
      <c r="BER37"/>
      <c r="BES37"/>
      <c r="BET37"/>
      <c r="BEU37"/>
      <c r="BEV37"/>
      <c r="BEW37"/>
      <c r="BEX37"/>
      <c r="BEY37"/>
      <c r="BEZ37"/>
      <c r="BFA37"/>
      <c r="BFB37"/>
      <c r="BFC37"/>
      <c r="BFD37"/>
      <c r="BFE37"/>
      <c r="BFF37"/>
      <c r="BFG37"/>
      <c r="BFH37"/>
      <c r="BFI37"/>
      <c r="BFJ37"/>
      <c r="BFK37"/>
      <c r="BFL37"/>
      <c r="BFM37"/>
      <c r="BFN37"/>
      <c r="BFO37"/>
      <c r="BFP37"/>
      <c r="BFQ37"/>
      <c r="BFR37"/>
      <c r="BFS37"/>
      <c r="BFT37"/>
      <c r="BFU37"/>
      <c r="BFV37"/>
      <c r="BFW37"/>
      <c r="BFX37"/>
      <c r="BFY37"/>
      <c r="BFZ37"/>
      <c r="BGA37"/>
      <c r="BGB37"/>
      <c r="BGC37"/>
      <c r="BGD37"/>
      <c r="BGE37"/>
      <c r="BGF37"/>
      <c r="BGG37"/>
      <c r="BGH37"/>
      <c r="BGI37"/>
      <c r="BGJ37"/>
      <c r="BGK37"/>
      <c r="BGL37"/>
      <c r="BGM37"/>
      <c r="BGN37"/>
      <c r="BGO37"/>
      <c r="BGP37"/>
      <c r="BGQ37"/>
      <c r="BGR37"/>
      <c r="BGS37"/>
      <c r="BGT37"/>
      <c r="BGU37"/>
      <c r="BGV37"/>
      <c r="BGW37"/>
      <c r="BGX37"/>
      <c r="BGY37"/>
      <c r="BGZ37"/>
      <c r="BHA37"/>
      <c r="BHB37"/>
      <c r="BHC37"/>
      <c r="BHD37"/>
      <c r="BHE37"/>
      <c r="BHF37"/>
      <c r="BHG37"/>
      <c r="BHH37"/>
      <c r="BHI37"/>
      <c r="BHJ37"/>
      <c r="BHK37"/>
      <c r="BHL37"/>
      <c r="BHM37"/>
      <c r="BHN37"/>
      <c r="BHO37"/>
      <c r="BHP37"/>
      <c r="BHQ37"/>
      <c r="BHR37"/>
      <c r="BHS37"/>
      <c r="BHT37"/>
      <c r="BHU37"/>
      <c r="BHV37"/>
      <c r="BHW37"/>
      <c r="BHX37"/>
      <c r="BHY37"/>
      <c r="BHZ37"/>
      <c r="BIA37"/>
      <c r="BIB37"/>
      <c r="BIC37"/>
      <c r="BID37"/>
      <c r="BIE37"/>
      <c r="BIF37"/>
      <c r="BIG37"/>
      <c r="BIH37"/>
      <c r="BII37"/>
      <c r="BIJ37"/>
      <c r="BIK37"/>
      <c r="BIL37"/>
      <c r="BIM37"/>
      <c r="BIN37"/>
      <c r="BIO37"/>
      <c r="BIP37"/>
      <c r="BIQ37"/>
      <c r="BIR37"/>
      <c r="BIS37"/>
      <c r="BIT37"/>
      <c r="BIU37"/>
      <c r="BIV37"/>
      <c r="BIW37"/>
      <c r="BIX37"/>
      <c r="BIY37"/>
      <c r="BIZ37"/>
      <c r="BJA37"/>
      <c r="BJB37"/>
      <c r="BJC37"/>
      <c r="BJD37"/>
      <c r="BJE37"/>
      <c r="BJF37"/>
      <c r="BJG37"/>
      <c r="BJH37"/>
      <c r="BJI37"/>
      <c r="BJJ37"/>
      <c r="BJK37"/>
      <c r="BJL37"/>
      <c r="BJM37"/>
      <c r="BJN37"/>
      <c r="BJO37"/>
      <c r="BJP37"/>
      <c r="BJQ37"/>
      <c r="BJR37"/>
      <c r="BJS37"/>
      <c r="BJT37"/>
      <c r="BJU37"/>
      <c r="BJV37"/>
      <c r="BJW37"/>
      <c r="BJX37"/>
      <c r="BJY37"/>
      <c r="BJZ37"/>
      <c r="BKA37"/>
      <c r="BKB37"/>
      <c r="BKC37"/>
      <c r="BKD37"/>
      <c r="BKE37"/>
      <c r="BKF37"/>
      <c r="BKG37"/>
      <c r="BKH37"/>
      <c r="BKI37"/>
      <c r="BKJ37"/>
      <c r="BKK37"/>
      <c r="BKL37"/>
      <c r="BKM37"/>
      <c r="BKN37"/>
      <c r="BKO37"/>
      <c r="BKP37"/>
      <c r="BKQ37"/>
      <c r="BKR37"/>
      <c r="BKS37"/>
      <c r="BKT37"/>
      <c r="BKU37"/>
      <c r="BKV37"/>
      <c r="BKW37"/>
      <c r="BKX37"/>
      <c r="BKY37"/>
      <c r="BKZ37"/>
      <c r="BLA37"/>
      <c r="BLB37"/>
      <c r="BLC37"/>
      <c r="BLD37"/>
      <c r="BLE37"/>
      <c r="BLF37"/>
      <c r="BLG37"/>
      <c r="BLH37"/>
      <c r="BLI37"/>
      <c r="BLJ37"/>
      <c r="BLK37"/>
      <c r="BLL37"/>
      <c r="BLM37"/>
      <c r="BLN37"/>
      <c r="BLO37"/>
      <c r="BLP37"/>
      <c r="BLQ37"/>
      <c r="BLR37"/>
      <c r="BLS37"/>
      <c r="BLT37"/>
      <c r="BLU37"/>
      <c r="BLV37"/>
      <c r="BLW37"/>
      <c r="BLX37"/>
      <c r="BLY37"/>
      <c r="BLZ37"/>
      <c r="BMA37"/>
      <c r="BMB37"/>
      <c r="BMC37"/>
      <c r="BMD37"/>
      <c r="BME37"/>
      <c r="BMF37"/>
      <c r="BMG37"/>
      <c r="BMH37"/>
      <c r="BMI37"/>
      <c r="BMJ37"/>
      <c r="BMK37"/>
      <c r="BML37"/>
      <c r="BMM37"/>
      <c r="BMN37"/>
      <c r="BMO37"/>
      <c r="BMP37"/>
      <c r="BMQ37"/>
      <c r="BMR37"/>
      <c r="BMS37"/>
      <c r="BMT37"/>
      <c r="BMU37"/>
      <c r="BMV37"/>
      <c r="BMW37"/>
      <c r="BMX37"/>
      <c r="BMY37"/>
      <c r="BMZ37"/>
      <c r="BNA37"/>
      <c r="BNB37"/>
      <c r="BNC37"/>
      <c r="BND37"/>
      <c r="BNE37"/>
      <c r="BNF37"/>
      <c r="BNG37"/>
      <c r="BNH37"/>
      <c r="BNI37"/>
      <c r="BNJ37"/>
      <c r="BNK37"/>
      <c r="BNL37"/>
      <c r="BNM37"/>
      <c r="BNN37"/>
      <c r="BNO37"/>
      <c r="BNP37"/>
      <c r="BNQ37"/>
      <c r="BNR37"/>
      <c r="BNS37"/>
      <c r="BNT37"/>
      <c r="BNU37"/>
      <c r="BNV37"/>
      <c r="BNW37"/>
      <c r="BNX37"/>
      <c r="BNY37"/>
      <c r="BNZ37"/>
      <c r="BOA37"/>
      <c r="BOB37"/>
      <c r="BOC37"/>
      <c r="BOD37"/>
      <c r="BOE37"/>
      <c r="BOF37"/>
      <c r="BOG37"/>
      <c r="BOH37"/>
      <c r="BOI37"/>
      <c r="BOJ37"/>
      <c r="BOK37"/>
      <c r="BOL37"/>
      <c r="BOM37"/>
      <c r="BON37"/>
      <c r="BOO37"/>
      <c r="BOP37"/>
      <c r="BOQ37"/>
      <c r="BOR37"/>
      <c r="BOS37"/>
      <c r="BOT37"/>
      <c r="BOU37"/>
      <c r="BOV37"/>
      <c r="BOW37"/>
      <c r="BOX37"/>
      <c r="BOY37"/>
      <c r="BOZ37"/>
      <c r="BPA37"/>
      <c r="BPB37"/>
      <c r="BPC37"/>
      <c r="BPD37"/>
      <c r="BPE37"/>
      <c r="BPF37"/>
      <c r="BPG37"/>
      <c r="BPH37"/>
      <c r="BPI37"/>
      <c r="BPJ37"/>
      <c r="BPK37"/>
      <c r="BPL37"/>
      <c r="BPM37"/>
      <c r="BPN37"/>
      <c r="BPO37"/>
      <c r="BPP37"/>
      <c r="BPQ37"/>
      <c r="BPR37"/>
      <c r="BPS37"/>
      <c r="BPT37"/>
      <c r="BPU37"/>
      <c r="BPV37"/>
      <c r="BPW37"/>
      <c r="BPX37"/>
      <c r="BPY37"/>
      <c r="BPZ37"/>
      <c r="BQA37"/>
      <c r="BQB37"/>
      <c r="BQC37"/>
      <c r="BQD37"/>
      <c r="BQE37"/>
      <c r="BQF37"/>
      <c r="BQG37"/>
      <c r="BQH37"/>
      <c r="BQI37"/>
      <c r="BQJ37"/>
      <c r="BQK37"/>
      <c r="BQL37"/>
      <c r="BQM37"/>
      <c r="BQN37"/>
      <c r="BQO37"/>
      <c r="BQP37"/>
      <c r="BQQ37"/>
      <c r="BQR37"/>
      <c r="BQS37"/>
      <c r="BQT37"/>
      <c r="BQU37"/>
      <c r="BQV37"/>
      <c r="BQW37"/>
      <c r="BQX37"/>
      <c r="BQY37"/>
      <c r="BQZ37"/>
      <c r="BRA37"/>
      <c r="BRB37"/>
      <c r="BRC37"/>
      <c r="BRD37"/>
      <c r="BRE37"/>
      <c r="BRF37"/>
      <c r="BRG37"/>
      <c r="BRH37"/>
      <c r="BRI37"/>
      <c r="BRJ37"/>
      <c r="BRK37"/>
      <c r="BRL37"/>
      <c r="BRM37"/>
      <c r="BRN37"/>
      <c r="BRO37"/>
      <c r="BRP37"/>
      <c r="BRQ37"/>
      <c r="BRR37"/>
      <c r="BRS37"/>
      <c r="BRT37"/>
      <c r="BRU37"/>
      <c r="BRV37"/>
      <c r="BRW37"/>
      <c r="BRX37"/>
      <c r="BRY37"/>
      <c r="BRZ37"/>
      <c r="BSA37"/>
      <c r="BSB37"/>
      <c r="BSC37"/>
      <c r="BSD37"/>
      <c r="BSE37"/>
      <c r="BSF37"/>
      <c r="BSG37"/>
      <c r="BSH37"/>
      <c r="BSI37"/>
      <c r="BSJ37"/>
      <c r="BSK37"/>
      <c r="BSL37"/>
      <c r="BSM37"/>
      <c r="BSN37"/>
      <c r="BSO37"/>
      <c r="BSP37"/>
      <c r="BSQ37"/>
      <c r="BSR37"/>
      <c r="BSS37"/>
      <c r="BST37"/>
      <c r="BSU37"/>
      <c r="BSV37"/>
      <c r="BSW37"/>
      <c r="BSX37"/>
      <c r="BSY37"/>
      <c r="BSZ37"/>
      <c r="BTA37"/>
      <c r="BTB37"/>
      <c r="BTC37"/>
      <c r="BTD37"/>
      <c r="BTE37"/>
      <c r="BTF37"/>
      <c r="BTG37"/>
      <c r="BTH37"/>
      <c r="BTI37"/>
      <c r="BTJ37"/>
      <c r="BTK37"/>
      <c r="BTL37"/>
      <c r="BTM37"/>
      <c r="BTN37"/>
      <c r="BTO37"/>
      <c r="BTP37"/>
      <c r="BTQ37"/>
      <c r="BTR37"/>
      <c r="BTS37"/>
      <c r="BTT37"/>
      <c r="BTU37"/>
      <c r="BTV37"/>
      <c r="BTW37"/>
      <c r="BTX37"/>
      <c r="BTY37"/>
      <c r="BTZ37"/>
      <c r="BUA37"/>
      <c r="BUB37"/>
      <c r="BUC37"/>
      <c r="BUD37"/>
      <c r="BUE37"/>
      <c r="BUF37"/>
      <c r="BUG37"/>
      <c r="BUH37"/>
      <c r="BUI37"/>
      <c r="BUJ37"/>
      <c r="BUK37"/>
      <c r="BUL37"/>
      <c r="BUM37"/>
      <c r="BUN37"/>
      <c r="BUO37"/>
      <c r="BUP37"/>
      <c r="BUQ37"/>
      <c r="BUR37"/>
      <c r="BUS37"/>
      <c r="BUT37"/>
      <c r="BUU37"/>
      <c r="BUV37"/>
      <c r="BUW37"/>
      <c r="BUX37"/>
      <c r="BUY37"/>
      <c r="BUZ37"/>
      <c r="BVA37"/>
      <c r="BVB37"/>
      <c r="BVC37"/>
      <c r="BVD37"/>
      <c r="BVE37"/>
      <c r="BVF37"/>
      <c r="BVG37"/>
      <c r="BVH37"/>
      <c r="BVI37"/>
      <c r="BVJ37"/>
      <c r="BVK37"/>
      <c r="BVL37"/>
      <c r="BVM37"/>
      <c r="BVN37"/>
      <c r="BVO37"/>
      <c r="BVP37"/>
      <c r="BVQ37"/>
      <c r="BVR37"/>
      <c r="BVS37"/>
      <c r="BVT37"/>
      <c r="BVU37"/>
      <c r="BVV37"/>
      <c r="BVW37"/>
      <c r="BVX37"/>
      <c r="BVY37"/>
      <c r="BVZ37"/>
      <c r="BWA37"/>
      <c r="BWB37"/>
      <c r="BWC37"/>
      <c r="BWD37"/>
      <c r="BWE37"/>
      <c r="BWF37"/>
      <c r="BWG37"/>
      <c r="BWH37"/>
      <c r="BWI37"/>
      <c r="BWJ37"/>
      <c r="BWK37"/>
      <c r="BWL37"/>
      <c r="BWM37"/>
      <c r="BWN37"/>
      <c r="BWO37"/>
      <c r="BWP37"/>
      <c r="BWQ37"/>
      <c r="BWR37"/>
      <c r="BWS37"/>
      <c r="BWT37"/>
      <c r="BWU37"/>
      <c r="BWV37"/>
      <c r="BWW37"/>
      <c r="BWX37"/>
      <c r="BWY37"/>
      <c r="BWZ37"/>
      <c r="BXA37"/>
      <c r="BXB37"/>
      <c r="BXC37"/>
      <c r="BXD37"/>
      <c r="BXE37"/>
      <c r="BXF37"/>
      <c r="BXG37"/>
      <c r="BXH37"/>
      <c r="BXI37"/>
      <c r="BXJ37"/>
      <c r="BXK37"/>
      <c r="BXL37"/>
      <c r="BXM37"/>
      <c r="BXN37"/>
      <c r="BXO37"/>
      <c r="BXP37"/>
      <c r="BXQ37"/>
      <c r="BXR37"/>
      <c r="BXS37"/>
      <c r="BXT37"/>
      <c r="BXU37"/>
      <c r="BXV37"/>
      <c r="BXW37"/>
      <c r="BXX37"/>
      <c r="BXY37"/>
      <c r="BXZ37"/>
      <c r="BYA37"/>
      <c r="BYB37"/>
      <c r="BYC37"/>
      <c r="BYD37"/>
      <c r="BYE37"/>
      <c r="BYF37"/>
      <c r="BYG37"/>
      <c r="BYH37"/>
      <c r="BYI37"/>
      <c r="BYJ37"/>
      <c r="BYK37"/>
      <c r="BYL37"/>
      <c r="BYM37"/>
      <c r="BYN37"/>
      <c r="BYO37"/>
      <c r="BYP37"/>
      <c r="BYQ37"/>
      <c r="BYR37"/>
      <c r="BYS37"/>
      <c r="BYT37"/>
      <c r="BYU37"/>
      <c r="BYV37"/>
      <c r="BYW37"/>
      <c r="BYX37"/>
      <c r="BYY37"/>
      <c r="BYZ37"/>
      <c r="BZA37"/>
      <c r="BZB37"/>
      <c r="BZC37"/>
      <c r="BZD37"/>
      <c r="BZE37"/>
      <c r="BZF37"/>
      <c r="BZG37"/>
      <c r="BZH37"/>
      <c r="BZI37"/>
      <c r="BZJ37"/>
      <c r="BZK37"/>
      <c r="BZL37"/>
      <c r="BZM37"/>
      <c r="BZN37"/>
      <c r="BZO37"/>
      <c r="BZP37"/>
      <c r="BZQ37"/>
      <c r="BZR37"/>
      <c r="BZS37"/>
      <c r="BZT37"/>
      <c r="BZU37"/>
      <c r="BZV37"/>
      <c r="BZW37"/>
      <c r="BZX37"/>
      <c r="BZY37"/>
      <c r="BZZ37"/>
      <c r="CAA37"/>
      <c r="CAB37"/>
      <c r="CAC37"/>
      <c r="CAD37"/>
      <c r="CAE37"/>
      <c r="CAF37"/>
      <c r="CAG37"/>
      <c r="CAH37"/>
      <c r="CAI37"/>
      <c r="CAJ37"/>
      <c r="CAK37"/>
      <c r="CAL37"/>
      <c r="CAM37"/>
      <c r="CAN37"/>
      <c r="CAO37"/>
      <c r="CAP37"/>
      <c r="CAQ37"/>
      <c r="CAR37"/>
      <c r="CAS37"/>
      <c r="CAT37"/>
      <c r="CAU37"/>
      <c r="CAV37"/>
      <c r="CAW37"/>
      <c r="CAX37"/>
      <c r="CAY37"/>
      <c r="CAZ37"/>
      <c r="CBA37"/>
      <c r="CBB37"/>
      <c r="CBC37"/>
      <c r="CBD37"/>
      <c r="CBE37"/>
      <c r="CBF37"/>
      <c r="CBG37"/>
      <c r="CBH37"/>
      <c r="CBI37"/>
      <c r="CBJ37"/>
      <c r="CBK37"/>
      <c r="CBL37"/>
      <c r="CBM37"/>
      <c r="CBN37"/>
      <c r="CBO37"/>
      <c r="CBP37"/>
      <c r="CBQ37"/>
      <c r="CBR37"/>
      <c r="CBS37"/>
      <c r="CBT37"/>
      <c r="CBU37"/>
      <c r="CBV37"/>
      <c r="CBW37"/>
      <c r="CBX37"/>
      <c r="CBY37"/>
      <c r="CBZ37"/>
      <c r="CCA37"/>
      <c r="CCB37"/>
      <c r="CCC37"/>
      <c r="CCD37"/>
      <c r="CCE37"/>
      <c r="CCF37"/>
      <c r="CCG37"/>
      <c r="CCH37"/>
      <c r="CCI37"/>
      <c r="CCJ37"/>
      <c r="CCK37"/>
      <c r="CCL37"/>
      <c r="CCM37"/>
      <c r="CCN37"/>
      <c r="CCO37"/>
      <c r="CCP37"/>
      <c r="CCQ37"/>
      <c r="CCR37"/>
      <c r="CCS37"/>
      <c r="CCT37"/>
      <c r="CCU37"/>
      <c r="CCV37"/>
      <c r="CCW37"/>
      <c r="CCX37"/>
      <c r="CCY37"/>
      <c r="CCZ37"/>
      <c r="CDA37"/>
      <c r="CDB37"/>
      <c r="CDC37"/>
      <c r="CDD37"/>
      <c r="CDE37"/>
      <c r="CDF37"/>
      <c r="CDG37"/>
      <c r="CDH37"/>
      <c r="CDI37"/>
      <c r="CDJ37"/>
      <c r="CDK37"/>
      <c r="CDL37"/>
      <c r="CDM37"/>
      <c r="CDN37"/>
      <c r="CDO37"/>
      <c r="CDP37"/>
      <c r="CDQ37"/>
      <c r="CDR37"/>
      <c r="CDS37"/>
      <c r="CDT37"/>
      <c r="CDU37"/>
      <c r="CDV37"/>
      <c r="CDW37"/>
      <c r="CDX37"/>
      <c r="CDY37"/>
      <c r="CDZ37"/>
      <c r="CEA37"/>
      <c r="CEB37"/>
      <c r="CEC37"/>
      <c r="CED37"/>
      <c r="CEE37"/>
      <c r="CEF37"/>
      <c r="CEG37"/>
      <c r="CEH37"/>
      <c r="CEI37"/>
      <c r="CEJ37"/>
      <c r="CEK37"/>
      <c r="CEL37"/>
      <c r="CEM37"/>
      <c r="CEN37"/>
      <c r="CEO37"/>
      <c r="CEP37"/>
      <c r="CEQ37"/>
      <c r="CER37"/>
      <c r="CES37"/>
      <c r="CET37"/>
      <c r="CEU37"/>
      <c r="CEV37"/>
      <c r="CEW37"/>
      <c r="CEX37"/>
      <c r="CEY37"/>
      <c r="CEZ37"/>
      <c r="CFA37"/>
      <c r="CFB37"/>
      <c r="CFC37"/>
      <c r="CFD37"/>
      <c r="CFE37"/>
      <c r="CFF37"/>
      <c r="CFG37"/>
      <c r="CFH37"/>
      <c r="CFI37"/>
      <c r="CFJ37"/>
      <c r="CFK37"/>
      <c r="CFL37"/>
      <c r="CFM37"/>
      <c r="CFN37"/>
      <c r="CFO37"/>
      <c r="CFP37"/>
      <c r="CFQ37"/>
      <c r="CFR37"/>
      <c r="CFS37"/>
      <c r="CFT37"/>
      <c r="CFU37"/>
      <c r="CFV37"/>
      <c r="CFW37"/>
      <c r="CFX37"/>
      <c r="CFY37"/>
      <c r="CFZ37"/>
      <c r="CGA37"/>
      <c r="CGB37"/>
      <c r="CGC37"/>
      <c r="CGD37"/>
      <c r="CGE37"/>
      <c r="CGF37"/>
      <c r="CGG37"/>
      <c r="CGH37"/>
      <c r="CGI37"/>
      <c r="CGJ37"/>
      <c r="CGK37"/>
      <c r="CGL37"/>
      <c r="CGM37"/>
      <c r="CGN37"/>
      <c r="CGO37"/>
      <c r="CGP37"/>
      <c r="CGQ37"/>
      <c r="CGR37"/>
      <c r="CGS37"/>
      <c r="CGT37"/>
      <c r="CGU37"/>
      <c r="CGV37"/>
      <c r="CGW37"/>
      <c r="CGX37"/>
      <c r="CGY37"/>
      <c r="CGZ37"/>
      <c r="CHA37"/>
      <c r="CHB37"/>
      <c r="CHC37"/>
      <c r="CHD37"/>
      <c r="CHE37"/>
      <c r="CHF37"/>
      <c r="CHG37"/>
      <c r="CHH37"/>
      <c r="CHI37"/>
      <c r="CHJ37"/>
      <c r="CHK37"/>
      <c r="CHL37"/>
      <c r="CHM37"/>
      <c r="CHN37"/>
      <c r="CHO37"/>
      <c r="CHP37"/>
      <c r="CHQ37"/>
      <c r="CHR37"/>
      <c r="CHS37"/>
      <c r="CHT37"/>
      <c r="CHU37"/>
      <c r="CHV37"/>
      <c r="CHW37"/>
      <c r="CHX37"/>
      <c r="CHY37"/>
      <c r="CHZ37"/>
      <c r="CIA37"/>
      <c r="CIB37"/>
      <c r="CIC37"/>
      <c r="CID37"/>
      <c r="CIE37"/>
      <c r="CIF37"/>
      <c r="CIG37"/>
      <c r="CIH37"/>
      <c r="CII37"/>
      <c r="CIJ37"/>
      <c r="CIK37"/>
      <c r="CIL37"/>
      <c r="CIM37"/>
      <c r="CIN37"/>
      <c r="CIO37"/>
      <c r="CIP37"/>
      <c r="CIQ37"/>
      <c r="CIR37"/>
      <c r="CIS37"/>
      <c r="CIT37"/>
      <c r="CIU37"/>
      <c r="CIV37"/>
      <c r="CIW37"/>
      <c r="CIX37"/>
      <c r="CIY37"/>
      <c r="CIZ37"/>
      <c r="CJA37"/>
      <c r="CJB37"/>
      <c r="CJC37"/>
      <c r="CJD37"/>
      <c r="CJE37"/>
      <c r="CJF37"/>
      <c r="CJG37"/>
      <c r="CJH37"/>
      <c r="CJI37"/>
      <c r="CJJ37"/>
      <c r="CJK37"/>
      <c r="CJL37"/>
      <c r="CJM37"/>
      <c r="CJN37"/>
      <c r="CJO37"/>
      <c r="CJP37"/>
      <c r="CJQ37"/>
      <c r="CJR37"/>
      <c r="CJS37"/>
      <c r="CJT37"/>
      <c r="CJU37"/>
      <c r="CJV37"/>
      <c r="CJW37"/>
      <c r="CJX37"/>
      <c r="CJY37"/>
      <c r="CJZ37"/>
      <c r="CKA37"/>
      <c r="CKB37"/>
      <c r="CKC37"/>
      <c r="CKD37"/>
      <c r="CKE37"/>
      <c r="CKF37"/>
      <c r="CKG37"/>
      <c r="CKH37"/>
      <c r="CKI37"/>
      <c r="CKJ37"/>
      <c r="CKK37"/>
      <c r="CKL37"/>
      <c r="CKM37"/>
      <c r="CKN37"/>
      <c r="CKO37"/>
      <c r="CKP37"/>
      <c r="CKQ37"/>
      <c r="CKR37"/>
      <c r="CKS37"/>
      <c r="CKT37"/>
      <c r="CKU37"/>
      <c r="CKV37"/>
      <c r="CKW37"/>
      <c r="CKX37"/>
      <c r="CKY37"/>
      <c r="CKZ37"/>
      <c r="CLA37"/>
      <c r="CLB37"/>
      <c r="CLC37"/>
      <c r="CLD37"/>
      <c r="CLE37"/>
      <c r="CLF37"/>
      <c r="CLG37"/>
      <c r="CLH37"/>
      <c r="CLI37"/>
      <c r="CLJ37"/>
      <c r="CLK37"/>
      <c r="CLL37"/>
      <c r="CLM37"/>
      <c r="CLN37"/>
      <c r="CLO37"/>
      <c r="CLP37"/>
      <c r="CLQ37"/>
      <c r="CLR37"/>
      <c r="CLS37"/>
      <c r="CLT37"/>
      <c r="CLU37"/>
      <c r="CLV37"/>
      <c r="CLW37"/>
      <c r="CLX37"/>
      <c r="CLY37"/>
      <c r="CLZ37"/>
      <c r="CMA37"/>
      <c r="CMB37"/>
      <c r="CMC37"/>
      <c r="CMD37"/>
      <c r="CME37"/>
      <c r="CMF37"/>
      <c r="CMG37"/>
      <c r="CMH37"/>
      <c r="CMI37"/>
      <c r="CMJ37"/>
      <c r="CMK37"/>
      <c r="CML37"/>
      <c r="CMM37"/>
      <c r="CMN37"/>
      <c r="CMO37"/>
      <c r="CMP37"/>
      <c r="CMQ37"/>
      <c r="CMR37"/>
      <c r="CMS37"/>
      <c r="CMT37"/>
      <c r="CMU37"/>
      <c r="CMV37"/>
      <c r="CMW37"/>
      <c r="CMX37"/>
      <c r="CMY37"/>
      <c r="CMZ37"/>
      <c r="CNA37"/>
      <c r="CNB37"/>
      <c r="CNC37"/>
      <c r="CND37"/>
      <c r="CNE37"/>
      <c r="CNF37"/>
      <c r="CNG37"/>
      <c r="CNH37"/>
      <c r="CNI37"/>
      <c r="CNJ37"/>
      <c r="CNK37"/>
      <c r="CNL37"/>
      <c r="CNM37"/>
      <c r="CNN37"/>
      <c r="CNO37"/>
      <c r="CNP37"/>
      <c r="CNQ37"/>
      <c r="CNR37"/>
      <c r="CNS37"/>
      <c r="CNT37"/>
      <c r="CNU37"/>
      <c r="CNV37"/>
      <c r="CNW37"/>
      <c r="CNX37"/>
      <c r="CNY37"/>
      <c r="CNZ37"/>
      <c r="COA37"/>
      <c r="COB37"/>
      <c r="COC37"/>
      <c r="COD37"/>
      <c r="COE37"/>
      <c r="COF37"/>
      <c r="COG37"/>
      <c r="COH37"/>
      <c r="COI37"/>
      <c r="COJ37"/>
      <c r="COK37"/>
      <c r="COL37"/>
      <c r="COM37"/>
      <c r="CON37"/>
      <c r="COO37"/>
      <c r="COP37"/>
      <c r="COQ37"/>
      <c r="COR37"/>
      <c r="COS37"/>
      <c r="COT37"/>
      <c r="COU37"/>
      <c r="COV37"/>
      <c r="COW37"/>
      <c r="COX37"/>
      <c r="COY37"/>
      <c r="COZ37"/>
      <c r="CPA37"/>
      <c r="CPB37"/>
      <c r="CPC37"/>
      <c r="CPD37"/>
      <c r="CPE37"/>
      <c r="CPF37"/>
      <c r="CPG37"/>
      <c r="CPH37"/>
      <c r="CPI37"/>
      <c r="CPJ37"/>
      <c r="CPK37"/>
      <c r="CPL37"/>
      <c r="CPM37"/>
      <c r="CPN37"/>
      <c r="CPO37"/>
      <c r="CPP37"/>
      <c r="CPQ37"/>
      <c r="CPR37"/>
      <c r="CPS37"/>
      <c r="CPT37"/>
      <c r="CPU37"/>
      <c r="CPV37"/>
      <c r="CPW37"/>
      <c r="CPX37"/>
      <c r="CPY37"/>
      <c r="CPZ37"/>
      <c r="CQA37"/>
      <c r="CQB37"/>
      <c r="CQC37"/>
      <c r="CQD37"/>
      <c r="CQE37"/>
      <c r="CQF37"/>
      <c r="CQG37"/>
      <c r="CQH37"/>
      <c r="CQI37"/>
      <c r="CQJ37"/>
      <c r="CQK37"/>
      <c r="CQL37"/>
      <c r="CQM37"/>
      <c r="CQN37"/>
      <c r="CQO37"/>
      <c r="CQP37"/>
      <c r="CQQ37"/>
      <c r="CQR37"/>
      <c r="CQS37"/>
      <c r="CQT37"/>
      <c r="CQU37"/>
      <c r="CQV37"/>
      <c r="CQW37"/>
      <c r="CQX37"/>
      <c r="CQY37"/>
      <c r="CQZ37"/>
      <c r="CRA37"/>
      <c r="CRB37"/>
      <c r="CRC37"/>
      <c r="CRD37"/>
      <c r="CRE37"/>
      <c r="CRF37"/>
      <c r="CRG37"/>
      <c r="CRH37"/>
      <c r="CRI37"/>
      <c r="CRJ37"/>
      <c r="CRK37"/>
      <c r="CRL37"/>
      <c r="CRM37"/>
      <c r="CRN37"/>
      <c r="CRO37"/>
      <c r="CRP37"/>
      <c r="CRQ37"/>
      <c r="CRR37"/>
      <c r="CRS37"/>
      <c r="CRT37"/>
      <c r="CRU37"/>
      <c r="CRV37"/>
      <c r="CRW37"/>
      <c r="CRX37"/>
      <c r="CRY37"/>
      <c r="CRZ37"/>
      <c r="CSA37"/>
      <c r="CSB37"/>
      <c r="CSC37"/>
      <c r="CSD37"/>
      <c r="CSE37"/>
      <c r="CSF37"/>
      <c r="CSG37"/>
      <c r="CSH37"/>
      <c r="CSI37"/>
      <c r="CSJ37"/>
      <c r="CSK37"/>
      <c r="CSL37"/>
      <c r="CSM37"/>
      <c r="CSN37"/>
      <c r="CSO37"/>
      <c r="CSP37"/>
      <c r="CSQ37"/>
      <c r="CSR37"/>
      <c r="CSS37"/>
      <c r="CST37"/>
      <c r="CSU37"/>
      <c r="CSV37"/>
      <c r="CSW37"/>
      <c r="CSX37"/>
      <c r="CSY37"/>
      <c r="CSZ37"/>
      <c r="CTA37"/>
      <c r="CTB37"/>
      <c r="CTC37"/>
      <c r="CTD37"/>
      <c r="CTE37"/>
      <c r="CTF37"/>
      <c r="CTG37"/>
      <c r="CTH37"/>
      <c r="CTI37"/>
      <c r="CTJ37"/>
      <c r="CTK37"/>
      <c r="CTL37"/>
      <c r="CTM37"/>
      <c r="CTN37"/>
      <c r="CTO37"/>
      <c r="CTP37"/>
      <c r="CTQ37"/>
      <c r="CTR37"/>
      <c r="CTS37"/>
      <c r="CTT37"/>
      <c r="CTU37"/>
      <c r="CTV37"/>
      <c r="CTW37"/>
      <c r="CTX37"/>
      <c r="CTY37"/>
      <c r="CTZ37"/>
      <c r="CUA37"/>
      <c r="CUB37"/>
      <c r="CUC37"/>
      <c r="CUD37"/>
      <c r="CUE37"/>
      <c r="CUF37"/>
      <c r="CUG37"/>
      <c r="CUH37"/>
      <c r="CUI37"/>
      <c r="CUJ37"/>
      <c r="CUK37"/>
      <c r="CUL37"/>
      <c r="CUM37"/>
      <c r="CUN37"/>
      <c r="CUO37"/>
      <c r="CUP37"/>
      <c r="CUQ37"/>
      <c r="CUR37"/>
      <c r="CUS37"/>
      <c r="CUT37"/>
      <c r="CUU37"/>
      <c r="CUV37"/>
      <c r="CUW37"/>
      <c r="CUX37"/>
      <c r="CUY37"/>
      <c r="CUZ37"/>
      <c r="CVA37"/>
      <c r="CVB37"/>
      <c r="CVC37"/>
      <c r="CVD37"/>
      <c r="CVE37"/>
      <c r="CVF37"/>
      <c r="CVG37"/>
      <c r="CVH37"/>
      <c r="CVI37"/>
      <c r="CVJ37"/>
      <c r="CVK37"/>
      <c r="CVL37"/>
      <c r="CVM37"/>
      <c r="CVN37"/>
      <c r="CVO37"/>
      <c r="CVP37"/>
      <c r="CVQ37"/>
      <c r="CVR37"/>
      <c r="CVS37"/>
      <c r="CVT37"/>
      <c r="CVU37"/>
      <c r="CVV37"/>
      <c r="CVW37"/>
      <c r="CVX37"/>
      <c r="CVY37"/>
      <c r="CVZ37"/>
      <c r="CWA37"/>
      <c r="CWB37"/>
      <c r="CWC37"/>
      <c r="CWD37"/>
      <c r="CWE37"/>
      <c r="CWF37"/>
      <c r="CWG37"/>
      <c r="CWH37"/>
      <c r="CWI37"/>
      <c r="CWJ37"/>
      <c r="CWK37"/>
      <c r="CWL37"/>
      <c r="CWM37"/>
      <c r="CWN37"/>
      <c r="CWO37"/>
      <c r="CWP37"/>
      <c r="CWQ37"/>
      <c r="CWR37"/>
      <c r="CWS37"/>
      <c r="CWT37"/>
      <c r="CWU37"/>
      <c r="CWV37"/>
      <c r="CWW37"/>
      <c r="CWX37"/>
      <c r="CWY37"/>
      <c r="CWZ37"/>
      <c r="CXA37"/>
      <c r="CXB37"/>
      <c r="CXC37"/>
      <c r="CXD37"/>
      <c r="CXE37"/>
      <c r="CXF37"/>
      <c r="CXG37"/>
      <c r="CXH37"/>
      <c r="CXI37"/>
      <c r="CXJ37"/>
      <c r="CXK37"/>
      <c r="CXL37"/>
      <c r="CXM37"/>
      <c r="CXN37"/>
      <c r="CXO37"/>
      <c r="CXP37"/>
      <c r="CXQ37"/>
      <c r="CXR37"/>
      <c r="CXS37"/>
      <c r="CXT37"/>
      <c r="CXU37"/>
      <c r="CXV37"/>
      <c r="CXW37"/>
      <c r="CXX37"/>
      <c r="CXY37"/>
      <c r="CXZ37"/>
      <c r="CYA37"/>
      <c r="CYB37"/>
      <c r="CYC37"/>
      <c r="CYD37"/>
      <c r="CYE37"/>
      <c r="CYF37"/>
      <c r="CYG37"/>
      <c r="CYH37"/>
      <c r="CYI37"/>
      <c r="CYJ37"/>
      <c r="CYK37"/>
      <c r="CYL37"/>
      <c r="CYM37"/>
      <c r="CYN37"/>
      <c r="CYO37"/>
      <c r="CYP37"/>
      <c r="CYQ37"/>
      <c r="CYR37"/>
      <c r="CYS37"/>
      <c r="CYT37"/>
      <c r="CYU37"/>
      <c r="CYV37"/>
      <c r="CYW37"/>
      <c r="CYX37"/>
      <c r="CYY37"/>
      <c r="CYZ37"/>
      <c r="CZA37"/>
      <c r="CZB37"/>
      <c r="CZC37"/>
      <c r="CZD37"/>
      <c r="CZE37"/>
      <c r="CZF37"/>
      <c r="CZG37"/>
      <c r="CZH37"/>
      <c r="CZI37"/>
      <c r="CZJ37"/>
      <c r="CZK37"/>
      <c r="CZL37"/>
      <c r="CZM37"/>
      <c r="CZN37"/>
      <c r="CZO37"/>
      <c r="CZP37"/>
      <c r="CZQ37"/>
      <c r="CZR37"/>
      <c r="CZS37"/>
      <c r="CZT37"/>
      <c r="CZU37"/>
      <c r="CZV37"/>
      <c r="CZW37"/>
      <c r="CZX37"/>
      <c r="CZY37"/>
      <c r="CZZ37"/>
      <c r="DAA37"/>
      <c r="DAB37"/>
      <c r="DAC37"/>
      <c r="DAD37"/>
      <c r="DAE37"/>
      <c r="DAF37"/>
      <c r="DAG37"/>
      <c r="DAH37"/>
      <c r="DAI37"/>
      <c r="DAJ37"/>
      <c r="DAK37"/>
      <c r="DAL37"/>
      <c r="DAM37"/>
      <c r="DAN37"/>
      <c r="DAO37"/>
      <c r="DAP37"/>
      <c r="DAQ37"/>
      <c r="DAR37"/>
      <c r="DAS37"/>
      <c r="DAT37"/>
      <c r="DAU37"/>
      <c r="DAV37"/>
      <c r="DAW37"/>
      <c r="DAX37"/>
      <c r="DAY37"/>
      <c r="DAZ37"/>
      <c r="DBA37"/>
      <c r="DBB37"/>
      <c r="DBC37"/>
      <c r="DBD37"/>
      <c r="DBE37"/>
      <c r="DBF37"/>
      <c r="DBG37"/>
      <c r="DBH37"/>
      <c r="DBI37"/>
      <c r="DBJ37"/>
      <c r="DBK37"/>
      <c r="DBL37"/>
      <c r="DBM37"/>
      <c r="DBN37"/>
      <c r="DBO37"/>
      <c r="DBP37"/>
      <c r="DBQ37"/>
      <c r="DBR37"/>
      <c r="DBS37"/>
      <c r="DBT37"/>
      <c r="DBU37"/>
      <c r="DBV37"/>
      <c r="DBW37"/>
      <c r="DBX37"/>
      <c r="DBY37"/>
      <c r="DBZ37"/>
      <c r="DCA37"/>
      <c r="DCB37"/>
      <c r="DCC37"/>
      <c r="DCD37"/>
      <c r="DCE37"/>
      <c r="DCF37"/>
      <c r="DCG37"/>
      <c r="DCH37"/>
      <c r="DCI37"/>
      <c r="DCJ37"/>
      <c r="DCK37"/>
      <c r="DCL37"/>
      <c r="DCM37"/>
      <c r="DCN37"/>
      <c r="DCO37"/>
      <c r="DCP37"/>
      <c r="DCQ37"/>
      <c r="DCR37"/>
      <c r="DCS37"/>
      <c r="DCT37"/>
      <c r="DCU37"/>
      <c r="DCV37"/>
      <c r="DCW37"/>
      <c r="DCX37"/>
      <c r="DCY37"/>
      <c r="DCZ37"/>
      <c r="DDA37"/>
      <c r="DDB37"/>
      <c r="DDC37"/>
      <c r="DDD37"/>
      <c r="DDE37"/>
      <c r="DDF37"/>
      <c r="DDG37"/>
      <c r="DDH37"/>
      <c r="DDI37"/>
      <c r="DDJ37"/>
      <c r="DDK37"/>
      <c r="DDL37"/>
      <c r="DDM37"/>
      <c r="DDN37"/>
      <c r="DDO37"/>
      <c r="DDP37"/>
      <c r="DDQ37"/>
      <c r="DDR37"/>
      <c r="DDS37"/>
      <c r="DDT37"/>
      <c r="DDU37"/>
      <c r="DDV37"/>
      <c r="DDW37"/>
      <c r="DDX37"/>
      <c r="DDY37"/>
      <c r="DDZ37"/>
      <c r="DEA37"/>
      <c r="DEB37"/>
      <c r="DEC37"/>
      <c r="DED37"/>
      <c r="DEE37"/>
      <c r="DEF37"/>
      <c r="DEG37"/>
      <c r="DEH37"/>
      <c r="DEI37"/>
      <c r="DEJ37"/>
      <c r="DEK37"/>
      <c r="DEL37"/>
      <c r="DEM37"/>
      <c r="DEN37"/>
      <c r="DEO37"/>
      <c r="DEP37"/>
      <c r="DEQ37"/>
      <c r="DER37"/>
      <c r="DES37"/>
      <c r="DET37"/>
      <c r="DEU37"/>
      <c r="DEV37"/>
      <c r="DEW37"/>
      <c r="DEX37"/>
      <c r="DEY37"/>
      <c r="DEZ37"/>
      <c r="DFA37"/>
      <c r="DFB37"/>
      <c r="DFC37"/>
      <c r="DFD37"/>
      <c r="DFE37"/>
      <c r="DFF37"/>
      <c r="DFG37"/>
      <c r="DFH37"/>
      <c r="DFI37"/>
      <c r="DFJ37"/>
      <c r="DFK37"/>
      <c r="DFL37"/>
      <c r="DFM37"/>
      <c r="DFN37"/>
      <c r="DFO37"/>
      <c r="DFP37"/>
      <c r="DFQ37"/>
      <c r="DFR37"/>
      <c r="DFS37"/>
      <c r="DFT37"/>
      <c r="DFU37"/>
      <c r="DFV37"/>
      <c r="DFW37"/>
      <c r="DFX37"/>
      <c r="DFY37"/>
      <c r="DFZ37"/>
      <c r="DGA37"/>
      <c r="DGB37"/>
      <c r="DGC37"/>
      <c r="DGD37"/>
      <c r="DGE37"/>
      <c r="DGF37"/>
      <c r="DGG37"/>
      <c r="DGH37"/>
      <c r="DGI37"/>
      <c r="DGJ37"/>
      <c r="DGK37"/>
      <c r="DGL37"/>
      <c r="DGM37"/>
      <c r="DGN37"/>
      <c r="DGO37"/>
      <c r="DGP37"/>
      <c r="DGQ37"/>
      <c r="DGR37"/>
      <c r="DGS37"/>
      <c r="DGT37"/>
      <c r="DGU37"/>
      <c r="DGV37"/>
      <c r="DGW37"/>
      <c r="DGX37"/>
      <c r="DGY37"/>
      <c r="DGZ37"/>
      <c r="DHA37"/>
      <c r="DHB37"/>
      <c r="DHC37"/>
      <c r="DHD37"/>
      <c r="DHE37"/>
      <c r="DHF37"/>
      <c r="DHG37"/>
      <c r="DHH37"/>
      <c r="DHI37"/>
      <c r="DHJ37"/>
      <c r="DHK37"/>
      <c r="DHL37"/>
      <c r="DHM37"/>
      <c r="DHN37"/>
      <c r="DHO37"/>
      <c r="DHP37"/>
      <c r="DHQ37"/>
      <c r="DHR37"/>
      <c r="DHS37"/>
      <c r="DHT37"/>
      <c r="DHU37"/>
      <c r="DHV37"/>
      <c r="DHW37"/>
      <c r="DHX37"/>
      <c r="DHY37"/>
      <c r="DHZ37"/>
      <c r="DIA37"/>
      <c r="DIB37"/>
      <c r="DIC37"/>
      <c r="DID37"/>
      <c r="DIE37"/>
      <c r="DIF37"/>
      <c r="DIG37"/>
      <c r="DIH37"/>
      <c r="DII37"/>
      <c r="DIJ37"/>
      <c r="DIK37"/>
      <c r="DIL37"/>
      <c r="DIM37"/>
      <c r="DIN37"/>
      <c r="DIO37"/>
      <c r="DIP37"/>
      <c r="DIQ37"/>
      <c r="DIR37"/>
      <c r="DIS37"/>
      <c r="DIT37"/>
      <c r="DIU37"/>
      <c r="DIV37"/>
      <c r="DIW37"/>
      <c r="DIX37"/>
      <c r="DIY37"/>
      <c r="DIZ37"/>
      <c r="DJA37"/>
      <c r="DJB37"/>
      <c r="DJC37"/>
      <c r="DJD37"/>
      <c r="DJE37"/>
      <c r="DJF37"/>
      <c r="DJG37"/>
      <c r="DJH37"/>
      <c r="DJI37"/>
      <c r="DJJ37"/>
      <c r="DJK37"/>
      <c r="DJL37"/>
      <c r="DJM37"/>
      <c r="DJN37"/>
      <c r="DJO37"/>
      <c r="DJP37"/>
      <c r="DJQ37"/>
      <c r="DJR37"/>
      <c r="DJS37"/>
      <c r="DJT37"/>
      <c r="DJU37"/>
      <c r="DJV37"/>
      <c r="DJW37"/>
      <c r="DJX37"/>
      <c r="DJY37"/>
      <c r="DJZ37"/>
      <c r="DKA37"/>
      <c r="DKB37"/>
      <c r="DKC37"/>
      <c r="DKD37"/>
      <c r="DKE37"/>
      <c r="DKF37"/>
      <c r="DKG37"/>
      <c r="DKH37"/>
      <c r="DKI37"/>
      <c r="DKJ37"/>
      <c r="DKK37"/>
      <c r="DKL37"/>
      <c r="DKM37"/>
      <c r="DKN37"/>
      <c r="DKO37"/>
      <c r="DKP37"/>
      <c r="DKQ37"/>
      <c r="DKR37"/>
      <c r="DKS37"/>
      <c r="DKT37"/>
      <c r="DKU37"/>
      <c r="DKV37"/>
      <c r="DKW37"/>
      <c r="DKX37"/>
      <c r="DKY37"/>
      <c r="DKZ37"/>
      <c r="DLA37"/>
      <c r="DLB37"/>
      <c r="DLC37"/>
      <c r="DLD37"/>
      <c r="DLE37"/>
      <c r="DLF37"/>
      <c r="DLG37"/>
      <c r="DLH37"/>
      <c r="DLI37"/>
      <c r="DLJ37"/>
      <c r="DLK37"/>
      <c r="DLL37"/>
      <c r="DLM37"/>
      <c r="DLN37"/>
      <c r="DLO37"/>
      <c r="DLP37"/>
      <c r="DLQ37"/>
      <c r="DLR37"/>
      <c r="DLS37"/>
      <c r="DLT37"/>
      <c r="DLU37"/>
      <c r="DLV37"/>
      <c r="DLW37"/>
      <c r="DLX37"/>
      <c r="DLY37"/>
      <c r="DLZ37"/>
      <c r="DMA37"/>
      <c r="DMB37"/>
      <c r="DMC37"/>
      <c r="DMD37"/>
      <c r="DME37"/>
      <c r="DMF37"/>
      <c r="DMG37"/>
      <c r="DMH37"/>
      <c r="DMI37"/>
      <c r="DMJ37"/>
      <c r="DMK37"/>
      <c r="DML37"/>
      <c r="DMM37"/>
      <c r="DMN37"/>
      <c r="DMO37"/>
      <c r="DMP37"/>
      <c r="DMQ37"/>
      <c r="DMR37"/>
      <c r="DMS37"/>
      <c r="DMT37"/>
      <c r="DMU37"/>
      <c r="DMV37"/>
      <c r="DMW37"/>
      <c r="DMX37"/>
      <c r="DMY37"/>
      <c r="DMZ37"/>
      <c r="DNA37"/>
      <c r="DNB37"/>
      <c r="DNC37"/>
      <c r="DND37"/>
      <c r="DNE37"/>
      <c r="DNF37"/>
      <c r="DNG37"/>
      <c r="DNH37"/>
      <c r="DNI37"/>
      <c r="DNJ37"/>
      <c r="DNK37"/>
      <c r="DNL37"/>
      <c r="DNM37"/>
      <c r="DNN37"/>
      <c r="DNO37"/>
      <c r="DNP37"/>
      <c r="DNQ37"/>
      <c r="DNR37"/>
      <c r="DNS37"/>
      <c r="DNT37"/>
      <c r="DNU37"/>
      <c r="DNV37"/>
      <c r="DNW37"/>
      <c r="DNX37"/>
      <c r="DNY37"/>
      <c r="DNZ37"/>
      <c r="DOA37"/>
      <c r="DOB37"/>
      <c r="DOC37"/>
      <c r="DOD37"/>
      <c r="DOE37"/>
      <c r="DOF37"/>
      <c r="DOG37"/>
      <c r="DOH37"/>
      <c r="DOI37"/>
      <c r="DOJ37"/>
      <c r="DOK37"/>
      <c r="DOL37"/>
      <c r="DOM37"/>
      <c r="DON37"/>
      <c r="DOO37"/>
      <c r="DOP37"/>
      <c r="DOQ37"/>
      <c r="DOR37"/>
      <c r="DOS37"/>
      <c r="DOT37"/>
      <c r="DOU37"/>
      <c r="DOV37"/>
      <c r="DOW37"/>
      <c r="DOX37"/>
      <c r="DOY37"/>
      <c r="DOZ37"/>
      <c r="DPA37"/>
      <c r="DPB37"/>
      <c r="DPC37"/>
      <c r="DPD37"/>
      <c r="DPE37"/>
      <c r="DPF37"/>
      <c r="DPG37"/>
      <c r="DPH37"/>
      <c r="DPI37"/>
      <c r="DPJ37"/>
      <c r="DPK37"/>
      <c r="DPL37"/>
      <c r="DPM37"/>
      <c r="DPN37"/>
      <c r="DPO37"/>
      <c r="DPP37"/>
      <c r="DPQ37"/>
      <c r="DPR37"/>
      <c r="DPS37"/>
      <c r="DPT37"/>
      <c r="DPU37"/>
      <c r="DPV37"/>
      <c r="DPW37"/>
      <c r="DPX37"/>
      <c r="DPY37"/>
      <c r="DPZ37"/>
      <c r="DQA37"/>
      <c r="DQB37"/>
      <c r="DQC37"/>
      <c r="DQD37"/>
      <c r="DQE37"/>
      <c r="DQF37"/>
      <c r="DQG37"/>
      <c r="DQH37"/>
      <c r="DQI37"/>
      <c r="DQJ37"/>
      <c r="DQK37"/>
      <c r="DQL37"/>
      <c r="DQM37"/>
      <c r="DQN37"/>
      <c r="DQO37"/>
      <c r="DQP37"/>
      <c r="DQQ37"/>
      <c r="DQR37"/>
      <c r="DQS37"/>
      <c r="DQT37"/>
      <c r="DQU37"/>
      <c r="DQV37"/>
      <c r="DQW37"/>
      <c r="DQX37"/>
      <c r="DQY37"/>
      <c r="DQZ37"/>
      <c r="DRA37"/>
      <c r="DRB37"/>
      <c r="DRC37"/>
      <c r="DRD37"/>
      <c r="DRE37"/>
      <c r="DRF37"/>
      <c r="DRG37"/>
      <c r="DRH37"/>
      <c r="DRI37"/>
      <c r="DRJ37"/>
      <c r="DRK37"/>
      <c r="DRL37"/>
      <c r="DRM37"/>
      <c r="DRN37"/>
      <c r="DRO37"/>
      <c r="DRP37"/>
      <c r="DRQ37"/>
      <c r="DRR37"/>
      <c r="DRS37"/>
      <c r="DRT37"/>
      <c r="DRU37"/>
      <c r="DRV37"/>
      <c r="DRW37"/>
      <c r="DRX37"/>
      <c r="DRY37"/>
      <c r="DRZ37"/>
      <c r="DSA37"/>
      <c r="DSB37"/>
      <c r="DSC37"/>
      <c r="DSD37"/>
      <c r="DSE37"/>
      <c r="DSF37"/>
      <c r="DSG37"/>
      <c r="DSH37"/>
      <c r="DSI37"/>
      <c r="DSJ37"/>
      <c r="DSK37"/>
      <c r="DSL37"/>
      <c r="DSM37"/>
      <c r="DSN37"/>
      <c r="DSO37"/>
      <c r="DSP37"/>
      <c r="DSQ37"/>
      <c r="DSR37"/>
      <c r="DSS37"/>
      <c r="DST37"/>
      <c r="DSU37"/>
      <c r="DSV37"/>
      <c r="DSW37"/>
      <c r="DSX37"/>
      <c r="DSY37"/>
      <c r="DSZ37"/>
      <c r="DTA37"/>
      <c r="DTB37"/>
      <c r="DTC37"/>
      <c r="DTD37"/>
      <c r="DTE37"/>
      <c r="DTF37"/>
      <c r="DTG37"/>
      <c r="DTH37"/>
      <c r="DTI37"/>
      <c r="DTJ37"/>
      <c r="DTK37"/>
      <c r="DTL37"/>
      <c r="DTM37"/>
      <c r="DTN37"/>
      <c r="DTO37"/>
      <c r="DTP37"/>
      <c r="DTQ37"/>
      <c r="DTR37"/>
      <c r="DTS37"/>
      <c r="DTT37"/>
      <c r="DTU37"/>
      <c r="DTV37"/>
      <c r="DTW37"/>
      <c r="DTX37"/>
      <c r="DTY37"/>
      <c r="DTZ37"/>
      <c r="DUA37"/>
      <c r="DUB37"/>
      <c r="DUC37"/>
      <c r="DUD37"/>
      <c r="DUE37"/>
      <c r="DUF37"/>
      <c r="DUG37"/>
      <c r="DUH37"/>
      <c r="DUI37"/>
      <c r="DUJ37"/>
      <c r="DUK37"/>
      <c r="DUL37"/>
      <c r="DUM37"/>
      <c r="DUN37"/>
      <c r="DUO37"/>
      <c r="DUP37"/>
      <c r="DUQ37"/>
      <c r="DUR37"/>
      <c r="DUS37"/>
      <c r="DUT37"/>
      <c r="DUU37"/>
      <c r="DUV37"/>
      <c r="DUW37"/>
      <c r="DUX37"/>
      <c r="DUY37"/>
      <c r="DUZ37"/>
      <c r="DVA37"/>
      <c r="DVB37"/>
      <c r="DVC37"/>
      <c r="DVD37"/>
      <c r="DVE37"/>
      <c r="DVF37"/>
      <c r="DVG37"/>
      <c r="DVH37"/>
      <c r="DVI37"/>
      <c r="DVJ37"/>
      <c r="DVK37"/>
      <c r="DVL37"/>
      <c r="DVM37"/>
      <c r="DVN37"/>
      <c r="DVO37"/>
      <c r="DVP37"/>
      <c r="DVQ37"/>
      <c r="DVR37"/>
      <c r="DVS37"/>
      <c r="DVT37"/>
      <c r="DVU37"/>
      <c r="DVV37"/>
      <c r="DVW37"/>
      <c r="DVX37"/>
      <c r="DVY37"/>
      <c r="DVZ37"/>
      <c r="DWA37"/>
      <c r="DWB37"/>
      <c r="DWC37"/>
      <c r="DWD37"/>
      <c r="DWE37"/>
      <c r="DWF37"/>
      <c r="DWG37"/>
      <c r="DWH37"/>
      <c r="DWI37"/>
      <c r="DWJ37"/>
      <c r="DWK37"/>
      <c r="DWL37"/>
      <c r="DWM37"/>
      <c r="DWN37"/>
      <c r="DWO37"/>
      <c r="DWP37"/>
      <c r="DWQ37"/>
      <c r="DWR37"/>
      <c r="DWS37"/>
      <c r="DWT37"/>
      <c r="DWU37"/>
      <c r="DWV37"/>
      <c r="DWW37"/>
      <c r="DWX37"/>
      <c r="DWY37"/>
      <c r="DWZ37"/>
      <c r="DXA37"/>
      <c r="DXB37"/>
      <c r="DXC37"/>
      <c r="DXD37"/>
      <c r="DXE37"/>
      <c r="DXF37"/>
      <c r="DXG37"/>
      <c r="DXH37"/>
      <c r="DXI37"/>
      <c r="DXJ37"/>
      <c r="DXK37"/>
      <c r="DXL37"/>
      <c r="DXM37"/>
      <c r="DXN37"/>
      <c r="DXO37"/>
      <c r="DXP37"/>
      <c r="DXQ37"/>
      <c r="DXR37"/>
      <c r="DXS37"/>
      <c r="DXT37"/>
      <c r="DXU37"/>
      <c r="DXV37"/>
      <c r="DXW37"/>
      <c r="DXX37"/>
      <c r="DXY37"/>
      <c r="DXZ37"/>
      <c r="DYA37"/>
      <c r="DYB37"/>
      <c r="DYC37"/>
      <c r="DYD37"/>
      <c r="DYE37"/>
      <c r="DYF37"/>
      <c r="DYG37"/>
      <c r="DYH37"/>
      <c r="DYI37"/>
      <c r="DYJ37"/>
      <c r="DYK37"/>
      <c r="DYL37"/>
      <c r="DYM37"/>
      <c r="DYN37"/>
      <c r="DYO37"/>
      <c r="DYP37"/>
      <c r="DYQ37"/>
      <c r="DYR37"/>
      <c r="DYS37"/>
      <c r="DYT37"/>
      <c r="DYU37"/>
      <c r="DYV37"/>
      <c r="DYW37"/>
      <c r="DYX37"/>
      <c r="DYY37"/>
      <c r="DYZ37"/>
      <c r="DZA37"/>
      <c r="DZB37"/>
      <c r="DZC37"/>
      <c r="DZD37"/>
      <c r="DZE37"/>
      <c r="DZF37"/>
      <c r="DZG37"/>
      <c r="DZH37"/>
      <c r="DZI37"/>
      <c r="DZJ37"/>
      <c r="DZK37"/>
      <c r="DZL37"/>
      <c r="DZM37"/>
      <c r="DZN37"/>
      <c r="DZO37"/>
      <c r="DZP37"/>
      <c r="DZQ37"/>
      <c r="DZR37"/>
      <c r="DZS37"/>
      <c r="DZT37"/>
      <c r="DZU37"/>
      <c r="DZV37"/>
      <c r="DZW37"/>
      <c r="DZX37"/>
      <c r="DZY37"/>
      <c r="DZZ37"/>
      <c r="EAA37"/>
      <c r="EAB37"/>
      <c r="EAC37"/>
      <c r="EAD37"/>
      <c r="EAE37"/>
      <c r="EAF37"/>
      <c r="EAG37"/>
      <c r="EAH37"/>
      <c r="EAI37"/>
      <c r="EAJ37"/>
      <c r="EAK37"/>
      <c r="EAL37"/>
      <c r="EAM37"/>
      <c r="EAN37"/>
      <c r="EAO37"/>
      <c r="EAP37"/>
      <c r="EAQ37"/>
      <c r="EAR37"/>
      <c r="EAS37"/>
      <c r="EAT37"/>
      <c r="EAU37"/>
      <c r="EAV37"/>
      <c r="EAW37"/>
      <c r="EAX37"/>
      <c r="EAY37"/>
      <c r="EAZ37"/>
      <c r="EBA37"/>
      <c r="EBB37"/>
      <c r="EBC37"/>
      <c r="EBD37"/>
      <c r="EBE37"/>
      <c r="EBF37"/>
      <c r="EBG37"/>
      <c r="EBH37"/>
      <c r="EBI37"/>
      <c r="EBJ37"/>
      <c r="EBK37"/>
      <c r="EBL37"/>
      <c r="EBM37"/>
      <c r="EBN37"/>
      <c r="EBO37"/>
      <c r="EBP37"/>
      <c r="EBQ37"/>
      <c r="EBR37"/>
      <c r="EBS37"/>
      <c r="EBT37"/>
      <c r="EBU37"/>
      <c r="EBV37"/>
      <c r="EBW37"/>
      <c r="EBX37"/>
      <c r="EBY37"/>
      <c r="EBZ37"/>
      <c r="ECA37"/>
      <c r="ECB37"/>
      <c r="ECC37"/>
      <c r="ECD37"/>
      <c r="ECE37"/>
      <c r="ECF37"/>
      <c r="ECG37"/>
      <c r="ECH37"/>
      <c r="ECI37"/>
      <c r="ECJ37"/>
      <c r="ECK37"/>
      <c r="ECL37"/>
      <c r="ECM37"/>
      <c r="ECN37"/>
      <c r="ECO37"/>
      <c r="ECP37"/>
      <c r="ECQ37"/>
      <c r="ECR37"/>
      <c r="ECS37"/>
      <c r="ECT37"/>
      <c r="ECU37"/>
      <c r="ECV37"/>
      <c r="ECW37"/>
      <c r="ECX37"/>
      <c r="ECY37"/>
      <c r="ECZ37"/>
      <c r="EDA37"/>
      <c r="EDB37"/>
      <c r="EDC37"/>
      <c r="EDD37"/>
      <c r="EDE37"/>
      <c r="EDF37"/>
      <c r="EDG37"/>
      <c r="EDH37"/>
      <c r="EDI37"/>
      <c r="EDJ37"/>
      <c r="EDK37"/>
      <c r="EDL37"/>
      <c r="EDM37"/>
      <c r="EDN37"/>
      <c r="EDO37"/>
      <c r="EDP37"/>
      <c r="EDQ37"/>
      <c r="EDR37"/>
      <c r="EDS37"/>
      <c r="EDT37"/>
      <c r="EDU37"/>
      <c r="EDV37"/>
      <c r="EDW37"/>
      <c r="EDX37"/>
      <c r="EDY37"/>
      <c r="EDZ37"/>
      <c r="EEA37"/>
      <c r="EEB37"/>
      <c r="EEC37"/>
      <c r="EED37"/>
      <c r="EEE37"/>
      <c r="EEF37"/>
      <c r="EEG37"/>
      <c r="EEH37"/>
      <c r="EEI37"/>
      <c r="EEJ37"/>
      <c r="EEK37"/>
      <c r="EEL37"/>
      <c r="EEM37"/>
      <c r="EEN37"/>
      <c r="EEO37"/>
      <c r="EEP37"/>
      <c r="EEQ37"/>
      <c r="EER37"/>
      <c r="EES37"/>
      <c r="EET37"/>
      <c r="EEU37"/>
      <c r="EEV37"/>
      <c r="EEW37"/>
      <c r="EEX37"/>
      <c r="EEY37"/>
      <c r="EEZ37"/>
      <c r="EFA37"/>
      <c r="EFB37"/>
      <c r="EFC37"/>
      <c r="EFD37"/>
      <c r="EFE37"/>
      <c r="EFF37"/>
      <c r="EFG37"/>
      <c r="EFH37"/>
      <c r="EFI37"/>
      <c r="EFJ37"/>
      <c r="EFK37"/>
      <c r="EFL37"/>
      <c r="EFM37"/>
      <c r="EFN37"/>
      <c r="EFO37"/>
      <c r="EFP37"/>
      <c r="EFQ37"/>
      <c r="EFR37"/>
      <c r="EFS37"/>
      <c r="EFT37"/>
      <c r="EFU37"/>
      <c r="EFV37"/>
      <c r="EFW37"/>
      <c r="EFX37"/>
      <c r="EFY37"/>
      <c r="EFZ37"/>
      <c r="EGA37"/>
      <c r="EGB37"/>
      <c r="EGC37"/>
      <c r="EGD37"/>
      <c r="EGE37"/>
      <c r="EGF37"/>
      <c r="EGG37"/>
      <c r="EGH37"/>
      <c r="EGI37"/>
      <c r="EGJ37"/>
      <c r="EGK37"/>
      <c r="EGL37"/>
      <c r="EGM37"/>
      <c r="EGN37"/>
      <c r="EGO37"/>
      <c r="EGP37"/>
      <c r="EGQ37"/>
      <c r="EGR37"/>
      <c r="EGS37"/>
      <c r="EGT37"/>
      <c r="EGU37"/>
      <c r="EGV37"/>
      <c r="EGW37"/>
      <c r="EGX37"/>
      <c r="EGY37"/>
      <c r="EGZ37"/>
      <c r="EHA37"/>
      <c r="EHB37"/>
      <c r="EHC37"/>
      <c r="EHD37"/>
      <c r="EHE37"/>
      <c r="EHF37"/>
      <c r="EHG37"/>
      <c r="EHH37"/>
      <c r="EHI37"/>
      <c r="EHJ37"/>
      <c r="EHK37"/>
      <c r="EHL37"/>
      <c r="EHM37"/>
      <c r="EHN37"/>
      <c r="EHO37"/>
      <c r="EHP37"/>
      <c r="EHQ37"/>
      <c r="EHR37"/>
      <c r="EHS37"/>
      <c r="EHT37"/>
      <c r="EHU37"/>
      <c r="EHV37"/>
      <c r="EHW37"/>
      <c r="EHX37"/>
      <c r="EHY37"/>
      <c r="EHZ37"/>
      <c r="EIA37"/>
      <c r="EIB37"/>
      <c r="EIC37"/>
      <c r="EID37"/>
      <c r="EIE37"/>
      <c r="EIF37"/>
      <c r="EIG37"/>
      <c r="EIH37"/>
      <c r="EII37"/>
      <c r="EIJ37"/>
      <c r="EIK37"/>
      <c r="EIL37"/>
      <c r="EIM37"/>
      <c r="EIN37"/>
      <c r="EIO37"/>
      <c r="EIP37"/>
      <c r="EIQ37"/>
      <c r="EIR37"/>
      <c r="EIS37"/>
      <c r="EIT37"/>
      <c r="EIU37"/>
      <c r="EIV37"/>
      <c r="EIW37"/>
      <c r="EIX37"/>
      <c r="EIY37"/>
      <c r="EIZ37"/>
      <c r="EJA37"/>
      <c r="EJB37"/>
      <c r="EJC37"/>
      <c r="EJD37"/>
      <c r="EJE37"/>
      <c r="EJF37"/>
      <c r="EJG37"/>
      <c r="EJH37"/>
      <c r="EJI37"/>
      <c r="EJJ37"/>
      <c r="EJK37"/>
      <c r="EJL37"/>
      <c r="EJM37"/>
      <c r="EJN37"/>
      <c r="EJO37"/>
      <c r="EJP37"/>
      <c r="EJQ37"/>
      <c r="EJR37"/>
      <c r="EJS37"/>
      <c r="EJT37"/>
      <c r="EJU37"/>
      <c r="EJV37"/>
      <c r="EJW37"/>
      <c r="EJX37"/>
      <c r="EJY37"/>
      <c r="EJZ37"/>
      <c r="EKA37"/>
      <c r="EKB37"/>
      <c r="EKC37"/>
      <c r="EKD37"/>
      <c r="EKE37"/>
      <c r="EKF37"/>
      <c r="EKG37"/>
      <c r="EKH37"/>
      <c r="EKI37"/>
      <c r="EKJ37"/>
      <c r="EKK37"/>
      <c r="EKL37"/>
      <c r="EKM37"/>
      <c r="EKN37"/>
      <c r="EKO37"/>
      <c r="EKP37"/>
      <c r="EKQ37"/>
      <c r="EKR37"/>
      <c r="EKS37"/>
      <c r="EKT37"/>
      <c r="EKU37"/>
      <c r="EKV37"/>
      <c r="EKW37"/>
      <c r="EKX37"/>
      <c r="EKY37"/>
      <c r="EKZ37"/>
      <c r="ELA37"/>
      <c r="ELB37"/>
      <c r="ELC37"/>
      <c r="ELD37"/>
      <c r="ELE37"/>
      <c r="ELF37"/>
      <c r="ELG37"/>
      <c r="ELH37"/>
      <c r="ELI37"/>
      <c r="ELJ37"/>
      <c r="ELK37"/>
      <c r="ELL37"/>
      <c r="ELM37"/>
      <c r="ELN37"/>
      <c r="ELO37"/>
      <c r="ELP37"/>
      <c r="ELQ37"/>
      <c r="ELR37"/>
      <c r="ELS37"/>
      <c r="ELT37"/>
      <c r="ELU37"/>
      <c r="ELV37"/>
      <c r="ELW37"/>
      <c r="ELX37"/>
      <c r="ELY37"/>
      <c r="ELZ37"/>
      <c r="EMA37"/>
      <c r="EMB37"/>
      <c r="EMC37"/>
      <c r="EMD37"/>
      <c r="EME37"/>
      <c r="EMF37"/>
      <c r="EMG37"/>
      <c r="EMH37"/>
      <c r="EMI37"/>
      <c r="EMJ37"/>
      <c r="EMK37"/>
      <c r="EML37"/>
      <c r="EMM37"/>
      <c r="EMN37"/>
      <c r="EMO37"/>
      <c r="EMP37"/>
      <c r="EMQ37"/>
      <c r="EMR37"/>
      <c r="EMS37"/>
      <c r="EMT37"/>
      <c r="EMU37"/>
      <c r="EMV37"/>
      <c r="EMW37"/>
      <c r="EMX37"/>
      <c r="EMY37"/>
      <c r="EMZ37"/>
      <c r="ENA37"/>
      <c r="ENB37"/>
      <c r="ENC37"/>
      <c r="END37"/>
      <c r="ENE37"/>
      <c r="ENF37"/>
      <c r="ENG37"/>
      <c r="ENH37"/>
      <c r="ENI37"/>
      <c r="ENJ37"/>
      <c r="ENK37"/>
      <c r="ENL37"/>
      <c r="ENM37"/>
      <c r="ENN37"/>
      <c r="ENO37"/>
      <c r="ENP37"/>
      <c r="ENQ37"/>
      <c r="ENR37"/>
      <c r="ENS37"/>
      <c r="ENT37"/>
      <c r="ENU37"/>
      <c r="ENV37"/>
      <c r="ENW37"/>
      <c r="ENX37"/>
      <c r="ENY37"/>
      <c r="ENZ37"/>
      <c r="EOA37"/>
      <c r="EOB37"/>
      <c r="EOC37"/>
      <c r="EOD37"/>
      <c r="EOE37"/>
      <c r="EOF37"/>
      <c r="EOG37"/>
      <c r="EOH37"/>
      <c r="EOI37"/>
      <c r="EOJ37"/>
      <c r="EOK37"/>
      <c r="EOL37"/>
      <c r="EOM37"/>
      <c r="EON37"/>
      <c r="EOO37"/>
      <c r="EOP37"/>
      <c r="EOQ37"/>
      <c r="EOR37"/>
      <c r="EOS37"/>
      <c r="EOT37"/>
      <c r="EOU37"/>
      <c r="EOV37"/>
      <c r="EOW37"/>
      <c r="EOX37"/>
      <c r="EOY37"/>
      <c r="EOZ37"/>
      <c r="EPA37"/>
      <c r="EPB37"/>
      <c r="EPC37"/>
      <c r="EPD37"/>
      <c r="EPE37"/>
      <c r="EPF37"/>
      <c r="EPG37"/>
      <c r="EPH37"/>
      <c r="EPI37"/>
      <c r="EPJ37"/>
      <c r="EPK37"/>
      <c r="EPL37"/>
      <c r="EPM37"/>
      <c r="EPN37"/>
      <c r="EPO37"/>
      <c r="EPP37"/>
      <c r="EPQ37"/>
      <c r="EPR37"/>
      <c r="EPS37"/>
      <c r="EPT37"/>
      <c r="EPU37"/>
      <c r="EPV37"/>
      <c r="EPW37"/>
      <c r="EPX37"/>
      <c r="EPY37"/>
      <c r="EPZ37"/>
      <c r="EQA37"/>
      <c r="EQB37"/>
      <c r="EQC37"/>
      <c r="EQD37"/>
      <c r="EQE37"/>
      <c r="EQF37"/>
      <c r="EQG37"/>
      <c r="EQH37"/>
      <c r="EQI37"/>
      <c r="EQJ37"/>
      <c r="EQK37"/>
      <c r="EQL37"/>
      <c r="EQM37"/>
      <c r="EQN37"/>
      <c r="EQO37"/>
      <c r="EQP37"/>
      <c r="EQQ37"/>
      <c r="EQR37"/>
      <c r="EQS37"/>
      <c r="EQT37"/>
      <c r="EQU37"/>
      <c r="EQV37"/>
      <c r="EQW37"/>
      <c r="EQX37"/>
      <c r="EQY37"/>
      <c r="EQZ37"/>
      <c r="ERA37"/>
      <c r="ERB37"/>
      <c r="ERC37"/>
      <c r="ERD37"/>
      <c r="ERE37"/>
      <c r="ERF37"/>
      <c r="ERG37"/>
      <c r="ERH37"/>
      <c r="ERI37"/>
      <c r="ERJ37"/>
      <c r="ERK37"/>
      <c r="ERL37"/>
      <c r="ERM37"/>
      <c r="ERN37"/>
      <c r="ERO37"/>
      <c r="ERP37"/>
      <c r="ERQ37"/>
      <c r="ERR37"/>
      <c r="ERS37"/>
      <c r="ERT37"/>
      <c r="ERU37"/>
      <c r="ERV37"/>
      <c r="ERW37"/>
      <c r="ERX37"/>
      <c r="ERY37"/>
      <c r="ERZ37"/>
      <c r="ESA37"/>
      <c r="ESB37"/>
      <c r="ESC37"/>
      <c r="ESD37"/>
      <c r="ESE37"/>
      <c r="ESF37"/>
      <c r="ESG37"/>
      <c r="ESH37"/>
      <c r="ESI37"/>
      <c r="ESJ37"/>
      <c r="ESK37"/>
      <c r="ESL37"/>
      <c r="ESM37"/>
      <c r="ESN37"/>
      <c r="ESO37"/>
      <c r="ESP37"/>
      <c r="ESQ37"/>
      <c r="ESR37"/>
      <c r="ESS37"/>
      <c r="EST37"/>
      <c r="ESU37"/>
      <c r="ESV37"/>
      <c r="ESW37"/>
      <c r="ESX37"/>
      <c r="ESY37"/>
      <c r="ESZ37"/>
      <c r="ETA37"/>
      <c r="ETB37"/>
      <c r="ETC37"/>
      <c r="ETD37"/>
      <c r="ETE37"/>
      <c r="ETF37"/>
      <c r="ETG37"/>
      <c r="ETH37"/>
      <c r="ETI37"/>
      <c r="ETJ37"/>
      <c r="ETK37"/>
      <c r="ETL37"/>
      <c r="ETM37"/>
      <c r="ETN37"/>
      <c r="ETO37"/>
      <c r="ETP37"/>
      <c r="ETQ37"/>
      <c r="ETR37"/>
      <c r="ETS37"/>
      <c r="ETT37"/>
      <c r="ETU37"/>
      <c r="ETV37"/>
      <c r="ETW37"/>
      <c r="ETX37"/>
      <c r="ETY37"/>
      <c r="ETZ37"/>
      <c r="EUA37"/>
      <c r="EUB37"/>
      <c r="EUC37"/>
      <c r="EUD37"/>
      <c r="EUE37"/>
      <c r="EUF37"/>
      <c r="EUG37"/>
      <c r="EUH37"/>
      <c r="EUI37"/>
      <c r="EUJ37"/>
      <c r="EUK37"/>
      <c r="EUL37"/>
      <c r="EUM37"/>
      <c r="EUN37"/>
      <c r="EUO37"/>
      <c r="EUP37"/>
      <c r="EUQ37"/>
      <c r="EUR37"/>
      <c r="EUS37"/>
      <c r="EUT37"/>
      <c r="EUU37"/>
      <c r="EUV37"/>
      <c r="EUW37"/>
      <c r="EUX37"/>
      <c r="EUY37"/>
      <c r="EUZ37"/>
      <c r="EVA37"/>
      <c r="EVB37"/>
      <c r="EVC37"/>
      <c r="EVD37"/>
      <c r="EVE37"/>
      <c r="EVF37"/>
      <c r="EVG37"/>
      <c r="EVH37"/>
      <c r="EVI37"/>
      <c r="EVJ37"/>
      <c r="EVK37"/>
      <c r="EVL37"/>
      <c r="EVM37"/>
      <c r="EVN37"/>
      <c r="EVO37"/>
      <c r="EVP37"/>
      <c r="EVQ37"/>
      <c r="EVR37"/>
      <c r="EVS37"/>
      <c r="EVT37"/>
      <c r="EVU37"/>
      <c r="EVV37"/>
      <c r="EVW37"/>
      <c r="EVX37"/>
      <c r="EVY37"/>
      <c r="EVZ37"/>
      <c r="EWA37"/>
      <c r="EWB37"/>
      <c r="EWC37"/>
      <c r="EWD37"/>
      <c r="EWE37"/>
      <c r="EWF37"/>
      <c r="EWG37"/>
      <c r="EWH37"/>
      <c r="EWI37"/>
      <c r="EWJ37"/>
      <c r="EWK37"/>
      <c r="EWL37"/>
      <c r="EWM37"/>
      <c r="EWN37"/>
      <c r="EWO37"/>
      <c r="EWP37"/>
      <c r="EWQ37"/>
      <c r="EWR37"/>
      <c r="EWS37"/>
      <c r="EWT37"/>
      <c r="EWU37"/>
      <c r="EWV37"/>
      <c r="EWW37"/>
      <c r="EWX37"/>
      <c r="EWY37"/>
      <c r="EWZ37"/>
      <c r="EXA37"/>
      <c r="EXB37"/>
      <c r="EXC37"/>
      <c r="EXD37"/>
      <c r="EXE37"/>
      <c r="EXF37"/>
      <c r="EXG37"/>
      <c r="EXH37"/>
      <c r="EXI37"/>
      <c r="EXJ37"/>
      <c r="EXK37"/>
      <c r="EXL37"/>
      <c r="EXM37"/>
      <c r="EXN37"/>
      <c r="EXO37"/>
      <c r="EXP37"/>
      <c r="EXQ37"/>
      <c r="EXR37"/>
      <c r="EXS37"/>
      <c r="EXT37"/>
      <c r="EXU37"/>
      <c r="EXV37"/>
      <c r="EXW37"/>
      <c r="EXX37"/>
      <c r="EXY37"/>
      <c r="EXZ37"/>
      <c r="EYA37"/>
      <c r="EYB37"/>
      <c r="EYC37"/>
      <c r="EYD37"/>
      <c r="EYE37"/>
      <c r="EYF37"/>
      <c r="EYG37"/>
      <c r="EYH37"/>
      <c r="EYI37"/>
      <c r="EYJ37"/>
      <c r="EYK37"/>
      <c r="EYL37"/>
      <c r="EYM37"/>
      <c r="EYN37"/>
      <c r="EYO37"/>
      <c r="EYP37"/>
      <c r="EYQ37"/>
      <c r="EYR37"/>
      <c r="EYS37"/>
      <c r="EYT37"/>
      <c r="EYU37"/>
      <c r="EYV37"/>
      <c r="EYW37"/>
      <c r="EYX37"/>
      <c r="EYY37"/>
      <c r="EYZ37"/>
      <c r="EZA37"/>
      <c r="EZB37"/>
      <c r="EZC37"/>
      <c r="EZD37"/>
      <c r="EZE37"/>
      <c r="EZF37"/>
      <c r="EZG37"/>
      <c r="EZH37"/>
      <c r="EZI37"/>
      <c r="EZJ37"/>
      <c r="EZK37"/>
      <c r="EZL37"/>
      <c r="EZM37"/>
      <c r="EZN37"/>
      <c r="EZO37"/>
      <c r="EZP37"/>
      <c r="EZQ37"/>
      <c r="EZR37"/>
      <c r="EZS37"/>
      <c r="EZT37"/>
      <c r="EZU37"/>
      <c r="EZV37"/>
      <c r="EZW37"/>
      <c r="EZX37"/>
      <c r="EZY37"/>
      <c r="EZZ37"/>
      <c r="FAA37"/>
      <c r="FAB37"/>
      <c r="FAC37"/>
      <c r="FAD37"/>
      <c r="FAE37"/>
      <c r="FAF37"/>
      <c r="FAG37"/>
      <c r="FAH37"/>
      <c r="FAI37"/>
      <c r="FAJ37"/>
      <c r="FAK37"/>
      <c r="FAL37"/>
      <c r="FAM37"/>
      <c r="FAN37"/>
      <c r="FAO37"/>
      <c r="FAP37"/>
      <c r="FAQ37"/>
      <c r="FAR37"/>
      <c r="FAS37"/>
      <c r="FAT37"/>
      <c r="FAU37"/>
      <c r="FAV37"/>
      <c r="FAW37"/>
      <c r="FAX37"/>
      <c r="FAY37"/>
      <c r="FAZ37"/>
      <c r="FBA37"/>
      <c r="FBB37"/>
      <c r="FBC37"/>
      <c r="FBD37"/>
      <c r="FBE37"/>
      <c r="FBF37"/>
      <c r="FBG37"/>
      <c r="FBH37"/>
      <c r="FBI37"/>
      <c r="FBJ37"/>
      <c r="FBK37"/>
      <c r="FBL37"/>
      <c r="FBM37"/>
      <c r="FBN37"/>
      <c r="FBO37"/>
      <c r="FBP37"/>
      <c r="FBQ37"/>
      <c r="FBR37"/>
      <c r="FBS37"/>
      <c r="FBT37"/>
      <c r="FBU37"/>
      <c r="FBV37"/>
      <c r="FBW37"/>
      <c r="FBX37"/>
      <c r="FBY37"/>
      <c r="FBZ37"/>
      <c r="FCA37"/>
      <c r="FCB37"/>
      <c r="FCC37"/>
      <c r="FCD37"/>
      <c r="FCE37"/>
      <c r="FCF37"/>
      <c r="FCG37"/>
      <c r="FCH37"/>
      <c r="FCI37"/>
      <c r="FCJ37"/>
      <c r="FCK37"/>
      <c r="FCL37"/>
      <c r="FCM37"/>
      <c r="FCN37"/>
      <c r="FCO37"/>
      <c r="FCP37"/>
      <c r="FCQ37"/>
      <c r="FCR37"/>
      <c r="FCS37"/>
      <c r="FCT37"/>
      <c r="FCU37"/>
      <c r="FCV37"/>
      <c r="FCW37"/>
      <c r="FCX37"/>
      <c r="FCY37"/>
      <c r="FCZ37"/>
      <c r="FDA37"/>
      <c r="FDB37"/>
      <c r="FDC37"/>
      <c r="FDD37"/>
      <c r="FDE37"/>
      <c r="FDF37"/>
      <c r="FDG37"/>
      <c r="FDH37"/>
      <c r="FDI37"/>
      <c r="FDJ37"/>
      <c r="FDK37"/>
      <c r="FDL37"/>
      <c r="FDM37"/>
      <c r="FDN37"/>
      <c r="FDO37"/>
      <c r="FDP37"/>
      <c r="FDQ37"/>
      <c r="FDR37"/>
      <c r="FDS37"/>
      <c r="FDT37"/>
      <c r="FDU37"/>
      <c r="FDV37"/>
      <c r="FDW37"/>
      <c r="FDX37"/>
      <c r="FDY37"/>
      <c r="FDZ37"/>
      <c r="FEA37"/>
      <c r="FEB37"/>
      <c r="FEC37"/>
      <c r="FED37"/>
      <c r="FEE37"/>
      <c r="FEF37"/>
      <c r="FEG37"/>
      <c r="FEH37"/>
      <c r="FEI37"/>
      <c r="FEJ37"/>
      <c r="FEK37"/>
      <c r="FEL37"/>
      <c r="FEM37"/>
      <c r="FEN37"/>
      <c r="FEO37"/>
      <c r="FEP37"/>
      <c r="FEQ37"/>
      <c r="FER37"/>
      <c r="FES37"/>
      <c r="FET37"/>
      <c r="FEU37"/>
      <c r="FEV37"/>
      <c r="FEW37"/>
      <c r="FEX37"/>
      <c r="FEY37"/>
      <c r="FEZ37"/>
      <c r="FFA37"/>
      <c r="FFB37"/>
      <c r="FFC37"/>
      <c r="FFD37"/>
      <c r="FFE37"/>
      <c r="FFF37"/>
      <c r="FFG37"/>
      <c r="FFH37"/>
      <c r="FFI37"/>
      <c r="FFJ37"/>
      <c r="FFK37"/>
      <c r="FFL37"/>
      <c r="FFM37"/>
      <c r="FFN37"/>
      <c r="FFO37"/>
      <c r="FFP37"/>
      <c r="FFQ37"/>
      <c r="FFR37"/>
      <c r="FFS37"/>
      <c r="FFT37"/>
      <c r="FFU37"/>
      <c r="FFV37"/>
      <c r="FFW37"/>
      <c r="FFX37"/>
      <c r="FFY37"/>
      <c r="FFZ37"/>
      <c r="FGA37"/>
      <c r="FGB37"/>
      <c r="FGC37"/>
      <c r="FGD37"/>
      <c r="FGE37"/>
      <c r="FGF37"/>
      <c r="FGG37"/>
      <c r="FGH37"/>
      <c r="FGI37"/>
      <c r="FGJ37"/>
      <c r="FGK37"/>
      <c r="FGL37"/>
      <c r="FGM37"/>
      <c r="FGN37"/>
      <c r="FGO37"/>
      <c r="FGP37"/>
      <c r="FGQ37"/>
      <c r="FGR37"/>
      <c r="FGS37"/>
      <c r="FGT37"/>
      <c r="FGU37"/>
      <c r="FGV37"/>
      <c r="FGW37"/>
      <c r="FGX37"/>
      <c r="FGY37"/>
      <c r="FGZ37"/>
      <c r="FHA37"/>
      <c r="FHB37"/>
      <c r="FHC37"/>
      <c r="FHD37"/>
      <c r="FHE37"/>
      <c r="FHF37"/>
      <c r="FHG37"/>
      <c r="FHH37"/>
      <c r="FHI37"/>
      <c r="FHJ37"/>
      <c r="FHK37"/>
      <c r="FHL37"/>
      <c r="FHM37"/>
      <c r="FHN37"/>
      <c r="FHO37"/>
      <c r="FHP37"/>
      <c r="FHQ37"/>
      <c r="FHR37"/>
      <c r="FHS37"/>
      <c r="FHT37"/>
      <c r="FHU37"/>
      <c r="FHV37"/>
      <c r="FHW37"/>
      <c r="FHX37"/>
      <c r="FHY37"/>
      <c r="FHZ37"/>
      <c r="FIA37"/>
      <c r="FIB37"/>
      <c r="FIC37"/>
      <c r="FID37"/>
      <c r="FIE37"/>
      <c r="FIF37"/>
      <c r="FIG37"/>
      <c r="FIH37"/>
      <c r="FII37"/>
      <c r="FIJ37"/>
      <c r="FIK37"/>
      <c r="FIL37"/>
      <c r="FIM37"/>
      <c r="FIN37"/>
      <c r="FIO37"/>
      <c r="FIP37"/>
      <c r="FIQ37"/>
      <c r="FIR37"/>
      <c r="FIS37"/>
      <c r="FIT37"/>
      <c r="FIU37"/>
      <c r="FIV37"/>
      <c r="FIW37"/>
      <c r="FIX37"/>
      <c r="FIY37"/>
      <c r="FIZ37"/>
      <c r="FJA37"/>
      <c r="FJB37"/>
      <c r="FJC37"/>
      <c r="FJD37"/>
      <c r="FJE37"/>
      <c r="FJF37"/>
      <c r="FJG37"/>
      <c r="FJH37"/>
      <c r="FJI37"/>
      <c r="FJJ37"/>
      <c r="FJK37"/>
      <c r="FJL37"/>
      <c r="FJM37"/>
      <c r="FJN37"/>
      <c r="FJO37"/>
      <c r="FJP37"/>
      <c r="FJQ37"/>
      <c r="FJR37"/>
      <c r="FJS37"/>
      <c r="FJT37"/>
      <c r="FJU37"/>
      <c r="FJV37"/>
      <c r="FJW37"/>
      <c r="FJX37"/>
      <c r="FJY37"/>
      <c r="FJZ37"/>
      <c r="FKA37"/>
      <c r="FKB37"/>
      <c r="FKC37"/>
      <c r="FKD37"/>
      <c r="FKE37"/>
      <c r="FKF37"/>
      <c r="FKG37"/>
      <c r="FKH37"/>
      <c r="FKI37"/>
      <c r="FKJ37"/>
      <c r="FKK37"/>
      <c r="FKL37"/>
      <c r="FKM37"/>
      <c r="FKN37"/>
      <c r="FKO37"/>
      <c r="FKP37"/>
      <c r="FKQ37"/>
      <c r="FKR37"/>
      <c r="FKS37"/>
      <c r="FKT37"/>
      <c r="FKU37"/>
      <c r="FKV37"/>
      <c r="FKW37"/>
      <c r="FKX37"/>
      <c r="FKY37"/>
      <c r="FKZ37"/>
      <c r="FLA37"/>
      <c r="FLB37"/>
      <c r="FLC37"/>
      <c r="FLD37"/>
      <c r="FLE37"/>
      <c r="FLF37"/>
      <c r="FLG37"/>
      <c r="FLH37"/>
      <c r="FLI37"/>
      <c r="FLJ37"/>
      <c r="FLK37"/>
      <c r="FLL37"/>
      <c r="FLM37"/>
      <c r="FLN37"/>
      <c r="FLO37"/>
      <c r="FLP37"/>
      <c r="FLQ37"/>
      <c r="FLR37"/>
      <c r="FLS37"/>
      <c r="FLT37"/>
      <c r="FLU37"/>
      <c r="FLV37"/>
      <c r="FLW37"/>
      <c r="FLX37"/>
      <c r="FLY37"/>
      <c r="FLZ37"/>
      <c r="FMA37"/>
      <c r="FMB37"/>
      <c r="FMC37"/>
      <c r="FMD37"/>
      <c r="FME37"/>
      <c r="FMF37"/>
      <c r="FMG37"/>
      <c r="FMH37"/>
      <c r="FMI37"/>
      <c r="FMJ37"/>
      <c r="FMK37"/>
      <c r="FML37"/>
      <c r="FMM37"/>
      <c r="FMN37"/>
      <c r="FMO37"/>
      <c r="FMP37"/>
      <c r="FMQ37"/>
      <c r="FMR37"/>
      <c r="FMS37"/>
      <c r="FMT37"/>
      <c r="FMU37"/>
      <c r="FMV37"/>
      <c r="FMW37"/>
      <c r="FMX37"/>
      <c r="FMY37"/>
      <c r="FMZ37"/>
      <c r="FNA37"/>
      <c r="FNB37"/>
      <c r="FNC37"/>
      <c r="FND37"/>
      <c r="FNE37"/>
      <c r="FNF37"/>
      <c r="FNG37"/>
      <c r="FNH37"/>
      <c r="FNI37"/>
      <c r="FNJ37"/>
      <c r="FNK37"/>
      <c r="FNL37"/>
      <c r="FNM37"/>
      <c r="FNN37"/>
      <c r="FNO37"/>
      <c r="FNP37"/>
      <c r="FNQ37"/>
      <c r="FNR37"/>
      <c r="FNS37"/>
      <c r="FNT37"/>
      <c r="FNU37"/>
      <c r="FNV37"/>
      <c r="FNW37"/>
      <c r="FNX37"/>
      <c r="FNY37"/>
      <c r="FNZ37"/>
      <c r="FOA37"/>
      <c r="FOB37"/>
      <c r="FOC37"/>
      <c r="FOD37"/>
      <c r="FOE37"/>
      <c r="FOF37"/>
      <c r="FOG37"/>
      <c r="FOH37"/>
      <c r="FOI37"/>
      <c r="FOJ37"/>
      <c r="FOK37"/>
      <c r="FOL37"/>
      <c r="FOM37"/>
      <c r="FON37"/>
      <c r="FOO37"/>
      <c r="FOP37"/>
      <c r="FOQ37"/>
      <c r="FOR37"/>
      <c r="FOS37"/>
      <c r="FOT37"/>
      <c r="FOU37"/>
      <c r="FOV37"/>
      <c r="FOW37"/>
      <c r="FOX37"/>
      <c r="FOY37"/>
      <c r="FOZ37"/>
      <c r="FPA37"/>
      <c r="FPB37"/>
      <c r="FPC37"/>
      <c r="FPD37"/>
      <c r="FPE37"/>
      <c r="FPF37"/>
      <c r="FPG37"/>
      <c r="FPH37"/>
      <c r="FPI37"/>
      <c r="FPJ37"/>
      <c r="FPK37"/>
      <c r="FPL37"/>
      <c r="FPM37"/>
      <c r="FPN37"/>
      <c r="FPO37"/>
      <c r="FPP37"/>
      <c r="FPQ37"/>
      <c r="FPR37"/>
      <c r="FPS37"/>
      <c r="FPT37"/>
      <c r="FPU37"/>
      <c r="FPV37"/>
      <c r="FPW37"/>
      <c r="FPX37"/>
      <c r="FPY37"/>
      <c r="FPZ37"/>
      <c r="FQA37"/>
      <c r="FQB37"/>
      <c r="FQC37"/>
      <c r="FQD37"/>
      <c r="FQE37"/>
      <c r="FQF37"/>
      <c r="FQG37"/>
      <c r="FQH37"/>
      <c r="FQI37"/>
      <c r="FQJ37"/>
      <c r="FQK37"/>
      <c r="FQL37"/>
      <c r="FQM37"/>
      <c r="FQN37"/>
      <c r="FQO37"/>
      <c r="FQP37"/>
      <c r="FQQ37"/>
      <c r="FQR37"/>
      <c r="FQS37"/>
      <c r="FQT37"/>
      <c r="FQU37"/>
      <c r="FQV37"/>
      <c r="FQW37"/>
      <c r="FQX37"/>
      <c r="FQY37"/>
      <c r="FQZ37"/>
      <c r="FRA37"/>
      <c r="FRB37"/>
      <c r="FRC37"/>
      <c r="FRD37"/>
      <c r="FRE37"/>
      <c r="FRF37"/>
      <c r="FRG37"/>
      <c r="FRH37"/>
      <c r="FRI37"/>
      <c r="FRJ37"/>
      <c r="FRK37"/>
      <c r="FRL37"/>
      <c r="FRM37"/>
      <c r="FRN37"/>
      <c r="FRO37"/>
      <c r="FRP37"/>
      <c r="FRQ37"/>
      <c r="FRR37"/>
      <c r="FRS37"/>
      <c r="FRT37"/>
      <c r="FRU37"/>
      <c r="FRV37"/>
      <c r="FRW37"/>
      <c r="FRX37"/>
      <c r="FRY37"/>
      <c r="FRZ37"/>
      <c r="FSA37"/>
      <c r="FSB37"/>
      <c r="FSC37"/>
      <c r="FSD37"/>
      <c r="FSE37"/>
      <c r="FSF37"/>
      <c r="FSG37"/>
      <c r="FSH37"/>
      <c r="FSI37"/>
      <c r="FSJ37"/>
      <c r="FSK37"/>
      <c r="FSL37"/>
      <c r="FSM37"/>
      <c r="FSN37"/>
      <c r="FSO37"/>
      <c r="FSP37"/>
      <c r="FSQ37"/>
      <c r="FSR37"/>
      <c r="FSS37"/>
      <c r="FST37"/>
      <c r="FSU37"/>
      <c r="FSV37"/>
      <c r="FSW37"/>
      <c r="FSX37"/>
      <c r="FSY37"/>
      <c r="FSZ37"/>
      <c r="FTA37"/>
      <c r="FTB37"/>
      <c r="FTC37"/>
      <c r="FTD37"/>
      <c r="FTE37"/>
      <c r="FTF37"/>
      <c r="FTG37"/>
      <c r="FTH37"/>
      <c r="FTI37"/>
      <c r="FTJ37"/>
      <c r="FTK37"/>
      <c r="FTL37"/>
      <c r="FTM37"/>
      <c r="FTN37"/>
      <c r="FTO37"/>
      <c r="FTP37"/>
      <c r="FTQ37"/>
      <c r="FTR37"/>
      <c r="FTS37"/>
      <c r="FTT37"/>
      <c r="FTU37"/>
      <c r="FTV37"/>
      <c r="FTW37"/>
      <c r="FTX37"/>
      <c r="FTY37"/>
      <c r="FTZ37"/>
      <c r="FUA37"/>
      <c r="FUB37"/>
      <c r="FUC37"/>
      <c r="FUD37"/>
      <c r="FUE37"/>
      <c r="FUF37"/>
      <c r="FUG37"/>
      <c r="FUH37"/>
      <c r="FUI37"/>
      <c r="FUJ37"/>
      <c r="FUK37"/>
      <c r="FUL37"/>
      <c r="FUM37"/>
      <c r="FUN37"/>
      <c r="FUO37"/>
      <c r="FUP37"/>
      <c r="FUQ37"/>
      <c r="FUR37"/>
      <c r="FUS37"/>
      <c r="FUT37"/>
      <c r="FUU37"/>
      <c r="FUV37"/>
      <c r="FUW37"/>
      <c r="FUX37"/>
      <c r="FUY37"/>
      <c r="FUZ37"/>
      <c r="FVA37"/>
      <c r="FVB37"/>
      <c r="FVC37"/>
      <c r="FVD37"/>
      <c r="FVE37"/>
      <c r="FVF37"/>
      <c r="FVG37"/>
      <c r="FVH37"/>
      <c r="FVI37"/>
      <c r="FVJ37"/>
      <c r="FVK37"/>
      <c r="FVL37"/>
      <c r="FVM37"/>
      <c r="FVN37"/>
      <c r="FVO37"/>
      <c r="FVP37"/>
      <c r="FVQ37"/>
      <c r="FVR37"/>
      <c r="FVS37"/>
      <c r="FVT37"/>
      <c r="FVU37"/>
      <c r="FVV37"/>
      <c r="FVW37"/>
      <c r="FVX37"/>
      <c r="FVY37"/>
      <c r="FVZ37"/>
      <c r="FWA37"/>
      <c r="FWB37"/>
      <c r="FWC37"/>
      <c r="FWD37"/>
      <c r="FWE37"/>
      <c r="FWF37"/>
      <c r="FWG37"/>
      <c r="FWH37"/>
      <c r="FWI37"/>
      <c r="FWJ37"/>
      <c r="FWK37"/>
      <c r="FWL37"/>
      <c r="FWM37"/>
      <c r="FWN37"/>
      <c r="FWO37"/>
      <c r="FWP37"/>
      <c r="FWQ37"/>
      <c r="FWR37"/>
      <c r="FWS37"/>
      <c r="FWT37"/>
      <c r="FWU37"/>
      <c r="FWV37"/>
      <c r="FWW37"/>
      <c r="FWX37"/>
      <c r="FWY37"/>
      <c r="FWZ37"/>
      <c r="FXA37"/>
      <c r="FXB37"/>
      <c r="FXC37"/>
      <c r="FXD37"/>
      <c r="FXE37"/>
      <c r="FXF37"/>
      <c r="FXG37"/>
      <c r="FXH37"/>
      <c r="FXI37"/>
      <c r="FXJ37"/>
      <c r="FXK37"/>
      <c r="FXL37"/>
      <c r="FXM37"/>
      <c r="FXN37"/>
      <c r="FXO37"/>
      <c r="FXP37"/>
      <c r="FXQ37"/>
      <c r="FXR37"/>
      <c r="FXS37"/>
      <c r="FXT37"/>
      <c r="FXU37"/>
      <c r="FXV37"/>
      <c r="FXW37"/>
      <c r="FXX37"/>
      <c r="FXY37"/>
      <c r="FXZ37"/>
      <c r="FYA37"/>
      <c r="FYB37"/>
      <c r="FYC37"/>
      <c r="FYD37"/>
      <c r="FYE37"/>
      <c r="FYF37"/>
      <c r="FYG37"/>
      <c r="FYH37"/>
      <c r="FYI37"/>
      <c r="FYJ37"/>
      <c r="FYK37"/>
      <c r="FYL37"/>
      <c r="FYM37"/>
      <c r="FYN37"/>
      <c r="FYO37"/>
      <c r="FYP37"/>
      <c r="FYQ37"/>
      <c r="FYR37"/>
      <c r="FYS37"/>
      <c r="FYT37"/>
      <c r="FYU37"/>
      <c r="FYV37"/>
      <c r="FYW37"/>
      <c r="FYX37"/>
      <c r="FYY37"/>
      <c r="FYZ37"/>
      <c r="FZA37"/>
      <c r="FZB37"/>
      <c r="FZC37"/>
      <c r="FZD37"/>
      <c r="FZE37"/>
      <c r="FZF37"/>
      <c r="FZG37"/>
      <c r="FZH37"/>
      <c r="FZI37"/>
      <c r="FZJ37"/>
      <c r="FZK37"/>
      <c r="FZL37"/>
      <c r="FZM37"/>
      <c r="FZN37"/>
      <c r="FZO37"/>
      <c r="FZP37"/>
      <c r="FZQ37"/>
      <c r="FZR37"/>
      <c r="FZS37"/>
      <c r="FZT37"/>
      <c r="FZU37"/>
      <c r="FZV37"/>
      <c r="FZW37"/>
      <c r="FZX37"/>
      <c r="FZY37"/>
      <c r="FZZ37"/>
      <c r="GAA37"/>
      <c r="GAB37"/>
      <c r="GAC37"/>
      <c r="GAD37"/>
      <c r="GAE37"/>
      <c r="GAF37"/>
      <c r="GAG37"/>
      <c r="GAH37"/>
      <c r="GAI37"/>
      <c r="GAJ37"/>
      <c r="GAK37"/>
      <c r="GAL37"/>
      <c r="GAM37"/>
      <c r="GAN37"/>
      <c r="GAO37"/>
      <c r="GAP37"/>
      <c r="GAQ37"/>
      <c r="GAR37"/>
      <c r="GAS37"/>
      <c r="GAT37"/>
      <c r="GAU37"/>
      <c r="GAV37"/>
      <c r="GAW37"/>
      <c r="GAX37"/>
      <c r="GAY37"/>
      <c r="GAZ37"/>
      <c r="GBA37"/>
      <c r="GBB37"/>
      <c r="GBC37"/>
      <c r="GBD37"/>
      <c r="GBE37"/>
      <c r="GBF37"/>
      <c r="GBG37"/>
      <c r="GBH37"/>
      <c r="GBI37"/>
      <c r="GBJ37"/>
      <c r="GBK37"/>
      <c r="GBL37"/>
      <c r="GBM37"/>
      <c r="GBN37"/>
      <c r="GBO37"/>
      <c r="GBP37"/>
      <c r="GBQ37"/>
      <c r="GBR37"/>
      <c r="GBS37"/>
      <c r="GBT37"/>
      <c r="GBU37"/>
      <c r="GBV37"/>
      <c r="GBW37"/>
      <c r="GBX37"/>
      <c r="GBY37"/>
      <c r="GBZ37"/>
      <c r="GCA37"/>
      <c r="GCB37"/>
      <c r="GCC37"/>
      <c r="GCD37"/>
      <c r="GCE37"/>
      <c r="GCF37"/>
      <c r="GCG37"/>
      <c r="GCH37"/>
      <c r="GCI37"/>
      <c r="GCJ37"/>
      <c r="GCK37"/>
      <c r="GCL37"/>
      <c r="GCM37"/>
      <c r="GCN37"/>
      <c r="GCO37"/>
      <c r="GCP37"/>
      <c r="GCQ37"/>
      <c r="GCR37"/>
      <c r="GCS37"/>
      <c r="GCT37"/>
      <c r="GCU37"/>
      <c r="GCV37"/>
      <c r="GCW37"/>
      <c r="GCX37"/>
      <c r="GCY37"/>
      <c r="GCZ37"/>
      <c r="GDA37"/>
      <c r="GDB37"/>
      <c r="GDC37"/>
      <c r="GDD37"/>
      <c r="GDE37"/>
      <c r="GDF37"/>
      <c r="GDG37"/>
      <c r="GDH37"/>
      <c r="GDI37"/>
      <c r="GDJ37"/>
      <c r="GDK37"/>
      <c r="GDL37"/>
      <c r="GDM37"/>
      <c r="GDN37"/>
      <c r="GDO37"/>
      <c r="GDP37"/>
      <c r="GDQ37"/>
      <c r="GDR37"/>
      <c r="GDS37"/>
      <c r="GDT37"/>
      <c r="GDU37"/>
      <c r="GDV37"/>
      <c r="GDW37"/>
      <c r="GDX37"/>
      <c r="GDY37"/>
      <c r="GDZ37"/>
      <c r="GEA37"/>
      <c r="GEB37"/>
      <c r="GEC37"/>
      <c r="GED37"/>
      <c r="GEE37"/>
      <c r="GEF37"/>
      <c r="GEG37"/>
      <c r="GEH37"/>
      <c r="GEI37"/>
      <c r="GEJ37"/>
      <c r="GEK37"/>
      <c r="GEL37"/>
      <c r="GEM37"/>
      <c r="GEN37"/>
      <c r="GEO37"/>
      <c r="GEP37"/>
      <c r="GEQ37"/>
      <c r="GER37"/>
      <c r="GES37"/>
      <c r="GET37"/>
      <c r="GEU37"/>
      <c r="GEV37"/>
      <c r="GEW37"/>
      <c r="GEX37"/>
      <c r="GEY37"/>
      <c r="GEZ37"/>
      <c r="GFA37"/>
      <c r="GFB37"/>
      <c r="GFC37"/>
      <c r="GFD37"/>
      <c r="GFE37"/>
      <c r="GFF37"/>
      <c r="GFG37"/>
      <c r="GFH37"/>
      <c r="GFI37"/>
      <c r="GFJ37"/>
      <c r="GFK37"/>
      <c r="GFL37"/>
      <c r="GFM37"/>
      <c r="GFN37"/>
      <c r="GFO37"/>
      <c r="GFP37"/>
      <c r="GFQ37"/>
      <c r="GFR37"/>
      <c r="GFS37"/>
      <c r="GFT37"/>
      <c r="GFU37"/>
      <c r="GFV37"/>
      <c r="GFW37"/>
      <c r="GFX37"/>
      <c r="GFY37"/>
      <c r="GFZ37"/>
      <c r="GGA37"/>
      <c r="GGB37"/>
      <c r="GGC37"/>
      <c r="GGD37"/>
      <c r="GGE37"/>
      <c r="GGF37"/>
      <c r="GGG37"/>
      <c r="GGH37"/>
      <c r="GGI37"/>
      <c r="GGJ37"/>
      <c r="GGK37"/>
      <c r="GGL37"/>
      <c r="GGM37"/>
      <c r="GGN37"/>
      <c r="GGO37"/>
      <c r="GGP37"/>
      <c r="GGQ37"/>
      <c r="GGR37"/>
      <c r="GGS37"/>
      <c r="GGT37"/>
      <c r="GGU37"/>
      <c r="GGV37"/>
      <c r="GGW37"/>
      <c r="GGX37"/>
      <c r="GGY37"/>
      <c r="GGZ37"/>
      <c r="GHA37"/>
      <c r="GHB37"/>
      <c r="GHC37"/>
      <c r="GHD37"/>
      <c r="GHE37"/>
      <c r="GHF37"/>
      <c r="GHG37"/>
      <c r="GHH37"/>
      <c r="GHI37"/>
      <c r="GHJ37"/>
      <c r="GHK37"/>
      <c r="GHL37"/>
      <c r="GHM37"/>
      <c r="GHN37"/>
      <c r="GHO37"/>
      <c r="GHP37"/>
      <c r="GHQ37"/>
      <c r="GHR37"/>
      <c r="GHS37"/>
      <c r="GHT37"/>
      <c r="GHU37"/>
      <c r="GHV37"/>
      <c r="GHW37"/>
      <c r="GHX37"/>
      <c r="GHY37"/>
      <c r="GHZ37"/>
      <c r="GIA37"/>
      <c r="GIB37"/>
      <c r="GIC37"/>
      <c r="GID37"/>
      <c r="GIE37"/>
      <c r="GIF37"/>
      <c r="GIG37"/>
      <c r="GIH37"/>
      <c r="GII37"/>
      <c r="GIJ37"/>
      <c r="GIK37"/>
      <c r="GIL37"/>
      <c r="GIM37"/>
      <c r="GIN37"/>
      <c r="GIO37"/>
      <c r="GIP37"/>
      <c r="GIQ37"/>
      <c r="GIR37"/>
      <c r="GIS37"/>
      <c r="GIT37"/>
      <c r="GIU37"/>
      <c r="GIV37"/>
      <c r="GIW37"/>
      <c r="GIX37"/>
      <c r="GIY37"/>
      <c r="GIZ37"/>
      <c r="GJA37"/>
      <c r="GJB37"/>
      <c r="GJC37"/>
      <c r="GJD37"/>
      <c r="GJE37"/>
      <c r="GJF37"/>
      <c r="GJG37"/>
      <c r="GJH37"/>
      <c r="GJI37"/>
      <c r="GJJ37"/>
      <c r="GJK37"/>
      <c r="GJL37"/>
      <c r="GJM37"/>
      <c r="GJN37"/>
      <c r="GJO37"/>
      <c r="GJP37"/>
      <c r="GJQ37"/>
      <c r="GJR37"/>
      <c r="GJS37"/>
      <c r="GJT37"/>
      <c r="GJU37"/>
      <c r="GJV37"/>
      <c r="GJW37"/>
      <c r="GJX37"/>
      <c r="GJY37"/>
      <c r="GJZ37"/>
      <c r="GKA37"/>
      <c r="GKB37"/>
      <c r="GKC37"/>
      <c r="GKD37"/>
      <c r="GKE37"/>
      <c r="GKF37"/>
      <c r="GKG37"/>
      <c r="GKH37"/>
      <c r="GKI37"/>
      <c r="GKJ37"/>
      <c r="GKK37"/>
      <c r="GKL37"/>
      <c r="GKM37"/>
      <c r="GKN37"/>
      <c r="GKO37"/>
      <c r="GKP37"/>
      <c r="GKQ37"/>
      <c r="GKR37"/>
      <c r="GKS37"/>
      <c r="GKT37"/>
      <c r="GKU37"/>
      <c r="GKV37"/>
      <c r="GKW37"/>
      <c r="GKX37"/>
      <c r="GKY37"/>
      <c r="GKZ37"/>
      <c r="GLA37"/>
      <c r="GLB37"/>
      <c r="GLC37"/>
      <c r="GLD37"/>
      <c r="GLE37"/>
      <c r="GLF37"/>
      <c r="GLG37"/>
      <c r="GLH37"/>
      <c r="GLI37"/>
      <c r="GLJ37"/>
      <c r="GLK37"/>
      <c r="GLL37"/>
      <c r="GLM37"/>
      <c r="GLN37"/>
      <c r="GLO37"/>
      <c r="GLP37"/>
      <c r="GLQ37"/>
      <c r="GLR37"/>
      <c r="GLS37"/>
      <c r="GLT37"/>
      <c r="GLU37"/>
      <c r="GLV37"/>
      <c r="GLW37"/>
      <c r="GLX37"/>
      <c r="GLY37"/>
      <c r="GLZ37"/>
      <c r="GMA37"/>
      <c r="GMB37"/>
      <c r="GMC37"/>
      <c r="GMD37"/>
      <c r="GME37"/>
      <c r="GMF37"/>
      <c r="GMG37"/>
      <c r="GMH37"/>
      <c r="GMI37"/>
      <c r="GMJ37"/>
      <c r="GMK37"/>
      <c r="GML37"/>
      <c r="GMM37"/>
      <c r="GMN37"/>
      <c r="GMO37"/>
      <c r="GMP37"/>
      <c r="GMQ37"/>
      <c r="GMR37"/>
      <c r="GMS37"/>
      <c r="GMT37"/>
      <c r="GMU37"/>
      <c r="GMV37"/>
      <c r="GMW37"/>
      <c r="GMX37"/>
      <c r="GMY37"/>
      <c r="GMZ37"/>
      <c r="GNA37"/>
      <c r="GNB37"/>
      <c r="GNC37"/>
      <c r="GND37"/>
      <c r="GNE37"/>
      <c r="GNF37"/>
      <c r="GNG37"/>
      <c r="GNH37"/>
      <c r="GNI37"/>
      <c r="GNJ37"/>
      <c r="GNK37"/>
      <c r="GNL37"/>
      <c r="GNM37"/>
      <c r="GNN37"/>
      <c r="GNO37"/>
      <c r="GNP37"/>
      <c r="GNQ37"/>
      <c r="GNR37"/>
      <c r="GNS37"/>
      <c r="GNT37"/>
      <c r="GNU37"/>
      <c r="GNV37"/>
      <c r="GNW37"/>
      <c r="GNX37"/>
      <c r="GNY37"/>
      <c r="GNZ37"/>
      <c r="GOA37"/>
      <c r="GOB37"/>
      <c r="GOC37"/>
      <c r="GOD37"/>
      <c r="GOE37"/>
      <c r="GOF37"/>
      <c r="GOG37"/>
      <c r="GOH37"/>
      <c r="GOI37"/>
      <c r="GOJ37"/>
      <c r="GOK37"/>
      <c r="GOL37"/>
      <c r="GOM37"/>
      <c r="GON37"/>
      <c r="GOO37"/>
      <c r="GOP37"/>
      <c r="GOQ37"/>
      <c r="GOR37"/>
      <c r="GOS37"/>
      <c r="GOT37"/>
      <c r="GOU37"/>
      <c r="GOV37"/>
      <c r="GOW37"/>
      <c r="GOX37"/>
      <c r="GOY37"/>
      <c r="GOZ37"/>
      <c r="GPA37"/>
      <c r="GPB37"/>
      <c r="GPC37"/>
      <c r="GPD37"/>
      <c r="GPE37"/>
      <c r="GPF37"/>
      <c r="GPG37"/>
      <c r="GPH37"/>
      <c r="GPI37"/>
      <c r="GPJ37"/>
      <c r="GPK37"/>
      <c r="GPL37"/>
      <c r="GPM37"/>
      <c r="GPN37"/>
      <c r="GPO37"/>
      <c r="GPP37"/>
      <c r="GPQ37"/>
      <c r="GPR37"/>
      <c r="GPS37"/>
      <c r="GPT37"/>
      <c r="GPU37"/>
      <c r="GPV37"/>
      <c r="GPW37"/>
      <c r="GPX37"/>
      <c r="GPY37"/>
      <c r="GPZ37"/>
      <c r="GQA37"/>
      <c r="GQB37"/>
      <c r="GQC37"/>
      <c r="GQD37"/>
      <c r="GQE37"/>
      <c r="GQF37"/>
      <c r="GQG37"/>
      <c r="GQH37"/>
      <c r="GQI37"/>
      <c r="GQJ37"/>
      <c r="GQK37"/>
      <c r="GQL37"/>
      <c r="GQM37"/>
      <c r="GQN37"/>
      <c r="GQO37"/>
      <c r="GQP37"/>
      <c r="GQQ37"/>
      <c r="GQR37"/>
      <c r="GQS37"/>
      <c r="GQT37"/>
      <c r="GQU37"/>
      <c r="GQV37"/>
      <c r="GQW37"/>
      <c r="GQX37"/>
      <c r="GQY37"/>
      <c r="GQZ37"/>
      <c r="GRA37"/>
      <c r="GRB37"/>
      <c r="GRC37"/>
      <c r="GRD37"/>
      <c r="GRE37"/>
      <c r="GRF37"/>
      <c r="GRG37"/>
      <c r="GRH37"/>
      <c r="GRI37"/>
      <c r="GRJ37"/>
      <c r="GRK37"/>
      <c r="GRL37"/>
      <c r="GRM37"/>
      <c r="GRN37"/>
      <c r="GRO37"/>
      <c r="GRP37"/>
      <c r="GRQ37"/>
      <c r="GRR37"/>
      <c r="GRS37"/>
      <c r="GRT37"/>
      <c r="GRU37"/>
      <c r="GRV37"/>
      <c r="GRW37"/>
      <c r="GRX37"/>
      <c r="GRY37"/>
      <c r="GRZ37"/>
      <c r="GSA37"/>
      <c r="GSB37"/>
      <c r="GSC37"/>
      <c r="GSD37"/>
      <c r="GSE37"/>
      <c r="GSF37"/>
      <c r="GSG37"/>
      <c r="GSH37"/>
      <c r="GSI37"/>
      <c r="GSJ37"/>
      <c r="GSK37"/>
      <c r="GSL37"/>
      <c r="GSM37"/>
      <c r="GSN37"/>
      <c r="GSO37"/>
      <c r="GSP37"/>
      <c r="GSQ37"/>
      <c r="GSR37"/>
      <c r="GSS37"/>
      <c r="GST37"/>
      <c r="GSU37"/>
      <c r="GSV37"/>
      <c r="GSW37"/>
      <c r="GSX37"/>
      <c r="GSY37"/>
      <c r="GSZ37"/>
      <c r="GTA37"/>
      <c r="GTB37"/>
      <c r="GTC37"/>
      <c r="GTD37"/>
      <c r="GTE37"/>
      <c r="GTF37"/>
      <c r="GTG37"/>
      <c r="GTH37"/>
      <c r="GTI37"/>
      <c r="GTJ37"/>
      <c r="GTK37"/>
      <c r="GTL37"/>
      <c r="GTM37"/>
      <c r="GTN37"/>
      <c r="GTO37"/>
      <c r="GTP37"/>
      <c r="GTQ37"/>
      <c r="GTR37"/>
      <c r="GTS37"/>
      <c r="GTT37"/>
      <c r="GTU37"/>
      <c r="GTV37"/>
      <c r="GTW37"/>
      <c r="GTX37"/>
      <c r="GTY37"/>
      <c r="GTZ37"/>
      <c r="GUA37"/>
      <c r="GUB37"/>
      <c r="GUC37"/>
      <c r="GUD37"/>
      <c r="GUE37"/>
      <c r="GUF37"/>
      <c r="GUG37"/>
      <c r="GUH37"/>
      <c r="GUI37"/>
      <c r="GUJ37"/>
      <c r="GUK37"/>
      <c r="GUL37"/>
      <c r="GUM37"/>
      <c r="GUN37"/>
      <c r="GUO37"/>
      <c r="GUP37"/>
      <c r="GUQ37"/>
      <c r="GUR37"/>
      <c r="GUS37"/>
      <c r="GUT37"/>
      <c r="GUU37"/>
      <c r="GUV37"/>
      <c r="GUW37"/>
      <c r="GUX37"/>
      <c r="GUY37"/>
      <c r="GUZ37"/>
      <c r="GVA37"/>
      <c r="GVB37"/>
      <c r="GVC37"/>
      <c r="GVD37"/>
      <c r="GVE37"/>
      <c r="GVF37"/>
      <c r="GVG37"/>
      <c r="GVH37"/>
      <c r="GVI37"/>
      <c r="GVJ37"/>
      <c r="GVK37"/>
      <c r="GVL37"/>
      <c r="GVM37"/>
      <c r="GVN37"/>
      <c r="GVO37"/>
      <c r="GVP37"/>
      <c r="GVQ37"/>
      <c r="GVR37"/>
      <c r="GVS37"/>
      <c r="GVT37"/>
      <c r="GVU37"/>
      <c r="GVV37"/>
      <c r="GVW37"/>
      <c r="GVX37"/>
      <c r="GVY37"/>
      <c r="GVZ37"/>
      <c r="GWA37"/>
      <c r="GWB37"/>
      <c r="GWC37"/>
      <c r="GWD37"/>
      <c r="GWE37"/>
      <c r="GWF37"/>
      <c r="GWG37"/>
      <c r="GWH37"/>
      <c r="GWI37"/>
      <c r="GWJ37"/>
      <c r="GWK37"/>
      <c r="GWL37"/>
      <c r="GWM37"/>
      <c r="GWN37"/>
      <c r="GWO37"/>
      <c r="GWP37"/>
      <c r="GWQ37"/>
      <c r="GWR37"/>
      <c r="GWS37"/>
      <c r="GWT37"/>
      <c r="GWU37"/>
      <c r="GWV37"/>
      <c r="GWW37"/>
      <c r="GWX37"/>
      <c r="GWY37"/>
      <c r="GWZ37"/>
      <c r="GXA37"/>
      <c r="GXB37"/>
      <c r="GXC37"/>
      <c r="GXD37"/>
      <c r="GXE37"/>
      <c r="GXF37"/>
      <c r="GXG37"/>
      <c r="GXH37"/>
      <c r="GXI37"/>
      <c r="GXJ37"/>
      <c r="GXK37"/>
      <c r="GXL37"/>
      <c r="GXM37"/>
      <c r="GXN37"/>
      <c r="GXO37"/>
      <c r="GXP37"/>
      <c r="GXQ37"/>
      <c r="GXR37"/>
      <c r="GXS37"/>
      <c r="GXT37"/>
      <c r="GXU37"/>
      <c r="GXV37"/>
      <c r="GXW37"/>
      <c r="GXX37"/>
      <c r="GXY37"/>
      <c r="GXZ37"/>
      <c r="GYA37"/>
      <c r="GYB37"/>
      <c r="GYC37"/>
      <c r="GYD37"/>
      <c r="GYE37"/>
      <c r="GYF37"/>
      <c r="GYG37"/>
      <c r="GYH37"/>
      <c r="GYI37"/>
      <c r="GYJ37"/>
      <c r="GYK37"/>
      <c r="GYL37"/>
      <c r="GYM37"/>
      <c r="GYN37"/>
      <c r="GYO37"/>
      <c r="GYP37"/>
      <c r="GYQ37"/>
      <c r="GYR37"/>
      <c r="GYS37"/>
      <c r="GYT37"/>
      <c r="GYU37"/>
      <c r="GYV37"/>
      <c r="GYW37"/>
      <c r="GYX37"/>
      <c r="GYY37"/>
      <c r="GYZ37"/>
      <c r="GZA37"/>
      <c r="GZB37"/>
      <c r="GZC37"/>
      <c r="GZD37"/>
      <c r="GZE37"/>
      <c r="GZF37"/>
      <c r="GZG37"/>
      <c r="GZH37"/>
      <c r="GZI37"/>
      <c r="GZJ37"/>
      <c r="GZK37"/>
      <c r="GZL37"/>
      <c r="GZM37"/>
      <c r="GZN37"/>
      <c r="GZO37"/>
      <c r="GZP37"/>
      <c r="GZQ37"/>
      <c r="GZR37"/>
      <c r="GZS37"/>
      <c r="GZT37"/>
      <c r="GZU37"/>
      <c r="GZV37"/>
      <c r="GZW37"/>
      <c r="GZX37"/>
      <c r="GZY37"/>
      <c r="GZZ37"/>
      <c r="HAA37"/>
      <c r="HAB37"/>
      <c r="HAC37"/>
      <c r="HAD37"/>
      <c r="HAE37"/>
      <c r="HAF37"/>
      <c r="HAG37"/>
      <c r="HAH37"/>
      <c r="HAI37"/>
      <c r="HAJ37"/>
      <c r="HAK37"/>
      <c r="HAL37"/>
      <c r="HAM37"/>
      <c r="HAN37"/>
      <c r="HAO37"/>
      <c r="HAP37"/>
      <c r="HAQ37"/>
      <c r="HAR37"/>
      <c r="HAS37"/>
      <c r="HAT37"/>
      <c r="HAU37"/>
      <c r="HAV37"/>
      <c r="HAW37"/>
      <c r="HAX37"/>
      <c r="HAY37"/>
      <c r="HAZ37"/>
      <c r="HBA37"/>
      <c r="HBB37"/>
      <c r="HBC37"/>
      <c r="HBD37"/>
      <c r="HBE37"/>
      <c r="HBF37"/>
      <c r="HBG37"/>
      <c r="HBH37"/>
      <c r="HBI37"/>
      <c r="HBJ37"/>
      <c r="HBK37"/>
      <c r="HBL37"/>
      <c r="HBM37"/>
      <c r="HBN37"/>
      <c r="HBO37"/>
      <c r="HBP37"/>
      <c r="HBQ37"/>
      <c r="HBR37"/>
      <c r="HBS37"/>
      <c r="HBT37"/>
      <c r="HBU37"/>
      <c r="HBV37"/>
      <c r="HBW37"/>
      <c r="HBX37"/>
      <c r="HBY37"/>
      <c r="HBZ37"/>
      <c r="HCA37"/>
      <c r="HCB37"/>
      <c r="HCC37"/>
      <c r="HCD37"/>
      <c r="HCE37"/>
      <c r="HCF37"/>
      <c r="HCG37"/>
      <c r="HCH37"/>
      <c r="HCI37"/>
      <c r="HCJ37"/>
      <c r="HCK37"/>
      <c r="HCL37"/>
      <c r="HCM37"/>
      <c r="HCN37"/>
      <c r="HCO37"/>
      <c r="HCP37"/>
      <c r="HCQ37"/>
      <c r="HCR37"/>
      <c r="HCS37"/>
      <c r="HCT37"/>
      <c r="HCU37"/>
      <c r="HCV37"/>
      <c r="HCW37"/>
      <c r="HCX37"/>
      <c r="HCY37"/>
      <c r="HCZ37"/>
      <c r="HDA37"/>
      <c r="HDB37"/>
      <c r="HDC37"/>
      <c r="HDD37"/>
      <c r="HDE37"/>
      <c r="HDF37"/>
      <c r="HDG37"/>
      <c r="HDH37"/>
      <c r="HDI37"/>
      <c r="HDJ37"/>
      <c r="HDK37"/>
      <c r="HDL37"/>
      <c r="HDM37"/>
      <c r="HDN37"/>
      <c r="HDO37"/>
      <c r="HDP37"/>
      <c r="HDQ37"/>
      <c r="HDR37"/>
      <c r="HDS37"/>
      <c r="HDT37"/>
      <c r="HDU37"/>
      <c r="HDV37"/>
      <c r="HDW37"/>
      <c r="HDX37"/>
      <c r="HDY37"/>
      <c r="HDZ37"/>
      <c r="HEA37"/>
      <c r="HEB37"/>
      <c r="HEC37"/>
      <c r="HED37"/>
      <c r="HEE37"/>
      <c r="HEF37"/>
      <c r="HEG37"/>
      <c r="HEH37"/>
      <c r="HEI37"/>
      <c r="HEJ37"/>
      <c r="HEK37"/>
      <c r="HEL37"/>
      <c r="HEM37"/>
      <c r="HEN37"/>
      <c r="HEO37"/>
      <c r="HEP37"/>
      <c r="HEQ37"/>
      <c r="HER37"/>
      <c r="HES37"/>
      <c r="HET37"/>
      <c r="HEU37"/>
      <c r="HEV37"/>
      <c r="HEW37"/>
      <c r="HEX37"/>
      <c r="HEY37"/>
      <c r="HEZ37"/>
      <c r="HFA37"/>
      <c r="HFB37"/>
      <c r="HFC37"/>
      <c r="HFD37"/>
      <c r="HFE37"/>
      <c r="HFF37"/>
      <c r="HFG37"/>
      <c r="HFH37"/>
      <c r="HFI37"/>
      <c r="HFJ37"/>
      <c r="HFK37"/>
      <c r="HFL37"/>
      <c r="HFM37"/>
      <c r="HFN37"/>
      <c r="HFO37"/>
      <c r="HFP37"/>
      <c r="HFQ37"/>
      <c r="HFR37"/>
      <c r="HFS37"/>
      <c r="HFT37"/>
      <c r="HFU37"/>
      <c r="HFV37"/>
      <c r="HFW37"/>
      <c r="HFX37"/>
      <c r="HFY37"/>
      <c r="HFZ37"/>
      <c r="HGA37"/>
      <c r="HGB37"/>
      <c r="HGC37"/>
      <c r="HGD37"/>
      <c r="HGE37"/>
      <c r="HGF37"/>
      <c r="HGG37"/>
      <c r="HGH37"/>
      <c r="HGI37"/>
      <c r="HGJ37"/>
      <c r="HGK37"/>
      <c r="HGL37"/>
      <c r="HGM37"/>
      <c r="HGN37"/>
      <c r="HGO37"/>
      <c r="HGP37"/>
      <c r="HGQ37"/>
      <c r="HGR37"/>
      <c r="HGS37"/>
      <c r="HGT37"/>
      <c r="HGU37"/>
      <c r="HGV37"/>
      <c r="HGW37"/>
      <c r="HGX37"/>
      <c r="HGY37"/>
      <c r="HGZ37"/>
      <c r="HHA37"/>
      <c r="HHB37"/>
      <c r="HHC37"/>
      <c r="HHD37"/>
      <c r="HHE37"/>
      <c r="HHF37"/>
      <c r="HHG37"/>
      <c r="HHH37"/>
      <c r="HHI37"/>
      <c r="HHJ37"/>
      <c r="HHK37"/>
      <c r="HHL37"/>
      <c r="HHM37"/>
      <c r="HHN37"/>
      <c r="HHO37"/>
      <c r="HHP37"/>
      <c r="HHQ37"/>
      <c r="HHR37"/>
      <c r="HHS37"/>
      <c r="HHT37"/>
      <c r="HHU37"/>
      <c r="HHV37"/>
      <c r="HHW37"/>
      <c r="HHX37"/>
      <c r="HHY37"/>
      <c r="HHZ37"/>
      <c r="HIA37"/>
      <c r="HIB37"/>
      <c r="HIC37"/>
      <c r="HID37"/>
      <c r="HIE37"/>
      <c r="HIF37"/>
      <c r="HIG37"/>
      <c r="HIH37"/>
      <c r="HII37"/>
      <c r="HIJ37"/>
      <c r="HIK37"/>
      <c r="HIL37"/>
      <c r="HIM37"/>
      <c r="HIN37"/>
      <c r="HIO37"/>
      <c r="HIP37"/>
      <c r="HIQ37"/>
      <c r="HIR37"/>
      <c r="HIS37"/>
      <c r="HIT37"/>
      <c r="HIU37"/>
      <c r="HIV37"/>
      <c r="HIW37"/>
      <c r="HIX37"/>
      <c r="HIY37"/>
      <c r="HIZ37"/>
      <c r="HJA37"/>
      <c r="HJB37"/>
      <c r="HJC37"/>
      <c r="HJD37"/>
      <c r="HJE37"/>
      <c r="HJF37"/>
      <c r="HJG37"/>
      <c r="HJH37"/>
      <c r="HJI37"/>
      <c r="HJJ37"/>
      <c r="HJK37"/>
      <c r="HJL37"/>
      <c r="HJM37"/>
      <c r="HJN37"/>
      <c r="HJO37"/>
      <c r="HJP37"/>
      <c r="HJQ37"/>
      <c r="HJR37"/>
      <c r="HJS37"/>
      <c r="HJT37"/>
      <c r="HJU37"/>
      <c r="HJV37"/>
      <c r="HJW37"/>
      <c r="HJX37"/>
      <c r="HJY37"/>
      <c r="HJZ37"/>
      <c r="HKA37"/>
      <c r="HKB37"/>
      <c r="HKC37"/>
      <c r="HKD37"/>
      <c r="HKE37"/>
      <c r="HKF37"/>
      <c r="HKG37"/>
      <c r="HKH37"/>
      <c r="HKI37"/>
      <c r="HKJ37"/>
      <c r="HKK37"/>
      <c r="HKL37"/>
      <c r="HKM37"/>
      <c r="HKN37"/>
      <c r="HKO37"/>
      <c r="HKP37"/>
      <c r="HKQ37"/>
      <c r="HKR37"/>
      <c r="HKS37"/>
      <c r="HKT37"/>
      <c r="HKU37"/>
      <c r="HKV37"/>
      <c r="HKW37"/>
      <c r="HKX37"/>
      <c r="HKY37"/>
      <c r="HKZ37"/>
      <c r="HLA37"/>
      <c r="HLB37"/>
      <c r="HLC37"/>
      <c r="HLD37"/>
      <c r="HLE37"/>
      <c r="HLF37"/>
      <c r="HLG37"/>
      <c r="HLH37"/>
      <c r="HLI37"/>
      <c r="HLJ37"/>
      <c r="HLK37"/>
      <c r="HLL37"/>
      <c r="HLM37"/>
      <c r="HLN37"/>
      <c r="HLO37"/>
      <c r="HLP37"/>
      <c r="HLQ37"/>
      <c r="HLR37"/>
      <c r="HLS37"/>
      <c r="HLT37"/>
      <c r="HLU37"/>
      <c r="HLV37"/>
      <c r="HLW37"/>
      <c r="HLX37"/>
      <c r="HLY37"/>
      <c r="HLZ37"/>
      <c r="HMA37"/>
      <c r="HMB37"/>
      <c r="HMC37"/>
      <c r="HMD37"/>
      <c r="HME37"/>
      <c r="HMF37"/>
      <c r="HMG37"/>
      <c r="HMH37"/>
      <c r="HMI37"/>
      <c r="HMJ37"/>
      <c r="HMK37"/>
      <c r="HML37"/>
      <c r="HMM37"/>
      <c r="HMN37"/>
      <c r="HMO37"/>
      <c r="HMP37"/>
      <c r="HMQ37"/>
      <c r="HMR37"/>
      <c r="HMS37"/>
      <c r="HMT37"/>
      <c r="HMU37"/>
      <c r="HMV37"/>
      <c r="HMW37"/>
      <c r="HMX37"/>
      <c r="HMY37"/>
      <c r="HMZ37"/>
      <c r="HNA37"/>
      <c r="HNB37"/>
      <c r="HNC37"/>
      <c r="HND37"/>
      <c r="HNE37"/>
      <c r="HNF37"/>
      <c r="HNG37"/>
      <c r="HNH37"/>
      <c r="HNI37"/>
      <c r="HNJ37"/>
      <c r="HNK37"/>
      <c r="HNL37"/>
      <c r="HNM37"/>
      <c r="HNN37"/>
      <c r="HNO37"/>
      <c r="HNP37"/>
      <c r="HNQ37"/>
      <c r="HNR37"/>
      <c r="HNS37"/>
      <c r="HNT37"/>
      <c r="HNU37"/>
      <c r="HNV37"/>
      <c r="HNW37"/>
      <c r="HNX37"/>
      <c r="HNY37"/>
      <c r="HNZ37"/>
      <c r="HOA37"/>
      <c r="HOB37"/>
      <c r="HOC37"/>
      <c r="HOD37"/>
      <c r="HOE37"/>
      <c r="HOF37"/>
      <c r="HOG37"/>
      <c r="HOH37"/>
      <c r="HOI37"/>
      <c r="HOJ37"/>
      <c r="HOK37"/>
      <c r="HOL37"/>
      <c r="HOM37"/>
      <c r="HON37"/>
      <c r="HOO37"/>
      <c r="HOP37"/>
      <c r="HOQ37"/>
      <c r="HOR37"/>
      <c r="HOS37"/>
      <c r="HOT37"/>
      <c r="HOU37"/>
      <c r="HOV37"/>
      <c r="HOW37"/>
      <c r="HOX37"/>
      <c r="HOY37"/>
      <c r="HOZ37"/>
      <c r="HPA37"/>
      <c r="HPB37"/>
      <c r="HPC37"/>
      <c r="HPD37"/>
      <c r="HPE37"/>
      <c r="HPF37"/>
      <c r="HPG37"/>
      <c r="HPH37"/>
      <c r="HPI37"/>
      <c r="HPJ37"/>
      <c r="HPK37"/>
      <c r="HPL37"/>
      <c r="HPM37"/>
      <c r="HPN37"/>
      <c r="HPO37"/>
      <c r="HPP37"/>
      <c r="HPQ37"/>
      <c r="HPR37"/>
      <c r="HPS37"/>
      <c r="HPT37"/>
      <c r="HPU37"/>
      <c r="HPV37"/>
      <c r="HPW37"/>
      <c r="HPX37"/>
      <c r="HPY37"/>
      <c r="HPZ37"/>
      <c r="HQA37"/>
      <c r="HQB37"/>
      <c r="HQC37"/>
      <c r="HQD37"/>
      <c r="HQE37"/>
      <c r="HQF37"/>
      <c r="HQG37"/>
      <c r="HQH37"/>
      <c r="HQI37"/>
      <c r="HQJ37"/>
      <c r="HQK37"/>
      <c r="HQL37"/>
      <c r="HQM37"/>
      <c r="HQN37"/>
      <c r="HQO37"/>
      <c r="HQP37"/>
      <c r="HQQ37"/>
      <c r="HQR37"/>
      <c r="HQS37"/>
      <c r="HQT37"/>
      <c r="HQU37"/>
      <c r="HQV37"/>
      <c r="HQW37"/>
      <c r="HQX37"/>
      <c r="HQY37"/>
      <c r="HQZ37"/>
      <c r="HRA37"/>
      <c r="HRB37"/>
      <c r="HRC37"/>
      <c r="HRD37"/>
      <c r="HRE37"/>
      <c r="HRF37"/>
      <c r="HRG37"/>
      <c r="HRH37"/>
      <c r="HRI37"/>
      <c r="HRJ37"/>
      <c r="HRK37"/>
      <c r="HRL37"/>
      <c r="HRM37"/>
      <c r="HRN37"/>
      <c r="HRO37"/>
      <c r="HRP37"/>
      <c r="HRQ37"/>
      <c r="HRR37"/>
      <c r="HRS37"/>
      <c r="HRT37"/>
      <c r="HRU37"/>
      <c r="HRV37"/>
      <c r="HRW37"/>
      <c r="HRX37"/>
      <c r="HRY37"/>
      <c r="HRZ37"/>
      <c r="HSA37"/>
      <c r="HSB37"/>
      <c r="HSC37"/>
      <c r="HSD37"/>
      <c r="HSE37"/>
      <c r="HSF37"/>
      <c r="HSG37"/>
      <c r="HSH37"/>
      <c r="HSI37"/>
      <c r="HSJ37"/>
      <c r="HSK37"/>
      <c r="HSL37"/>
      <c r="HSM37"/>
      <c r="HSN37"/>
      <c r="HSO37"/>
      <c r="HSP37"/>
      <c r="HSQ37"/>
      <c r="HSR37"/>
      <c r="HSS37"/>
      <c r="HST37"/>
      <c r="HSU37"/>
      <c r="HSV37"/>
      <c r="HSW37"/>
      <c r="HSX37"/>
      <c r="HSY37"/>
      <c r="HSZ37"/>
      <c r="HTA37"/>
      <c r="HTB37"/>
      <c r="HTC37"/>
      <c r="HTD37"/>
      <c r="HTE37"/>
      <c r="HTF37"/>
      <c r="HTG37"/>
      <c r="HTH37"/>
      <c r="HTI37"/>
      <c r="HTJ37"/>
      <c r="HTK37"/>
      <c r="HTL37"/>
      <c r="HTM37"/>
      <c r="HTN37"/>
      <c r="HTO37"/>
      <c r="HTP37"/>
      <c r="HTQ37"/>
      <c r="HTR37"/>
      <c r="HTS37"/>
      <c r="HTT37"/>
      <c r="HTU37"/>
      <c r="HTV37"/>
      <c r="HTW37"/>
      <c r="HTX37"/>
      <c r="HTY37"/>
      <c r="HTZ37"/>
      <c r="HUA37"/>
      <c r="HUB37"/>
      <c r="HUC37"/>
      <c r="HUD37"/>
      <c r="HUE37"/>
      <c r="HUF37"/>
      <c r="HUG37"/>
      <c r="HUH37"/>
      <c r="HUI37"/>
      <c r="HUJ37"/>
      <c r="HUK37"/>
      <c r="HUL37"/>
      <c r="HUM37"/>
      <c r="HUN37"/>
      <c r="HUO37"/>
      <c r="HUP37"/>
      <c r="HUQ37"/>
      <c r="HUR37"/>
      <c r="HUS37"/>
      <c r="HUT37"/>
      <c r="HUU37"/>
      <c r="HUV37"/>
      <c r="HUW37"/>
      <c r="HUX37"/>
      <c r="HUY37"/>
      <c r="HUZ37"/>
      <c r="HVA37"/>
      <c r="HVB37"/>
      <c r="HVC37"/>
      <c r="HVD37"/>
      <c r="HVE37"/>
      <c r="HVF37"/>
      <c r="HVG37"/>
      <c r="HVH37"/>
      <c r="HVI37"/>
      <c r="HVJ37"/>
      <c r="HVK37"/>
      <c r="HVL37"/>
      <c r="HVM37"/>
      <c r="HVN37"/>
      <c r="HVO37"/>
      <c r="HVP37"/>
      <c r="HVQ37"/>
      <c r="HVR37"/>
      <c r="HVS37"/>
      <c r="HVT37"/>
      <c r="HVU37"/>
      <c r="HVV37"/>
      <c r="HVW37"/>
      <c r="HVX37"/>
      <c r="HVY37"/>
      <c r="HVZ37"/>
      <c r="HWA37"/>
      <c r="HWB37"/>
      <c r="HWC37"/>
      <c r="HWD37"/>
      <c r="HWE37"/>
      <c r="HWF37"/>
      <c r="HWG37"/>
      <c r="HWH37"/>
      <c r="HWI37"/>
      <c r="HWJ37"/>
      <c r="HWK37"/>
      <c r="HWL37"/>
      <c r="HWM37"/>
      <c r="HWN37"/>
      <c r="HWO37"/>
      <c r="HWP37"/>
      <c r="HWQ37"/>
      <c r="HWR37"/>
      <c r="HWS37"/>
      <c r="HWT37"/>
      <c r="HWU37"/>
      <c r="HWV37"/>
      <c r="HWW37"/>
      <c r="HWX37"/>
      <c r="HWY37"/>
      <c r="HWZ37"/>
      <c r="HXA37"/>
      <c r="HXB37"/>
      <c r="HXC37"/>
      <c r="HXD37"/>
      <c r="HXE37"/>
      <c r="HXF37"/>
      <c r="HXG37"/>
      <c r="HXH37"/>
      <c r="HXI37"/>
      <c r="HXJ37"/>
      <c r="HXK37"/>
      <c r="HXL37"/>
      <c r="HXM37"/>
      <c r="HXN37"/>
      <c r="HXO37"/>
      <c r="HXP37"/>
      <c r="HXQ37"/>
      <c r="HXR37"/>
      <c r="HXS37"/>
      <c r="HXT37"/>
      <c r="HXU37"/>
      <c r="HXV37"/>
      <c r="HXW37"/>
      <c r="HXX37"/>
      <c r="HXY37"/>
      <c r="HXZ37"/>
      <c r="HYA37"/>
      <c r="HYB37"/>
      <c r="HYC37"/>
      <c r="HYD37"/>
      <c r="HYE37"/>
      <c r="HYF37"/>
      <c r="HYG37"/>
      <c r="HYH37"/>
      <c r="HYI37"/>
      <c r="HYJ37"/>
      <c r="HYK37"/>
      <c r="HYL37"/>
      <c r="HYM37"/>
      <c r="HYN37"/>
      <c r="HYO37"/>
      <c r="HYP37"/>
      <c r="HYQ37"/>
      <c r="HYR37"/>
      <c r="HYS37"/>
      <c r="HYT37"/>
      <c r="HYU37"/>
      <c r="HYV37"/>
      <c r="HYW37"/>
      <c r="HYX37"/>
      <c r="HYY37"/>
      <c r="HYZ37"/>
      <c r="HZA37"/>
      <c r="HZB37"/>
      <c r="HZC37"/>
      <c r="HZD37"/>
      <c r="HZE37"/>
      <c r="HZF37"/>
      <c r="HZG37"/>
      <c r="HZH37"/>
      <c r="HZI37"/>
      <c r="HZJ37"/>
      <c r="HZK37"/>
      <c r="HZL37"/>
      <c r="HZM37"/>
      <c r="HZN37"/>
      <c r="HZO37"/>
      <c r="HZP37"/>
      <c r="HZQ37"/>
      <c r="HZR37"/>
      <c r="HZS37"/>
      <c r="HZT37"/>
      <c r="HZU37"/>
      <c r="HZV37"/>
      <c r="HZW37"/>
      <c r="HZX37"/>
      <c r="HZY37"/>
      <c r="HZZ37"/>
      <c r="IAA37"/>
      <c r="IAB37"/>
      <c r="IAC37"/>
      <c r="IAD37"/>
      <c r="IAE37"/>
      <c r="IAF37"/>
      <c r="IAG37"/>
      <c r="IAH37"/>
      <c r="IAI37"/>
      <c r="IAJ37"/>
      <c r="IAK37"/>
      <c r="IAL37"/>
      <c r="IAM37"/>
      <c r="IAN37"/>
      <c r="IAO37"/>
      <c r="IAP37"/>
      <c r="IAQ37"/>
      <c r="IAR37"/>
      <c r="IAS37"/>
      <c r="IAT37"/>
      <c r="IAU37"/>
      <c r="IAV37"/>
      <c r="IAW37"/>
      <c r="IAX37"/>
      <c r="IAY37"/>
      <c r="IAZ37"/>
      <c r="IBA37"/>
      <c r="IBB37"/>
      <c r="IBC37"/>
      <c r="IBD37"/>
      <c r="IBE37"/>
      <c r="IBF37"/>
      <c r="IBG37"/>
      <c r="IBH37"/>
      <c r="IBI37"/>
      <c r="IBJ37"/>
      <c r="IBK37"/>
      <c r="IBL37"/>
      <c r="IBM37"/>
      <c r="IBN37"/>
      <c r="IBO37"/>
      <c r="IBP37"/>
      <c r="IBQ37"/>
      <c r="IBR37"/>
      <c r="IBS37"/>
      <c r="IBT37"/>
      <c r="IBU37"/>
      <c r="IBV37"/>
      <c r="IBW37"/>
      <c r="IBX37"/>
      <c r="IBY37"/>
      <c r="IBZ37"/>
      <c r="ICA37"/>
      <c r="ICB37"/>
      <c r="ICC37"/>
      <c r="ICD37"/>
      <c r="ICE37"/>
      <c r="ICF37"/>
      <c r="ICG37"/>
      <c r="ICH37"/>
      <c r="ICI37"/>
      <c r="ICJ37"/>
      <c r="ICK37"/>
      <c r="ICL37"/>
      <c r="ICM37"/>
      <c r="ICN37"/>
      <c r="ICO37"/>
      <c r="ICP37"/>
      <c r="ICQ37"/>
      <c r="ICR37"/>
      <c r="ICS37"/>
      <c r="ICT37"/>
      <c r="ICU37"/>
      <c r="ICV37"/>
      <c r="ICW37"/>
      <c r="ICX37"/>
      <c r="ICY37"/>
      <c r="ICZ37"/>
      <c r="IDA37"/>
      <c r="IDB37"/>
      <c r="IDC37"/>
      <c r="IDD37"/>
      <c r="IDE37"/>
      <c r="IDF37"/>
      <c r="IDG37"/>
      <c r="IDH37"/>
      <c r="IDI37"/>
      <c r="IDJ37"/>
      <c r="IDK37"/>
      <c r="IDL37"/>
      <c r="IDM37"/>
      <c r="IDN37"/>
      <c r="IDO37"/>
      <c r="IDP37"/>
      <c r="IDQ37"/>
      <c r="IDR37"/>
      <c r="IDS37"/>
      <c r="IDT37"/>
      <c r="IDU37"/>
      <c r="IDV37"/>
      <c r="IDW37"/>
      <c r="IDX37"/>
      <c r="IDY37"/>
      <c r="IDZ37"/>
      <c r="IEA37"/>
      <c r="IEB37"/>
      <c r="IEC37"/>
      <c r="IED37"/>
      <c r="IEE37"/>
      <c r="IEF37"/>
      <c r="IEG37"/>
      <c r="IEH37"/>
      <c r="IEI37"/>
      <c r="IEJ37"/>
      <c r="IEK37"/>
      <c r="IEL37"/>
      <c r="IEM37"/>
      <c r="IEN37"/>
      <c r="IEO37"/>
      <c r="IEP37"/>
      <c r="IEQ37"/>
      <c r="IER37"/>
      <c r="IES37"/>
      <c r="IET37"/>
      <c r="IEU37"/>
      <c r="IEV37"/>
      <c r="IEW37"/>
      <c r="IEX37"/>
      <c r="IEY37"/>
      <c r="IEZ37"/>
      <c r="IFA37"/>
      <c r="IFB37"/>
      <c r="IFC37"/>
      <c r="IFD37"/>
      <c r="IFE37"/>
      <c r="IFF37"/>
      <c r="IFG37"/>
      <c r="IFH37"/>
      <c r="IFI37"/>
      <c r="IFJ37"/>
      <c r="IFK37"/>
      <c r="IFL37"/>
      <c r="IFM37"/>
      <c r="IFN37"/>
      <c r="IFO37"/>
      <c r="IFP37"/>
      <c r="IFQ37"/>
      <c r="IFR37"/>
      <c r="IFS37"/>
      <c r="IFT37"/>
      <c r="IFU37"/>
      <c r="IFV37"/>
      <c r="IFW37"/>
      <c r="IFX37"/>
      <c r="IFY37"/>
      <c r="IFZ37"/>
      <c r="IGA37"/>
      <c r="IGB37"/>
      <c r="IGC37"/>
      <c r="IGD37"/>
      <c r="IGE37"/>
      <c r="IGF37"/>
      <c r="IGG37"/>
      <c r="IGH37"/>
      <c r="IGI37"/>
      <c r="IGJ37"/>
      <c r="IGK37"/>
      <c r="IGL37"/>
      <c r="IGM37"/>
      <c r="IGN37"/>
      <c r="IGO37"/>
      <c r="IGP37"/>
      <c r="IGQ37"/>
      <c r="IGR37"/>
      <c r="IGS37"/>
      <c r="IGT37"/>
      <c r="IGU37"/>
      <c r="IGV37"/>
      <c r="IGW37"/>
      <c r="IGX37"/>
      <c r="IGY37"/>
      <c r="IGZ37"/>
      <c r="IHA37"/>
      <c r="IHB37"/>
      <c r="IHC37"/>
      <c r="IHD37"/>
      <c r="IHE37"/>
      <c r="IHF37"/>
      <c r="IHG37"/>
      <c r="IHH37"/>
      <c r="IHI37"/>
      <c r="IHJ37"/>
      <c r="IHK37"/>
      <c r="IHL37"/>
      <c r="IHM37"/>
      <c r="IHN37"/>
      <c r="IHO37"/>
      <c r="IHP37"/>
      <c r="IHQ37"/>
      <c r="IHR37"/>
      <c r="IHS37"/>
      <c r="IHT37"/>
      <c r="IHU37"/>
      <c r="IHV37"/>
      <c r="IHW37"/>
      <c r="IHX37"/>
      <c r="IHY37"/>
      <c r="IHZ37"/>
      <c r="IIA37"/>
      <c r="IIB37"/>
      <c r="IIC37"/>
      <c r="IID37"/>
      <c r="IIE37"/>
      <c r="IIF37"/>
      <c r="IIG37"/>
      <c r="IIH37"/>
      <c r="III37"/>
      <c r="IIJ37"/>
      <c r="IIK37"/>
      <c r="IIL37"/>
      <c r="IIM37"/>
      <c r="IIN37"/>
      <c r="IIO37"/>
      <c r="IIP37"/>
      <c r="IIQ37"/>
      <c r="IIR37"/>
      <c r="IIS37"/>
      <c r="IIT37"/>
      <c r="IIU37"/>
      <c r="IIV37"/>
      <c r="IIW37"/>
      <c r="IIX37"/>
      <c r="IIY37"/>
      <c r="IIZ37"/>
      <c r="IJA37"/>
      <c r="IJB37"/>
      <c r="IJC37"/>
      <c r="IJD37"/>
      <c r="IJE37"/>
      <c r="IJF37"/>
      <c r="IJG37"/>
      <c r="IJH37"/>
      <c r="IJI37"/>
      <c r="IJJ37"/>
      <c r="IJK37"/>
      <c r="IJL37"/>
      <c r="IJM37"/>
      <c r="IJN37"/>
      <c r="IJO37"/>
      <c r="IJP37"/>
      <c r="IJQ37"/>
      <c r="IJR37"/>
      <c r="IJS37"/>
      <c r="IJT37"/>
      <c r="IJU37"/>
      <c r="IJV37"/>
      <c r="IJW37"/>
      <c r="IJX37"/>
      <c r="IJY37"/>
      <c r="IJZ37"/>
      <c r="IKA37"/>
      <c r="IKB37"/>
      <c r="IKC37"/>
      <c r="IKD37"/>
      <c r="IKE37"/>
      <c r="IKF37"/>
      <c r="IKG37"/>
      <c r="IKH37"/>
      <c r="IKI37"/>
      <c r="IKJ37"/>
      <c r="IKK37"/>
      <c r="IKL37"/>
      <c r="IKM37"/>
      <c r="IKN37"/>
      <c r="IKO37"/>
      <c r="IKP37"/>
      <c r="IKQ37"/>
      <c r="IKR37"/>
      <c r="IKS37"/>
      <c r="IKT37"/>
      <c r="IKU37"/>
      <c r="IKV37"/>
      <c r="IKW37"/>
      <c r="IKX37"/>
      <c r="IKY37"/>
      <c r="IKZ37"/>
      <c r="ILA37"/>
      <c r="ILB37"/>
      <c r="ILC37"/>
      <c r="ILD37"/>
      <c r="ILE37"/>
      <c r="ILF37"/>
      <c r="ILG37"/>
      <c r="ILH37"/>
      <c r="ILI37"/>
      <c r="ILJ37"/>
      <c r="ILK37"/>
      <c r="ILL37"/>
      <c r="ILM37"/>
      <c r="ILN37"/>
      <c r="ILO37"/>
      <c r="ILP37"/>
      <c r="ILQ37"/>
      <c r="ILR37"/>
      <c r="ILS37"/>
      <c r="ILT37"/>
      <c r="ILU37"/>
      <c r="ILV37"/>
      <c r="ILW37"/>
      <c r="ILX37"/>
      <c r="ILY37"/>
      <c r="ILZ37"/>
      <c r="IMA37"/>
      <c r="IMB37"/>
      <c r="IMC37"/>
      <c r="IMD37"/>
      <c r="IME37"/>
      <c r="IMF37"/>
      <c r="IMG37"/>
      <c r="IMH37"/>
      <c r="IMI37"/>
      <c r="IMJ37"/>
      <c r="IMK37"/>
      <c r="IML37"/>
      <c r="IMM37"/>
      <c r="IMN37"/>
      <c r="IMO37"/>
      <c r="IMP37"/>
      <c r="IMQ37"/>
      <c r="IMR37"/>
      <c r="IMS37"/>
      <c r="IMT37"/>
      <c r="IMU37"/>
      <c r="IMV37"/>
      <c r="IMW37"/>
      <c r="IMX37"/>
      <c r="IMY37"/>
      <c r="IMZ37"/>
      <c r="INA37"/>
      <c r="INB37"/>
      <c r="INC37"/>
      <c r="IND37"/>
      <c r="INE37"/>
      <c r="INF37"/>
      <c r="ING37"/>
      <c r="INH37"/>
      <c r="INI37"/>
      <c r="INJ37"/>
      <c r="INK37"/>
      <c r="INL37"/>
      <c r="INM37"/>
      <c r="INN37"/>
      <c r="INO37"/>
      <c r="INP37"/>
      <c r="INQ37"/>
      <c r="INR37"/>
      <c r="INS37"/>
      <c r="INT37"/>
      <c r="INU37"/>
      <c r="INV37"/>
      <c r="INW37"/>
      <c r="INX37"/>
      <c r="INY37"/>
      <c r="INZ37"/>
      <c r="IOA37"/>
      <c r="IOB37"/>
      <c r="IOC37"/>
      <c r="IOD37"/>
      <c r="IOE37"/>
      <c r="IOF37"/>
      <c r="IOG37"/>
      <c r="IOH37"/>
      <c r="IOI37"/>
      <c r="IOJ37"/>
      <c r="IOK37"/>
      <c r="IOL37"/>
      <c r="IOM37"/>
      <c r="ION37"/>
      <c r="IOO37"/>
      <c r="IOP37"/>
      <c r="IOQ37"/>
      <c r="IOR37"/>
      <c r="IOS37"/>
      <c r="IOT37"/>
      <c r="IOU37"/>
      <c r="IOV37"/>
      <c r="IOW37"/>
      <c r="IOX37"/>
      <c r="IOY37"/>
      <c r="IOZ37"/>
      <c r="IPA37"/>
      <c r="IPB37"/>
      <c r="IPC37"/>
      <c r="IPD37"/>
      <c r="IPE37"/>
      <c r="IPF37"/>
      <c r="IPG37"/>
      <c r="IPH37"/>
      <c r="IPI37"/>
      <c r="IPJ37"/>
      <c r="IPK37"/>
      <c r="IPL37"/>
      <c r="IPM37"/>
      <c r="IPN37"/>
      <c r="IPO37"/>
      <c r="IPP37"/>
      <c r="IPQ37"/>
      <c r="IPR37"/>
      <c r="IPS37"/>
      <c r="IPT37"/>
      <c r="IPU37"/>
      <c r="IPV37"/>
      <c r="IPW37"/>
      <c r="IPX37"/>
      <c r="IPY37"/>
      <c r="IPZ37"/>
      <c r="IQA37"/>
      <c r="IQB37"/>
      <c r="IQC37"/>
      <c r="IQD37"/>
      <c r="IQE37"/>
      <c r="IQF37"/>
      <c r="IQG37"/>
      <c r="IQH37"/>
      <c r="IQI37"/>
      <c r="IQJ37"/>
      <c r="IQK37"/>
      <c r="IQL37"/>
      <c r="IQM37"/>
      <c r="IQN37"/>
      <c r="IQO37"/>
      <c r="IQP37"/>
      <c r="IQQ37"/>
      <c r="IQR37"/>
      <c r="IQS37"/>
      <c r="IQT37"/>
      <c r="IQU37"/>
      <c r="IQV37"/>
      <c r="IQW37"/>
      <c r="IQX37"/>
      <c r="IQY37"/>
      <c r="IQZ37"/>
      <c r="IRA37"/>
      <c r="IRB37"/>
      <c r="IRC37"/>
      <c r="IRD37"/>
      <c r="IRE37"/>
      <c r="IRF37"/>
      <c r="IRG37"/>
      <c r="IRH37"/>
      <c r="IRI37"/>
      <c r="IRJ37"/>
      <c r="IRK37"/>
      <c r="IRL37"/>
      <c r="IRM37"/>
      <c r="IRN37"/>
      <c r="IRO37"/>
      <c r="IRP37"/>
      <c r="IRQ37"/>
      <c r="IRR37"/>
      <c r="IRS37"/>
      <c r="IRT37"/>
      <c r="IRU37"/>
      <c r="IRV37"/>
      <c r="IRW37"/>
      <c r="IRX37"/>
      <c r="IRY37"/>
      <c r="IRZ37"/>
      <c r="ISA37"/>
      <c r="ISB37"/>
      <c r="ISC37"/>
      <c r="ISD37"/>
      <c r="ISE37"/>
      <c r="ISF37"/>
      <c r="ISG37"/>
      <c r="ISH37"/>
      <c r="ISI37"/>
      <c r="ISJ37"/>
      <c r="ISK37"/>
      <c r="ISL37"/>
      <c r="ISM37"/>
      <c r="ISN37"/>
      <c r="ISO37"/>
      <c r="ISP37"/>
      <c r="ISQ37"/>
      <c r="ISR37"/>
      <c r="ISS37"/>
      <c r="IST37"/>
      <c r="ISU37"/>
      <c r="ISV37"/>
      <c r="ISW37"/>
      <c r="ISX37"/>
      <c r="ISY37"/>
      <c r="ISZ37"/>
      <c r="ITA37"/>
      <c r="ITB37"/>
      <c r="ITC37"/>
      <c r="ITD37"/>
      <c r="ITE37"/>
      <c r="ITF37"/>
      <c r="ITG37"/>
      <c r="ITH37"/>
      <c r="ITI37"/>
      <c r="ITJ37"/>
      <c r="ITK37"/>
      <c r="ITL37"/>
      <c r="ITM37"/>
      <c r="ITN37"/>
      <c r="ITO37"/>
      <c r="ITP37"/>
      <c r="ITQ37"/>
      <c r="ITR37"/>
      <c r="ITS37"/>
      <c r="ITT37"/>
      <c r="ITU37"/>
      <c r="ITV37"/>
      <c r="ITW37"/>
      <c r="ITX37"/>
      <c r="ITY37"/>
      <c r="ITZ37"/>
      <c r="IUA37"/>
      <c r="IUB37"/>
      <c r="IUC37"/>
      <c r="IUD37"/>
      <c r="IUE37"/>
      <c r="IUF37"/>
      <c r="IUG37"/>
      <c r="IUH37"/>
      <c r="IUI37"/>
      <c r="IUJ37"/>
      <c r="IUK37"/>
      <c r="IUL37"/>
      <c r="IUM37"/>
      <c r="IUN37"/>
      <c r="IUO37"/>
      <c r="IUP37"/>
      <c r="IUQ37"/>
      <c r="IUR37"/>
      <c r="IUS37"/>
      <c r="IUT37"/>
      <c r="IUU37"/>
      <c r="IUV37"/>
      <c r="IUW37"/>
      <c r="IUX37"/>
      <c r="IUY37"/>
      <c r="IUZ37"/>
      <c r="IVA37"/>
      <c r="IVB37"/>
      <c r="IVC37"/>
      <c r="IVD37"/>
      <c r="IVE37"/>
      <c r="IVF37"/>
      <c r="IVG37"/>
      <c r="IVH37"/>
      <c r="IVI37"/>
      <c r="IVJ37"/>
      <c r="IVK37"/>
      <c r="IVL37"/>
      <c r="IVM37"/>
      <c r="IVN37"/>
      <c r="IVO37"/>
      <c r="IVP37"/>
      <c r="IVQ37"/>
      <c r="IVR37"/>
      <c r="IVS37"/>
      <c r="IVT37"/>
      <c r="IVU37"/>
      <c r="IVV37"/>
      <c r="IVW37"/>
      <c r="IVX37"/>
      <c r="IVY37"/>
      <c r="IVZ37"/>
      <c r="IWA37"/>
      <c r="IWB37"/>
      <c r="IWC37"/>
      <c r="IWD37"/>
      <c r="IWE37"/>
      <c r="IWF37"/>
      <c r="IWG37"/>
      <c r="IWH37"/>
      <c r="IWI37"/>
      <c r="IWJ37"/>
      <c r="IWK37"/>
      <c r="IWL37"/>
      <c r="IWM37"/>
      <c r="IWN37"/>
      <c r="IWO37"/>
      <c r="IWP37"/>
      <c r="IWQ37"/>
      <c r="IWR37"/>
      <c r="IWS37"/>
      <c r="IWT37"/>
      <c r="IWU37"/>
      <c r="IWV37"/>
      <c r="IWW37"/>
      <c r="IWX37"/>
      <c r="IWY37"/>
      <c r="IWZ37"/>
      <c r="IXA37"/>
      <c r="IXB37"/>
      <c r="IXC37"/>
      <c r="IXD37"/>
      <c r="IXE37"/>
      <c r="IXF37"/>
      <c r="IXG37"/>
      <c r="IXH37"/>
      <c r="IXI37"/>
      <c r="IXJ37"/>
      <c r="IXK37"/>
      <c r="IXL37"/>
      <c r="IXM37"/>
      <c r="IXN37"/>
      <c r="IXO37"/>
      <c r="IXP37"/>
      <c r="IXQ37"/>
      <c r="IXR37"/>
      <c r="IXS37"/>
      <c r="IXT37"/>
      <c r="IXU37"/>
      <c r="IXV37"/>
      <c r="IXW37"/>
      <c r="IXX37"/>
      <c r="IXY37"/>
      <c r="IXZ37"/>
      <c r="IYA37"/>
      <c r="IYB37"/>
      <c r="IYC37"/>
      <c r="IYD37"/>
      <c r="IYE37"/>
      <c r="IYF37"/>
      <c r="IYG37"/>
      <c r="IYH37"/>
      <c r="IYI37"/>
      <c r="IYJ37"/>
      <c r="IYK37"/>
      <c r="IYL37"/>
      <c r="IYM37"/>
      <c r="IYN37"/>
      <c r="IYO37"/>
      <c r="IYP37"/>
      <c r="IYQ37"/>
      <c r="IYR37"/>
      <c r="IYS37"/>
      <c r="IYT37"/>
      <c r="IYU37"/>
      <c r="IYV37"/>
      <c r="IYW37"/>
      <c r="IYX37"/>
      <c r="IYY37"/>
      <c r="IYZ37"/>
      <c r="IZA37"/>
      <c r="IZB37"/>
      <c r="IZC37"/>
      <c r="IZD37"/>
      <c r="IZE37"/>
      <c r="IZF37"/>
      <c r="IZG37"/>
      <c r="IZH37"/>
      <c r="IZI37"/>
      <c r="IZJ37"/>
      <c r="IZK37"/>
      <c r="IZL37"/>
      <c r="IZM37"/>
      <c r="IZN37"/>
      <c r="IZO37"/>
      <c r="IZP37"/>
      <c r="IZQ37"/>
      <c r="IZR37"/>
      <c r="IZS37"/>
      <c r="IZT37"/>
      <c r="IZU37"/>
      <c r="IZV37"/>
      <c r="IZW37"/>
      <c r="IZX37"/>
      <c r="IZY37"/>
      <c r="IZZ37"/>
      <c r="JAA37"/>
      <c r="JAB37"/>
      <c r="JAC37"/>
      <c r="JAD37"/>
      <c r="JAE37"/>
      <c r="JAF37"/>
      <c r="JAG37"/>
      <c r="JAH37"/>
      <c r="JAI37"/>
      <c r="JAJ37"/>
      <c r="JAK37"/>
      <c r="JAL37"/>
      <c r="JAM37"/>
      <c r="JAN37"/>
      <c r="JAO37"/>
      <c r="JAP37"/>
      <c r="JAQ37"/>
      <c r="JAR37"/>
      <c r="JAS37"/>
      <c r="JAT37"/>
      <c r="JAU37"/>
      <c r="JAV37"/>
      <c r="JAW37"/>
      <c r="JAX37"/>
      <c r="JAY37"/>
      <c r="JAZ37"/>
      <c r="JBA37"/>
      <c r="JBB37"/>
      <c r="JBC37"/>
      <c r="JBD37"/>
      <c r="JBE37"/>
      <c r="JBF37"/>
      <c r="JBG37"/>
      <c r="JBH37"/>
      <c r="JBI37"/>
      <c r="JBJ37"/>
      <c r="JBK37"/>
      <c r="JBL37"/>
      <c r="JBM37"/>
      <c r="JBN37"/>
      <c r="JBO37"/>
      <c r="JBP37"/>
      <c r="JBQ37"/>
      <c r="JBR37"/>
      <c r="JBS37"/>
      <c r="JBT37"/>
      <c r="JBU37"/>
      <c r="JBV37"/>
      <c r="JBW37"/>
      <c r="JBX37"/>
      <c r="JBY37"/>
      <c r="JBZ37"/>
      <c r="JCA37"/>
      <c r="JCB37"/>
      <c r="JCC37"/>
      <c r="JCD37"/>
      <c r="JCE37"/>
      <c r="JCF37"/>
      <c r="JCG37"/>
      <c r="JCH37"/>
      <c r="JCI37"/>
      <c r="JCJ37"/>
      <c r="JCK37"/>
      <c r="JCL37"/>
      <c r="JCM37"/>
      <c r="JCN37"/>
      <c r="JCO37"/>
      <c r="JCP37"/>
      <c r="JCQ37"/>
      <c r="JCR37"/>
      <c r="JCS37"/>
      <c r="JCT37"/>
      <c r="JCU37"/>
      <c r="JCV37"/>
      <c r="JCW37"/>
      <c r="JCX37"/>
      <c r="JCY37"/>
      <c r="JCZ37"/>
      <c r="JDA37"/>
      <c r="JDB37"/>
      <c r="JDC37"/>
      <c r="JDD37"/>
      <c r="JDE37"/>
      <c r="JDF37"/>
      <c r="JDG37"/>
      <c r="JDH37"/>
      <c r="JDI37"/>
      <c r="JDJ37"/>
      <c r="JDK37"/>
      <c r="JDL37"/>
      <c r="JDM37"/>
      <c r="JDN37"/>
      <c r="JDO37"/>
      <c r="JDP37"/>
      <c r="JDQ37"/>
      <c r="JDR37"/>
      <c r="JDS37"/>
      <c r="JDT37"/>
      <c r="JDU37"/>
      <c r="JDV37"/>
      <c r="JDW37"/>
      <c r="JDX37"/>
      <c r="JDY37"/>
      <c r="JDZ37"/>
      <c r="JEA37"/>
      <c r="JEB37"/>
      <c r="JEC37"/>
      <c r="JED37"/>
      <c r="JEE37"/>
      <c r="JEF37"/>
      <c r="JEG37"/>
      <c r="JEH37"/>
      <c r="JEI37"/>
      <c r="JEJ37"/>
      <c r="JEK37"/>
      <c r="JEL37"/>
      <c r="JEM37"/>
      <c r="JEN37"/>
      <c r="JEO37"/>
      <c r="JEP37"/>
      <c r="JEQ37"/>
      <c r="JER37"/>
      <c r="JES37"/>
      <c r="JET37"/>
      <c r="JEU37"/>
      <c r="JEV37"/>
      <c r="JEW37"/>
      <c r="JEX37"/>
      <c r="JEY37"/>
      <c r="JEZ37"/>
      <c r="JFA37"/>
      <c r="JFB37"/>
      <c r="JFC37"/>
      <c r="JFD37"/>
      <c r="JFE37"/>
      <c r="JFF37"/>
      <c r="JFG37"/>
      <c r="JFH37"/>
      <c r="JFI37"/>
      <c r="JFJ37"/>
      <c r="JFK37"/>
      <c r="JFL37"/>
      <c r="JFM37"/>
      <c r="JFN37"/>
      <c r="JFO37"/>
      <c r="JFP37"/>
      <c r="JFQ37"/>
      <c r="JFR37"/>
      <c r="JFS37"/>
      <c r="JFT37"/>
      <c r="JFU37"/>
      <c r="JFV37"/>
      <c r="JFW37"/>
      <c r="JFX37"/>
      <c r="JFY37"/>
      <c r="JFZ37"/>
      <c r="JGA37"/>
      <c r="JGB37"/>
      <c r="JGC37"/>
      <c r="JGD37"/>
      <c r="JGE37"/>
      <c r="JGF37"/>
      <c r="JGG37"/>
      <c r="JGH37"/>
      <c r="JGI37"/>
      <c r="JGJ37"/>
      <c r="JGK37"/>
      <c r="JGL37"/>
      <c r="JGM37"/>
      <c r="JGN37"/>
      <c r="JGO37"/>
      <c r="JGP37"/>
      <c r="JGQ37"/>
      <c r="JGR37"/>
      <c r="JGS37"/>
      <c r="JGT37"/>
      <c r="JGU37"/>
      <c r="JGV37"/>
      <c r="JGW37"/>
      <c r="JGX37"/>
      <c r="JGY37"/>
      <c r="JGZ37"/>
      <c r="JHA37"/>
      <c r="JHB37"/>
      <c r="JHC37"/>
      <c r="JHD37"/>
      <c r="JHE37"/>
      <c r="JHF37"/>
      <c r="JHG37"/>
      <c r="JHH37"/>
      <c r="JHI37"/>
      <c r="JHJ37"/>
      <c r="JHK37"/>
      <c r="JHL37"/>
      <c r="JHM37"/>
      <c r="JHN37"/>
      <c r="JHO37"/>
      <c r="JHP37"/>
      <c r="JHQ37"/>
      <c r="JHR37"/>
      <c r="JHS37"/>
      <c r="JHT37"/>
      <c r="JHU37"/>
      <c r="JHV37"/>
      <c r="JHW37"/>
      <c r="JHX37"/>
      <c r="JHY37"/>
      <c r="JHZ37"/>
      <c r="JIA37"/>
      <c r="JIB37"/>
      <c r="JIC37"/>
      <c r="JID37"/>
      <c r="JIE37"/>
      <c r="JIF37"/>
      <c r="JIG37"/>
      <c r="JIH37"/>
      <c r="JII37"/>
      <c r="JIJ37"/>
      <c r="JIK37"/>
      <c r="JIL37"/>
      <c r="JIM37"/>
      <c r="JIN37"/>
      <c r="JIO37"/>
      <c r="JIP37"/>
      <c r="JIQ37"/>
      <c r="JIR37"/>
      <c r="JIS37"/>
      <c r="JIT37"/>
      <c r="JIU37"/>
      <c r="JIV37"/>
      <c r="JIW37"/>
      <c r="JIX37"/>
      <c r="JIY37"/>
      <c r="JIZ37"/>
      <c r="JJA37"/>
      <c r="JJB37"/>
      <c r="JJC37"/>
      <c r="JJD37"/>
      <c r="JJE37"/>
      <c r="JJF37"/>
      <c r="JJG37"/>
      <c r="JJH37"/>
      <c r="JJI37"/>
      <c r="JJJ37"/>
      <c r="JJK37"/>
      <c r="JJL37"/>
      <c r="JJM37"/>
      <c r="JJN37"/>
      <c r="JJO37"/>
      <c r="JJP37"/>
      <c r="JJQ37"/>
      <c r="JJR37"/>
      <c r="JJS37"/>
      <c r="JJT37"/>
      <c r="JJU37"/>
      <c r="JJV37"/>
      <c r="JJW37"/>
      <c r="JJX37"/>
      <c r="JJY37"/>
      <c r="JJZ37"/>
      <c r="JKA37"/>
      <c r="JKB37"/>
      <c r="JKC37"/>
      <c r="JKD37"/>
      <c r="JKE37"/>
      <c r="JKF37"/>
      <c r="JKG37"/>
      <c r="JKH37"/>
      <c r="JKI37"/>
      <c r="JKJ37"/>
      <c r="JKK37"/>
      <c r="JKL37"/>
      <c r="JKM37"/>
      <c r="JKN37"/>
      <c r="JKO37"/>
      <c r="JKP37"/>
      <c r="JKQ37"/>
      <c r="JKR37"/>
      <c r="JKS37"/>
      <c r="JKT37"/>
      <c r="JKU37"/>
      <c r="JKV37"/>
      <c r="JKW37"/>
      <c r="JKX37"/>
      <c r="JKY37"/>
      <c r="JKZ37"/>
      <c r="JLA37"/>
      <c r="JLB37"/>
      <c r="JLC37"/>
      <c r="JLD37"/>
      <c r="JLE37"/>
      <c r="JLF37"/>
      <c r="JLG37"/>
      <c r="JLH37"/>
      <c r="JLI37"/>
      <c r="JLJ37"/>
      <c r="JLK37"/>
      <c r="JLL37"/>
      <c r="JLM37"/>
      <c r="JLN37"/>
      <c r="JLO37"/>
      <c r="JLP37"/>
      <c r="JLQ37"/>
      <c r="JLR37"/>
      <c r="JLS37"/>
      <c r="JLT37"/>
      <c r="JLU37"/>
      <c r="JLV37"/>
      <c r="JLW37"/>
      <c r="JLX37"/>
      <c r="JLY37"/>
      <c r="JLZ37"/>
      <c r="JMA37"/>
      <c r="JMB37"/>
      <c r="JMC37"/>
      <c r="JMD37"/>
      <c r="JME37"/>
      <c r="JMF37"/>
      <c r="JMG37"/>
      <c r="JMH37"/>
      <c r="JMI37"/>
      <c r="JMJ37"/>
      <c r="JMK37"/>
      <c r="JML37"/>
      <c r="JMM37"/>
      <c r="JMN37"/>
      <c r="JMO37"/>
      <c r="JMP37"/>
      <c r="JMQ37"/>
      <c r="JMR37"/>
      <c r="JMS37"/>
      <c r="JMT37"/>
      <c r="JMU37"/>
      <c r="JMV37"/>
      <c r="JMW37"/>
      <c r="JMX37"/>
      <c r="JMY37"/>
      <c r="JMZ37"/>
      <c r="JNA37"/>
      <c r="JNB37"/>
      <c r="JNC37"/>
      <c r="JND37"/>
      <c r="JNE37"/>
      <c r="JNF37"/>
      <c r="JNG37"/>
      <c r="JNH37"/>
      <c r="JNI37"/>
      <c r="JNJ37"/>
      <c r="JNK37"/>
      <c r="JNL37"/>
      <c r="JNM37"/>
      <c r="JNN37"/>
      <c r="JNO37"/>
      <c r="JNP37"/>
      <c r="JNQ37"/>
      <c r="JNR37"/>
      <c r="JNS37"/>
      <c r="JNT37"/>
      <c r="JNU37"/>
      <c r="JNV37"/>
      <c r="JNW37"/>
      <c r="JNX37"/>
      <c r="JNY37"/>
      <c r="JNZ37"/>
      <c r="JOA37"/>
      <c r="JOB37"/>
      <c r="JOC37"/>
      <c r="JOD37"/>
      <c r="JOE37"/>
      <c r="JOF37"/>
      <c r="JOG37"/>
      <c r="JOH37"/>
      <c r="JOI37"/>
      <c r="JOJ37"/>
      <c r="JOK37"/>
      <c r="JOL37"/>
      <c r="JOM37"/>
      <c r="JON37"/>
      <c r="JOO37"/>
      <c r="JOP37"/>
      <c r="JOQ37"/>
      <c r="JOR37"/>
      <c r="JOS37"/>
      <c r="JOT37"/>
      <c r="JOU37"/>
      <c r="JOV37"/>
      <c r="JOW37"/>
      <c r="JOX37"/>
      <c r="JOY37"/>
      <c r="JOZ37"/>
      <c r="JPA37"/>
      <c r="JPB37"/>
      <c r="JPC37"/>
      <c r="JPD37"/>
      <c r="JPE37"/>
      <c r="JPF37"/>
      <c r="JPG37"/>
      <c r="JPH37"/>
      <c r="JPI37"/>
      <c r="JPJ37"/>
      <c r="JPK37"/>
      <c r="JPL37"/>
      <c r="JPM37"/>
      <c r="JPN37"/>
      <c r="JPO37"/>
      <c r="JPP37"/>
      <c r="JPQ37"/>
      <c r="JPR37"/>
      <c r="JPS37"/>
      <c r="JPT37"/>
      <c r="JPU37"/>
      <c r="JPV37"/>
      <c r="JPW37"/>
      <c r="JPX37"/>
      <c r="JPY37"/>
      <c r="JPZ37"/>
      <c r="JQA37"/>
      <c r="JQB37"/>
      <c r="JQC37"/>
      <c r="JQD37"/>
      <c r="JQE37"/>
      <c r="JQF37"/>
      <c r="JQG37"/>
      <c r="JQH37"/>
      <c r="JQI37"/>
      <c r="JQJ37"/>
      <c r="JQK37"/>
      <c r="JQL37"/>
      <c r="JQM37"/>
      <c r="JQN37"/>
      <c r="JQO37"/>
      <c r="JQP37"/>
      <c r="JQQ37"/>
      <c r="JQR37"/>
      <c r="JQS37"/>
      <c r="JQT37"/>
      <c r="JQU37"/>
      <c r="JQV37"/>
      <c r="JQW37"/>
      <c r="JQX37"/>
      <c r="JQY37"/>
      <c r="JQZ37"/>
      <c r="JRA37"/>
      <c r="JRB37"/>
      <c r="JRC37"/>
      <c r="JRD37"/>
      <c r="JRE37"/>
      <c r="JRF37"/>
      <c r="JRG37"/>
      <c r="JRH37"/>
      <c r="JRI37"/>
      <c r="JRJ37"/>
      <c r="JRK37"/>
      <c r="JRL37"/>
      <c r="JRM37"/>
      <c r="JRN37"/>
      <c r="JRO37"/>
      <c r="JRP37"/>
      <c r="JRQ37"/>
      <c r="JRR37"/>
      <c r="JRS37"/>
      <c r="JRT37"/>
      <c r="JRU37"/>
      <c r="JRV37"/>
      <c r="JRW37"/>
      <c r="JRX37"/>
      <c r="JRY37"/>
      <c r="JRZ37"/>
      <c r="JSA37"/>
      <c r="JSB37"/>
      <c r="JSC37"/>
      <c r="JSD37"/>
      <c r="JSE37"/>
      <c r="JSF37"/>
      <c r="JSG37"/>
      <c r="JSH37"/>
      <c r="JSI37"/>
      <c r="JSJ37"/>
      <c r="JSK37"/>
      <c r="JSL37"/>
      <c r="JSM37"/>
      <c r="JSN37"/>
      <c r="JSO37"/>
      <c r="JSP37"/>
      <c r="JSQ37"/>
      <c r="JSR37"/>
      <c r="JSS37"/>
      <c r="JST37"/>
      <c r="JSU37"/>
      <c r="JSV37"/>
      <c r="JSW37"/>
      <c r="JSX37"/>
      <c r="JSY37"/>
      <c r="JSZ37"/>
      <c r="JTA37"/>
      <c r="JTB37"/>
      <c r="JTC37"/>
      <c r="JTD37"/>
      <c r="JTE37"/>
      <c r="JTF37"/>
      <c r="JTG37"/>
      <c r="JTH37"/>
      <c r="JTI37"/>
      <c r="JTJ37"/>
      <c r="JTK37"/>
      <c r="JTL37"/>
      <c r="JTM37"/>
      <c r="JTN37"/>
      <c r="JTO37"/>
      <c r="JTP37"/>
      <c r="JTQ37"/>
      <c r="JTR37"/>
      <c r="JTS37"/>
      <c r="JTT37"/>
      <c r="JTU37"/>
      <c r="JTV37"/>
      <c r="JTW37"/>
      <c r="JTX37"/>
      <c r="JTY37"/>
      <c r="JTZ37"/>
      <c r="JUA37"/>
      <c r="JUB37"/>
      <c r="JUC37"/>
      <c r="JUD37"/>
      <c r="JUE37"/>
      <c r="JUF37"/>
      <c r="JUG37"/>
      <c r="JUH37"/>
      <c r="JUI37"/>
      <c r="JUJ37"/>
      <c r="JUK37"/>
      <c r="JUL37"/>
      <c r="JUM37"/>
      <c r="JUN37"/>
      <c r="JUO37"/>
      <c r="JUP37"/>
      <c r="JUQ37"/>
      <c r="JUR37"/>
      <c r="JUS37"/>
      <c r="JUT37"/>
      <c r="JUU37"/>
      <c r="JUV37"/>
      <c r="JUW37"/>
      <c r="JUX37"/>
      <c r="JUY37"/>
      <c r="JUZ37"/>
      <c r="JVA37"/>
      <c r="JVB37"/>
      <c r="JVC37"/>
      <c r="JVD37"/>
      <c r="JVE37"/>
      <c r="JVF37"/>
      <c r="JVG37"/>
      <c r="JVH37"/>
      <c r="JVI37"/>
      <c r="JVJ37"/>
      <c r="JVK37"/>
      <c r="JVL37"/>
      <c r="JVM37"/>
      <c r="JVN37"/>
      <c r="JVO37"/>
      <c r="JVP37"/>
      <c r="JVQ37"/>
      <c r="JVR37"/>
      <c r="JVS37"/>
      <c r="JVT37"/>
      <c r="JVU37"/>
      <c r="JVV37"/>
      <c r="JVW37"/>
      <c r="JVX37"/>
      <c r="JVY37"/>
      <c r="JVZ37"/>
      <c r="JWA37"/>
      <c r="JWB37"/>
      <c r="JWC37"/>
      <c r="JWD37"/>
      <c r="JWE37"/>
      <c r="JWF37"/>
      <c r="JWG37"/>
      <c r="JWH37"/>
      <c r="JWI37"/>
      <c r="JWJ37"/>
      <c r="JWK37"/>
      <c r="JWL37"/>
      <c r="JWM37"/>
      <c r="JWN37"/>
      <c r="JWO37"/>
      <c r="JWP37"/>
      <c r="JWQ37"/>
      <c r="JWR37"/>
      <c r="JWS37"/>
      <c r="JWT37"/>
      <c r="JWU37"/>
      <c r="JWV37"/>
      <c r="JWW37"/>
      <c r="JWX37"/>
      <c r="JWY37"/>
      <c r="JWZ37"/>
      <c r="JXA37"/>
      <c r="JXB37"/>
      <c r="JXC37"/>
      <c r="JXD37"/>
      <c r="JXE37"/>
      <c r="JXF37"/>
      <c r="JXG37"/>
      <c r="JXH37"/>
      <c r="JXI37"/>
      <c r="JXJ37"/>
      <c r="JXK37"/>
      <c r="JXL37"/>
      <c r="JXM37"/>
      <c r="JXN37"/>
      <c r="JXO37"/>
      <c r="JXP37"/>
      <c r="JXQ37"/>
      <c r="JXR37"/>
      <c r="JXS37"/>
      <c r="JXT37"/>
      <c r="JXU37"/>
      <c r="JXV37"/>
      <c r="JXW37"/>
      <c r="JXX37"/>
      <c r="JXY37"/>
      <c r="JXZ37"/>
      <c r="JYA37"/>
      <c r="JYB37"/>
      <c r="JYC37"/>
      <c r="JYD37"/>
      <c r="JYE37"/>
      <c r="JYF37"/>
      <c r="JYG37"/>
      <c r="JYH37"/>
      <c r="JYI37"/>
      <c r="JYJ37"/>
      <c r="JYK37"/>
      <c r="JYL37"/>
      <c r="JYM37"/>
      <c r="JYN37"/>
      <c r="JYO37"/>
      <c r="JYP37"/>
      <c r="JYQ37"/>
      <c r="JYR37"/>
      <c r="JYS37"/>
      <c r="JYT37"/>
      <c r="JYU37"/>
      <c r="JYV37"/>
      <c r="JYW37"/>
      <c r="JYX37"/>
      <c r="JYY37"/>
      <c r="JYZ37"/>
      <c r="JZA37"/>
      <c r="JZB37"/>
      <c r="JZC37"/>
      <c r="JZD37"/>
      <c r="JZE37"/>
      <c r="JZF37"/>
      <c r="JZG37"/>
      <c r="JZH37"/>
      <c r="JZI37"/>
      <c r="JZJ37"/>
      <c r="JZK37"/>
      <c r="JZL37"/>
      <c r="JZM37"/>
      <c r="JZN37"/>
      <c r="JZO37"/>
      <c r="JZP37"/>
      <c r="JZQ37"/>
      <c r="JZR37"/>
      <c r="JZS37"/>
      <c r="JZT37"/>
      <c r="JZU37"/>
      <c r="JZV37"/>
      <c r="JZW37"/>
      <c r="JZX37"/>
      <c r="JZY37"/>
      <c r="JZZ37"/>
      <c r="KAA37"/>
      <c r="KAB37"/>
      <c r="KAC37"/>
      <c r="KAD37"/>
      <c r="KAE37"/>
      <c r="KAF37"/>
      <c r="KAG37"/>
      <c r="KAH37"/>
      <c r="KAI37"/>
      <c r="KAJ37"/>
      <c r="KAK37"/>
      <c r="KAL37"/>
      <c r="KAM37"/>
      <c r="KAN37"/>
      <c r="KAO37"/>
      <c r="KAP37"/>
      <c r="KAQ37"/>
      <c r="KAR37"/>
      <c r="KAS37"/>
      <c r="KAT37"/>
      <c r="KAU37"/>
      <c r="KAV37"/>
      <c r="KAW37"/>
      <c r="KAX37"/>
      <c r="KAY37"/>
      <c r="KAZ37"/>
      <c r="KBA37"/>
      <c r="KBB37"/>
      <c r="KBC37"/>
      <c r="KBD37"/>
      <c r="KBE37"/>
      <c r="KBF37"/>
      <c r="KBG37"/>
      <c r="KBH37"/>
      <c r="KBI37"/>
      <c r="KBJ37"/>
      <c r="KBK37"/>
      <c r="KBL37"/>
      <c r="KBM37"/>
      <c r="KBN37"/>
      <c r="KBO37"/>
      <c r="KBP37"/>
      <c r="KBQ37"/>
      <c r="KBR37"/>
      <c r="KBS37"/>
      <c r="KBT37"/>
      <c r="KBU37"/>
      <c r="KBV37"/>
      <c r="KBW37"/>
      <c r="KBX37"/>
      <c r="KBY37"/>
      <c r="KBZ37"/>
      <c r="KCA37"/>
      <c r="KCB37"/>
      <c r="KCC37"/>
      <c r="KCD37"/>
      <c r="KCE37"/>
      <c r="KCF37"/>
      <c r="KCG37"/>
      <c r="KCH37"/>
      <c r="KCI37"/>
      <c r="KCJ37"/>
      <c r="KCK37"/>
      <c r="KCL37"/>
      <c r="KCM37"/>
      <c r="KCN37"/>
      <c r="KCO37"/>
      <c r="KCP37"/>
      <c r="KCQ37"/>
      <c r="KCR37"/>
      <c r="KCS37"/>
      <c r="KCT37"/>
      <c r="KCU37"/>
      <c r="KCV37"/>
      <c r="KCW37"/>
      <c r="KCX37"/>
      <c r="KCY37"/>
      <c r="KCZ37"/>
      <c r="KDA37"/>
      <c r="KDB37"/>
      <c r="KDC37"/>
      <c r="KDD37"/>
      <c r="KDE37"/>
      <c r="KDF37"/>
      <c r="KDG37"/>
      <c r="KDH37"/>
      <c r="KDI37"/>
      <c r="KDJ37"/>
      <c r="KDK37"/>
      <c r="KDL37"/>
      <c r="KDM37"/>
      <c r="KDN37"/>
      <c r="KDO37"/>
      <c r="KDP37"/>
      <c r="KDQ37"/>
      <c r="KDR37"/>
      <c r="KDS37"/>
      <c r="KDT37"/>
      <c r="KDU37"/>
      <c r="KDV37"/>
      <c r="KDW37"/>
      <c r="KDX37"/>
      <c r="KDY37"/>
      <c r="KDZ37"/>
      <c r="KEA37"/>
      <c r="KEB37"/>
      <c r="KEC37"/>
      <c r="KED37"/>
      <c r="KEE37"/>
      <c r="KEF37"/>
      <c r="KEG37"/>
      <c r="KEH37"/>
      <c r="KEI37"/>
      <c r="KEJ37"/>
      <c r="KEK37"/>
      <c r="KEL37"/>
      <c r="KEM37"/>
      <c r="KEN37"/>
      <c r="KEO37"/>
      <c r="KEP37"/>
      <c r="KEQ37"/>
      <c r="KER37"/>
      <c r="KES37"/>
      <c r="KET37"/>
      <c r="KEU37"/>
      <c r="KEV37"/>
      <c r="KEW37"/>
      <c r="KEX37"/>
      <c r="KEY37"/>
      <c r="KEZ37"/>
      <c r="KFA37"/>
      <c r="KFB37"/>
      <c r="KFC37"/>
      <c r="KFD37"/>
      <c r="KFE37"/>
      <c r="KFF37"/>
      <c r="KFG37"/>
      <c r="KFH37"/>
      <c r="KFI37"/>
      <c r="KFJ37"/>
      <c r="KFK37"/>
      <c r="KFL37"/>
      <c r="KFM37"/>
      <c r="KFN37"/>
      <c r="KFO37"/>
      <c r="KFP37"/>
      <c r="KFQ37"/>
      <c r="KFR37"/>
      <c r="KFS37"/>
      <c r="KFT37"/>
      <c r="KFU37"/>
      <c r="KFV37"/>
      <c r="KFW37"/>
      <c r="KFX37"/>
      <c r="KFY37"/>
      <c r="KFZ37"/>
      <c r="KGA37"/>
      <c r="KGB37"/>
      <c r="KGC37"/>
      <c r="KGD37"/>
      <c r="KGE37"/>
      <c r="KGF37"/>
      <c r="KGG37"/>
      <c r="KGH37"/>
      <c r="KGI37"/>
      <c r="KGJ37"/>
      <c r="KGK37"/>
      <c r="KGL37"/>
      <c r="KGM37"/>
      <c r="KGN37"/>
      <c r="KGO37"/>
      <c r="KGP37"/>
      <c r="KGQ37"/>
      <c r="KGR37"/>
      <c r="KGS37"/>
      <c r="KGT37"/>
      <c r="KGU37"/>
      <c r="KGV37"/>
      <c r="KGW37"/>
      <c r="KGX37"/>
      <c r="KGY37"/>
      <c r="KGZ37"/>
      <c r="KHA37"/>
      <c r="KHB37"/>
      <c r="KHC37"/>
      <c r="KHD37"/>
      <c r="KHE37"/>
      <c r="KHF37"/>
      <c r="KHG37"/>
      <c r="KHH37"/>
      <c r="KHI37"/>
      <c r="KHJ37"/>
      <c r="KHK37"/>
      <c r="KHL37"/>
      <c r="KHM37"/>
      <c r="KHN37"/>
      <c r="KHO37"/>
      <c r="KHP37"/>
      <c r="KHQ37"/>
      <c r="KHR37"/>
      <c r="KHS37"/>
      <c r="KHT37"/>
      <c r="KHU37"/>
      <c r="KHV37"/>
      <c r="KHW37"/>
      <c r="KHX37"/>
      <c r="KHY37"/>
      <c r="KHZ37"/>
      <c r="KIA37"/>
      <c r="KIB37"/>
      <c r="KIC37"/>
      <c r="KID37"/>
      <c r="KIE37"/>
      <c r="KIF37"/>
      <c r="KIG37"/>
      <c r="KIH37"/>
      <c r="KII37"/>
      <c r="KIJ37"/>
      <c r="KIK37"/>
      <c r="KIL37"/>
      <c r="KIM37"/>
      <c r="KIN37"/>
      <c r="KIO37"/>
      <c r="KIP37"/>
      <c r="KIQ37"/>
      <c r="KIR37"/>
      <c r="KIS37"/>
      <c r="KIT37"/>
      <c r="KIU37"/>
      <c r="KIV37"/>
      <c r="KIW37"/>
      <c r="KIX37"/>
      <c r="KIY37"/>
      <c r="KIZ37"/>
      <c r="KJA37"/>
      <c r="KJB37"/>
      <c r="KJC37"/>
      <c r="KJD37"/>
      <c r="KJE37"/>
      <c r="KJF37"/>
      <c r="KJG37"/>
      <c r="KJH37"/>
      <c r="KJI37"/>
      <c r="KJJ37"/>
      <c r="KJK37"/>
      <c r="KJL37"/>
      <c r="KJM37"/>
      <c r="KJN37"/>
      <c r="KJO37"/>
      <c r="KJP37"/>
      <c r="KJQ37"/>
      <c r="KJR37"/>
      <c r="KJS37"/>
      <c r="KJT37"/>
      <c r="KJU37"/>
      <c r="KJV37"/>
      <c r="KJW37"/>
      <c r="KJX37"/>
      <c r="KJY37"/>
      <c r="KJZ37"/>
      <c r="KKA37"/>
      <c r="KKB37"/>
      <c r="KKC37"/>
      <c r="KKD37"/>
      <c r="KKE37"/>
      <c r="KKF37"/>
      <c r="KKG37"/>
      <c r="KKH37"/>
      <c r="KKI37"/>
      <c r="KKJ37"/>
      <c r="KKK37"/>
      <c r="KKL37"/>
      <c r="KKM37"/>
      <c r="KKN37"/>
      <c r="KKO37"/>
      <c r="KKP37"/>
      <c r="KKQ37"/>
      <c r="KKR37"/>
      <c r="KKS37"/>
      <c r="KKT37"/>
      <c r="KKU37"/>
      <c r="KKV37"/>
      <c r="KKW37"/>
      <c r="KKX37"/>
      <c r="KKY37"/>
      <c r="KKZ37"/>
      <c r="KLA37"/>
      <c r="KLB37"/>
      <c r="KLC37"/>
      <c r="KLD37"/>
      <c r="KLE37"/>
      <c r="KLF37"/>
      <c r="KLG37"/>
      <c r="KLH37"/>
      <c r="KLI37"/>
      <c r="KLJ37"/>
      <c r="KLK37"/>
      <c r="KLL37"/>
      <c r="KLM37"/>
      <c r="KLN37"/>
      <c r="KLO37"/>
      <c r="KLP37"/>
      <c r="KLQ37"/>
      <c r="KLR37"/>
      <c r="KLS37"/>
      <c r="KLT37"/>
      <c r="KLU37"/>
      <c r="KLV37"/>
      <c r="KLW37"/>
      <c r="KLX37"/>
      <c r="KLY37"/>
      <c r="KLZ37"/>
      <c r="KMA37"/>
      <c r="KMB37"/>
      <c r="KMC37"/>
      <c r="KMD37"/>
      <c r="KME37"/>
      <c r="KMF37"/>
      <c r="KMG37"/>
      <c r="KMH37"/>
      <c r="KMI37"/>
      <c r="KMJ37"/>
      <c r="KMK37"/>
      <c r="KML37"/>
      <c r="KMM37"/>
      <c r="KMN37"/>
      <c r="KMO37"/>
      <c r="KMP37"/>
      <c r="KMQ37"/>
      <c r="KMR37"/>
      <c r="KMS37"/>
      <c r="KMT37"/>
      <c r="KMU37"/>
      <c r="KMV37"/>
      <c r="KMW37"/>
      <c r="KMX37"/>
      <c r="KMY37"/>
      <c r="KMZ37"/>
      <c r="KNA37"/>
      <c r="KNB37"/>
      <c r="KNC37"/>
      <c r="KND37"/>
      <c r="KNE37"/>
      <c r="KNF37"/>
      <c r="KNG37"/>
      <c r="KNH37"/>
      <c r="KNI37"/>
      <c r="KNJ37"/>
      <c r="KNK37"/>
      <c r="KNL37"/>
      <c r="KNM37"/>
      <c r="KNN37"/>
      <c r="KNO37"/>
      <c r="KNP37"/>
      <c r="KNQ37"/>
      <c r="KNR37"/>
      <c r="KNS37"/>
      <c r="KNT37"/>
      <c r="KNU37"/>
      <c r="KNV37"/>
      <c r="KNW37"/>
      <c r="KNX37"/>
      <c r="KNY37"/>
      <c r="KNZ37"/>
      <c r="KOA37"/>
      <c r="KOB37"/>
      <c r="KOC37"/>
      <c r="KOD37"/>
      <c r="KOE37"/>
      <c r="KOF37"/>
      <c r="KOG37"/>
      <c r="KOH37"/>
      <c r="KOI37"/>
      <c r="KOJ37"/>
      <c r="KOK37"/>
      <c r="KOL37"/>
      <c r="KOM37"/>
      <c r="KON37"/>
      <c r="KOO37"/>
      <c r="KOP37"/>
      <c r="KOQ37"/>
      <c r="KOR37"/>
      <c r="KOS37"/>
      <c r="KOT37"/>
      <c r="KOU37"/>
      <c r="KOV37"/>
      <c r="KOW37"/>
      <c r="KOX37"/>
      <c r="KOY37"/>
      <c r="KOZ37"/>
      <c r="KPA37"/>
      <c r="KPB37"/>
      <c r="KPC37"/>
      <c r="KPD37"/>
      <c r="KPE37"/>
      <c r="KPF37"/>
      <c r="KPG37"/>
      <c r="KPH37"/>
      <c r="KPI37"/>
      <c r="KPJ37"/>
      <c r="KPK37"/>
      <c r="KPL37"/>
      <c r="KPM37"/>
      <c r="KPN37"/>
      <c r="KPO37"/>
      <c r="KPP37"/>
      <c r="KPQ37"/>
      <c r="KPR37"/>
      <c r="KPS37"/>
      <c r="KPT37"/>
      <c r="KPU37"/>
      <c r="KPV37"/>
      <c r="KPW37"/>
      <c r="KPX37"/>
      <c r="KPY37"/>
      <c r="KPZ37"/>
      <c r="KQA37"/>
      <c r="KQB37"/>
      <c r="KQC37"/>
      <c r="KQD37"/>
      <c r="KQE37"/>
      <c r="KQF37"/>
      <c r="KQG37"/>
      <c r="KQH37"/>
      <c r="KQI37"/>
      <c r="KQJ37"/>
      <c r="KQK37"/>
      <c r="KQL37"/>
      <c r="KQM37"/>
      <c r="KQN37"/>
      <c r="KQO37"/>
      <c r="KQP37"/>
      <c r="KQQ37"/>
      <c r="KQR37"/>
      <c r="KQS37"/>
      <c r="KQT37"/>
      <c r="KQU37"/>
      <c r="KQV37"/>
      <c r="KQW37"/>
      <c r="KQX37"/>
      <c r="KQY37"/>
      <c r="KQZ37"/>
      <c r="KRA37"/>
      <c r="KRB37"/>
      <c r="KRC37"/>
      <c r="KRD37"/>
      <c r="KRE37"/>
      <c r="KRF37"/>
      <c r="KRG37"/>
      <c r="KRH37"/>
      <c r="KRI37"/>
      <c r="KRJ37"/>
      <c r="KRK37"/>
      <c r="KRL37"/>
      <c r="KRM37"/>
      <c r="KRN37"/>
      <c r="KRO37"/>
      <c r="KRP37"/>
      <c r="KRQ37"/>
      <c r="KRR37"/>
      <c r="KRS37"/>
      <c r="KRT37"/>
      <c r="KRU37"/>
      <c r="KRV37"/>
      <c r="KRW37"/>
      <c r="KRX37"/>
      <c r="KRY37"/>
      <c r="KRZ37"/>
      <c r="KSA37"/>
      <c r="KSB37"/>
      <c r="KSC37"/>
      <c r="KSD37"/>
      <c r="KSE37"/>
      <c r="KSF37"/>
      <c r="KSG37"/>
      <c r="KSH37"/>
      <c r="KSI37"/>
      <c r="KSJ37"/>
      <c r="KSK37"/>
      <c r="KSL37"/>
      <c r="KSM37"/>
      <c r="KSN37"/>
      <c r="KSO37"/>
      <c r="KSP37"/>
      <c r="KSQ37"/>
      <c r="KSR37"/>
      <c r="KSS37"/>
      <c r="KST37"/>
      <c r="KSU37"/>
      <c r="KSV37"/>
      <c r="KSW37"/>
      <c r="KSX37"/>
      <c r="KSY37"/>
      <c r="KSZ37"/>
      <c r="KTA37"/>
      <c r="KTB37"/>
      <c r="KTC37"/>
      <c r="KTD37"/>
      <c r="KTE37"/>
      <c r="KTF37"/>
      <c r="KTG37"/>
      <c r="KTH37"/>
      <c r="KTI37"/>
      <c r="KTJ37"/>
      <c r="KTK37"/>
      <c r="KTL37"/>
      <c r="KTM37"/>
      <c r="KTN37"/>
      <c r="KTO37"/>
      <c r="KTP37"/>
      <c r="KTQ37"/>
      <c r="KTR37"/>
      <c r="KTS37"/>
      <c r="KTT37"/>
      <c r="KTU37"/>
      <c r="KTV37"/>
      <c r="KTW37"/>
      <c r="KTX37"/>
      <c r="KTY37"/>
      <c r="KTZ37"/>
      <c r="KUA37"/>
      <c r="KUB37"/>
      <c r="KUC37"/>
      <c r="KUD37"/>
      <c r="KUE37"/>
      <c r="KUF37"/>
      <c r="KUG37"/>
      <c r="KUH37"/>
      <c r="KUI37"/>
      <c r="KUJ37"/>
      <c r="KUK37"/>
      <c r="KUL37"/>
      <c r="KUM37"/>
      <c r="KUN37"/>
      <c r="KUO37"/>
      <c r="KUP37"/>
      <c r="KUQ37"/>
      <c r="KUR37"/>
      <c r="KUS37"/>
      <c r="KUT37"/>
      <c r="KUU37"/>
      <c r="KUV37"/>
      <c r="KUW37"/>
      <c r="KUX37"/>
      <c r="KUY37"/>
      <c r="KUZ37"/>
      <c r="KVA37"/>
      <c r="KVB37"/>
      <c r="KVC37"/>
      <c r="KVD37"/>
      <c r="KVE37"/>
      <c r="KVF37"/>
      <c r="KVG37"/>
      <c r="KVH37"/>
      <c r="KVI37"/>
      <c r="KVJ37"/>
      <c r="KVK37"/>
      <c r="KVL37"/>
      <c r="KVM37"/>
      <c r="KVN37"/>
      <c r="KVO37"/>
      <c r="KVP37"/>
      <c r="KVQ37"/>
      <c r="KVR37"/>
      <c r="KVS37"/>
      <c r="KVT37"/>
      <c r="KVU37"/>
      <c r="KVV37"/>
      <c r="KVW37"/>
      <c r="KVX37"/>
      <c r="KVY37"/>
      <c r="KVZ37"/>
      <c r="KWA37"/>
      <c r="KWB37"/>
      <c r="KWC37"/>
      <c r="KWD37"/>
      <c r="KWE37"/>
      <c r="KWF37"/>
      <c r="KWG37"/>
      <c r="KWH37"/>
      <c r="KWI37"/>
      <c r="KWJ37"/>
      <c r="KWK37"/>
      <c r="KWL37"/>
      <c r="KWM37"/>
      <c r="KWN37"/>
      <c r="KWO37"/>
      <c r="KWP37"/>
      <c r="KWQ37"/>
      <c r="KWR37"/>
      <c r="KWS37"/>
      <c r="KWT37"/>
      <c r="KWU37"/>
      <c r="KWV37"/>
      <c r="KWW37"/>
      <c r="KWX37"/>
      <c r="KWY37"/>
      <c r="KWZ37"/>
      <c r="KXA37"/>
      <c r="KXB37"/>
      <c r="KXC37"/>
      <c r="KXD37"/>
      <c r="KXE37"/>
      <c r="KXF37"/>
      <c r="KXG37"/>
      <c r="KXH37"/>
      <c r="KXI37"/>
      <c r="KXJ37"/>
      <c r="KXK37"/>
      <c r="KXL37"/>
      <c r="KXM37"/>
      <c r="KXN37"/>
      <c r="KXO37"/>
      <c r="KXP37"/>
      <c r="KXQ37"/>
      <c r="KXR37"/>
      <c r="KXS37"/>
      <c r="KXT37"/>
      <c r="KXU37"/>
      <c r="KXV37"/>
      <c r="KXW37"/>
      <c r="KXX37"/>
      <c r="KXY37"/>
      <c r="KXZ37"/>
      <c r="KYA37"/>
      <c r="KYB37"/>
      <c r="KYC37"/>
      <c r="KYD37"/>
      <c r="KYE37"/>
      <c r="KYF37"/>
      <c r="KYG37"/>
      <c r="KYH37"/>
      <c r="KYI37"/>
      <c r="KYJ37"/>
      <c r="KYK37"/>
      <c r="KYL37"/>
      <c r="KYM37"/>
      <c r="KYN37"/>
      <c r="KYO37"/>
      <c r="KYP37"/>
      <c r="KYQ37"/>
      <c r="KYR37"/>
      <c r="KYS37"/>
      <c r="KYT37"/>
      <c r="KYU37"/>
      <c r="KYV37"/>
      <c r="KYW37"/>
      <c r="KYX37"/>
      <c r="KYY37"/>
      <c r="KYZ37"/>
      <c r="KZA37"/>
      <c r="KZB37"/>
      <c r="KZC37"/>
      <c r="KZD37"/>
      <c r="KZE37"/>
      <c r="KZF37"/>
      <c r="KZG37"/>
      <c r="KZH37"/>
      <c r="KZI37"/>
      <c r="KZJ37"/>
      <c r="KZK37"/>
      <c r="KZL37"/>
      <c r="KZM37"/>
      <c r="KZN37"/>
      <c r="KZO37"/>
      <c r="KZP37"/>
      <c r="KZQ37"/>
      <c r="KZR37"/>
      <c r="KZS37"/>
      <c r="KZT37"/>
      <c r="KZU37"/>
      <c r="KZV37"/>
      <c r="KZW37"/>
      <c r="KZX37"/>
      <c r="KZY37"/>
      <c r="KZZ37"/>
      <c r="LAA37"/>
      <c r="LAB37"/>
      <c r="LAC37"/>
      <c r="LAD37"/>
      <c r="LAE37"/>
      <c r="LAF37"/>
      <c r="LAG37"/>
      <c r="LAH37"/>
      <c r="LAI37"/>
      <c r="LAJ37"/>
      <c r="LAK37"/>
      <c r="LAL37"/>
      <c r="LAM37"/>
      <c r="LAN37"/>
      <c r="LAO37"/>
      <c r="LAP37"/>
      <c r="LAQ37"/>
      <c r="LAR37"/>
      <c r="LAS37"/>
      <c r="LAT37"/>
      <c r="LAU37"/>
      <c r="LAV37"/>
      <c r="LAW37"/>
      <c r="LAX37"/>
      <c r="LAY37"/>
      <c r="LAZ37"/>
      <c r="LBA37"/>
      <c r="LBB37"/>
      <c r="LBC37"/>
      <c r="LBD37"/>
      <c r="LBE37"/>
      <c r="LBF37"/>
      <c r="LBG37"/>
      <c r="LBH37"/>
      <c r="LBI37"/>
      <c r="LBJ37"/>
      <c r="LBK37"/>
      <c r="LBL37"/>
      <c r="LBM37"/>
      <c r="LBN37"/>
      <c r="LBO37"/>
      <c r="LBP37"/>
      <c r="LBQ37"/>
      <c r="LBR37"/>
      <c r="LBS37"/>
      <c r="LBT37"/>
      <c r="LBU37"/>
      <c r="LBV37"/>
      <c r="LBW37"/>
      <c r="LBX37"/>
      <c r="LBY37"/>
      <c r="LBZ37"/>
      <c r="LCA37"/>
      <c r="LCB37"/>
      <c r="LCC37"/>
      <c r="LCD37"/>
      <c r="LCE37"/>
      <c r="LCF37"/>
      <c r="LCG37"/>
      <c r="LCH37"/>
      <c r="LCI37"/>
      <c r="LCJ37"/>
      <c r="LCK37"/>
      <c r="LCL37"/>
      <c r="LCM37"/>
      <c r="LCN37"/>
      <c r="LCO37"/>
      <c r="LCP37"/>
      <c r="LCQ37"/>
      <c r="LCR37"/>
      <c r="LCS37"/>
      <c r="LCT37"/>
      <c r="LCU37"/>
      <c r="LCV37"/>
      <c r="LCW37"/>
      <c r="LCX37"/>
      <c r="LCY37"/>
      <c r="LCZ37"/>
      <c r="LDA37"/>
      <c r="LDB37"/>
      <c r="LDC37"/>
      <c r="LDD37"/>
      <c r="LDE37"/>
      <c r="LDF37"/>
      <c r="LDG37"/>
      <c r="LDH37"/>
      <c r="LDI37"/>
      <c r="LDJ37"/>
      <c r="LDK37"/>
      <c r="LDL37"/>
      <c r="LDM37"/>
      <c r="LDN37"/>
      <c r="LDO37"/>
      <c r="LDP37"/>
      <c r="LDQ37"/>
      <c r="LDR37"/>
      <c r="LDS37"/>
      <c r="LDT37"/>
      <c r="LDU37"/>
      <c r="LDV37"/>
      <c r="LDW37"/>
      <c r="LDX37"/>
      <c r="LDY37"/>
      <c r="LDZ37"/>
      <c r="LEA37"/>
      <c r="LEB37"/>
      <c r="LEC37"/>
      <c r="LED37"/>
      <c r="LEE37"/>
      <c r="LEF37"/>
      <c r="LEG37"/>
      <c r="LEH37"/>
      <c r="LEI37"/>
      <c r="LEJ37"/>
      <c r="LEK37"/>
      <c r="LEL37"/>
      <c r="LEM37"/>
      <c r="LEN37"/>
      <c r="LEO37"/>
      <c r="LEP37"/>
      <c r="LEQ37"/>
      <c r="LER37"/>
      <c r="LES37"/>
      <c r="LET37"/>
      <c r="LEU37"/>
      <c r="LEV37"/>
      <c r="LEW37"/>
      <c r="LEX37"/>
      <c r="LEY37"/>
      <c r="LEZ37"/>
      <c r="LFA37"/>
      <c r="LFB37"/>
      <c r="LFC37"/>
      <c r="LFD37"/>
      <c r="LFE37"/>
      <c r="LFF37"/>
      <c r="LFG37"/>
      <c r="LFH37"/>
      <c r="LFI37"/>
      <c r="LFJ37"/>
      <c r="LFK37"/>
      <c r="LFL37"/>
      <c r="LFM37"/>
      <c r="LFN37"/>
      <c r="LFO37"/>
      <c r="LFP37"/>
      <c r="LFQ37"/>
      <c r="LFR37"/>
      <c r="LFS37"/>
      <c r="LFT37"/>
      <c r="LFU37"/>
      <c r="LFV37"/>
      <c r="LFW37"/>
      <c r="LFX37"/>
      <c r="LFY37"/>
      <c r="LFZ37"/>
      <c r="LGA37"/>
      <c r="LGB37"/>
      <c r="LGC37"/>
      <c r="LGD37"/>
      <c r="LGE37"/>
      <c r="LGF37"/>
      <c r="LGG37"/>
      <c r="LGH37"/>
      <c r="LGI37"/>
      <c r="LGJ37"/>
      <c r="LGK37"/>
      <c r="LGL37"/>
      <c r="LGM37"/>
      <c r="LGN37"/>
      <c r="LGO37"/>
      <c r="LGP37"/>
      <c r="LGQ37"/>
      <c r="LGR37"/>
      <c r="LGS37"/>
      <c r="LGT37"/>
      <c r="LGU37"/>
      <c r="LGV37"/>
      <c r="LGW37"/>
      <c r="LGX37"/>
      <c r="LGY37"/>
      <c r="LGZ37"/>
      <c r="LHA37"/>
      <c r="LHB37"/>
      <c r="LHC37"/>
      <c r="LHD37"/>
      <c r="LHE37"/>
      <c r="LHF37"/>
      <c r="LHG37"/>
      <c r="LHH37"/>
      <c r="LHI37"/>
      <c r="LHJ37"/>
      <c r="LHK37"/>
      <c r="LHL37"/>
      <c r="LHM37"/>
      <c r="LHN37"/>
      <c r="LHO37"/>
      <c r="LHP37"/>
      <c r="LHQ37"/>
      <c r="LHR37"/>
      <c r="LHS37"/>
      <c r="LHT37"/>
      <c r="LHU37"/>
      <c r="LHV37"/>
      <c r="LHW37"/>
      <c r="LHX37"/>
      <c r="LHY37"/>
      <c r="LHZ37"/>
      <c r="LIA37"/>
      <c r="LIB37"/>
      <c r="LIC37"/>
      <c r="LID37"/>
      <c r="LIE37"/>
      <c r="LIF37"/>
      <c r="LIG37"/>
      <c r="LIH37"/>
      <c r="LII37"/>
      <c r="LIJ37"/>
      <c r="LIK37"/>
      <c r="LIL37"/>
      <c r="LIM37"/>
      <c r="LIN37"/>
      <c r="LIO37"/>
      <c r="LIP37"/>
      <c r="LIQ37"/>
      <c r="LIR37"/>
      <c r="LIS37"/>
      <c r="LIT37"/>
      <c r="LIU37"/>
      <c r="LIV37"/>
      <c r="LIW37"/>
      <c r="LIX37"/>
      <c r="LIY37"/>
      <c r="LIZ37"/>
      <c r="LJA37"/>
      <c r="LJB37"/>
      <c r="LJC37"/>
      <c r="LJD37"/>
      <c r="LJE37"/>
      <c r="LJF37"/>
      <c r="LJG37"/>
      <c r="LJH37"/>
      <c r="LJI37"/>
      <c r="LJJ37"/>
      <c r="LJK37"/>
      <c r="LJL37"/>
      <c r="LJM37"/>
      <c r="LJN37"/>
      <c r="LJO37"/>
      <c r="LJP37"/>
      <c r="LJQ37"/>
      <c r="LJR37"/>
      <c r="LJS37"/>
      <c r="LJT37"/>
      <c r="LJU37"/>
      <c r="LJV37"/>
      <c r="LJW37"/>
      <c r="LJX37"/>
      <c r="LJY37"/>
      <c r="LJZ37"/>
      <c r="LKA37"/>
      <c r="LKB37"/>
      <c r="LKC37"/>
      <c r="LKD37"/>
      <c r="LKE37"/>
      <c r="LKF37"/>
      <c r="LKG37"/>
      <c r="LKH37"/>
      <c r="LKI37"/>
      <c r="LKJ37"/>
      <c r="LKK37"/>
      <c r="LKL37"/>
      <c r="LKM37"/>
      <c r="LKN37"/>
      <c r="LKO37"/>
      <c r="LKP37"/>
      <c r="LKQ37"/>
      <c r="LKR37"/>
      <c r="LKS37"/>
      <c r="LKT37"/>
      <c r="LKU37"/>
      <c r="LKV37"/>
      <c r="LKW37"/>
      <c r="LKX37"/>
      <c r="LKY37"/>
      <c r="LKZ37"/>
      <c r="LLA37"/>
      <c r="LLB37"/>
      <c r="LLC37"/>
      <c r="LLD37"/>
      <c r="LLE37"/>
      <c r="LLF37"/>
      <c r="LLG37"/>
      <c r="LLH37"/>
      <c r="LLI37"/>
      <c r="LLJ37"/>
      <c r="LLK37"/>
      <c r="LLL37"/>
      <c r="LLM37"/>
      <c r="LLN37"/>
      <c r="LLO37"/>
      <c r="LLP37"/>
      <c r="LLQ37"/>
      <c r="LLR37"/>
      <c r="LLS37"/>
      <c r="LLT37"/>
      <c r="LLU37"/>
      <c r="LLV37"/>
      <c r="LLW37"/>
      <c r="LLX37"/>
      <c r="LLY37"/>
      <c r="LLZ37"/>
      <c r="LMA37"/>
      <c r="LMB37"/>
      <c r="LMC37"/>
      <c r="LMD37"/>
      <c r="LME37"/>
      <c r="LMF37"/>
      <c r="LMG37"/>
      <c r="LMH37"/>
      <c r="LMI37"/>
      <c r="LMJ37"/>
      <c r="LMK37"/>
      <c r="LML37"/>
      <c r="LMM37"/>
      <c r="LMN37"/>
      <c r="LMO37"/>
      <c r="LMP37"/>
      <c r="LMQ37"/>
      <c r="LMR37"/>
      <c r="LMS37"/>
      <c r="LMT37"/>
      <c r="LMU37"/>
      <c r="LMV37"/>
      <c r="LMW37"/>
      <c r="LMX37"/>
      <c r="LMY37"/>
      <c r="LMZ37"/>
      <c r="LNA37"/>
      <c r="LNB37"/>
      <c r="LNC37"/>
      <c r="LND37"/>
      <c r="LNE37"/>
      <c r="LNF37"/>
      <c r="LNG37"/>
      <c r="LNH37"/>
      <c r="LNI37"/>
      <c r="LNJ37"/>
      <c r="LNK37"/>
      <c r="LNL37"/>
      <c r="LNM37"/>
      <c r="LNN37"/>
      <c r="LNO37"/>
      <c r="LNP37"/>
      <c r="LNQ37"/>
      <c r="LNR37"/>
      <c r="LNS37"/>
      <c r="LNT37"/>
      <c r="LNU37"/>
      <c r="LNV37"/>
      <c r="LNW37"/>
      <c r="LNX37"/>
      <c r="LNY37"/>
      <c r="LNZ37"/>
      <c r="LOA37"/>
      <c r="LOB37"/>
      <c r="LOC37"/>
      <c r="LOD37"/>
      <c r="LOE37"/>
      <c r="LOF37"/>
      <c r="LOG37"/>
      <c r="LOH37"/>
      <c r="LOI37"/>
      <c r="LOJ37"/>
      <c r="LOK37"/>
      <c r="LOL37"/>
      <c r="LOM37"/>
      <c r="LON37"/>
      <c r="LOO37"/>
      <c r="LOP37"/>
      <c r="LOQ37"/>
      <c r="LOR37"/>
      <c r="LOS37"/>
      <c r="LOT37"/>
      <c r="LOU37"/>
      <c r="LOV37"/>
      <c r="LOW37"/>
      <c r="LOX37"/>
      <c r="LOY37"/>
      <c r="LOZ37"/>
      <c r="LPA37"/>
      <c r="LPB37"/>
      <c r="LPC37"/>
      <c r="LPD37"/>
      <c r="LPE37"/>
      <c r="LPF37"/>
      <c r="LPG37"/>
      <c r="LPH37"/>
      <c r="LPI37"/>
      <c r="LPJ37"/>
      <c r="LPK37"/>
      <c r="LPL37"/>
      <c r="LPM37"/>
      <c r="LPN37"/>
      <c r="LPO37"/>
      <c r="LPP37"/>
      <c r="LPQ37"/>
      <c r="LPR37"/>
      <c r="LPS37"/>
      <c r="LPT37"/>
      <c r="LPU37"/>
      <c r="LPV37"/>
      <c r="LPW37"/>
      <c r="LPX37"/>
      <c r="LPY37"/>
      <c r="LPZ37"/>
      <c r="LQA37"/>
      <c r="LQB37"/>
      <c r="LQC37"/>
      <c r="LQD37"/>
      <c r="LQE37"/>
      <c r="LQF37"/>
      <c r="LQG37"/>
      <c r="LQH37"/>
      <c r="LQI37"/>
      <c r="LQJ37"/>
      <c r="LQK37"/>
      <c r="LQL37"/>
      <c r="LQM37"/>
      <c r="LQN37"/>
      <c r="LQO37"/>
      <c r="LQP37"/>
      <c r="LQQ37"/>
      <c r="LQR37"/>
      <c r="LQS37"/>
      <c r="LQT37"/>
      <c r="LQU37"/>
      <c r="LQV37"/>
      <c r="LQW37"/>
      <c r="LQX37"/>
      <c r="LQY37"/>
      <c r="LQZ37"/>
      <c r="LRA37"/>
      <c r="LRB37"/>
      <c r="LRC37"/>
      <c r="LRD37"/>
      <c r="LRE37"/>
      <c r="LRF37"/>
      <c r="LRG37"/>
      <c r="LRH37"/>
      <c r="LRI37"/>
      <c r="LRJ37"/>
      <c r="LRK37"/>
      <c r="LRL37"/>
      <c r="LRM37"/>
      <c r="LRN37"/>
      <c r="LRO37"/>
      <c r="LRP37"/>
      <c r="LRQ37"/>
      <c r="LRR37"/>
      <c r="LRS37"/>
      <c r="LRT37"/>
      <c r="LRU37"/>
      <c r="LRV37"/>
      <c r="LRW37"/>
      <c r="LRX37"/>
      <c r="LRY37"/>
      <c r="LRZ37"/>
      <c r="LSA37"/>
      <c r="LSB37"/>
      <c r="LSC37"/>
      <c r="LSD37"/>
      <c r="LSE37"/>
      <c r="LSF37"/>
      <c r="LSG37"/>
      <c r="LSH37"/>
      <c r="LSI37"/>
      <c r="LSJ37"/>
      <c r="LSK37"/>
      <c r="LSL37"/>
      <c r="LSM37"/>
      <c r="LSN37"/>
      <c r="LSO37"/>
      <c r="LSP37"/>
      <c r="LSQ37"/>
      <c r="LSR37"/>
      <c r="LSS37"/>
      <c r="LST37"/>
      <c r="LSU37"/>
      <c r="LSV37"/>
      <c r="LSW37"/>
      <c r="LSX37"/>
      <c r="LSY37"/>
      <c r="LSZ37"/>
      <c r="LTA37"/>
      <c r="LTB37"/>
      <c r="LTC37"/>
      <c r="LTD37"/>
      <c r="LTE37"/>
      <c r="LTF37"/>
      <c r="LTG37"/>
      <c r="LTH37"/>
      <c r="LTI37"/>
      <c r="LTJ37"/>
      <c r="LTK37"/>
      <c r="LTL37"/>
      <c r="LTM37"/>
      <c r="LTN37"/>
      <c r="LTO37"/>
      <c r="LTP37"/>
      <c r="LTQ37"/>
      <c r="LTR37"/>
      <c r="LTS37"/>
      <c r="LTT37"/>
      <c r="LTU37"/>
      <c r="LTV37"/>
      <c r="LTW37"/>
      <c r="LTX37"/>
      <c r="LTY37"/>
      <c r="LTZ37"/>
      <c r="LUA37"/>
      <c r="LUB37"/>
      <c r="LUC37"/>
      <c r="LUD37"/>
      <c r="LUE37"/>
      <c r="LUF37"/>
      <c r="LUG37"/>
      <c r="LUH37"/>
      <c r="LUI37"/>
      <c r="LUJ37"/>
      <c r="LUK37"/>
      <c r="LUL37"/>
      <c r="LUM37"/>
      <c r="LUN37"/>
      <c r="LUO37"/>
      <c r="LUP37"/>
      <c r="LUQ37"/>
      <c r="LUR37"/>
      <c r="LUS37"/>
      <c r="LUT37"/>
      <c r="LUU37"/>
      <c r="LUV37"/>
      <c r="LUW37"/>
      <c r="LUX37"/>
      <c r="LUY37"/>
      <c r="LUZ37"/>
      <c r="LVA37"/>
      <c r="LVB37"/>
      <c r="LVC37"/>
      <c r="LVD37"/>
      <c r="LVE37"/>
      <c r="LVF37"/>
      <c r="LVG37"/>
      <c r="LVH37"/>
      <c r="LVI37"/>
      <c r="LVJ37"/>
      <c r="LVK37"/>
      <c r="LVL37"/>
      <c r="LVM37"/>
      <c r="LVN37"/>
      <c r="LVO37"/>
      <c r="LVP37"/>
      <c r="LVQ37"/>
      <c r="LVR37"/>
      <c r="LVS37"/>
      <c r="LVT37"/>
      <c r="LVU37"/>
      <c r="LVV37"/>
      <c r="LVW37"/>
      <c r="LVX37"/>
      <c r="LVY37"/>
      <c r="LVZ37"/>
      <c r="LWA37"/>
      <c r="LWB37"/>
      <c r="LWC37"/>
      <c r="LWD37"/>
      <c r="LWE37"/>
      <c r="LWF37"/>
      <c r="LWG37"/>
      <c r="LWH37"/>
      <c r="LWI37"/>
      <c r="LWJ37"/>
      <c r="LWK37"/>
      <c r="LWL37"/>
      <c r="LWM37"/>
      <c r="LWN37"/>
      <c r="LWO37"/>
      <c r="LWP37"/>
      <c r="LWQ37"/>
      <c r="LWR37"/>
      <c r="LWS37"/>
      <c r="LWT37"/>
      <c r="LWU37"/>
      <c r="LWV37"/>
      <c r="LWW37"/>
      <c r="LWX37"/>
      <c r="LWY37"/>
      <c r="LWZ37"/>
      <c r="LXA37"/>
      <c r="LXB37"/>
      <c r="LXC37"/>
      <c r="LXD37"/>
      <c r="LXE37"/>
      <c r="LXF37"/>
      <c r="LXG37"/>
      <c r="LXH37"/>
      <c r="LXI37"/>
      <c r="LXJ37"/>
      <c r="LXK37"/>
      <c r="LXL37"/>
      <c r="LXM37"/>
      <c r="LXN37"/>
      <c r="LXO37"/>
      <c r="LXP37"/>
      <c r="LXQ37"/>
      <c r="LXR37"/>
      <c r="LXS37"/>
      <c r="LXT37"/>
      <c r="LXU37"/>
      <c r="LXV37"/>
      <c r="LXW37"/>
      <c r="LXX37"/>
      <c r="LXY37"/>
      <c r="LXZ37"/>
      <c r="LYA37"/>
      <c r="LYB37"/>
      <c r="LYC37"/>
      <c r="LYD37"/>
      <c r="LYE37"/>
      <c r="LYF37"/>
      <c r="LYG37"/>
      <c r="LYH37"/>
      <c r="LYI37"/>
      <c r="LYJ37"/>
      <c r="LYK37"/>
      <c r="LYL37"/>
      <c r="LYM37"/>
      <c r="LYN37"/>
      <c r="LYO37"/>
      <c r="LYP37"/>
      <c r="LYQ37"/>
      <c r="LYR37"/>
      <c r="LYS37"/>
      <c r="LYT37"/>
      <c r="LYU37"/>
      <c r="LYV37"/>
      <c r="LYW37"/>
      <c r="LYX37"/>
      <c r="LYY37"/>
      <c r="LYZ37"/>
      <c r="LZA37"/>
      <c r="LZB37"/>
      <c r="LZC37"/>
      <c r="LZD37"/>
      <c r="LZE37"/>
      <c r="LZF37"/>
      <c r="LZG37"/>
      <c r="LZH37"/>
      <c r="LZI37"/>
      <c r="LZJ37"/>
      <c r="LZK37"/>
      <c r="LZL37"/>
      <c r="LZM37"/>
      <c r="LZN37"/>
      <c r="LZO37"/>
      <c r="LZP37"/>
      <c r="LZQ37"/>
      <c r="LZR37"/>
      <c r="LZS37"/>
      <c r="LZT37"/>
      <c r="LZU37"/>
      <c r="LZV37"/>
      <c r="LZW37"/>
      <c r="LZX37"/>
      <c r="LZY37"/>
      <c r="LZZ37"/>
      <c r="MAA37"/>
      <c r="MAB37"/>
      <c r="MAC37"/>
      <c r="MAD37"/>
      <c r="MAE37"/>
      <c r="MAF37"/>
      <c r="MAG37"/>
      <c r="MAH37"/>
      <c r="MAI37"/>
      <c r="MAJ37"/>
      <c r="MAK37"/>
      <c r="MAL37"/>
      <c r="MAM37"/>
      <c r="MAN37"/>
      <c r="MAO37"/>
      <c r="MAP37"/>
      <c r="MAQ37"/>
      <c r="MAR37"/>
      <c r="MAS37"/>
      <c r="MAT37"/>
      <c r="MAU37"/>
      <c r="MAV37"/>
      <c r="MAW37"/>
      <c r="MAX37"/>
      <c r="MAY37"/>
      <c r="MAZ37"/>
      <c r="MBA37"/>
      <c r="MBB37"/>
      <c r="MBC37"/>
      <c r="MBD37"/>
      <c r="MBE37"/>
      <c r="MBF37"/>
      <c r="MBG37"/>
      <c r="MBH37"/>
      <c r="MBI37"/>
      <c r="MBJ37"/>
      <c r="MBK37"/>
      <c r="MBL37"/>
      <c r="MBM37"/>
      <c r="MBN37"/>
      <c r="MBO37"/>
      <c r="MBP37"/>
      <c r="MBQ37"/>
      <c r="MBR37"/>
      <c r="MBS37"/>
      <c r="MBT37"/>
      <c r="MBU37"/>
      <c r="MBV37"/>
      <c r="MBW37"/>
      <c r="MBX37"/>
      <c r="MBY37"/>
      <c r="MBZ37"/>
      <c r="MCA37"/>
      <c r="MCB37"/>
      <c r="MCC37"/>
      <c r="MCD37"/>
      <c r="MCE37"/>
      <c r="MCF37"/>
      <c r="MCG37"/>
      <c r="MCH37"/>
      <c r="MCI37"/>
      <c r="MCJ37"/>
      <c r="MCK37"/>
      <c r="MCL37"/>
      <c r="MCM37"/>
      <c r="MCN37"/>
      <c r="MCO37"/>
      <c r="MCP37"/>
      <c r="MCQ37"/>
      <c r="MCR37"/>
      <c r="MCS37"/>
      <c r="MCT37"/>
      <c r="MCU37"/>
      <c r="MCV37"/>
      <c r="MCW37"/>
      <c r="MCX37"/>
      <c r="MCY37"/>
      <c r="MCZ37"/>
      <c r="MDA37"/>
      <c r="MDB37"/>
      <c r="MDC37"/>
      <c r="MDD37"/>
      <c r="MDE37"/>
      <c r="MDF37"/>
      <c r="MDG37"/>
      <c r="MDH37"/>
      <c r="MDI37"/>
      <c r="MDJ37"/>
      <c r="MDK37"/>
      <c r="MDL37"/>
      <c r="MDM37"/>
      <c r="MDN37"/>
      <c r="MDO37"/>
      <c r="MDP37"/>
      <c r="MDQ37"/>
      <c r="MDR37"/>
      <c r="MDS37"/>
      <c r="MDT37"/>
      <c r="MDU37"/>
      <c r="MDV37"/>
      <c r="MDW37"/>
      <c r="MDX37"/>
      <c r="MDY37"/>
      <c r="MDZ37"/>
      <c r="MEA37"/>
      <c r="MEB37"/>
      <c r="MEC37"/>
      <c r="MED37"/>
      <c r="MEE37"/>
      <c r="MEF37"/>
      <c r="MEG37"/>
      <c r="MEH37"/>
      <c r="MEI37"/>
      <c r="MEJ37"/>
      <c r="MEK37"/>
      <c r="MEL37"/>
      <c r="MEM37"/>
      <c r="MEN37"/>
      <c r="MEO37"/>
      <c r="MEP37"/>
      <c r="MEQ37"/>
      <c r="MER37"/>
      <c r="MES37"/>
      <c r="MET37"/>
      <c r="MEU37"/>
      <c r="MEV37"/>
      <c r="MEW37"/>
      <c r="MEX37"/>
      <c r="MEY37"/>
      <c r="MEZ37"/>
      <c r="MFA37"/>
      <c r="MFB37"/>
      <c r="MFC37"/>
      <c r="MFD37"/>
      <c r="MFE37"/>
      <c r="MFF37"/>
      <c r="MFG37"/>
      <c r="MFH37"/>
      <c r="MFI37"/>
      <c r="MFJ37"/>
      <c r="MFK37"/>
      <c r="MFL37"/>
      <c r="MFM37"/>
      <c r="MFN37"/>
      <c r="MFO37"/>
      <c r="MFP37"/>
      <c r="MFQ37"/>
      <c r="MFR37"/>
      <c r="MFS37"/>
      <c r="MFT37"/>
      <c r="MFU37"/>
      <c r="MFV37"/>
      <c r="MFW37"/>
      <c r="MFX37"/>
      <c r="MFY37"/>
      <c r="MFZ37"/>
      <c r="MGA37"/>
      <c r="MGB37"/>
      <c r="MGC37"/>
      <c r="MGD37"/>
      <c r="MGE37"/>
      <c r="MGF37"/>
      <c r="MGG37"/>
      <c r="MGH37"/>
      <c r="MGI37"/>
      <c r="MGJ37"/>
      <c r="MGK37"/>
      <c r="MGL37"/>
      <c r="MGM37"/>
      <c r="MGN37"/>
      <c r="MGO37"/>
      <c r="MGP37"/>
      <c r="MGQ37"/>
      <c r="MGR37"/>
      <c r="MGS37"/>
      <c r="MGT37"/>
      <c r="MGU37"/>
      <c r="MGV37"/>
      <c r="MGW37"/>
      <c r="MGX37"/>
      <c r="MGY37"/>
      <c r="MGZ37"/>
      <c r="MHA37"/>
      <c r="MHB37"/>
      <c r="MHC37"/>
      <c r="MHD37"/>
      <c r="MHE37"/>
      <c r="MHF37"/>
      <c r="MHG37"/>
      <c r="MHH37"/>
      <c r="MHI37"/>
      <c r="MHJ37"/>
      <c r="MHK37"/>
      <c r="MHL37"/>
      <c r="MHM37"/>
      <c r="MHN37"/>
      <c r="MHO37"/>
      <c r="MHP37"/>
      <c r="MHQ37"/>
      <c r="MHR37"/>
      <c r="MHS37"/>
      <c r="MHT37"/>
      <c r="MHU37"/>
      <c r="MHV37"/>
      <c r="MHW37"/>
      <c r="MHX37"/>
      <c r="MHY37"/>
      <c r="MHZ37"/>
      <c r="MIA37"/>
      <c r="MIB37"/>
      <c r="MIC37"/>
      <c r="MID37"/>
      <c r="MIE37"/>
      <c r="MIF37"/>
      <c r="MIG37"/>
      <c r="MIH37"/>
      <c r="MII37"/>
      <c r="MIJ37"/>
      <c r="MIK37"/>
      <c r="MIL37"/>
      <c r="MIM37"/>
      <c r="MIN37"/>
      <c r="MIO37"/>
      <c r="MIP37"/>
      <c r="MIQ37"/>
      <c r="MIR37"/>
      <c r="MIS37"/>
      <c r="MIT37"/>
      <c r="MIU37"/>
      <c r="MIV37"/>
      <c r="MIW37"/>
      <c r="MIX37"/>
      <c r="MIY37"/>
      <c r="MIZ37"/>
      <c r="MJA37"/>
      <c r="MJB37"/>
      <c r="MJC37"/>
      <c r="MJD37"/>
      <c r="MJE37"/>
      <c r="MJF37"/>
      <c r="MJG37"/>
      <c r="MJH37"/>
      <c r="MJI37"/>
      <c r="MJJ37"/>
      <c r="MJK37"/>
      <c r="MJL37"/>
      <c r="MJM37"/>
      <c r="MJN37"/>
      <c r="MJO37"/>
      <c r="MJP37"/>
      <c r="MJQ37"/>
      <c r="MJR37"/>
      <c r="MJS37"/>
      <c r="MJT37"/>
      <c r="MJU37"/>
      <c r="MJV37"/>
      <c r="MJW37"/>
      <c r="MJX37"/>
      <c r="MJY37"/>
      <c r="MJZ37"/>
      <c r="MKA37"/>
      <c r="MKB37"/>
      <c r="MKC37"/>
      <c r="MKD37"/>
      <c r="MKE37"/>
      <c r="MKF37"/>
      <c r="MKG37"/>
      <c r="MKH37"/>
      <c r="MKI37"/>
      <c r="MKJ37"/>
      <c r="MKK37"/>
      <c r="MKL37"/>
      <c r="MKM37"/>
      <c r="MKN37"/>
      <c r="MKO37"/>
      <c r="MKP37"/>
      <c r="MKQ37"/>
      <c r="MKR37"/>
      <c r="MKS37"/>
      <c r="MKT37"/>
      <c r="MKU37"/>
      <c r="MKV37"/>
      <c r="MKW37"/>
      <c r="MKX37"/>
      <c r="MKY37"/>
      <c r="MKZ37"/>
      <c r="MLA37"/>
      <c r="MLB37"/>
      <c r="MLC37"/>
      <c r="MLD37"/>
      <c r="MLE37"/>
      <c r="MLF37"/>
      <c r="MLG37"/>
      <c r="MLH37"/>
      <c r="MLI37"/>
      <c r="MLJ37"/>
      <c r="MLK37"/>
      <c r="MLL37"/>
      <c r="MLM37"/>
      <c r="MLN37"/>
      <c r="MLO37"/>
      <c r="MLP37"/>
      <c r="MLQ37"/>
      <c r="MLR37"/>
      <c r="MLS37"/>
      <c r="MLT37"/>
      <c r="MLU37"/>
      <c r="MLV37"/>
      <c r="MLW37"/>
      <c r="MLX37"/>
      <c r="MLY37"/>
      <c r="MLZ37"/>
      <c r="MMA37"/>
      <c r="MMB37"/>
      <c r="MMC37"/>
      <c r="MMD37"/>
      <c r="MME37"/>
      <c r="MMF37"/>
      <c r="MMG37"/>
      <c r="MMH37"/>
      <c r="MMI37"/>
      <c r="MMJ37"/>
      <c r="MMK37"/>
      <c r="MML37"/>
      <c r="MMM37"/>
      <c r="MMN37"/>
      <c r="MMO37"/>
      <c r="MMP37"/>
      <c r="MMQ37"/>
      <c r="MMR37"/>
      <c r="MMS37"/>
      <c r="MMT37"/>
      <c r="MMU37"/>
      <c r="MMV37"/>
      <c r="MMW37"/>
      <c r="MMX37"/>
      <c r="MMY37"/>
      <c r="MMZ37"/>
      <c r="MNA37"/>
      <c r="MNB37"/>
      <c r="MNC37"/>
      <c r="MND37"/>
      <c r="MNE37"/>
      <c r="MNF37"/>
      <c r="MNG37"/>
      <c r="MNH37"/>
      <c r="MNI37"/>
      <c r="MNJ37"/>
      <c r="MNK37"/>
      <c r="MNL37"/>
      <c r="MNM37"/>
      <c r="MNN37"/>
      <c r="MNO37"/>
      <c r="MNP37"/>
      <c r="MNQ37"/>
      <c r="MNR37"/>
      <c r="MNS37"/>
      <c r="MNT37"/>
      <c r="MNU37"/>
      <c r="MNV37"/>
      <c r="MNW37"/>
      <c r="MNX37"/>
      <c r="MNY37"/>
      <c r="MNZ37"/>
      <c r="MOA37"/>
      <c r="MOB37"/>
      <c r="MOC37"/>
      <c r="MOD37"/>
      <c r="MOE37"/>
      <c r="MOF37"/>
      <c r="MOG37"/>
      <c r="MOH37"/>
      <c r="MOI37"/>
      <c r="MOJ37"/>
      <c r="MOK37"/>
      <c r="MOL37"/>
      <c r="MOM37"/>
      <c r="MON37"/>
      <c r="MOO37"/>
      <c r="MOP37"/>
      <c r="MOQ37"/>
      <c r="MOR37"/>
      <c r="MOS37"/>
      <c r="MOT37"/>
      <c r="MOU37"/>
      <c r="MOV37"/>
      <c r="MOW37"/>
      <c r="MOX37"/>
      <c r="MOY37"/>
      <c r="MOZ37"/>
      <c r="MPA37"/>
      <c r="MPB37"/>
      <c r="MPC37"/>
      <c r="MPD37"/>
      <c r="MPE37"/>
      <c r="MPF37"/>
      <c r="MPG37"/>
      <c r="MPH37"/>
      <c r="MPI37"/>
      <c r="MPJ37"/>
      <c r="MPK37"/>
      <c r="MPL37"/>
      <c r="MPM37"/>
      <c r="MPN37"/>
      <c r="MPO37"/>
      <c r="MPP37"/>
      <c r="MPQ37"/>
      <c r="MPR37"/>
      <c r="MPS37"/>
      <c r="MPT37"/>
      <c r="MPU37"/>
      <c r="MPV37"/>
      <c r="MPW37"/>
      <c r="MPX37"/>
      <c r="MPY37"/>
      <c r="MPZ37"/>
      <c r="MQA37"/>
      <c r="MQB37"/>
      <c r="MQC37"/>
      <c r="MQD37"/>
      <c r="MQE37"/>
      <c r="MQF37"/>
      <c r="MQG37"/>
      <c r="MQH37"/>
      <c r="MQI37"/>
      <c r="MQJ37"/>
      <c r="MQK37"/>
      <c r="MQL37"/>
      <c r="MQM37"/>
      <c r="MQN37"/>
      <c r="MQO37"/>
      <c r="MQP37"/>
      <c r="MQQ37"/>
      <c r="MQR37"/>
      <c r="MQS37"/>
      <c r="MQT37"/>
      <c r="MQU37"/>
      <c r="MQV37"/>
      <c r="MQW37"/>
      <c r="MQX37"/>
      <c r="MQY37"/>
      <c r="MQZ37"/>
      <c r="MRA37"/>
      <c r="MRB37"/>
      <c r="MRC37"/>
      <c r="MRD37"/>
      <c r="MRE37"/>
      <c r="MRF37"/>
      <c r="MRG37"/>
      <c r="MRH37"/>
      <c r="MRI37"/>
      <c r="MRJ37"/>
      <c r="MRK37"/>
      <c r="MRL37"/>
      <c r="MRM37"/>
      <c r="MRN37"/>
      <c r="MRO37"/>
      <c r="MRP37"/>
      <c r="MRQ37"/>
      <c r="MRR37"/>
      <c r="MRS37"/>
      <c r="MRT37"/>
      <c r="MRU37"/>
      <c r="MRV37"/>
      <c r="MRW37"/>
      <c r="MRX37"/>
      <c r="MRY37"/>
      <c r="MRZ37"/>
      <c r="MSA37"/>
      <c r="MSB37"/>
      <c r="MSC37"/>
      <c r="MSD37"/>
      <c r="MSE37"/>
      <c r="MSF37"/>
      <c r="MSG37"/>
      <c r="MSH37"/>
      <c r="MSI37"/>
      <c r="MSJ37"/>
      <c r="MSK37"/>
      <c r="MSL37"/>
      <c r="MSM37"/>
      <c r="MSN37"/>
      <c r="MSO37"/>
      <c r="MSP37"/>
      <c r="MSQ37"/>
      <c r="MSR37"/>
      <c r="MSS37"/>
      <c r="MST37"/>
      <c r="MSU37"/>
      <c r="MSV37"/>
      <c r="MSW37"/>
      <c r="MSX37"/>
      <c r="MSY37"/>
      <c r="MSZ37"/>
      <c r="MTA37"/>
      <c r="MTB37"/>
      <c r="MTC37"/>
      <c r="MTD37"/>
      <c r="MTE37"/>
      <c r="MTF37"/>
      <c r="MTG37"/>
      <c r="MTH37"/>
      <c r="MTI37"/>
      <c r="MTJ37"/>
      <c r="MTK37"/>
      <c r="MTL37"/>
      <c r="MTM37"/>
      <c r="MTN37"/>
      <c r="MTO37"/>
      <c r="MTP37"/>
      <c r="MTQ37"/>
      <c r="MTR37"/>
      <c r="MTS37"/>
      <c r="MTT37"/>
      <c r="MTU37"/>
      <c r="MTV37"/>
      <c r="MTW37"/>
      <c r="MTX37"/>
      <c r="MTY37"/>
      <c r="MTZ37"/>
      <c r="MUA37"/>
      <c r="MUB37"/>
      <c r="MUC37"/>
      <c r="MUD37"/>
      <c r="MUE37"/>
      <c r="MUF37"/>
      <c r="MUG37"/>
      <c r="MUH37"/>
      <c r="MUI37"/>
      <c r="MUJ37"/>
      <c r="MUK37"/>
      <c r="MUL37"/>
      <c r="MUM37"/>
      <c r="MUN37"/>
      <c r="MUO37"/>
      <c r="MUP37"/>
      <c r="MUQ37"/>
      <c r="MUR37"/>
      <c r="MUS37"/>
      <c r="MUT37"/>
      <c r="MUU37"/>
      <c r="MUV37"/>
      <c r="MUW37"/>
      <c r="MUX37"/>
      <c r="MUY37"/>
      <c r="MUZ37"/>
      <c r="MVA37"/>
      <c r="MVB37"/>
      <c r="MVC37"/>
      <c r="MVD37"/>
      <c r="MVE37"/>
      <c r="MVF37"/>
      <c r="MVG37"/>
      <c r="MVH37"/>
      <c r="MVI37"/>
      <c r="MVJ37"/>
      <c r="MVK37"/>
      <c r="MVL37"/>
      <c r="MVM37"/>
      <c r="MVN37"/>
      <c r="MVO37"/>
      <c r="MVP37"/>
      <c r="MVQ37"/>
      <c r="MVR37"/>
      <c r="MVS37"/>
      <c r="MVT37"/>
      <c r="MVU37"/>
      <c r="MVV37"/>
      <c r="MVW37"/>
      <c r="MVX37"/>
      <c r="MVY37"/>
      <c r="MVZ37"/>
      <c r="MWA37"/>
      <c r="MWB37"/>
      <c r="MWC37"/>
      <c r="MWD37"/>
      <c r="MWE37"/>
      <c r="MWF37"/>
      <c r="MWG37"/>
      <c r="MWH37"/>
      <c r="MWI37"/>
      <c r="MWJ37"/>
      <c r="MWK37"/>
      <c r="MWL37"/>
      <c r="MWM37"/>
      <c r="MWN37"/>
      <c r="MWO37"/>
      <c r="MWP37"/>
      <c r="MWQ37"/>
      <c r="MWR37"/>
      <c r="MWS37"/>
      <c r="MWT37"/>
      <c r="MWU37"/>
      <c r="MWV37"/>
      <c r="MWW37"/>
      <c r="MWX37"/>
      <c r="MWY37"/>
      <c r="MWZ37"/>
      <c r="MXA37"/>
      <c r="MXB37"/>
      <c r="MXC37"/>
      <c r="MXD37"/>
      <c r="MXE37"/>
      <c r="MXF37"/>
      <c r="MXG37"/>
      <c r="MXH37"/>
      <c r="MXI37"/>
      <c r="MXJ37"/>
      <c r="MXK37"/>
      <c r="MXL37"/>
      <c r="MXM37"/>
      <c r="MXN37"/>
      <c r="MXO37"/>
      <c r="MXP37"/>
      <c r="MXQ37"/>
      <c r="MXR37"/>
      <c r="MXS37"/>
      <c r="MXT37"/>
      <c r="MXU37"/>
      <c r="MXV37"/>
      <c r="MXW37"/>
      <c r="MXX37"/>
      <c r="MXY37"/>
      <c r="MXZ37"/>
      <c r="MYA37"/>
      <c r="MYB37"/>
      <c r="MYC37"/>
      <c r="MYD37"/>
      <c r="MYE37"/>
      <c r="MYF37"/>
      <c r="MYG37"/>
      <c r="MYH37"/>
      <c r="MYI37"/>
      <c r="MYJ37"/>
      <c r="MYK37"/>
      <c r="MYL37"/>
      <c r="MYM37"/>
      <c r="MYN37"/>
      <c r="MYO37"/>
      <c r="MYP37"/>
      <c r="MYQ37"/>
      <c r="MYR37"/>
      <c r="MYS37"/>
      <c r="MYT37"/>
      <c r="MYU37"/>
      <c r="MYV37"/>
      <c r="MYW37"/>
      <c r="MYX37"/>
      <c r="MYY37"/>
      <c r="MYZ37"/>
      <c r="MZA37"/>
      <c r="MZB37"/>
      <c r="MZC37"/>
      <c r="MZD37"/>
      <c r="MZE37"/>
      <c r="MZF37"/>
      <c r="MZG37"/>
      <c r="MZH37"/>
      <c r="MZI37"/>
      <c r="MZJ37"/>
      <c r="MZK37"/>
      <c r="MZL37"/>
      <c r="MZM37"/>
      <c r="MZN37"/>
      <c r="MZO37"/>
      <c r="MZP37"/>
      <c r="MZQ37"/>
      <c r="MZR37"/>
      <c r="MZS37"/>
      <c r="MZT37"/>
      <c r="MZU37"/>
      <c r="MZV37"/>
      <c r="MZW37"/>
      <c r="MZX37"/>
      <c r="MZY37"/>
      <c r="MZZ37"/>
      <c r="NAA37"/>
      <c r="NAB37"/>
      <c r="NAC37"/>
      <c r="NAD37"/>
      <c r="NAE37"/>
      <c r="NAF37"/>
      <c r="NAG37"/>
      <c r="NAH37"/>
      <c r="NAI37"/>
      <c r="NAJ37"/>
      <c r="NAK37"/>
      <c r="NAL37"/>
      <c r="NAM37"/>
      <c r="NAN37"/>
      <c r="NAO37"/>
      <c r="NAP37"/>
      <c r="NAQ37"/>
      <c r="NAR37"/>
      <c r="NAS37"/>
      <c r="NAT37"/>
      <c r="NAU37"/>
      <c r="NAV37"/>
      <c r="NAW37"/>
      <c r="NAX37"/>
      <c r="NAY37"/>
      <c r="NAZ37"/>
      <c r="NBA37"/>
      <c r="NBB37"/>
      <c r="NBC37"/>
      <c r="NBD37"/>
      <c r="NBE37"/>
      <c r="NBF37"/>
      <c r="NBG37"/>
      <c r="NBH37"/>
      <c r="NBI37"/>
      <c r="NBJ37"/>
      <c r="NBK37"/>
      <c r="NBL37"/>
      <c r="NBM37"/>
      <c r="NBN37"/>
      <c r="NBO37"/>
      <c r="NBP37"/>
      <c r="NBQ37"/>
      <c r="NBR37"/>
      <c r="NBS37"/>
      <c r="NBT37"/>
      <c r="NBU37"/>
      <c r="NBV37"/>
      <c r="NBW37"/>
      <c r="NBX37"/>
      <c r="NBY37"/>
      <c r="NBZ37"/>
      <c r="NCA37"/>
      <c r="NCB37"/>
      <c r="NCC37"/>
      <c r="NCD37"/>
      <c r="NCE37"/>
      <c r="NCF37"/>
      <c r="NCG37"/>
      <c r="NCH37"/>
      <c r="NCI37"/>
      <c r="NCJ37"/>
      <c r="NCK37"/>
      <c r="NCL37"/>
      <c r="NCM37"/>
      <c r="NCN37"/>
      <c r="NCO37"/>
      <c r="NCP37"/>
      <c r="NCQ37"/>
      <c r="NCR37"/>
      <c r="NCS37"/>
      <c r="NCT37"/>
      <c r="NCU37"/>
      <c r="NCV37"/>
      <c r="NCW37"/>
      <c r="NCX37"/>
      <c r="NCY37"/>
      <c r="NCZ37"/>
      <c r="NDA37"/>
      <c r="NDB37"/>
      <c r="NDC37"/>
      <c r="NDD37"/>
      <c r="NDE37"/>
      <c r="NDF37"/>
      <c r="NDG37"/>
      <c r="NDH37"/>
      <c r="NDI37"/>
      <c r="NDJ37"/>
      <c r="NDK37"/>
      <c r="NDL37"/>
      <c r="NDM37"/>
      <c r="NDN37"/>
      <c r="NDO37"/>
      <c r="NDP37"/>
      <c r="NDQ37"/>
      <c r="NDR37"/>
      <c r="NDS37"/>
      <c r="NDT37"/>
      <c r="NDU37"/>
      <c r="NDV37"/>
      <c r="NDW37"/>
      <c r="NDX37"/>
      <c r="NDY37"/>
      <c r="NDZ37"/>
      <c r="NEA37"/>
      <c r="NEB37"/>
      <c r="NEC37"/>
      <c r="NED37"/>
      <c r="NEE37"/>
      <c r="NEF37"/>
      <c r="NEG37"/>
      <c r="NEH37"/>
      <c r="NEI37"/>
      <c r="NEJ37"/>
      <c r="NEK37"/>
      <c r="NEL37"/>
      <c r="NEM37"/>
      <c r="NEN37"/>
      <c r="NEO37"/>
      <c r="NEP37"/>
      <c r="NEQ37"/>
      <c r="NER37"/>
      <c r="NES37"/>
      <c r="NET37"/>
      <c r="NEU37"/>
      <c r="NEV37"/>
      <c r="NEW37"/>
      <c r="NEX37"/>
      <c r="NEY37"/>
      <c r="NEZ37"/>
      <c r="NFA37"/>
      <c r="NFB37"/>
      <c r="NFC37"/>
      <c r="NFD37"/>
      <c r="NFE37"/>
      <c r="NFF37"/>
      <c r="NFG37"/>
      <c r="NFH37"/>
      <c r="NFI37"/>
      <c r="NFJ37"/>
      <c r="NFK37"/>
      <c r="NFL37"/>
      <c r="NFM37"/>
      <c r="NFN37"/>
      <c r="NFO37"/>
      <c r="NFP37"/>
      <c r="NFQ37"/>
      <c r="NFR37"/>
      <c r="NFS37"/>
      <c r="NFT37"/>
      <c r="NFU37"/>
      <c r="NFV37"/>
      <c r="NFW37"/>
      <c r="NFX37"/>
      <c r="NFY37"/>
      <c r="NFZ37"/>
      <c r="NGA37"/>
      <c r="NGB37"/>
      <c r="NGC37"/>
      <c r="NGD37"/>
      <c r="NGE37"/>
      <c r="NGF37"/>
      <c r="NGG37"/>
      <c r="NGH37"/>
      <c r="NGI37"/>
      <c r="NGJ37"/>
      <c r="NGK37"/>
      <c r="NGL37"/>
      <c r="NGM37"/>
      <c r="NGN37"/>
      <c r="NGO37"/>
      <c r="NGP37"/>
      <c r="NGQ37"/>
      <c r="NGR37"/>
      <c r="NGS37"/>
      <c r="NGT37"/>
      <c r="NGU37"/>
      <c r="NGV37"/>
      <c r="NGW37"/>
      <c r="NGX37"/>
      <c r="NGY37"/>
      <c r="NGZ37"/>
      <c r="NHA37"/>
      <c r="NHB37"/>
      <c r="NHC37"/>
      <c r="NHD37"/>
      <c r="NHE37"/>
      <c r="NHF37"/>
      <c r="NHG37"/>
      <c r="NHH37"/>
      <c r="NHI37"/>
      <c r="NHJ37"/>
      <c r="NHK37"/>
      <c r="NHL37"/>
      <c r="NHM37"/>
      <c r="NHN37"/>
      <c r="NHO37"/>
      <c r="NHP37"/>
      <c r="NHQ37"/>
      <c r="NHR37"/>
      <c r="NHS37"/>
      <c r="NHT37"/>
      <c r="NHU37"/>
      <c r="NHV37"/>
      <c r="NHW37"/>
      <c r="NHX37"/>
      <c r="NHY37"/>
      <c r="NHZ37"/>
      <c r="NIA37"/>
      <c r="NIB37"/>
      <c r="NIC37"/>
      <c r="NID37"/>
      <c r="NIE37"/>
      <c r="NIF37"/>
      <c r="NIG37"/>
      <c r="NIH37"/>
      <c r="NII37"/>
      <c r="NIJ37"/>
      <c r="NIK37"/>
      <c r="NIL37"/>
      <c r="NIM37"/>
      <c r="NIN37"/>
      <c r="NIO37"/>
      <c r="NIP37"/>
      <c r="NIQ37"/>
      <c r="NIR37"/>
      <c r="NIS37"/>
      <c r="NIT37"/>
      <c r="NIU37"/>
      <c r="NIV37"/>
      <c r="NIW37"/>
      <c r="NIX37"/>
      <c r="NIY37"/>
      <c r="NIZ37"/>
      <c r="NJA37"/>
      <c r="NJB37"/>
      <c r="NJC37"/>
      <c r="NJD37"/>
      <c r="NJE37"/>
      <c r="NJF37"/>
      <c r="NJG37"/>
      <c r="NJH37"/>
      <c r="NJI37"/>
      <c r="NJJ37"/>
      <c r="NJK37"/>
      <c r="NJL37"/>
      <c r="NJM37"/>
      <c r="NJN37"/>
      <c r="NJO37"/>
      <c r="NJP37"/>
      <c r="NJQ37"/>
      <c r="NJR37"/>
      <c r="NJS37"/>
      <c r="NJT37"/>
      <c r="NJU37"/>
      <c r="NJV37"/>
      <c r="NJW37"/>
      <c r="NJX37"/>
      <c r="NJY37"/>
      <c r="NJZ37"/>
      <c r="NKA37"/>
      <c r="NKB37"/>
      <c r="NKC37"/>
      <c r="NKD37"/>
      <c r="NKE37"/>
      <c r="NKF37"/>
      <c r="NKG37"/>
      <c r="NKH37"/>
      <c r="NKI37"/>
      <c r="NKJ37"/>
      <c r="NKK37"/>
      <c r="NKL37"/>
      <c r="NKM37"/>
      <c r="NKN37"/>
      <c r="NKO37"/>
      <c r="NKP37"/>
      <c r="NKQ37"/>
      <c r="NKR37"/>
      <c r="NKS37"/>
      <c r="NKT37"/>
      <c r="NKU37"/>
      <c r="NKV37"/>
      <c r="NKW37"/>
      <c r="NKX37"/>
      <c r="NKY37"/>
      <c r="NKZ37"/>
      <c r="NLA37"/>
      <c r="NLB37"/>
      <c r="NLC37"/>
      <c r="NLD37"/>
      <c r="NLE37"/>
      <c r="NLF37"/>
      <c r="NLG37"/>
      <c r="NLH37"/>
      <c r="NLI37"/>
      <c r="NLJ37"/>
      <c r="NLK37"/>
      <c r="NLL37"/>
      <c r="NLM37"/>
      <c r="NLN37"/>
      <c r="NLO37"/>
      <c r="NLP37"/>
      <c r="NLQ37"/>
      <c r="NLR37"/>
      <c r="NLS37"/>
      <c r="NLT37"/>
      <c r="NLU37"/>
      <c r="NLV37"/>
      <c r="NLW37"/>
      <c r="NLX37"/>
      <c r="NLY37"/>
      <c r="NLZ37"/>
      <c r="NMA37"/>
      <c r="NMB37"/>
      <c r="NMC37"/>
      <c r="NMD37"/>
      <c r="NME37"/>
      <c r="NMF37"/>
      <c r="NMG37"/>
      <c r="NMH37"/>
      <c r="NMI37"/>
      <c r="NMJ37"/>
      <c r="NMK37"/>
      <c r="NML37"/>
      <c r="NMM37"/>
      <c r="NMN37"/>
      <c r="NMO37"/>
      <c r="NMP37"/>
      <c r="NMQ37"/>
      <c r="NMR37"/>
      <c r="NMS37"/>
      <c r="NMT37"/>
      <c r="NMU37"/>
      <c r="NMV37"/>
      <c r="NMW37"/>
      <c r="NMX37"/>
      <c r="NMY37"/>
      <c r="NMZ37"/>
      <c r="NNA37"/>
      <c r="NNB37"/>
      <c r="NNC37"/>
      <c r="NND37"/>
      <c r="NNE37"/>
      <c r="NNF37"/>
      <c r="NNG37"/>
      <c r="NNH37"/>
      <c r="NNI37"/>
      <c r="NNJ37"/>
      <c r="NNK37"/>
      <c r="NNL37"/>
      <c r="NNM37"/>
      <c r="NNN37"/>
      <c r="NNO37"/>
      <c r="NNP37"/>
      <c r="NNQ37"/>
      <c r="NNR37"/>
      <c r="NNS37"/>
      <c r="NNT37"/>
      <c r="NNU37"/>
      <c r="NNV37"/>
      <c r="NNW37"/>
      <c r="NNX37"/>
      <c r="NNY37"/>
      <c r="NNZ37"/>
      <c r="NOA37"/>
      <c r="NOB37"/>
      <c r="NOC37"/>
      <c r="NOD37"/>
      <c r="NOE37"/>
      <c r="NOF37"/>
      <c r="NOG37"/>
      <c r="NOH37"/>
      <c r="NOI37"/>
      <c r="NOJ37"/>
      <c r="NOK37"/>
      <c r="NOL37"/>
      <c r="NOM37"/>
      <c r="NON37"/>
      <c r="NOO37"/>
      <c r="NOP37"/>
      <c r="NOQ37"/>
      <c r="NOR37"/>
      <c r="NOS37"/>
      <c r="NOT37"/>
      <c r="NOU37"/>
      <c r="NOV37"/>
      <c r="NOW37"/>
      <c r="NOX37"/>
      <c r="NOY37"/>
      <c r="NOZ37"/>
      <c r="NPA37"/>
      <c r="NPB37"/>
      <c r="NPC37"/>
      <c r="NPD37"/>
      <c r="NPE37"/>
      <c r="NPF37"/>
      <c r="NPG37"/>
      <c r="NPH37"/>
      <c r="NPI37"/>
      <c r="NPJ37"/>
      <c r="NPK37"/>
      <c r="NPL37"/>
      <c r="NPM37"/>
      <c r="NPN37"/>
      <c r="NPO37"/>
      <c r="NPP37"/>
      <c r="NPQ37"/>
      <c r="NPR37"/>
      <c r="NPS37"/>
      <c r="NPT37"/>
      <c r="NPU37"/>
      <c r="NPV37"/>
      <c r="NPW37"/>
      <c r="NPX37"/>
      <c r="NPY37"/>
      <c r="NPZ37"/>
      <c r="NQA37"/>
      <c r="NQB37"/>
      <c r="NQC37"/>
      <c r="NQD37"/>
      <c r="NQE37"/>
      <c r="NQF37"/>
      <c r="NQG37"/>
      <c r="NQH37"/>
      <c r="NQI37"/>
      <c r="NQJ37"/>
      <c r="NQK37"/>
      <c r="NQL37"/>
      <c r="NQM37"/>
      <c r="NQN37"/>
      <c r="NQO37"/>
      <c r="NQP37"/>
      <c r="NQQ37"/>
      <c r="NQR37"/>
      <c r="NQS37"/>
      <c r="NQT37"/>
      <c r="NQU37"/>
      <c r="NQV37"/>
      <c r="NQW37"/>
      <c r="NQX37"/>
      <c r="NQY37"/>
      <c r="NQZ37"/>
      <c r="NRA37"/>
      <c r="NRB37"/>
      <c r="NRC37"/>
      <c r="NRD37"/>
      <c r="NRE37"/>
      <c r="NRF37"/>
      <c r="NRG37"/>
      <c r="NRH37"/>
      <c r="NRI37"/>
      <c r="NRJ37"/>
      <c r="NRK37"/>
      <c r="NRL37"/>
      <c r="NRM37"/>
      <c r="NRN37"/>
      <c r="NRO37"/>
      <c r="NRP37"/>
      <c r="NRQ37"/>
      <c r="NRR37"/>
      <c r="NRS37"/>
      <c r="NRT37"/>
      <c r="NRU37"/>
      <c r="NRV37"/>
      <c r="NRW37"/>
      <c r="NRX37"/>
      <c r="NRY37"/>
      <c r="NRZ37"/>
      <c r="NSA37"/>
      <c r="NSB37"/>
      <c r="NSC37"/>
      <c r="NSD37"/>
      <c r="NSE37"/>
      <c r="NSF37"/>
      <c r="NSG37"/>
      <c r="NSH37"/>
      <c r="NSI37"/>
      <c r="NSJ37"/>
      <c r="NSK37"/>
      <c r="NSL37"/>
      <c r="NSM37"/>
      <c r="NSN37"/>
      <c r="NSO37"/>
      <c r="NSP37"/>
      <c r="NSQ37"/>
      <c r="NSR37"/>
      <c r="NSS37"/>
      <c r="NST37"/>
      <c r="NSU37"/>
      <c r="NSV37"/>
      <c r="NSW37"/>
      <c r="NSX37"/>
      <c r="NSY37"/>
      <c r="NSZ37"/>
      <c r="NTA37"/>
      <c r="NTB37"/>
      <c r="NTC37"/>
      <c r="NTD37"/>
      <c r="NTE37"/>
      <c r="NTF37"/>
      <c r="NTG37"/>
      <c r="NTH37"/>
      <c r="NTI37"/>
      <c r="NTJ37"/>
      <c r="NTK37"/>
      <c r="NTL37"/>
      <c r="NTM37"/>
      <c r="NTN37"/>
      <c r="NTO37"/>
      <c r="NTP37"/>
      <c r="NTQ37"/>
      <c r="NTR37"/>
      <c r="NTS37"/>
      <c r="NTT37"/>
      <c r="NTU37"/>
      <c r="NTV37"/>
      <c r="NTW37"/>
      <c r="NTX37"/>
      <c r="NTY37"/>
      <c r="NTZ37"/>
      <c r="NUA37"/>
      <c r="NUB37"/>
      <c r="NUC37"/>
      <c r="NUD37"/>
      <c r="NUE37"/>
      <c r="NUF37"/>
      <c r="NUG37"/>
      <c r="NUH37"/>
      <c r="NUI37"/>
      <c r="NUJ37"/>
      <c r="NUK37"/>
      <c r="NUL37"/>
      <c r="NUM37"/>
      <c r="NUN37"/>
      <c r="NUO37"/>
      <c r="NUP37"/>
      <c r="NUQ37"/>
      <c r="NUR37"/>
      <c r="NUS37"/>
      <c r="NUT37"/>
      <c r="NUU37"/>
      <c r="NUV37"/>
      <c r="NUW37"/>
      <c r="NUX37"/>
      <c r="NUY37"/>
      <c r="NUZ37"/>
      <c r="NVA37"/>
      <c r="NVB37"/>
      <c r="NVC37"/>
      <c r="NVD37"/>
      <c r="NVE37"/>
      <c r="NVF37"/>
      <c r="NVG37"/>
      <c r="NVH37"/>
      <c r="NVI37"/>
      <c r="NVJ37"/>
      <c r="NVK37"/>
      <c r="NVL37"/>
      <c r="NVM37"/>
      <c r="NVN37"/>
      <c r="NVO37"/>
      <c r="NVP37"/>
      <c r="NVQ37"/>
      <c r="NVR37"/>
      <c r="NVS37"/>
      <c r="NVT37"/>
      <c r="NVU37"/>
      <c r="NVV37"/>
      <c r="NVW37"/>
      <c r="NVX37"/>
      <c r="NVY37"/>
      <c r="NVZ37"/>
      <c r="NWA37"/>
      <c r="NWB37"/>
      <c r="NWC37"/>
      <c r="NWD37"/>
      <c r="NWE37"/>
      <c r="NWF37"/>
      <c r="NWG37"/>
      <c r="NWH37"/>
      <c r="NWI37"/>
      <c r="NWJ37"/>
      <c r="NWK37"/>
      <c r="NWL37"/>
      <c r="NWM37"/>
      <c r="NWN37"/>
      <c r="NWO37"/>
      <c r="NWP37"/>
      <c r="NWQ37"/>
      <c r="NWR37"/>
      <c r="NWS37"/>
      <c r="NWT37"/>
      <c r="NWU37"/>
      <c r="NWV37"/>
      <c r="NWW37"/>
      <c r="NWX37"/>
      <c r="NWY37"/>
      <c r="NWZ37"/>
      <c r="NXA37"/>
      <c r="NXB37"/>
      <c r="NXC37"/>
      <c r="NXD37"/>
      <c r="NXE37"/>
      <c r="NXF37"/>
      <c r="NXG37"/>
      <c r="NXH37"/>
      <c r="NXI37"/>
      <c r="NXJ37"/>
      <c r="NXK37"/>
      <c r="NXL37"/>
      <c r="NXM37"/>
      <c r="NXN37"/>
      <c r="NXO37"/>
      <c r="NXP37"/>
      <c r="NXQ37"/>
      <c r="NXR37"/>
      <c r="NXS37"/>
      <c r="NXT37"/>
      <c r="NXU37"/>
      <c r="NXV37"/>
      <c r="NXW37"/>
      <c r="NXX37"/>
      <c r="NXY37"/>
      <c r="NXZ37"/>
      <c r="NYA37"/>
      <c r="NYB37"/>
      <c r="NYC37"/>
      <c r="NYD37"/>
      <c r="NYE37"/>
      <c r="NYF37"/>
      <c r="NYG37"/>
      <c r="NYH37"/>
      <c r="NYI37"/>
      <c r="NYJ37"/>
      <c r="NYK37"/>
      <c r="NYL37"/>
      <c r="NYM37"/>
      <c r="NYN37"/>
      <c r="NYO37"/>
      <c r="NYP37"/>
      <c r="NYQ37"/>
      <c r="NYR37"/>
      <c r="NYS37"/>
      <c r="NYT37"/>
      <c r="NYU37"/>
      <c r="NYV37"/>
      <c r="NYW37"/>
      <c r="NYX37"/>
      <c r="NYY37"/>
      <c r="NYZ37"/>
      <c r="NZA37"/>
      <c r="NZB37"/>
      <c r="NZC37"/>
      <c r="NZD37"/>
      <c r="NZE37"/>
      <c r="NZF37"/>
      <c r="NZG37"/>
      <c r="NZH37"/>
      <c r="NZI37"/>
      <c r="NZJ37"/>
      <c r="NZK37"/>
      <c r="NZL37"/>
      <c r="NZM37"/>
      <c r="NZN37"/>
      <c r="NZO37"/>
      <c r="NZP37"/>
      <c r="NZQ37"/>
      <c r="NZR37"/>
      <c r="NZS37"/>
      <c r="NZT37"/>
      <c r="NZU37"/>
      <c r="NZV37"/>
      <c r="NZW37"/>
      <c r="NZX37"/>
      <c r="NZY37"/>
      <c r="NZZ37"/>
      <c r="OAA37"/>
      <c r="OAB37"/>
      <c r="OAC37"/>
      <c r="OAD37"/>
      <c r="OAE37"/>
      <c r="OAF37"/>
      <c r="OAG37"/>
      <c r="OAH37"/>
      <c r="OAI37"/>
      <c r="OAJ37"/>
      <c r="OAK37"/>
      <c r="OAL37"/>
      <c r="OAM37"/>
      <c r="OAN37"/>
      <c r="OAO37"/>
      <c r="OAP37"/>
      <c r="OAQ37"/>
      <c r="OAR37"/>
      <c r="OAS37"/>
      <c r="OAT37"/>
      <c r="OAU37"/>
      <c r="OAV37"/>
      <c r="OAW37"/>
      <c r="OAX37"/>
      <c r="OAY37"/>
      <c r="OAZ37"/>
      <c r="OBA37"/>
      <c r="OBB37"/>
      <c r="OBC37"/>
      <c r="OBD37"/>
      <c r="OBE37"/>
      <c r="OBF37"/>
      <c r="OBG37"/>
      <c r="OBH37"/>
      <c r="OBI37"/>
      <c r="OBJ37"/>
      <c r="OBK37"/>
      <c r="OBL37"/>
      <c r="OBM37"/>
      <c r="OBN37"/>
      <c r="OBO37"/>
      <c r="OBP37"/>
      <c r="OBQ37"/>
      <c r="OBR37"/>
      <c r="OBS37"/>
      <c r="OBT37"/>
      <c r="OBU37"/>
      <c r="OBV37"/>
      <c r="OBW37"/>
      <c r="OBX37"/>
      <c r="OBY37"/>
      <c r="OBZ37"/>
      <c r="OCA37"/>
      <c r="OCB37"/>
      <c r="OCC37"/>
      <c r="OCD37"/>
      <c r="OCE37"/>
      <c r="OCF37"/>
      <c r="OCG37"/>
      <c r="OCH37"/>
      <c r="OCI37"/>
      <c r="OCJ37"/>
      <c r="OCK37"/>
      <c r="OCL37"/>
      <c r="OCM37"/>
      <c r="OCN37"/>
      <c r="OCO37"/>
      <c r="OCP37"/>
      <c r="OCQ37"/>
      <c r="OCR37"/>
      <c r="OCS37"/>
      <c r="OCT37"/>
      <c r="OCU37"/>
      <c r="OCV37"/>
      <c r="OCW37"/>
      <c r="OCX37"/>
      <c r="OCY37"/>
      <c r="OCZ37"/>
      <c r="ODA37"/>
      <c r="ODB37"/>
      <c r="ODC37"/>
      <c r="ODD37"/>
      <c r="ODE37"/>
      <c r="ODF37"/>
      <c r="ODG37"/>
      <c r="ODH37"/>
      <c r="ODI37"/>
      <c r="ODJ37"/>
      <c r="ODK37"/>
      <c r="ODL37"/>
      <c r="ODM37"/>
      <c r="ODN37"/>
      <c r="ODO37"/>
      <c r="ODP37"/>
      <c r="ODQ37"/>
      <c r="ODR37"/>
      <c r="ODS37"/>
      <c r="ODT37"/>
      <c r="ODU37"/>
      <c r="ODV37"/>
      <c r="ODW37"/>
      <c r="ODX37"/>
      <c r="ODY37"/>
      <c r="ODZ37"/>
      <c r="OEA37"/>
      <c r="OEB37"/>
      <c r="OEC37"/>
      <c r="OED37"/>
      <c r="OEE37"/>
      <c r="OEF37"/>
      <c r="OEG37"/>
      <c r="OEH37"/>
      <c r="OEI37"/>
      <c r="OEJ37"/>
      <c r="OEK37"/>
      <c r="OEL37"/>
      <c r="OEM37"/>
      <c r="OEN37"/>
      <c r="OEO37"/>
      <c r="OEP37"/>
      <c r="OEQ37"/>
      <c r="OER37"/>
      <c r="OES37"/>
      <c r="OET37"/>
      <c r="OEU37"/>
      <c r="OEV37"/>
      <c r="OEW37"/>
      <c r="OEX37"/>
      <c r="OEY37"/>
      <c r="OEZ37"/>
      <c r="OFA37"/>
      <c r="OFB37"/>
      <c r="OFC37"/>
      <c r="OFD37"/>
      <c r="OFE37"/>
      <c r="OFF37"/>
      <c r="OFG37"/>
      <c r="OFH37"/>
      <c r="OFI37"/>
      <c r="OFJ37"/>
      <c r="OFK37"/>
      <c r="OFL37"/>
      <c r="OFM37"/>
      <c r="OFN37"/>
      <c r="OFO37"/>
      <c r="OFP37"/>
      <c r="OFQ37"/>
      <c r="OFR37"/>
      <c r="OFS37"/>
      <c r="OFT37"/>
      <c r="OFU37"/>
      <c r="OFV37"/>
      <c r="OFW37"/>
      <c r="OFX37"/>
      <c r="OFY37"/>
      <c r="OFZ37"/>
      <c r="OGA37"/>
      <c r="OGB37"/>
      <c r="OGC37"/>
      <c r="OGD37"/>
      <c r="OGE37"/>
      <c r="OGF37"/>
      <c r="OGG37"/>
      <c r="OGH37"/>
      <c r="OGI37"/>
      <c r="OGJ37"/>
      <c r="OGK37"/>
      <c r="OGL37"/>
      <c r="OGM37"/>
      <c r="OGN37"/>
      <c r="OGO37"/>
      <c r="OGP37"/>
      <c r="OGQ37"/>
      <c r="OGR37"/>
      <c r="OGS37"/>
      <c r="OGT37"/>
      <c r="OGU37"/>
      <c r="OGV37"/>
      <c r="OGW37"/>
      <c r="OGX37"/>
      <c r="OGY37"/>
      <c r="OGZ37"/>
      <c r="OHA37"/>
      <c r="OHB37"/>
      <c r="OHC37"/>
      <c r="OHD37"/>
      <c r="OHE37"/>
      <c r="OHF37"/>
      <c r="OHG37"/>
      <c r="OHH37"/>
      <c r="OHI37"/>
      <c r="OHJ37"/>
      <c r="OHK37"/>
      <c r="OHL37"/>
      <c r="OHM37"/>
      <c r="OHN37"/>
      <c r="OHO37"/>
      <c r="OHP37"/>
      <c r="OHQ37"/>
      <c r="OHR37"/>
      <c r="OHS37"/>
      <c r="OHT37"/>
      <c r="OHU37"/>
      <c r="OHV37"/>
      <c r="OHW37"/>
      <c r="OHX37"/>
      <c r="OHY37"/>
      <c r="OHZ37"/>
      <c r="OIA37"/>
      <c r="OIB37"/>
      <c r="OIC37"/>
      <c r="OID37"/>
      <c r="OIE37"/>
      <c r="OIF37"/>
      <c r="OIG37"/>
      <c r="OIH37"/>
      <c r="OII37"/>
      <c r="OIJ37"/>
      <c r="OIK37"/>
      <c r="OIL37"/>
      <c r="OIM37"/>
      <c r="OIN37"/>
      <c r="OIO37"/>
      <c r="OIP37"/>
      <c r="OIQ37"/>
      <c r="OIR37"/>
      <c r="OIS37"/>
      <c r="OIT37"/>
      <c r="OIU37"/>
      <c r="OIV37"/>
      <c r="OIW37"/>
      <c r="OIX37"/>
      <c r="OIY37"/>
      <c r="OIZ37"/>
      <c r="OJA37"/>
      <c r="OJB37"/>
      <c r="OJC37"/>
      <c r="OJD37"/>
      <c r="OJE37"/>
      <c r="OJF37"/>
      <c r="OJG37"/>
      <c r="OJH37"/>
      <c r="OJI37"/>
      <c r="OJJ37"/>
      <c r="OJK37"/>
      <c r="OJL37"/>
      <c r="OJM37"/>
      <c r="OJN37"/>
      <c r="OJO37"/>
      <c r="OJP37"/>
      <c r="OJQ37"/>
      <c r="OJR37"/>
      <c r="OJS37"/>
      <c r="OJT37"/>
      <c r="OJU37"/>
      <c r="OJV37"/>
      <c r="OJW37"/>
      <c r="OJX37"/>
      <c r="OJY37"/>
      <c r="OJZ37"/>
      <c r="OKA37"/>
      <c r="OKB37"/>
      <c r="OKC37"/>
      <c r="OKD37"/>
      <c r="OKE37"/>
      <c r="OKF37"/>
      <c r="OKG37"/>
      <c r="OKH37"/>
      <c r="OKI37"/>
      <c r="OKJ37"/>
      <c r="OKK37"/>
      <c r="OKL37"/>
      <c r="OKM37"/>
      <c r="OKN37"/>
      <c r="OKO37"/>
      <c r="OKP37"/>
      <c r="OKQ37"/>
      <c r="OKR37"/>
      <c r="OKS37"/>
      <c r="OKT37"/>
      <c r="OKU37"/>
      <c r="OKV37"/>
      <c r="OKW37"/>
      <c r="OKX37"/>
      <c r="OKY37"/>
      <c r="OKZ37"/>
      <c r="OLA37"/>
      <c r="OLB37"/>
      <c r="OLC37"/>
      <c r="OLD37"/>
      <c r="OLE37"/>
      <c r="OLF37"/>
      <c r="OLG37"/>
      <c r="OLH37"/>
      <c r="OLI37"/>
      <c r="OLJ37"/>
      <c r="OLK37"/>
      <c r="OLL37"/>
      <c r="OLM37"/>
      <c r="OLN37"/>
      <c r="OLO37"/>
      <c r="OLP37"/>
      <c r="OLQ37"/>
      <c r="OLR37"/>
      <c r="OLS37"/>
      <c r="OLT37"/>
      <c r="OLU37"/>
      <c r="OLV37"/>
      <c r="OLW37"/>
      <c r="OLX37"/>
      <c r="OLY37"/>
      <c r="OLZ37"/>
      <c r="OMA37"/>
      <c r="OMB37"/>
      <c r="OMC37"/>
      <c r="OMD37"/>
      <c r="OME37"/>
      <c r="OMF37"/>
      <c r="OMG37"/>
      <c r="OMH37"/>
      <c r="OMI37"/>
      <c r="OMJ37"/>
      <c r="OMK37"/>
      <c r="OML37"/>
      <c r="OMM37"/>
      <c r="OMN37"/>
      <c r="OMO37"/>
      <c r="OMP37"/>
      <c r="OMQ37"/>
      <c r="OMR37"/>
      <c r="OMS37"/>
      <c r="OMT37"/>
      <c r="OMU37"/>
      <c r="OMV37"/>
      <c r="OMW37"/>
      <c r="OMX37"/>
      <c r="OMY37"/>
      <c r="OMZ37"/>
      <c r="ONA37"/>
      <c r="ONB37"/>
      <c r="ONC37"/>
      <c r="OND37"/>
      <c r="ONE37"/>
      <c r="ONF37"/>
      <c r="ONG37"/>
      <c r="ONH37"/>
      <c r="ONI37"/>
      <c r="ONJ37"/>
      <c r="ONK37"/>
      <c r="ONL37"/>
      <c r="ONM37"/>
      <c r="ONN37"/>
      <c r="ONO37"/>
      <c r="ONP37"/>
      <c r="ONQ37"/>
      <c r="ONR37"/>
      <c r="ONS37"/>
      <c r="ONT37"/>
      <c r="ONU37"/>
      <c r="ONV37"/>
      <c r="ONW37"/>
      <c r="ONX37"/>
      <c r="ONY37"/>
      <c r="ONZ37"/>
      <c r="OOA37"/>
      <c r="OOB37"/>
      <c r="OOC37"/>
      <c r="OOD37"/>
      <c r="OOE37"/>
      <c r="OOF37"/>
      <c r="OOG37"/>
      <c r="OOH37"/>
      <c r="OOI37"/>
      <c r="OOJ37"/>
      <c r="OOK37"/>
      <c r="OOL37"/>
      <c r="OOM37"/>
      <c r="OON37"/>
      <c r="OOO37"/>
      <c r="OOP37"/>
      <c r="OOQ37"/>
      <c r="OOR37"/>
      <c r="OOS37"/>
      <c r="OOT37"/>
      <c r="OOU37"/>
      <c r="OOV37"/>
      <c r="OOW37"/>
      <c r="OOX37"/>
      <c r="OOY37"/>
      <c r="OOZ37"/>
      <c r="OPA37"/>
      <c r="OPB37"/>
      <c r="OPC37"/>
      <c r="OPD37"/>
      <c r="OPE37"/>
      <c r="OPF37"/>
      <c r="OPG37"/>
      <c r="OPH37"/>
      <c r="OPI37"/>
      <c r="OPJ37"/>
      <c r="OPK37"/>
      <c r="OPL37"/>
      <c r="OPM37"/>
      <c r="OPN37"/>
      <c r="OPO37"/>
      <c r="OPP37"/>
      <c r="OPQ37"/>
      <c r="OPR37"/>
      <c r="OPS37"/>
      <c r="OPT37"/>
      <c r="OPU37"/>
      <c r="OPV37"/>
      <c r="OPW37"/>
      <c r="OPX37"/>
      <c r="OPY37"/>
      <c r="OPZ37"/>
      <c r="OQA37"/>
      <c r="OQB37"/>
      <c r="OQC37"/>
      <c r="OQD37"/>
      <c r="OQE37"/>
      <c r="OQF37"/>
      <c r="OQG37"/>
      <c r="OQH37"/>
      <c r="OQI37"/>
      <c r="OQJ37"/>
      <c r="OQK37"/>
      <c r="OQL37"/>
      <c r="OQM37"/>
      <c r="OQN37"/>
      <c r="OQO37"/>
      <c r="OQP37"/>
      <c r="OQQ37"/>
      <c r="OQR37"/>
      <c r="OQS37"/>
      <c r="OQT37"/>
      <c r="OQU37"/>
      <c r="OQV37"/>
      <c r="OQW37"/>
      <c r="OQX37"/>
      <c r="OQY37"/>
      <c r="OQZ37"/>
      <c r="ORA37"/>
      <c r="ORB37"/>
      <c r="ORC37"/>
      <c r="ORD37"/>
      <c r="ORE37"/>
      <c r="ORF37"/>
      <c r="ORG37"/>
      <c r="ORH37"/>
      <c r="ORI37"/>
      <c r="ORJ37"/>
      <c r="ORK37"/>
      <c r="ORL37"/>
      <c r="ORM37"/>
      <c r="ORN37"/>
      <c r="ORO37"/>
      <c r="ORP37"/>
      <c r="ORQ37"/>
      <c r="ORR37"/>
      <c r="ORS37"/>
      <c r="ORT37"/>
      <c r="ORU37"/>
      <c r="ORV37"/>
      <c r="ORW37"/>
      <c r="ORX37"/>
      <c r="ORY37"/>
      <c r="ORZ37"/>
      <c r="OSA37"/>
      <c r="OSB37"/>
      <c r="OSC37"/>
      <c r="OSD37"/>
      <c r="OSE37"/>
      <c r="OSF37"/>
      <c r="OSG37"/>
      <c r="OSH37"/>
      <c r="OSI37"/>
      <c r="OSJ37"/>
      <c r="OSK37"/>
      <c r="OSL37"/>
      <c r="OSM37"/>
      <c r="OSN37"/>
      <c r="OSO37"/>
      <c r="OSP37"/>
      <c r="OSQ37"/>
      <c r="OSR37"/>
      <c r="OSS37"/>
      <c r="OST37"/>
      <c r="OSU37"/>
      <c r="OSV37"/>
      <c r="OSW37"/>
      <c r="OSX37"/>
      <c r="OSY37"/>
      <c r="OSZ37"/>
      <c r="OTA37"/>
      <c r="OTB37"/>
      <c r="OTC37"/>
      <c r="OTD37"/>
      <c r="OTE37"/>
      <c r="OTF37"/>
      <c r="OTG37"/>
      <c r="OTH37"/>
      <c r="OTI37"/>
      <c r="OTJ37"/>
      <c r="OTK37"/>
      <c r="OTL37"/>
      <c r="OTM37"/>
      <c r="OTN37"/>
      <c r="OTO37"/>
      <c r="OTP37"/>
      <c r="OTQ37"/>
      <c r="OTR37"/>
      <c r="OTS37"/>
      <c r="OTT37"/>
      <c r="OTU37"/>
      <c r="OTV37"/>
      <c r="OTW37"/>
      <c r="OTX37"/>
      <c r="OTY37"/>
      <c r="OTZ37"/>
      <c r="OUA37"/>
      <c r="OUB37"/>
      <c r="OUC37"/>
      <c r="OUD37"/>
      <c r="OUE37"/>
      <c r="OUF37"/>
      <c r="OUG37"/>
      <c r="OUH37"/>
      <c r="OUI37"/>
      <c r="OUJ37"/>
      <c r="OUK37"/>
      <c r="OUL37"/>
      <c r="OUM37"/>
      <c r="OUN37"/>
      <c r="OUO37"/>
      <c r="OUP37"/>
      <c r="OUQ37"/>
      <c r="OUR37"/>
      <c r="OUS37"/>
      <c r="OUT37"/>
      <c r="OUU37"/>
      <c r="OUV37"/>
      <c r="OUW37"/>
      <c r="OUX37"/>
      <c r="OUY37"/>
      <c r="OUZ37"/>
      <c r="OVA37"/>
      <c r="OVB37"/>
      <c r="OVC37"/>
      <c r="OVD37"/>
      <c r="OVE37"/>
      <c r="OVF37"/>
      <c r="OVG37"/>
      <c r="OVH37"/>
      <c r="OVI37"/>
      <c r="OVJ37"/>
      <c r="OVK37"/>
      <c r="OVL37"/>
      <c r="OVM37"/>
      <c r="OVN37"/>
      <c r="OVO37"/>
      <c r="OVP37"/>
      <c r="OVQ37"/>
      <c r="OVR37"/>
      <c r="OVS37"/>
      <c r="OVT37"/>
      <c r="OVU37"/>
      <c r="OVV37"/>
      <c r="OVW37"/>
      <c r="OVX37"/>
      <c r="OVY37"/>
      <c r="OVZ37"/>
      <c r="OWA37"/>
      <c r="OWB37"/>
      <c r="OWC37"/>
      <c r="OWD37"/>
      <c r="OWE37"/>
      <c r="OWF37"/>
      <c r="OWG37"/>
      <c r="OWH37"/>
      <c r="OWI37"/>
      <c r="OWJ37"/>
      <c r="OWK37"/>
      <c r="OWL37"/>
      <c r="OWM37"/>
      <c r="OWN37"/>
      <c r="OWO37"/>
      <c r="OWP37"/>
      <c r="OWQ37"/>
      <c r="OWR37"/>
      <c r="OWS37"/>
      <c r="OWT37"/>
      <c r="OWU37"/>
      <c r="OWV37"/>
      <c r="OWW37"/>
      <c r="OWX37"/>
      <c r="OWY37"/>
      <c r="OWZ37"/>
      <c r="OXA37"/>
      <c r="OXB37"/>
      <c r="OXC37"/>
      <c r="OXD37"/>
      <c r="OXE37"/>
      <c r="OXF37"/>
      <c r="OXG37"/>
      <c r="OXH37"/>
      <c r="OXI37"/>
      <c r="OXJ37"/>
      <c r="OXK37"/>
      <c r="OXL37"/>
      <c r="OXM37"/>
      <c r="OXN37"/>
      <c r="OXO37"/>
      <c r="OXP37"/>
      <c r="OXQ37"/>
      <c r="OXR37"/>
      <c r="OXS37"/>
      <c r="OXT37"/>
      <c r="OXU37"/>
      <c r="OXV37"/>
      <c r="OXW37"/>
      <c r="OXX37"/>
      <c r="OXY37"/>
      <c r="OXZ37"/>
      <c r="OYA37"/>
      <c r="OYB37"/>
      <c r="OYC37"/>
      <c r="OYD37"/>
      <c r="OYE37"/>
      <c r="OYF37"/>
      <c r="OYG37"/>
      <c r="OYH37"/>
      <c r="OYI37"/>
      <c r="OYJ37"/>
      <c r="OYK37"/>
      <c r="OYL37"/>
      <c r="OYM37"/>
      <c r="OYN37"/>
      <c r="OYO37"/>
      <c r="OYP37"/>
      <c r="OYQ37"/>
      <c r="OYR37"/>
      <c r="OYS37"/>
      <c r="OYT37"/>
      <c r="OYU37"/>
      <c r="OYV37"/>
      <c r="OYW37"/>
      <c r="OYX37"/>
      <c r="OYY37"/>
      <c r="OYZ37"/>
      <c r="OZA37"/>
      <c r="OZB37"/>
      <c r="OZC37"/>
      <c r="OZD37"/>
      <c r="OZE37"/>
      <c r="OZF37"/>
      <c r="OZG37"/>
      <c r="OZH37"/>
      <c r="OZI37"/>
      <c r="OZJ37"/>
      <c r="OZK37"/>
      <c r="OZL37"/>
      <c r="OZM37"/>
      <c r="OZN37"/>
      <c r="OZO37"/>
      <c r="OZP37"/>
      <c r="OZQ37"/>
      <c r="OZR37"/>
      <c r="OZS37"/>
      <c r="OZT37"/>
      <c r="OZU37"/>
      <c r="OZV37"/>
      <c r="OZW37"/>
      <c r="OZX37"/>
      <c r="OZY37"/>
      <c r="OZZ37"/>
      <c r="PAA37"/>
      <c r="PAB37"/>
      <c r="PAC37"/>
      <c r="PAD37"/>
      <c r="PAE37"/>
      <c r="PAF37"/>
      <c r="PAG37"/>
      <c r="PAH37"/>
      <c r="PAI37"/>
      <c r="PAJ37"/>
      <c r="PAK37"/>
      <c r="PAL37"/>
      <c r="PAM37"/>
      <c r="PAN37"/>
      <c r="PAO37"/>
      <c r="PAP37"/>
      <c r="PAQ37"/>
      <c r="PAR37"/>
      <c r="PAS37"/>
      <c r="PAT37"/>
      <c r="PAU37"/>
      <c r="PAV37"/>
      <c r="PAW37"/>
      <c r="PAX37"/>
      <c r="PAY37"/>
      <c r="PAZ37"/>
      <c r="PBA37"/>
      <c r="PBB37"/>
      <c r="PBC37"/>
      <c r="PBD37"/>
      <c r="PBE37"/>
      <c r="PBF37"/>
      <c r="PBG37"/>
      <c r="PBH37"/>
      <c r="PBI37"/>
      <c r="PBJ37"/>
      <c r="PBK37"/>
      <c r="PBL37"/>
      <c r="PBM37"/>
      <c r="PBN37"/>
      <c r="PBO37"/>
      <c r="PBP37"/>
      <c r="PBQ37"/>
      <c r="PBR37"/>
      <c r="PBS37"/>
      <c r="PBT37"/>
      <c r="PBU37"/>
      <c r="PBV37"/>
      <c r="PBW37"/>
      <c r="PBX37"/>
      <c r="PBY37"/>
      <c r="PBZ37"/>
      <c r="PCA37"/>
      <c r="PCB37"/>
      <c r="PCC37"/>
      <c r="PCD37"/>
      <c r="PCE37"/>
      <c r="PCF37"/>
      <c r="PCG37"/>
      <c r="PCH37"/>
      <c r="PCI37"/>
      <c r="PCJ37"/>
      <c r="PCK37"/>
      <c r="PCL37"/>
      <c r="PCM37"/>
      <c r="PCN37"/>
      <c r="PCO37"/>
      <c r="PCP37"/>
      <c r="PCQ37"/>
      <c r="PCR37"/>
      <c r="PCS37"/>
      <c r="PCT37"/>
      <c r="PCU37"/>
      <c r="PCV37"/>
      <c r="PCW37"/>
      <c r="PCX37"/>
      <c r="PCY37"/>
      <c r="PCZ37"/>
      <c r="PDA37"/>
      <c r="PDB37"/>
      <c r="PDC37"/>
      <c r="PDD37"/>
      <c r="PDE37"/>
      <c r="PDF37"/>
      <c r="PDG37"/>
      <c r="PDH37"/>
      <c r="PDI37"/>
      <c r="PDJ37"/>
      <c r="PDK37"/>
      <c r="PDL37"/>
      <c r="PDM37"/>
      <c r="PDN37"/>
      <c r="PDO37"/>
      <c r="PDP37"/>
      <c r="PDQ37"/>
      <c r="PDR37"/>
      <c r="PDS37"/>
      <c r="PDT37"/>
      <c r="PDU37"/>
      <c r="PDV37"/>
      <c r="PDW37"/>
      <c r="PDX37"/>
      <c r="PDY37"/>
      <c r="PDZ37"/>
      <c r="PEA37"/>
      <c r="PEB37"/>
      <c r="PEC37"/>
      <c r="PED37"/>
      <c r="PEE37"/>
      <c r="PEF37"/>
      <c r="PEG37"/>
      <c r="PEH37"/>
      <c r="PEI37"/>
      <c r="PEJ37"/>
      <c r="PEK37"/>
      <c r="PEL37"/>
      <c r="PEM37"/>
      <c r="PEN37"/>
      <c r="PEO37"/>
      <c r="PEP37"/>
      <c r="PEQ37"/>
      <c r="PER37"/>
      <c r="PES37"/>
      <c r="PET37"/>
      <c r="PEU37"/>
      <c r="PEV37"/>
      <c r="PEW37"/>
      <c r="PEX37"/>
      <c r="PEY37"/>
      <c r="PEZ37"/>
      <c r="PFA37"/>
      <c r="PFB37"/>
      <c r="PFC37"/>
      <c r="PFD37"/>
      <c r="PFE37"/>
      <c r="PFF37"/>
      <c r="PFG37"/>
      <c r="PFH37"/>
      <c r="PFI37"/>
      <c r="PFJ37"/>
      <c r="PFK37"/>
      <c r="PFL37"/>
      <c r="PFM37"/>
      <c r="PFN37"/>
      <c r="PFO37"/>
      <c r="PFP37"/>
      <c r="PFQ37"/>
      <c r="PFR37"/>
      <c r="PFS37"/>
      <c r="PFT37"/>
      <c r="PFU37"/>
      <c r="PFV37"/>
      <c r="PFW37"/>
      <c r="PFX37"/>
      <c r="PFY37"/>
      <c r="PFZ37"/>
      <c r="PGA37"/>
      <c r="PGB37"/>
      <c r="PGC37"/>
      <c r="PGD37"/>
      <c r="PGE37"/>
      <c r="PGF37"/>
      <c r="PGG37"/>
      <c r="PGH37"/>
      <c r="PGI37"/>
      <c r="PGJ37"/>
      <c r="PGK37"/>
      <c r="PGL37"/>
      <c r="PGM37"/>
      <c r="PGN37"/>
      <c r="PGO37"/>
      <c r="PGP37"/>
      <c r="PGQ37"/>
      <c r="PGR37"/>
      <c r="PGS37"/>
      <c r="PGT37"/>
      <c r="PGU37"/>
      <c r="PGV37"/>
      <c r="PGW37"/>
      <c r="PGX37"/>
      <c r="PGY37"/>
      <c r="PGZ37"/>
      <c r="PHA37"/>
      <c r="PHB37"/>
      <c r="PHC37"/>
      <c r="PHD37"/>
      <c r="PHE37"/>
      <c r="PHF37"/>
      <c r="PHG37"/>
      <c r="PHH37"/>
      <c r="PHI37"/>
      <c r="PHJ37"/>
      <c r="PHK37"/>
      <c r="PHL37"/>
      <c r="PHM37"/>
      <c r="PHN37"/>
      <c r="PHO37"/>
      <c r="PHP37"/>
      <c r="PHQ37"/>
      <c r="PHR37"/>
      <c r="PHS37"/>
      <c r="PHT37"/>
      <c r="PHU37"/>
      <c r="PHV37"/>
      <c r="PHW37"/>
      <c r="PHX37"/>
      <c r="PHY37"/>
      <c r="PHZ37"/>
      <c r="PIA37"/>
      <c r="PIB37"/>
      <c r="PIC37"/>
      <c r="PID37"/>
      <c r="PIE37"/>
      <c r="PIF37"/>
      <c r="PIG37"/>
      <c r="PIH37"/>
      <c r="PII37"/>
      <c r="PIJ37"/>
      <c r="PIK37"/>
      <c r="PIL37"/>
      <c r="PIM37"/>
      <c r="PIN37"/>
      <c r="PIO37"/>
      <c r="PIP37"/>
      <c r="PIQ37"/>
      <c r="PIR37"/>
      <c r="PIS37"/>
      <c r="PIT37"/>
      <c r="PIU37"/>
      <c r="PIV37"/>
      <c r="PIW37"/>
      <c r="PIX37"/>
      <c r="PIY37"/>
      <c r="PIZ37"/>
      <c r="PJA37"/>
      <c r="PJB37"/>
      <c r="PJC37"/>
      <c r="PJD37"/>
      <c r="PJE37"/>
      <c r="PJF37"/>
      <c r="PJG37"/>
      <c r="PJH37"/>
      <c r="PJI37"/>
      <c r="PJJ37"/>
      <c r="PJK37"/>
      <c r="PJL37"/>
      <c r="PJM37"/>
      <c r="PJN37"/>
      <c r="PJO37"/>
      <c r="PJP37"/>
      <c r="PJQ37"/>
      <c r="PJR37"/>
      <c r="PJS37"/>
      <c r="PJT37"/>
      <c r="PJU37"/>
      <c r="PJV37"/>
      <c r="PJW37"/>
      <c r="PJX37"/>
      <c r="PJY37"/>
      <c r="PJZ37"/>
      <c r="PKA37"/>
      <c r="PKB37"/>
      <c r="PKC37"/>
      <c r="PKD37"/>
      <c r="PKE37"/>
      <c r="PKF37"/>
      <c r="PKG37"/>
      <c r="PKH37"/>
      <c r="PKI37"/>
      <c r="PKJ37"/>
      <c r="PKK37"/>
      <c r="PKL37"/>
      <c r="PKM37"/>
      <c r="PKN37"/>
      <c r="PKO37"/>
      <c r="PKP37"/>
      <c r="PKQ37"/>
      <c r="PKR37"/>
      <c r="PKS37"/>
      <c r="PKT37"/>
      <c r="PKU37"/>
      <c r="PKV37"/>
      <c r="PKW37"/>
      <c r="PKX37"/>
      <c r="PKY37"/>
      <c r="PKZ37"/>
      <c r="PLA37"/>
      <c r="PLB37"/>
      <c r="PLC37"/>
      <c r="PLD37"/>
      <c r="PLE37"/>
      <c r="PLF37"/>
      <c r="PLG37"/>
      <c r="PLH37"/>
      <c r="PLI37"/>
      <c r="PLJ37"/>
      <c r="PLK37"/>
      <c r="PLL37"/>
      <c r="PLM37"/>
      <c r="PLN37"/>
      <c r="PLO37"/>
      <c r="PLP37"/>
      <c r="PLQ37"/>
      <c r="PLR37"/>
      <c r="PLS37"/>
      <c r="PLT37"/>
      <c r="PLU37"/>
      <c r="PLV37"/>
      <c r="PLW37"/>
      <c r="PLX37"/>
      <c r="PLY37"/>
      <c r="PLZ37"/>
      <c r="PMA37"/>
      <c r="PMB37"/>
      <c r="PMC37"/>
      <c r="PMD37"/>
      <c r="PME37"/>
      <c r="PMF37"/>
      <c r="PMG37"/>
      <c r="PMH37"/>
      <c r="PMI37"/>
      <c r="PMJ37"/>
      <c r="PMK37"/>
      <c r="PML37"/>
      <c r="PMM37"/>
      <c r="PMN37"/>
      <c r="PMO37"/>
      <c r="PMP37"/>
      <c r="PMQ37"/>
      <c r="PMR37"/>
      <c r="PMS37"/>
      <c r="PMT37"/>
      <c r="PMU37"/>
      <c r="PMV37"/>
      <c r="PMW37"/>
      <c r="PMX37"/>
      <c r="PMY37"/>
      <c r="PMZ37"/>
      <c r="PNA37"/>
      <c r="PNB37"/>
      <c r="PNC37"/>
      <c r="PND37"/>
      <c r="PNE37"/>
      <c r="PNF37"/>
      <c r="PNG37"/>
      <c r="PNH37"/>
      <c r="PNI37"/>
      <c r="PNJ37"/>
      <c r="PNK37"/>
      <c r="PNL37"/>
      <c r="PNM37"/>
      <c r="PNN37"/>
      <c r="PNO37"/>
      <c r="PNP37"/>
      <c r="PNQ37"/>
      <c r="PNR37"/>
      <c r="PNS37"/>
      <c r="PNT37"/>
      <c r="PNU37"/>
      <c r="PNV37"/>
      <c r="PNW37"/>
      <c r="PNX37"/>
      <c r="PNY37"/>
      <c r="PNZ37"/>
      <c r="POA37"/>
      <c r="POB37"/>
      <c r="POC37"/>
      <c r="POD37"/>
      <c r="POE37"/>
      <c r="POF37"/>
      <c r="POG37"/>
      <c r="POH37"/>
      <c r="POI37"/>
      <c r="POJ37"/>
      <c r="POK37"/>
      <c r="POL37"/>
      <c r="POM37"/>
      <c r="PON37"/>
      <c r="POO37"/>
      <c r="POP37"/>
      <c r="POQ37"/>
      <c r="POR37"/>
      <c r="POS37"/>
      <c r="POT37"/>
      <c r="POU37"/>
      <c r="POV37"/>
      <c r="POW37"/>
      <c r="POX37"/>
      <c r="POY37"/>
      <c r="POZ37"/>
      <c r="PPA37"/>
      <c r="PPB37"/>
      <c r="PPC37"/>
      <c r="PPD37"/>
      <c r="PPE37"/>
      <c r="PPF37"/>
      <c r="PPG37"/>
      <c r="PPH37"/>
      <c r="PPI37"/>
      <c r="PPJ37"/>
      <c r="PPK37"/>
      <c r="PPL37"/>
      <c r="PPM37"/>
      <c r="PPN37"/>
      <c r="PPO37"/>
      <c r="PPP37"/>
      <c r="PPQ37"/>
      <c r="PPR37"/>
      <c r="PPS37"/>
      <c r="PPT37"/>
      <c r="PPU37"/>
      <c r="PPV37"/>
      <c r="PPW37"/>
      <c r="PPX37"/>
      <c r="PPY37"/>
      <c r="PPZ37"/>
      <c r="PQA37"/>
      <c r="PQB37"/>
      <c r="PQC37"/>
      <c r="PQD37"/>
      <c r="PQE37"/>
      <c r="PQF37"/>
      <c r="PQG37"/>
      <c r="PQH37"/>
      <c r="PQI37"/>
      <c r="PQJ37"/>
      <c r="PQK37"/>
      <c r="PQL37"/>
      <c r="PQM37"/>
      <c r="PQN37"/>
      <c r="PQO37"/>
      <c r="PQP37"/>
      <c r="PQQ37"/>
      <c r="PQR37"/>
      <c r="PQS37"/>
      <c r="PQT37"/>
      <c r="PQU37"/>
      <c r="PQV37"/>
      <c r="PQW37"/>
      <c r="PQX37"/>
      <c r="PQY37"/>
      <c r="PQZ37"/>
      <c r="PRA37"/>
      <c r="PRB37"/>
      <c r="PRC37"/>
      <c r="PRD37"/>
      <c r="PRE37"/>
      <c r="PRF37"/>
      <c r="PRG37"/>
      <c r="PRH37"/>
      <c r="PRI37"/>
      <c r="PRJ37"/>
      <c r="PRK37"/>
      <c r="PRL37"/>
      <c r="PRM37"/>
      <c r="PRN37"/>
      <c r="PRO37"/>
      <c r="PRP37"/>
      <c r="PRQ37"/>
      <c r="PRR37"/>
      <c r="PRS37"/>
      <c r="PRT37"/>
      <c r="PRU37"/>
      <c r="PRV37"/>
      <c r="PRW37"/>
      <c r="PRX37"/>
      <c r="PRY37"/>
      <c r="PRZ37"/>
      <c r="PSA37"/>
      <c r="PSB37"/>
      <c r="PSC37"/>
      <c r="PSD37"/>
      <c r="PSE37"/>
      <c r="PSF37"/>
      <c r="PSG37"/>
      <c r="PSH37"/>
      <c r="PSI37"/>
      <c r="PSJ37"/>
      <c r="PSK37"/>
      <c r="PSL37"/>
      <c r="PSM37"/>
      <c r="PSN37"/>
      <c r="PSO37"/>
      <c r="PSP37"/>
      <c r="PSQ37"/>
      <c r="PSR37"/>
      <c r="PSS37"/>
      <c r="PST37"/>
      <c r="PSU37"/>
      <c r="PSV37"/>
      <c r="PSW37"/>
      <c r="PSX37"/>
      <c r="PSY37"/>
      <c r="PSZ37"/>
      <c r="PTA37"/>
      <c r="PTB37"/>
      <c r="PTC37"/>
      <c r="PTD37"/>
      <c r="PTE37"/>
      <c r="PTF37"/>
      <c r="PTG37"/>
      <c r="PTH37"/>
      <c r="PTI37"/>
      <c r="PTJ37"/>
      <c r="PTK37"/>
      <c r="PTL37"/>
      <c r="PTM37"/>
      <c r="PTN37"/>
      <c r="PTO37"/>
      <c r="PTP37"/>
      <c r="PTQ37"/>
      <c r="PTR37"/>
      <c r="PTS37"/>
      <c r="PTT37"/>
      <c r="PTU37"/>
      <c r="PTV37"/>
      <c r="PTW37"/>
      <c r="PTX37"/>
      <c r="PTY37"/>
      <c r="PTZ37"/>
      <c r="PUA37"/>
      <c r="PUB37"/>
      <c r="PUC37"/>
      <c r="PUD37"/>
      <c r="PUE37"/>
      <c r="PUF37"/>
      <c r="PUG37"/>
      <c r="PUH37"/>
      <c r="PUI37"/>
      <c r="PUJ37"/>
      <c r="PUK37"/>
      <c r="PUL37"/>
      <c r="PUM37"/>
      <c r="PUN37"/>
      <c r="PUO37"/>
      <c r="PUP37"/>
      <c r="PUQ37"/>
      <c r="PUR37"/>
      <c r="PUS37"/>
      <c r="PUT37"/>
      <c r="PUU37"/>
      <c r="PUV37"/>
      <c r="PUW37"/>
      <c r="PUX37"/>
      <c r="PUY37"/>
      <c r="PUZ37"/>
      <c r="PVA37"/>
      <c r="PVB37"/>
      <c r="PVC37"/>
      <c r="PVD37"/>
      <c r="PVE37"/>
      <c r="PVF37"/>
      <c r="PVG37"/>
      <c r="PVH37"/>
      <c r="PVI37"/>
      <c r="PVJ37"/>
      <c r="PVK37"/>
      <c r="PVL37"/>
      <c r="PVM37"/>
      <c r="PVN37"/>
      <c r="PVO37"/>
      <c r="PVP37"/>
      <c r="PVQ37"/>
      <c r="PVR37"/>
      <c r="PVS37"/>
      <c r="PVT37"/>
      <c r="PVU37"/>
      <c r="PVV37"/>
      <c r="PVW37"/>
      <c r="PVX37"/>
      <c r="PVY37"/>
      <c r="PVZ37"/>
      <c r="PWA37"/>
      <c r="PWB37"/>
      <c r="PWC37"/>
      <c r="PWD37"/>
      <c r="PWE37"/>
      <c r="PWF37"/>
      <c r="PWG37"/>
      <c r="PWH37"/>
      <c r="PWI37"/>
      <c r="PWJ37"/>
      <c r="PWK37"/>
      <c r="PWL37"/>
      <c r="PWM37"/>
      <c r="PWN37"/>
      <c r="PWO37"/>
      <c r="PWP37"/>
      <c r="PWQ37"/>
      <c r="PWR37"/>
      <c r="PWS37"/>
      <c r="PWT37"/>
      <c r="PWU37"/>
      <c r="PWV37"/>
      <c r="PWW37"/>
      <c r="PWX37"/>
      <c r="PWY37"/>
      <c r="PWZ37"/>
      <c r="PXA37"/>
      <c r="PXB37"/>
      <c r="PXC37"/>
      <c r="PXD37"/>
      <c r="PXE37"/>
      <c r="PXF37"/>
      <c r="PXG37"/>
      <c r="PXH37"/>
      <c r="PXI37"/>
      <c r="PXJ37"/>
      <c r="PXK37"/>
      <c r="PXL37"/>
      <c r="PXM37"/>
      <c r="PXN37"/>
      <c r="PXO37"/>
      <c r="PXP37"/>
      <c r="PXQ37"/>
      <c r="PXR37"/>
      <c r="PXS37"/>
      <c r="PXT37"/>
      <c r="PXU37"/>
      <c r="PXV37"/>
      <c r="PXW37"/>
      <c r="PXX37"/>
      <c r="PXY37"/>
      <c r="PXZ37"/>
      <c r="PYA37"/>
      <c r="PYB37"/>
      <c r="PYC37"/>
      <c r="PYD37"/>
      <c r="PYE37"/>
      <c r="PYF37"/>
      <c r="PYG37"/>
      <c r="PYH37"/>
      <c r="PYI37"/>
      <c r="PYJ37"/>
      <c r="PYK37"/>
      <c r="PYL37"/>
      <c r="PYM37"/>
      <c r="PYN37"/>
      <c r="PYO37"/>
      <c r="PYP37"/>
      <c r="PYQ37"/>
      <c r="PYR37"/>
      <c r="PYS37"/>
      <c r="PYT37"/>
      <c r="PYU37"/>
      <c r="PYV37"/>
      <c r="PYW37"/>
      <c r="PYX37"/>
      <c r="PYY37"/>
      <c r="PYZ37"/>
      <c r="PZA37"/>
      <c r="PZB37"/>
      <c r="PZC37"/>
      <c r="PZD37"/>
      <c r="PZE37"/>
      <c r="PZF37"/>
      <c r="PZG37"/>
      <c r="PZH37"/>
      <c r="PZI37"/>
      <c r="PZJ37"/>
      <c r="PZK37"/>
      <c r="PZL37"/>
      <c r="PZM37"/>
      <c r="PZN37"/>
      <c r="PZO37"/>
      <c r="PZP37"/>
      <c r="PZQ37"/>
      <c r="PZR37"/>
      <c r="PZS37"/>
      <c r="PZT37"/>
      <c r="PZU37"/>
      <c r="PZV37"/>
      <c r="PZW37"/>
      <c r="PZX37"/>
      <c r="PZY37"/>
      <c r="PZZ37"/>
      <c r="QAA37"/>
      <c r="QAB37"/>
      <c r="QAC37"/>
      <c r="QAD37"/>
      <c r="QAE37"/>
      <c r="QAF37"/>
      <c r="QAG37"/>
      <c r="QAH37"/>
      <c r="QAI37"/>
      <c r="QAJ37"/>
      <c r="QAK37"/>
      <c r="QAL37"/>
      <c r="QAM37"/>
      <c r="QAN37"/>
      <c r="QAO37"/>
      <c r="QAP37"/>
      <c r="QAQ37"/>
      <c r="QAR37"/>
      <c r="QAS37"/>
      <c r="QAT37"/>
      <c r="QAU37"/>
      <c r="QAV37"/>
      <c r="QAW37"/>
      <c r="QAX37"/>
      <c r="QAY37"/>
      <c r="QAZ37"/>
      <c r="QBA37"/>
      <c r="QBB37"/>
      <c r="QBC37"/>
      <c r="QBD37"/>
      <c r="QBE37"/>
      <c r="QBF37"/>
      <c r="QBG37"/>
      <c r="QBH37"/>
      <c r="QBI37"/>
      <c r="QBJ37"/>
      <c r="QBK37"/>
      <c r="QBL37"/>
      <c r="QBM37"/>
      <c r="QBN37"/>
      <c r="QBO37"/>
      <c r="QBP37"/>
      <c r="QBQ37"/>
      <c r="QBR37"/>
      <c r="QBS37"/>
      <c r="QBT37"/>
      <c r="QBU37"/>
      <c r="QBV37"/>
      <c r="QBW37"/>
      <c r="QBX37"/>
      <c r="QBY37"/>
      <c r="QBZ37"/>
      <c r="QCA37"/>
      <c r="QCB37"/>
      <c r="QCC37"/>
      <c r="QCD37"/>
      <c r="QCE37"/>
      <c r="QCF37"/>
      <c r="QCG37"/>
      <c r="QCH37"/>
      <c r="QCI37"/>
      <c r="QCJ37"/>
      <c r="QCK37"/>
      <c r="QCL37"/>
      <c r="QCM37"/>
      <c r="QCN37"/>
      <c r="QCO37"/>
      <c r="QCP37"/>
      <c r="QCQ37"/>
      <c r="QCR37"/>
      <c r="QCS37"/>
      <c r="QCT37"/>
      <c r="QCU37"/>
      <c r="QCV37"/>
      <c r="QCW37"/>
      <c r="QCX37"/>
      <c r="QCY37"/>
      <c r="QCZ37"/>
      <c r="QDA37"/>
      <c r="QDB37"/>
      <c r="QDC37"/>
      <c r="QDD37"/>
      <c r="QDE37"/>
      <c r="QDF37"/>
      <c r="QDG37"/>
      <c r="QDH37"/>
      <c r="QDI37"/>
      <c r="QDJ37"/>
      <c r="QDK37"/>
      <c r="QDL37"/>
      <c r="QDM37"/>
      <c r="QDN37"/>
      <c r="QDO37"/>
      <c r="QDP37"/>
      <c r="QDQ37"/>
      <c r="QDR37"/>
      <c r="QDS37"/>
      <c r="QDT37"/>
      <c r="QDU37"/>
      <c r="QDV37"/>
      <c r="QDW37"/>
      <c r="QDX37"/>
      <c r="QDY37"/>
      <c r="QDZ37"/>
      <c r="QEA37"/>
      <c r="QEB37"/>
      <c r="QEC37"/>
      <c r="QED37"/>
      <c r="QEE37"/>
      <c r="QEF37"/>
      <c r="QEG37"/>
      <c r="QEH37"/>
      <c r="QEI37"/>
      <c r="QEJ37"/>
      <c r="QEK37"/>
      <c r="QEL37"/>
      <c r="QEM37"/>
      <c r="QEN37"/>
      <c r="QEO37"/>
      <c r="QEP37"/>
      <c r="QEQ37"/>
      <c r="QER37"/>
      <c r="QES37"/>
      <c r="QET37"/>
      <c r="QEU37"/>
      <c r="QEV37"/>
      <c r="QEW37"/>
      <c r="QEX37"/>
      <c r="QEY37"/>
      <c r="QEZ37"/>
      <c r="QFA37"/>
      <c r="QFB37"/>
      <c r="QFC37"/>
      <c r="QFD37"/>
      <c r="QFE37"/>
      <c r="QFF37"/>
      <c r="QFG37"/>
      <c r="QFH37"/>
      <c r="QFI37"/>
      <c r="QFJ37"/>
      <c r="QFK37"/>
      <c r="QFL37"/>
      <c r="QFM37"/>
      <c r="QFN37"/>
      <c r="QFO37"/>
      <c r="QFP37"/>
      <c r="QFQ37"/>
      <c r="QFR37"/>
      <c r="QFS37"/>
      <c r="QFT37"/>
      <c r="QFU37"/>
      <c r="QFV37"/>
      <c r="QFW37"/>
      <c r="QFX37"/>
      <c r="QFY37"/>
      <c r="QFZ37"/>
      <c r="QGA37"/>
      <c r="QGB37"/>
      <c r="QGC37"/>
      <c r="QGD37"/>
      <c r="QGE37"/>
      <c r="QGF37"/>
      <c r="QGG37"/>
      <c r="QGH37"/>
      <c r="QGI37"/>
      <c r="QGJ37"/>
      <c r="QGK37"/>
      <c r="QGL37"/>
      <c r="QGM37"/>
      <c r="QGN37"/>
      <c r="QGO37"/>
      <c r="QGP37"/>
      <c r="QGQ37"/>
      <c r="QGR37"/>
      <c r="QGS37"/>
      <c r="QGT37"/>
      <c r="QGU37"/>
      <c r="QGV37"/>
      <c r="QGW37"/>
      <c r="QGX37"/>
      <c r="QGY37"/>
      <c r="QGZ37"/>
      <c r="QHA37"/>
      <c r="QHB37"/>
      <c r="QHC37"/>
      <c r="QHD37"/>
      <c r="QHE37"/>
      <c r="QHF37"/>
      <c r="QHG37"/>
      <c r="QHH37"/>
      <c r="QHI37"/>
      <c r="QHJ37"/>
      <c r="QHK37"/>
      <c r="QHL37"/>
      <c r="QHM37"/>
      <c r="QHN37"/>
      <c r="QHO37"/>
      <c r="QHP37"/>
      <c r="QHQ37"/>
      <c r="QHR37"/>
      <c r="QHS37"/>
      <c r="QHT37"/>
      <c r="QHU37"/>
      <c r="QHV37"/>
      <c r="QHW37"/>
      <c r="QHX37"/>
      <c r="QHY37"/>
      <c r="QHZ37"/>
      <c r="QIA37"/>
      <c r="QIB37"/>
      <c r="QIC37"/>
      <c r="QID37"/>
      <c r="QIE37"/>
      <c r="QIF37"/>
      <c r="QIG37"/>
      <c r="QIH37"/>
      <c r="QII37"/>
      <c r="QIJ37"/>
      <c r="QIK37"/>
      <c r="QIL37"/>
      <c r="QIM37"/>
      <c r="QIN37"/>
      <c r="QIO37"/>
      <c r="QIP37"/>
      <c r="QIQ37"/>
      <c r="QIR37"/>
      <c r="QIS37"/>
      <c r="QIT37"/>
      <c r="QIU37"/>
      <c r="QIV37"/>
      <c r="QIW37"/>
      <c r="QIX37"/>
      <c r="QIY37"/>
      <c r="QIZ37"/>
      <c r="QJA37"/>
      <c r="QJB37"/>
      <c r="QJC37"/>
      <c r="QJD37"/>
      <c r="QJE37"/>
      <c r="QJF37"/>
      <c r="QJG37"/>
      <c r="QJH37"/>
      <c r="QJI37"/>
      <c r="QJJ37"/>
      <c r="QJK37"/>
      <c r="QJL37"/>
      <c r="QJM37"/>
      <c r="QJN37"/>
      <c r="QJO37"/>
      <c r="QJP37"/>
      <c r="QJQ37"/>
      <c r="QJR37"/>
      <c r="QJS37"/>
      <c r="QJT37"/>
      <c r="QJU37"/>
      <c r="QJV37"/>
      <c r="QJW37"/>
      <c r="QJX37"/>
      <c r="QJY37"/>
      <c r="QJZ37"/>
      <c r="QKA37"/>
      <c r="QKB37"/>
      <c r="QKC37"/>
      <c r="QKD37"/>
      <c r="QKE37"/>
      <c r="QKF37"/>
      <c r="QKG37"/>
      <c r="QKH37"/>
      <c r="QKI37"/>
      <c r="QKJ37"/>
      <c r="QKK37"/>
      <c r="QKL37"/>
      <c r="QKM37"/>
      <c r="QKN37"/>
      <c r="QKO37"/>
      <c r="QKP37"/>
      <c r="QKQ37"/>
      <c r="QKR37"/>
      <c r="QKS37"/>
      <c r="QKT37"/>
      <c r="QKU37"/>
      <c r="QKV37"/>
      <c r="QKW37"/>
      <c r="QKX37"/>
      <c r="QKY37"/>
      <c r="QKZ37"/>
      <c r="QLA37"/>
      <c r="QLB37"/>
      <c r="QLC37"/>
      <c r="QLD37"/>
      <c r="QLE37"/>
      <c r="QLF37"/>
      <c r="QLG37"/>
      <c r="QLH37"/>
      <c r="QLI37"/>
      <c r="QLJ37"/>
      <c r="QLK37"/>
      <c r="QLL37"/>
      <c r="QLM37"/>
      <c r="QLN37"/>
      <c r="QLO37"/>
      <c r="QLP37"/>
      <c r="QLQ37"/>
      <c r="QLR37"/>
      <c r="QLS37"/>
      <c r="QLT37"/>
      <c r="QLU37"/>
      <c r="QLV37"/>
      <c r="QLW37"/>
      <c r="QLX37"/>
      <c r="QLY37"/>
      <c r="QLZ37"/>
      <c r="QMA37"/>
      <c r="QMB37"/>
      <c r="QMC37"/>
      <c r="QMD37"/>
      <c r="QME37"/>
      <c r="QMF37"/>
      <c r="QMG37"/>
      <c r="QMH37"/>
      <c r="QMI37"/>
      <c r="QMJ37"/>
      <c r="QMK37"/>
      <c r="QML37"/>
      <c r="QMM37"/>
      <c r="QMN37"/>
      <c r="QMO37"/>
      <c r="QMP37"/>
      <c r="QMQ37"/>
      <c r="QMR37"/>
      <c r="QMS37"/>
      <c r="QMT37"/>
      <c r="QMU37"/>
      <c r="QMV37"/>
      <c r="QMW37"/>
      <c r="QMX37"/>
      <c r="QMY37"/>
      <c r="QMZ37"/>
      <c r="QNA37"/>
      <c r="QNB37"/>
      <c r="QNC37"/>
      <c r="QND37"/>
      <c r="QNE37"/>
      <c r="QNF37"/>
      <c r="QNG37"/>
      <c r="QNH37"/>
      <c r="QNI37"/>
      <c r="QNJ37"/>
      <c r="QNK37"/>
      <c r="QNL37"/>
      <c r="QNM37"/>
      <c r="QNN37"/>
      <c r="QNO37"/>
      <c r="QNP37"/>
      <c r="QNQ37"/>
      <c r="QNR37"/>
      <c r="QNS37"/>
      <c r="QNT37"/>
      <c r="QNU37"/>
      <c r="QNV37"/>
      <c r="QNW37"/>
      <c r="QNX37"/>
      <c r="QNY37"/>
      <c r="QNZ37"/>
      <c r="QOA37"/>
      <c r="QOB37"/>
      <c r="QOC37"/>
      <c r="QOD37"/>
      <c r="QOE37"/>
      <c r="QOF37"/>
      <c r="QOG37"/>
      <c r="QOH37"/>
      <c r="QOI37"/>
      <c r="QOJ37"/>
      <c r="QOK37"/>
      <c r="QOL37"/>
      <c r="QOM37"/>
      <c r="QON37"/>
      <c r="QOO37"/>
      <c r="QOP37"/>
      <c r="QOQ37"/>
      <c r="QOR37"/>
      <c r="QOS37"/>
      <c r="QOT37"/>
      <c r="QOU37"/>
      <c r="QOV37"/>
      <c r="QOW37"/>
      <c r="QOX37"/>
      <c r="QOY37"/>
      <c r="QOZ37"/>
      <c r="QPA37"/>
      <c r="QPB37"/>
      <c r="QPC37"/>
      <c r="QPD37"/>
      <c r="QPE37"/>
      <c r="QPF37"/>
      <c r="QPG37"/>
      <c r="QPH37"/>
      <c r="QPI37"/>
      <c r="QPJ37"/>
      <c r="QPK37"/>
      <c r="QPL37"/>
      <c r="QPM37"/>
      <c r="QPN37"/>
      <c r="QPO37"/>
      <c r="QPP37"/>
      <c r="QPQ37"/>
      <c r="QPR37"/>
      <c r="QPS37"/>
      <c r="QPT37"/>
      <c r="QPU37"/>
      <c r="QPV37"/>
      <c r="QPW37"/>
      <c r="QPX37"/>
      <c r="QPY37"/>
      <c r="QPZ37"/>
      <c r="QQA37"/>
      <c r="QQB37"/>
      <c r="QQC37"/>
      <c r="QQD37"/>
      <c r="QQE37"/>
      <c r="QQF37"/>
      <c r="QQG37"/>
      <c r="QQH37"/>
      <c r="QQI37"/>
      <c r="QQJ37"/>
      <c r="QQK37"/>
      <c r="QQL37"/>
      <c r="QQM37"/>
      <c r="QQN37"/>
      <c r="QQO37"/>
      <c r="QQP37"/>
      <c r="QQQ37"/>
      <c r="QQR37"/>
      <c r="QQS37"/>
      <c r="QQT37"/>
      <c r="QQU37"/>
      <c r="QQV37"/>
      <c r="QQW37"/>
      <c r="QQX37"/>
      <c r="QQY37"/>
      <c r="QQZ37"/>
      <c r="QRA37"/>
      <c r="QRB37"/>
      <c r="QRC37"/>
      <c r="QRD37"/>
      <c r="QRE37"/>
      <c r="QRF37"/>
      <c r="QRG37"/>
      <c r="QRH37"/>
      <c r="QRI37"/>
      <c r="QRJ37"/>
      <c r="QRK37"/>
      <c r="QRL37"/>
      <c r="QRM37"/>
      <c r="QRN37"/>
      <c r="QRO37"/>
      <c r="QRP37"/>
      <c r="QRQ37"/>
      <c r="QRR37"/>
      <c r="QRS37"/>
      <c r="QRT37"/>
      <c r="QRU37"/>
      <c r="QRV37"/>
      <c r="QRW37"/>
      <c r="QRX37"/>
      <c r="QRY37"/>
      <c r="QRZ37"/>
      <c r="QSA37"/>
      <c r="QSB37"/>
      <c r="QSC37"/>
      <c r="QSD37"/>
      <c r="QSE37"/>
      <c r="QSF37"/>
      <c r="QSG37"/>
      <c r="QSH37"/>
      <c r="QSI37"/>
      <c r="QSJ37"/>
      <c r="QSK37"/>
      <c r="QSL37"/>
      <c r="QSM37"/>
      <c r="QSN37"/>
      <c r="QSO37"/>
      <c r="QSP37"/>
      <c r="QSQ37"/>
      <c r="QSR37"/>
      <c r="QSS37"/>
      <c r="QST37"/>
      <c r="QSU37"/>
      <c r="QSV37"/>
      <c r="QSW37"/>
      <c r="QSX37"/>
      <c r="QSY37"/>
      <c r="QSZ37"/>
      <c r="QTA37"/>
      <c r="QTB37"/>
      <c r="QTC37"/>
      <c r="QTD37"/>
      <c r="QTE37"/>
      <c r="QTF37"/>
      <c r="QTG37"/>
      <c r="QTH37"/>
      <c r="QTI37"/>
      <c r="QTJ37"/>
      <c r="QTK37"/>
      <c r="QTL37"/>
      <c r="QTM37"/>
      <c r="QTN37"/>
      <c r="QTO37"/>
      <c r="QTP37"/>
      <c r="QTQ37"/>
      <c r="QTR37"/>
      <c r="QTS37"/>
      <c r="QTT37"/>
      <c r="QTU37"/>
      <c r="QTV37"/>
      <c r="QTW37"/>
      <c r="QTX37"/>
      <c r="QTY37"/>
      <c r="QTZ37"/>
      <c r="QUA37"/>
      <c r="QUB37"/>
      <c r="QUC37"/>
      <c r="QUD37"/>
      <c r="QUE37"/>
      <c r="QUF37"/>
      <c r="QUG37"/>
      <c r="QUH37"/>
      <c r="QUI37"/>
      <c r="QUJ37"/>
      <c r="QUK37"/>
      <c r="QUL37"/>
      <c r="QUM37"/>
      <c r="QUN37"/>
      <c r="QUO37"/>
      <c r="QUP37"/>
      <c r="QUQ37"/>
      <c r="QUR37"/>
      <c r="QUS37"/>
      <c r="QUT37"/>
      <c r="QUU37"/>
      <c r="QUV37"/>
      <c r="QUW37"/>
      <c r="QUX37"/>
      <c r="QUY37"/>
      <c r="QUZ37"/>
      <c r="QVA37"/>
      <c r="QVB37"/>
      <c r="QVC37"/>
      <c r="QVD37"/>
      <c r="QVE37"/>
      <c r="QVF37"/>
      <c r="QVG37"/>
      <c r="QVH37"/>
      <c r="QVI37"/>
      <c r="QVJ37"/>
      <c r="QVK37"/>
      <c r="QVL37"/>
      <c r="QVM37"/>
      <c r="QVN37"/>
      <c r="QVO37"/>
      <c r="QVP37"/>
      <c r="QVQ37"/>
      <c r="QVR37"/>
      <c r="QVS37"/>
      <c r="QVT37"/>
      <c r="QVU37"/>
      <c r="QVV37"/>
      <c r="QVW37"/>
      <c r="QVX37"/>
      <c r="QVY37"/>
      <c r="QVZ37"/>
      <c r="QWA37"/>
      <c r="QWB37"/>
      <c r="QWC37"/>
      <c r="QWD37"/>
      <c r="QWE37"/>
      <c r="QWF37"/>
      <c r="QWG37"/>
      <c r="QWH37"/>
      <c r="QWI37"/>
      <c r="QWJ37"/>
      <c r="QWK37"/>
      <c r="QWL37"/>
      <c r="QWM37"/>
      <c r="QWN37"/>
      <c r="QWO37"/>
      <c r="QWP37"/>
      <c r="QWQ37"/>
      <c r="QWR37"/>
      <c r="QWS37"/>
      <c r="QWT37"/>
      <c r="QWU37"/>
      <c r="QWV37"/>
      <c r="QWW37"/>
      <c r="QWX37"/>
      <c r="QWY37"/>
      <c r="QWZ37"/>
      <c r="QXA37"/>
      <c r="QXB37"/>
      <c r="QXC37"/>
      <c r="QXD37"/>
      <c r="QXE37"/>
      <c r="QXF37"/>
      <c r="QXG37"/>
      <c r="QXH37"/>
      <c r="QXI37"/>
      <c r="QXJ37"/>
      <c r="QXK37"/>
      <c r="QXL37"/>
      <c r="QXM37"/>
      <c r="QXN37"/>
      <c r="QXO37"/>
      <c r="QXP37"/>
      <c r="QXQ37"/>
      <c r="QXR37"/>
      <c r="QXS37"/>
      <c r="QXT37"/>
      <c r="QXU37"/>
      <c r="QXV37"/>
      <c r="QXW37"/>
      <c r="QXX37"/>
      <c r="QXY37"/>
      <c r="QXZ37"/>
      <c r="QYA37"/>
      <c r="QYB37"/>
      <c r="QYC37"/>
      <c r="QYD37"/>
      <c r="QYE37"/>
      <c r="QYF37"/>
      <c r="QYG37"/>
      <c r="QYH37"/>
      <c r="QYI37"/>
      <c r="QYJ37"/>
      <c r="QYK37"/>
      <c r="QYL37"/>
      <c r="QYM37"/>
      <c r="QYN37"/>
      <c r="QYO37"/>
      <c r="QYP37"/>
      <c r="QYQ37"/>
      <c r="QYR37"/>
      <c r="QYS37"/>
      <c r="QYT37"/>
      <c r="QYU37"/>
      <c r="QYV37"/>
      <c r="QYW37"/>
      <c r="QYX37"/>
      <c r="QYY37"/>
      <c r="QYZ37"/>
      <c r="QZA37"/>
      <c r="QZB37"/>
      <c r="QZC37"/>
      <c r="QZD37"/>
      <c r="QZE37"/>
      <c r="QZF37"/>
      <c r="QZG37"/>
      <c r="QZH37"/>
      <c r="QZI37"/>
      <c r="QZJ37"/>
      <c r="QZK37"/>
      <c r="QZL37"/>
      <c r="QZM37"/>
      <c r="QZN37"/>
      <c r="QZO37"/>
      <c r="QZP37"/>
      <c r="QZQ37"/>
      <c r="QZR37"/>
      <c r="QZS37"/>
      <c r="QZT37"/>
      <c r="QZU37"/>
      <c r="QZV37"/>
      <c r="QZW37"/>
      <c r="QZX37"/>
      <c r="QZY37"/>
      <c r="QZZ37"/>
      <c r="RAA37"/>
      <c r="RAB37"/>
      <c r="RAC37"/>
      <c r="RAD37"/>
      <c r="RAE37"/>
      <c r="RAF37"/>
      <c r="RAG37"/>
      <c r="RAH37"/>
      <c r="RAI37"/>
      <c r="RAJ37"/>
      <c r="RAK37"/>
      <c r="RAL37"/>
      <c r="RAM37"/>
      <c r="RAN37"/>
      <c r="RAO37"/>
      <c r="RAP37"/>
      <c r="RAQ37"/>
      <c r="RAR37"/>
      <c r="RAS37"/>
      <c r="RAT37"/>
      <c r="RAU37"/>
      <c r="RAV37"/>
      <c r="RAW37"/>
      <c r="RAX37"/>
      <c r="RAY37"/>
      <c r="RAZ37"/>
      <c r="RBA37"/>
      <c r="RBB37"/>
      <c r="RBC37"/>
      <c r="RBD37"/>
      <c r="RBE37"/>
      <c r="RBF37"/>
      <c r="RBG37"/>
      <c r="RBH37"/>
      <c r="RBI37"/>
      <c r="RBJ37"/>
      <c r="RBK37"/>
      <c r="RBL37"/>
      <c r="RBM37"/>
      <c r="RBN37"/>
      <c r="RBO37"/>
      <c r="RBP37"/>
      <c r="RBQ37"/>
      <c r="RBR37"/>
      <c r="RBS37"/>
      <c r="RBT37"/>
      <c r="RBU37"/>
      <c r="RBV37"/>
      <c r="RBW37"/>
      <c r="RBX37"/>
      <c r="RBY37"/>
      <c r="RBZ37"/>
      <c r="RCA37"/>
      <c r="RCB37"/>
      <c r="RCC37"/>
      <c r="RCD37"/>
      <c r="RCE37"/>
      <c r="RCF37"/>
      <c r="RCG37"/>
      <c r="RCH37"/>
      <c r="RCI37"/>
      <c r="RCJ37"/>
      <c r="RCK37"/>
      <c r="RCL37"/>
      <c r="RCM37"/>
      <c r="RCN37"/>
      <c r="RCO37"/>
      <c r="RCP37"/>
      <c r="RCQ37"/>
      <c r="RCR37"/>
      <c r="RCS37"/>
      <c r="RCT37"/>
      <c r="RCU37"/>
      <c r="RCV37"/>
      <c r="RCW37"/>
      <c r="RCX37"/>
      <c r="RCY37"/>
      <c r="RCZ37"/>
      <c r="RDA37"/>
      <c r="RDB37"/>
      <c r="RDC37"/>
      <c r="RDD37"/>
      <c r="RDE37"/>
      <c r="RDF37"/>
      <c r="RDG37"/>
      <c r="RDH37"/>
      <c r="RDI37"/>
      <c r="RDJ37"/>
      <c r="RDK37"/>
      <c r="RDL37"/>
      <c r="RDM37"/>
      <c r="RDN37"/>
      <c r="RDO37"/>
      <c r="RDP37"/>
      <c r="RDQ37"/>
      <c r="RDR37"/>
      <c r="RDS37"/>
      <c r="RDT37"/>
      <c r="RDU37"/>
      <c r="RDV37"/>
      <c r="RDW37"/>
      <c r="RDX37"/>
      <c r="RDY37"/>
      <c r="RDZ37"/>
      <c r="REA37"/>
      <c r="REB37"/>
      <c r="REC37"/>
      <c r="RED37"/>
      <c r="REE37"/>
      <c r="REF37"/>
      <c r="REG37"/>
      <c r="REH37"/>
      <c r="REI37"/>
      <c r="REJ37"/>
      <c r="REK37"/>
      <c r="REL37"/>
      <c r="REM37"/>
      <c r="REN37"/>
      <c r="REO37"/>
      <c r="REP37"/>
      <c r="REQ37"/>
      <c r="RER37"/>
      <c r="RES37"/>
      <c r="RET37"/>
      <c r="REU37"/>
      <c r="REV37"/>
      <c r="REW37"/>
      <c r="REX37"/>
      <c r="REY37"/>
      <c r="REZ37"/>
      <c r="RFA37"/>
      <c r="RFB37"/>
      <c r="RFC37"/>
      <c r="RFD37"/>
      <c r="RFE37"/>
      <c r="RFF37"/>
      <c r="RFG37"/>
      <c r="RFH37"/>
      <c r="RFI37"/>
      <c r="RFJ37"/>
      <c r="RFK37"/>
      <c r="RFL37"/>
      <c r="RFM37"/>
      <c r="RFN37"/>
      <c r="RFO37"/>
      <c r="RFP37"/>
      <c r="RFQ37"/>
      <c r="RFR37"/>
      <c r="RFS37"/>
      <c r="RFT37"/>
      <c r="RFU37"/>
      <c r="RFV37"/>
      <c r="RFW37"/>
      <c r="RFX37"/>
      <c r="RFY37"/>
      <c r="RFZ37"/>
      <c r="RGA37"/>
      <c r="RGB37"/>
      <c r="RGC37"/>
      <c r="RGD37"/>
      <c r="RGE37"/>
      <c r="RGF37"/>
      <c r="RGG37"/>
      <c r="RGH37"/>
      <c r="RGI37"/>
      <c r="RGJ37"/>
      <c r="RGK37"/>
      <c r="RGL37"/>
      <c r="RGM37"/>
      <c r="RGN37"/>
      <c r="RGO37"/>
      <c r="RGP37"/>
      <c r="RGQ37"/>
      <c r="RGR37"/>
      <c r="RGS37"/>
      <c r="RGT37"/>
      <c r="RGU37"/>
      <c r="RGV37"/>
      <c r="RGW37"/>
      <c r="RGX37"/>
      <c r="RGY37"/>
      <c r="RGZ37"/>
      <c r="RHA37"/>
      <c r="RHB37"/>
      <c r="RHC37"/>
      <c r="RHD37"/>
      <c r="RHE37"/>
      <c r="RHF37"/>
      <c r="RHG37"/>
      <c r="RHH37"/>
      <c r="RHI37"/>
      <c r="RHJ37"/>
      <c r="RHK37"/>
      <c r="RHL37"/>
      <c r="RHM37"/>
      <c r="RHN37"/>
      <c r="RHO37"/>
      <c r="RHP37"/>
      <c r="RHQ37"/>
      <c r="RHR37"/>
      <c r="RHS37"/>
      <c r="RHT37"/>
      <c r="RHU37"/>
      <c r="RHV37"/>
      <c r="RHW37"/>
      <c r="RHX37"/>
      <c r="RHY37"/>
      <c r="RHZ37"/>
      <c r="RIA37"/>
      <c r="RIB37"/>
      <c r="RIC37"/>
      <c r="RID37"/>
      <c r="RIE37"/>
      <c r="RIF37"/>
      <c r="RIG37"/>
      <c r="RIH37"/>
      <c r="RII37"/>
      <c r="RIJ37"/>
      <c r="RIK37"/>
      <c r="RIL37"/>
      <c r="RIM37"/>
      <c r="RIN37"/>
      <c r="RIO37"/>
      <c r="RIP37"/>
      <c r="RIQ37"/>
      <c r="RIR37"/>
      <c r="RIS37"/>
      <c r="RIT37"/>
      <c r="RIU37"/>
      <c r="RIV37"/>
      <c r="RIW37"/>
      <c r="RIX37"/>
      <c r="RIY37"/>
      <c r="RIZ37"/>
      <c r="RJA37"/>
      <c r="RJB37"/>
      <c r="RJC37"/>
      <c r="RJD37"/>
      <c r="RJE37"/>
      <c r="RJF37"/>
      <c r="RJG37"/>
      <c r="RJH37"/>
      <c r="RJI37"/>
      <c r="RJJ37"/>
      <c r="RJK37"/>
      <c r="RJL37"/>
      <c r="RJM37"/>
      <c r="RJN37"/>
      <c r="RJO37"/>
      <c r="RJP37"/>
      <c r="RJQ37"/>
      <c r="RJR37"/>
      <c r="RJS37"/>
      <c r="RJT37"/>
      <c r="RJU37"/>
      <c r="RJV37"/>
      <c r="RJW37"/>
      <c r="RJX37"/>
      <c r="RJY37"/>
      <c r="RJZ37"/>
      <c r="RKA37"/>
      <c r="RKB37"/>
      <c r="RKC37"/>
      <c r="RKD37"/>
      <c r="RKE37"/>
      <c r="RKF37"/>
      <c r="RKG37"/>
      <c r="RKH37"/>
      <c r="RKI37"/>
      <c r="RKJ37"/>
      <c r="RKK37"/>
      <c r="RKL37"/>
      <c r="RKM37"/>
      <c r="RKN37"/>
      <c r="RKO37"/>
      <c r="RKP37"/>
      <c r="RKQ37"/>
      <c r="RKR37"/>
      <c r="RKS37"/>
      <c r="RKT37"/>
      <c r="RKU37"/>
      <c r="RKV37"/>
      <c r="RKW37"/>
      <c r="RKX37"/>
      <c r="RKY37"/>
      <c r="RKZ37"/>
      <c r="RLA37"/>
      <c r="RLB37"/>
      <c r="RLC37"/>
      <c r="RLD37"/>
      <c r="RLE37"/>
      <c r="RLF37"/>
      <c r="RLG37"/>
      <c r="RLH37"/>
      <c r="RLI37"/>
      <c r="RLJ37"/>
      <c r="RLK37"/>
      <c r="RLL37"/>
      <c r="RLM37"/>
      <c r="RLN37"/>
      <c r="RLO37"/>
      <c r="RLP37"/>
      <c r="RLQ37"/>
      <c r="RLR37"/>
      <c r="RLS37"/>
      <c r="RLT37"/>
      <c r="RLU37"/>
      <c r="RLV37"/>
      <c r="RLW37"/>
      <c r="RLX37"/>
      <c r="RLY37"/>
      <c r="RLZ37"/>
      <c r="RMA37"/>
      <c r="RMB37"/>
      <c r="RMC37"/>
      <c r="RMD37"/>
      <c r="RME37"/>
      <c r="RMF37"/>
      <c r="RMG37"/>
      <c r="RMH37"/>
      <c r="RMI37"/>
      <c r="RMJ37"/>
      <c r="RMK37"/>
      <c r="RML37"/>
      <c r="RMM37"/>
      <c r="RMN37"/>
      <c r="RMO37"/>
      <c r="RMP37"/>
      <c r="RMQ37"/>
      <c r="RMR37"/>
      <c r="RMS37"/>
      <c r="RMT37"/>
      <c r="RMU37"/>
      <c r="RMV37"/>
      <c r="RMW37"/>
      <c r="RMX37"/>
      <c r="RMY37"/>
      <c r="RMZ37"/>
      <c r="RNA37"/>
      <c r="RNB37"/>
      <c r="RNC37"/>
      <c r="RND37"/>
      <c r="RNE37"/>
      <c r="RNF37"/>
      <c r="RNG37"/>
      <c r="RNH37"/>
      <c r="RNI37"/>
      <c r="RNJ37"/>
      <c r="RNK37"/>
      <c r="RNL37"/>
      <c r="RNM37"/>
      <c r="RNN37"/>
      <c r="RNO37"/>
      <c r="RNP37"/>
      <c r="RNQ37"/>
      <c r="RNR37"/>
      <c r="RNS37"/>
      <c r="RNT37"/>
      <c r="RNU37"/>
      <c r="RNV37"/>
      <c r="RNW37"/>
      <c r="RNX37"/>
      <c r="RNY37"/>
      <c r="RNZ37"/>
      <c r="ROA37"/>
      <c r="ROB37"/>
      <c r="ROC37"/>
      <c r="ROD37"/>
      <c r="ROE37"/>
      <c r="ROF37"/>
      <c r="ROG37"/>
      <c r="ROH37"/>
      <c r="ROI37"/>
      <c r="ROJ37"/>
      <c r="ROK37"/>
      <c r="ROL37"/>
      <c r="ROM37"/>
      <c r="RON37"/>
      <c r="ROO37"/>
      <c r="ROP37"/>
      <c r="ROQ37"/>
      <c r="ROR37"/>
      <c r="ROS37"/>
      <c r="ROT37"/>
      <c r="ROU37"/>
      <c r="ROV37"/>
      <c r="ROW37"/>
      <c r="ROX37"/>
      <c r="ROY37"/>
      <c r="ROZ37"/>
      <c r="RPA37"/>
      <c r="RPB37"/>
      <c r="RPC37"/>
      <c r="RPD37"/>
      <c r="RPE37"/>
      <c r="RPF37"/>
      <c r="RPG37"/>
      <c r="RPH37"/>
      <c r="RPI37"/>
      <c r="RPJ37"/>
      <c r="RPK37"/>
      <c r="RPL37"/>
      <c r="RPM37"/>
      <c r="RPN37"/>
      <c r="RPO37"/>
      <c r="RPP37"/>
      <c r="RPQ37"/>
      <c r="RPR37"/>
      <c r="RPS37"/>
      <c r="RPT37"/>
      <c r="RPU37"/>
      <c r="RPV37"/>
      <c r="RPW37"/>
      <c r="RPX37"/>
      <c r="RPY37"/>
      <c r="RPZ37"/>
      <c r="RQA37"/>
      <c r="RQB37"/>
      <c r="RQC37"/>
      <c r="RQD37"/>
      <c r="RQE37"/>
      <c r="RQF37"/>
      <c r="RQG37"/>
      <c r="RQH37"/>
      <c r="RQI37"/>
      <c r="RQJ37"/>
      <c r="RQK37"/>
      <c r="RQL37"/>
      <c r="RQM37"/>
      <c r="RQN37"/>
      <c r="RQO37"/>
      <c r="RQP37"/>
      <c r="RQQ37"/>
      <c r="RQR37"/>
      <c r="RQS37"/>
      <c r="RQT37"/>
      <c r="RQU37"/>
      <c r="RQV37"/>
      <c r="RQW37"/>
      <c r="RQX37"/>
      <c r="RQY37"/>
      <c r="RQZ37"/>
      <c r="RRA37"/>
      <c r="RRB37"/>
      <c r="RRC37"/>
      <c r="RRD37"/>
      <c r="RRE37"/>
      <c r="RRF37"/>
      <c r="RRG37"/>
      <c r="RRH37"/>
      <c r="RRI37"/>
      <c r="RRJ37"/>
      <c r="RRK37"/>
      <c r="RRL37"/>
      <c r="RRM37"/>
      <c r="RRN37"/>
      <c r="RRO37"/>
      <c r="RRP37"/>
      <c r="RRQ37"/>
      <c r="RRR37"/>
      <c r="RRS37"/>
      <c r="RRT37"/>
      <c r="RRU37"/>
      <c r="RRV37"/>
      <c r="RRW37"/>
      <c r="RRX37"/>
      <c r="RRY37"/>
      <c r="RRZ37"/>
      <c r="RSA37"/>
      <c r="RSB37"/>
      <c r="RSC37"/>
      <c r="RSD37"/>
      <c r="RSE37"/>
      <c r="RSF37"/>
      <c r="RSG37"/>
      <c r="RSH37"/>
      <c r="RSI37"/>
      <c r="RSJ37"/>
      <c r="RSK37"/>
      <c r="RSL37"/>
      <c r="RSM37"/>
      <c r="RSN37"/>
      <c r="RSO37"/>
      <c r="RSP37"/>
      <c r="RSQ37"/>
      <c r="RSR37"/>
      <c r="RSS37"/>
      <c r="RST37"/>
      <c r="RSU37"/>
      <c r="RSV37"/>
      <c r="RSW37"/>
      <c r="RSX37"/>
      <c r="RSY37"/>
      <c r="RSZ37"/>
      <c r="RTA37"/>
      <c r="RTB37"/>
      <c r="RTC37"/>
      <c r="RTD37"/>
      <c r="RTE37"/>
      <c r="RTF37"/>
      <c r="RTG37"/>
      <c r="RTH37"/>
      <c r="RTI37"/>
      <c r="RTJ37"/>
      <c r="RTK37"/>
      <c r="RTL37"/>
      <c r="RTM37"/>
      <c r="RTN37"/>
      <c r="RTO37"/>
      <c r="RTP37"/>
      <c r="RTQ37"/>
      <c r="RTR37"/>
      <c r="RTS37"/>
      <c r="RTT37"/>
      <c r="RTU37"/>
      <c r="RTV37"/>
      <c r="RTW37"/>
      <c r="RTX37"/>
      <c r="RTY37"/>
      <c r="RTZ37"/>
      <c r="RUA37"/>
      <c r="RUB37"/>
      <c r="RUC37"/>
      <c r="RUD37"/>
      <c r="RUE37"/>
      <c r="RUF37"/>
      <c r="RUG37"/>
      <c r="RUH37"/>
      <c r="RUI37"/>
      <c r="RUJ37"/>
      <c r="RUK37"/>
      <c r="RUL37"/>
      <c r="RUM37"/>
      <c r="RUN37"/>
      <c r="RUO37"/>
      <c r="RUP37"/>
      <c r="RUQ37"/>
      <c r="RUR37"/>
      <c r="RUS37"/>
      <c r="RUT37"/>
      <c r="RUU37"/>
      <c r="RUV37"/>
      <c r="RUW37"/>
      <c r="RUX37"/>
      <c r="RUY37"/>
      <c r="RUZ37"/>
      <c r="RVA37"/>
      <c r="RVB37"/>
      <c r="RVC37"/>
      <c r="RVD37"/>
      <c r="RVE37"/>
      <c r="RVF37"/>
      <c r="RVG37"/>
      <c r="RVH37"/>
      <c r="RVI37"/>
      <c r="RVJ37"/>
      <c r="RVK37"/>
      <c r="RVL37"/>
      <c r="RVM37"/>
      <c r="RVN37"/>
      <c r="RVO37"/>
      <c r="RVP37"/>
      <c r="RVQ37"/>
      <c r="RVR37"/>
      <c r="RVS37"/>
      <c r="RVT37"/>
      <c r="RVU37"/>
      <c r="RVV37"/>
      <c r="RVW37"/>
      <c r="RVX37"/>
      <c r="RVY37"/>
      <c r="RVZ37"/>
      <c r="RWA37"/>
      <c r="RWB37"/>
      <c r="RWC37"/>
      <c r="RWD37"/>
      <c r="RWE37"/>
      <c r="RWF37"/>
      <c r="RWG37"/>
      <c r="RWH37"/>
      <c r="RWI37"/>
      <c r="RWJ37"/>
      <c r="RWK37"/>
      <c r="RWL37"/>
      <c r="RWM37"/>
      <c r="RWN37"/>
      <c r="RWO37"/>
      <c r="RWP37"/>
      <c r="RWQ37"/>
      <c r="RWR37"/>
      <c r="RWS37"/>
      <c r="RWT37"/>
      <c r="RWU37"/>
      <c r="RWV37"/>
      <c r="RWW37"/>
      <c r="RWX37"/>
      <c r="RWY37"/>
      <c r="RWZ37"/>
      <c r="RXA37"/>
      <c r="RXB37"/>
      <c r="RXC37"/>
      <c r="RXD37"/>
      <c r="RXE37"/>
      <c r="RXF37"/>
      <c r="RXG37"/>
      <c r="RXH37"/>
      <c r="RXI37"/>
      <c r="RXJ37"/>
      <c r="RXK37"/>
      <c r="RXL37"/>
      <c r="RXM37"/>
      <c r="RXN37"/>
      <c r="RXO37"/>
      <c r="RXP37"/>
      <c r="RXQ37"/>
      <c r="RXR37"/>
      <c r="RXS37"/>
      <c r="RXT37"/>
      <c r="RXU37"/>
      <c r="RXV37"/>
      <c r="RXW37"/>
      <c r="RXX37"/>
      <c r="RXY37"/>
      <c r="RXZ37"/>
      <c r="RYA37"/>
      <c r="RYB37"/>
      <c r="RYC37"/>
      <c r="RYD37"/>
      <c r="RYE37"/>
      <c r="RYF37"/>
      <c r="RYG37"/>
      <c r="RYH37"/>
      <c r="RYI37"/>
      <c r="RYJ37"/>
      <c r="RYK37"/>
      <c r="RYL37"/>
      <c r="RYM37"/>
      <c r="RYN37"/>
      <c r="RYO37"/>
      <c r="RYP37"/>
      <c r="RYQ37"/>
      <c r="RYR37"/>
      <c r="RYS37"/>
      <c r="RYT37"/>
      <c r="RYU37"/>
      <c r="RYV37"/>
      <c r="RYW37"/>
      <c r="RYX37"/>
      <c r="RYY37"/>
      <c r="RYZ37"/>
      <c r="RZA37"/>
      <c r="RZB37"/>
      <c r="RZC37"/>
      <c r="RZD37"/>
      <c r="RZE37"/>
      <c r="RZF37"/>
      <c r="RZG37"/>
      <c r="RZH37"/>
      <c r="RZI37"/>
      <c r="RZJ37"/>
      <c r="RZK37"/>
      <c r="RZL37"/>
      <c r="RZM37"/>
      <c r="RZN37"/>
      <c r="RZO37"/>
      <c r="RZP37"/>
      <c r="RZQ37"/>
      <c r="RZR37"/>
      <c r="RZS37"/>
      <c r="RZT37"/>
      <c r="RZU37"/>
      <c r="RZV37"/>
      <c r="RZW37"/>
      <c r="RZX37"/>
      <c r="RZY37"/>
      <c r="RZZ37"/>
      <c r="SAA37"/>
      <c r="SAB37"/>
      <c r="SAC37"/>
      <c r="SAD37"/>
      <c r="SAE37"/>
      <c r="SAF37"/>
      <c r="SAG37"/>
      <c r="SAH37"/>
      <c r="SAI37"/>
      <c r="SAJ37"/>
      <c r="SAK37"/>
      <c r="SAL37"/>
      <c r="SAM37"/>
      <c r="SAN37"/>
      <c r="SAO37"/>
      <c r="SAP37"/>
      <c r="SAQ37"/>
      <c r="SAR37"/>
      <c r="SAS37"/>
      <c r="SAT37"/>
      <c r="SAU37"/>
      <c r="SAV37"/>
      <c r="SAW37"/>
      <c r="SAX37"/>
      <c r="SAY37"/>
      <c r="SAZ37"/>
      <c r="SBA37"/>
      <c r="SBB37"/>
      <c r="SBC37"/>
      <c r="SBD37"/>
      <c r="SBE37"/>
      <c r="SBF37"/>
      <c r="SBG37"/>
      <c r="SBH37"/>
      <c r="SBI37"/>
      <c r="SBJ37"/>
      <c r="SBK37"/>
      <c r="SBL37"/>
      <c r="SBM37"/>
      <c r="SBN37"/>
      <c r="SBO37"/>
      <c r="SBP37"/>
      <c r="SBQ37"/>
      <c r="SBR37"/>
      <c r="SBS37"/>
      <c r="SBT37"/>
      <c r="SBU37"/>
      <c r="SBV37"/>
      <c r="SBW37"/>
      <c r="SBX37"/>
      <c r="SBY37"/>
      <c r="SBZ37"/>
      <c r="SCA37"/>
      <c r="SCB37"/>
      <c r="SCC37"/>
      <c r="SCD37"/>
      <c r="SCE37"/>
      <c r="SCF37"/>
      <c r="SCG37"/>
      <c r="SCH37"/>
      <c r="SCI37"/>
      <c r="SCJ37"/>
      <c r="SCK37"/>
      <c r="SCL37"/>
      <c r="SCM37"/>
      <c r="SCN37"/>
      <c r="SCO37"/>
      <c r="SCP37"/>
      <c r="SCQ37"/>
      <c r="SCR37"/>
      <c r="SCS37"/>
      <c r="SCT37"/>
      <c r="SCU37"/>
      <c r="SCV37"/>
      <c r="SCW37"/>
      <c r="SCX37"/>
      <c r="SCY37"/>
      <c r="SCZ37"/>
      <c r="SDA37"/>
      <c r="SDB37"/>
      <c r="SDC37"/>
      <c r="SDD37"/>
      <c r="SDE37"/>
      <c r="SDF37"/>
      <c r="SDG37"/>
      <c r="SDH37"/>
      <c r="SDI37"/>
      <c r="SDJ37"/>
      <c r="SDK37"/>
      <c r="SDL37"/>
      <c r="SDM37"/>
      <c r="SDN37"/>
      <c r="SDO37"/>
      <c r="SDP37"/>
      <c r="SDQ37"/>
      <c r="SDR37"/>
      <c r="SDS37"/>
      <c r="SDT37"/>
      <c r="SDU37"/>
      <c r="SDV37"/>
      <c r="SDW37"/>
      <c r="SDX37"/>
      <c r="SDY37"/>
      <c r="SDZ37"/>
      <c r="SEA37"/>
      <c r="SEB37"/>
      <c r="SEC37"/>
      <c r="SED37"/>
      <c r="SEE37"/>
      <c r="SEF37"/>
      <c r="SEG37"/>
      <c r="SEH37"/>
      <c r="SEI37"/>
      <c r="SEJ37"/>
      <c r="SEK37"/>
      <c r="SEL37"/>
      <c r="SEM37"/>
      <c r="SEN37"/>
      <c r="SEO37"/>
      <c r="SEP37"/>
      <c r="SEQ37"/>
      <c r="SER37"/>
      <c r="SES37"/>
      <c r="SET37"/>
      <c r="SEU37"/>
      <c r="SEV37"/>
      <c r="SEW37"/>
      <c r="SEX37"/>
      <c r="SEY37"/>
      <c r="SEZ37"/>
      <c r="SFA37"/>
      <c r="SFB37"/>
      <c r="SFC37"/>
      <c r="SFD37"/>
      <c r="SFE37"/>
      <c r="SFF37"/>
      <c r="SFG37"/>
      <c r="SFH37"/>
      <c r="SFI37"/>
      <c r="SFJ37"/>
      <c r="SFK37"/>
      <c r="SFL37"/>
      <c r="SFM37"/>
      <c r="SFN37"/>
      <c r="SFO37"/>
      <c r="SFP37"/>
      <c r="SFQ37"/>
      <c r="SFR37"/>
      <c r="SFS37"/>
      <c r="SFT37"/>
      <c r="SFU37"/>
      <c r="SFV37"/>
      <c r="SFW37"/>
      <c r="SFX37"/>
      <c r="SFY37"/>
      <c r="SFZ37"/>
      <c r="SGA37"/>
      <c r="SGB37"/>
      <c r="SGC37"/>
      <c r="SGD37"/>
      <c r="SGE37"/>
      <c r="SGF37"/>
      <c r="SGG37"/>
      <c r="SGH37"/>
      <c r="SGI37"/>
      <c r="SGJ37"/>
      <c r="SGK37"/>
      <c r="SGL37"/>
      <c r="SGM37"/>
      <c r="SGN37"/>
      <c r="SGO37"/>
      <c r="SGP37"/>
      <c r="SGQ37"/>
      <c r="SGR37"/>
      <c r="SGS37"/>
      <c r="SGT37"/>
      <c r="SGU37"/>
      <c r="SGV37"/>
      <c r="SGW37"/>
      <c r="SGX37"/>
      <c r="SGY37"/>
      <c r="SGZ37"/>
      <c r="SHA37"/>
      <c r="SHB37"/>
      <c r="SHC37"/>
      <c r="SHD37"/>
      <c r="SHE37"/>
      <c r="SHF37"/>
      <c r="SHG37"/>
      <c r="SHH37"/>
      <c r="SHI37"/>
      <c r="SHJ37"/>
      <c r="SHK37"/>
      <c r="SHL37"/>
      <c r="SHM37"/>
      <c r="SHN37"/>
      <c r="SHO37"/>
      <c r="SHP37"/>
      <c r="SHQ37"/>
      <c r="SHR37"/>
      <c r="SHS37"/>
      <c r="SHT37"/>
      <c r="SHU37"/>
      <c r="SHV37"/>
      <c r="SHW37"/>
      <c r="SHX37"/>
      <c r="SHY37"/>
      <c r="SHZ37"/>
      <c r="SIA37"/>
      <c r="SIB37"/>
      <c r="SIC37"/>
      <c r="SID37"/>
      <c r="SIE37"/>
      <c r="SIF37"/>
      <c r="SIG37"/>
      <c r="SIH37"/>
      <c r="SII37"/>
      <c r="SIJ37"/>
      <c r="SIK37"/>
      <c r="SIL37"/>
      <c r="SIM37"/>
      <c r="SIN37"/>
      <c r="SIO37"/>
      <c r="SIP37"/>
      <c r="SIQ37"/>
      <c r="SIR37"/>
      <c r="SIS37"/>
      <c r="SIT37"/>
      <c r="SIU37"/>
      <c r="SIV37"/>
      <c r="SIW37"/>
      <c r="SIX37"/>
      <c r="SIY37"/>
      <c r="SIZ37"/>
      <c r="SJA37"/>
      <c r="SJB37"/>
      <c r="SJC37"/>
      <c r="SJD37"/>
      <c r="SJE37"/>
      <c r="SJF37"/>
      <c r="SJG37"/>
      <c r="SJH37"/>
      <c r="SJI37"/>
      <c r="SJJ37"/>
      <c r="SJK37"/>
      <c r="SJL37"/>
      <c r="SJM37"/>
      <c r="SJN37"/>
      <c r="SJO37"/>
      <c r="SJP37"/>
      <c r="SJQ37"/>
      <c r="SJR37"/>
      <c r="SJS37"/>
      <c r="SJT37"/>
      <c r="SJU37"/>
      <c r="SJV37"/>
      <c r="SJW37"/>
      <c r="SJX37"/>
      <c r="SJY37"/>
      <c r="SJZ37"/>
      <c r="SKA37"/>
      <c r="SKB37"/>
      <c r="SKC37"/>
      <c r="SKD37"/>
      <c r="SKE37"/>
      <c r="SKF37"/>
      <c r="SKG37"/>
      <c r="SKH37"/>
      <c r="SKI37"/>
      <c r="SKJ37"/>
      <c r="SKK37"/>
      <c r="SKL37"/>
      <c r="SKM37"/>
      <c r="SKN37"/>
      <c r="SKO37"/>
      <c r="SKP37"/>
      <c r="SKQ37"/>
      <c r="SKR37"/>
      <c r="SKS37"/>
      <c r="SKT37"/>
      <c r="SKU37"/>
      <c r="SKV37"/>
      <c r="SKW37"/>
      <c r="SKX37"/>
      <c r="SKY37"/>
      <c r="SKZ37"/>
      <c r="SLA37"/>
      <c r="SLB37"/>
      <c r="SLC37"/>
      <c r="SLD37"/>
      <c r="SLE37"/>
      <c r="SLF37"/>
      <c r="SLG37"/>
      <c r="SLH37"/>
      <c r="SLI37"/>
      <c r="SLJ37"/>
      <c r="SLK37"/>
      <c r="SLL37"/>
      <c r="SLM37"/>
      <c r="SLN37"/>
      <c r="SLO37"/>
      <c r="SLP37"/>
      <c r="SLQ37"/>
      <c r="SLR37"/>
      <c r="SLS37"/>
      <c r="SLT37"/>
      <c r="SLU37"/>
      <c r="SLV37"/>
      <c r="SLW37"/>
      <c r="SLX37"/>
      <c r="SLY37"/>
      <c r="SLZ37"/>
      <c r="SMA37"/>
      <c r="SMB37"/>
      <c r="SMC37"/>
      <c r="SMD37"/>
      <c r="SME37"/>
      <c r="SMF37"/>
      <c r="SMG37"/>
      <c r="SMH37"/>
      <c r="SMI37"/>
      <c r="SMJ37"/>
      <c r="SMK37"/>
      <c r="SML37"/>
      <c r="SMM37"/>
      <c r="SMN37"/>
      <c r="SMO37"/>
      <c r="SMP37"/>
      <c r="SMQ37"/>
      <c r="SMR37"/>
      <c r="SMS37"/>
      <c r="SMT37"/>
      <c r="SMU37"/>
      <c r="SMV37"/>
      <c r="SMW37"/>
      <c r="SMX37"/>
      <c r="SMY37"/>
      <c r="SMZ37"/>
      <c r="SNA37"/>
      <c r="SNB37"/>
      <c r="SNC37"/>
      <c r="SND37"/>
      <c r="SNE37"/>
      <c r="SNF37"/>
      <c r="SNG37"/>
      <c r="SNH37"/>
      <c r="SNI37"/>
      <c r="SNJ37"/>
      <c r="SNK37"/>
      <c r="SNL37"/>
      <c r="SNM37"/>
      <c r="SNN37"/>
      <c r="SNO37"/>
      <c r="SNP37"/>
      <c r="SNQ37"/>
      <c r="SNR37"/>
      <c r="SNS37"/>
      <c r="SNT37"/>
      <c r="SNU37"/>
      <c r="SNV37"/>
      <c r="SNW37"/>
      <c r="SNX37"/>
      <c r="SNY37"/>
      <c r="SNZ37"/>
      <c r="SOA37"/>
      <c r="SOB37"/>
      <c r="SOC37"/>
      <c r="SOD37"/>
      <c r="SOE37"/>
      <c r="SOF37"/>
      <c r="SOG37"/>
      <c r="SOH37"/>
      <c r="SOI37"/>
      <c r="SOJ37"/>
      <c r="SOK37"/>
      <c r="SOL37"/>
      <c r="SOM37"/>
      <c r="SON37"/>
      <c r="SOO37"/>
      <c r="SOP37"/>
      <c r="SOQ37"/>
      <c r="SOR37"/>
      <c r="SOS37"/>
      <c r="SOT37"/>
      <c r="SOU37"/>
      <c r="SOV37"/>
      <c r="SOW37"/>
      <c r="SOX37"/>
      <c r="SOY37"/>
      <c r="SOZ37"/>
      <c r="SPA37"/>
      <c r="SPB37"/>
      <c r="SPC37"/>
      <c r="SPD37"/>
      <c r="SPE37"/>
      <c r="SPF37"/>
      <c r="SPG37"/>
      <c r="SPH37"/>
      <c r="SPI37"/>
      <c r="SPJ37"/>
      <c r="SPK37"/>
      <c r="SPL37"/>
      <c r="SPM37"/>
      <c r="SPN37"/>
      <c r="SPO37"/>
      <c r="SPP37"/>
      <c r="SPQ37"/>
      <c r="SPR37"/>
      <c r="SPS37"/>
      <c r="SPT37"/>
      <c r="SPU37"/>
      <c r="SPV37"/>
      <c r="SPW37"/>
      <c r="SPX37"/>
      <c r="SPY37"/>
      <c r="SPZ37"/>
      <c r="SQA37"/>
      <c r="SQB37"/>
      <c r="SQC37"/>
      <c r="SQD37"/>
      <c r="SQE37"/>
      <c r="SQF37"/>
      <c r="SQG37"/>
      <c r="SQH37"/>
      <c r="SQI37"/>
      <c r="SQJ37"/>
      <c r="SQK37"/>
      <c r="SQL37"/>
      <c r="SQM37"/>
      <c r="SQN37"/>
      <c r="SQO37"/>
      <c r="SQP37"/>
      <c r="SQQ37"/>
      <c r="SQR37"/>
      <c r="SQS37"/>
      <c r="SQT37"/>
      <c r="SQU37"/>
      <c r="SQV37"/>
      <c r="SQW37"/>
      <c r="SQX37"/>
      <c r="SQY37"/>
      <c r="SQZ37"/>
      <c r="SRA37"/>
      <c r="SRB37"/>
      <c r="SRC37"/>
      <c r="SRD37"/>
      <c r="SRE37"/>
      <c r="SRF37"/>
      <c r="SRG37"/>
      <c r="SRH37"/>
      <c r="SRI37"/>
      <c r="SRJ37"/>
      <c r="SRK37"/>
      <c r="SRL37"/>
      <c r="SRM37"/>
      <c r="SRN37"/>
      <c r="SRO37"/>
      <c r="SRP37"/>
      <c r="SRQ37"/>
      <c r="SRR37"/>
      <c r="SRS37"/>
      <c r="SRT37"/>
      <c r="SRU37"/>
      <c r="SRV37"/>
      <c r="SRW37"/>
      <c r="SRX37"/>
      <c r="SRY37"/>
      <c r="SRZ37"/>
      <c r="SSA37"/>
      <c r="SSB37"/>
      <c r="SSC37"/>
      <c r="SSD37"/>
      <c r="SSE37"/>
      <c r="SSF37"/>
      <c r="SSG37"/>
      <c r="SSH37"/>
      <c r="SSI37"/>
      <c r="SSJ37"/>
      <c r="SSK37"/>
      <c r="SSL37"/>
      <c r="SSM37"/>
      <c r="SSN37"/>
      <c r="SSO37"/>
      <c r="SSP37"/>
      <c r="SSQ37"/>
      <c r="SSR37"/>
      <c r="SSS37"/>
      <c r="SST37"/>
      <c r="SSU37"/>
      <c r="SSV37"/>
      <c r="SSW37"/>
      <c r="SSX37"/>
      <c r="SSY37"/>
      <c r="SSZ37"/>
      <c r="STA37"/>
      <c r="STB37"/>
      <c r="STC37"/>
      <c r="STD37"/>
      <c r="STE37"/>
      <c r="STF37"/>
      <c r="STG37"/>
      <c r="STH37"/>
      <c r="STI37"/>
      <c r="STJ37"/>
      <c r="STK37"/>
      <c r="STL37"/>
      <c r="STM37"/>
      <c r="STN37"/>
      <c r="STO37"/>
      <c r="STP37"/>
      <c r="STQ37"/>
      <c r="STR37"/>
      <c r="STS37"/>
      <c r="STT37"/>
      <c r="STU37"/>
      <c r="STV37"/>
      <c r="STW37"/>
      <c r="STX37"/>
      <c r="STY37"/>
      <c r="STZ37"/>
      <c r="SUA37"/>
      <c r="SUB37"/>
      <c r="SUC37"/>
      <c r="SUD37"/>
      <c r="SUE37"/>
      <c r="SUF37"/>
      <c r="SUG37"/>
      <c r="SUH37"/>
      <c r="SUI37"/>
      <c r="SUJ37"/>
      <c r="SUK37"/>
      <c r="SUL37"/>
      <c r="SUM37"/>
      <c r="SUN37"/>
      <c r="SUO37"/>
      <c r="SUP37"/>
      <c r="SUQ37"/>
      <c r="SUR37"/>
      <c r="SUS37"/>
      <c r="SUT37"/>
      <c r="SUU37"/>
      <c r="SUV37"/>
      <c r="SUW37"/>
      <c r="SUX37"/>
      <c r="SUY37"/>
      <c r="SUZ37"/>
      <c r="SVA37"/>
      <c r="SVB37"/>
      <c r="SVC37"/>
      <c r="SVD37"/>
      <c r="SVE37"/>
      <c r="SVF37"/>
      <c r="SVG37"/>
      <c r="SVH37"/>
      <c r="SVI37"/>
      <c r="SVJ37"/>
      <c r="SVK37"/>
      <c r="SVL37"/>
      <c r="SVM37"/>
      <c r="SVN37"/>
      <c r="SVO37"/>
      <c r="SVP37"/>
      <c r="SVQ37"/>
      <c r="SVR37"/>
      <c r="SVS37"/>
      <c r="SVT37"/>
      <c r="SVU37"/>
      <c r="SVV37"/>
      <c r="SVW37"/>
      <c r="SVX37"/>
      <c r="SVY37"/>
      <c r="SVZ37"/>
      <c r="SWA37"/>
      <c r="SWB37"/>
      <c r="SWC37"/>
      <c r="SWD37"/>
      <c r="SWE37"/>
      <c r="SWF37"/>
      <c r="SWG37"/>
      <c r="SWH37"/>
      <c r="SWI37"/>
      <c r="SWJ37"/>
      <c r="SWK37"/>
      <c r="SWL37"/>
      <c r="SWM37"/>
      <c r="SWN37"/>
      <c r="SWO37"/>
      <c r="SWP37"/>
      <c r="SWQ37"/>
      <c r="SWR37"/>
      <c r="SWS37"/>
      <c r="SWT37"/>
      <c r="SWU37"/>
      <c r="SWV37"/>
      <c r="SWW37"/>
      <c r="SWX37"/>
      <c r="SWY37"/>
      <c r="SWZ37"/>
      <c r="SXA37"/>
      <c r="SXB37"/>
      <c r="SXC37"/>
      <c r="SXD37"/>
      <c r="SXE37"/>
      <c r="SXF37"/>
      <c r="SXG37"/>
      <c r="SXH37"/>
      <c r="SXI37"/>
      <c r="SXJ37"/>
      <c r="SXK37"/>
      <c r="SXL37"/>
      <c r="SXM37"/>
      <c r="SXN37"/>
      <c r="SXO37"/>
      <c r="SXP37"/>
      <c r="SXQ37"/>
      <c r="SXR37"/>
      <c r="SXS37"/>
      <c r="SXT37"/>
      <c r="SXU37"/>
      <c r="SXV37"/>
      <c r="SXW37"/>
      <c r="SXX37"/>
      <c r="SXY37"/>
      <c r="SXZ37"/>
      <c r="SYA37"/>
      <c r="SYB37"/>
      <c r="SYC37"/>
      <c r="SYD37"/>
      <c r="SYE37"/>
      <c r="SYF37"/>
      <c r="SYG37"/>
      <c r="SYH37"/>
      <c r="SYI37"/>
      <c r="SYJ37"/>
      <c r="SYK37"/>
      <c r="SYL37"/>
      <c r="SYM37"/>
      <c r="SYN37"/>
      <c r="SYO37"/>
      <c r="SYP37"/>
      <c r="SYQ37"/>
      <c r="SYR37"/>
      <c r="SYS37"/>
      <c r="SYT37"/>
      <c r="SYU37"/>
      <c r="SYV37"/>
      <c r="SYW37"/>
      <c r="SYX37"/>
      <c r="SYY37"/>
      <c r="SYZ37"/>
      <c r="SZA37"/>
      <c r="SZB37"/>
      <c r="SZC37"/>
      <c r="SZD37"/>
      <c r="SZE37"/>
      <c r="SZF37"/>
      <c r="SZG37"/>
      <c r="SZH37"/>
      <c r="SZI37"/>
      <c r="SZJ37"/>
      <c r="SZK37"/>
      <c r="SZL37"/>
      <c r="SZM37"/>
      <c r="SZN37"/>
      <c r="SZO37"/>
      <c r="SZP37"/>
      <c r="SZQ37"/>
      <c r="SZR37"/>
      <c r="SZS37"/>
      <c r="SZT37"/>
      <c r="SZU37"/>
      <c r="SZV37"/>
      <c r="SZW37"/>
      <c r="SZX37"/>
      <c r="SZY37"/>
      <c r="SZZ37"/>
      <c r="TAA37"/>
      <c r="TAB37"/>
      <c r="TAC37"/>
      <c r="TAD37"/>
      <c r="TAE37"/>
      <c r="TAF37"/>
      <c r="TAG37"/>
      <c r="TAH37"/>
      <c r="TAI37"/>
      <c r="TAJ37"/>
      <c r="TAK37"/>
      <c r="TAL37"/>
      <c r="TAM37"/>
      <c r="TAN37"/>
      <c r="TAO37"/>
      <c r="TAP37"/>
      <c r="TAQ37"/>
      <c r="TAR37"/>
      <c r="TAS37"/>
      <c r="TAT37"/>
      <c r="TAU37"/>
      <c r="TAV37"/>
      <c r="TAW37"/>
      <c r="TAX37"/>
      <c r="TAY37"/>
      <c r="TAZ37"/>
      <c r="TBA37"/>
      <c r="TBB37"/>
      <c r="TBC37"/>
      <c r="TBD37"/>
      <c r="TBE37"/>
      <c r="TBF37"/>
      <c r="TBG37"/>
      <c r="TBH37"/>
      <c r="TBI37"/>
      <c r="TBJ37"/>
      <c r="TBK37"/>
      <c r="TBL37"/>
      <c r="TBM37"/>
      <c r="TBN37"/>
      <c r="TBO37"/>
      <c r="TBP37"/>
      <c r="TBQ37"/>
      <c r="TBR37"/>
      <c r="TBS37"/>
      <c r="TBT37"/>
      <c r="TBU37"/>
      <c r="TBV37"/>
      <c r="TBW37"/>
      <c r="TBX37"/>
      <c r="TBY37"/>
      <c r="TBZ37"/>
      <c r="TCA37"/>
      <c r="TCB37"/>
      <c r="TCC37"/>
      <c r="TCD37"/>
      <c r="TCE37"/>
      <c r="TCF37"/>
      <c r="TCG37"/>
      <c r="TCH37"/>
      <c r="TCI37"/>
      <c r="TCJ37"/>
      <c r="TCK37"/>
      <c r="TCL37"/>
      <c r="TCM37"/>
      <c r="TCN37"/>
      <c r="TCO37"/>
      <c r="TCP37"/>
      <c r="TCQ37"/>
      <c r="TCR37"/>
      <c r="TCS37"/>
      <c r="TCT37"/>
      <c r="TCU37"/>
      <c r="TCV37"/>
      <c r="TCW37"/>
      <c r="TCX37"/>
      <c r="TCY37"/>
      <c r="TCZ37"/>
      <c r="TDA37"/>
      <c r="TDB37"/>
      <c r="TDC37"/>
      <c r="TDD37"/>
      <c r="TDE37"/>
      <c r="TDF37"/>
      <c r="TDG37"/>
      <c r="TDH37"/>
      <c r="TDI37"/>
      <c r="TDJ37"/>
      <c r="TDK37"/>
      <c r="TDL37"/>
      <c r="TDM37"/>
      <c r="TDN37"/>
      <c r="TDO37"/>
      <c r="TDP37"/>
      <c r="TDQ37"/>
      <c r="TDR37"/>
      <c r="TDS37"/>
      <c r="TDT37"/>
      <c r="TDU37"/>
      <c r="TDV37"/>
      <c r="TDW37"/>
      <c r="TDX37"/>
      <c r="TDY37"/>
      <c r="TDZ37"/>
      <c r="TEA37"/>
      <c r="TEB37"/>
      <c r="TEC37"/>
      <c r="TED37"/>
      <c r="TEE37"/>
      <c r="TEF37"/>
      <c r="TEG37"/>
      <c r="TEH37"/>
      <c r="TEI37"/>
      <c r="TEJ37"/>
      <c r="TEK37"/>
      <c r="TEL37"/>
      <c r="TEM37"/>
      <c r="TEN37"/>
      <c r="TEO37"/>
      <c r="TEP37"/>
      <c r="TEQ37"/>
      <c r="TER37"/>
      <c r="TES37"/>
      <c r="TET37"/>
      <c r="TEU37"/>
      <c r="TEV37"/>
      <c r="TEW37"/>
      <c r="TEX37"/>
      <c r="TEY37"/>
      <c r="TEZ37"/>
      <c r="TFA37"/>
      <c r="TFB37"/>
      <c r="TFC37"/>
      <c r="TFD37"/>
      <c r="TFE37"/>
      <c r="TFF37"/>
      <c r="TFG37"/>
      <c r="TFH37"/>
      <c r="TFI37"/>
      <c r="TFJ37"/>
      <c r="TFK37"/>
      <c r="TFL37"/>
      <c r="TFM37"/>
      <c r="TFN37"/>
      <c r="TFO37"/>
      <c r="TFP37"/>
      <c r="TFQ37"/>
      <c r="TFR37"/>
      <c r="TFS37"/>
      <c r="TFT37"/>
      <c r="TFU37"/>
      <c r="TFV37"/>
      <c r="TFW37"/>
      <c r="TFX37"/>
      <c r="TFY37"/>
      <c r="TFZ37"/>
      <c r="TGA37"/>
      <c r="TGB37"/>
      <c r="TGC37"/>
      <c r="TGD37"/>
      <c r="TGE37"/>
      <c r="TGF37"/>
      <c r="TGG37"/>
      <c r="TGH37"/>
      <c r="TGI37"/>
      <c r="TGJ37"/>
      <c r="TGK37"/>
      <c r="TGL37"/>
      <c r="TGM37"/>
      <c r="TGN37"/>
      <c r="TGO37"/>
      <c r="TGP37"/>
      <c r="TGQ37"/>
      <c r="TGR37"/>
      <c r="TGS37"/>
      <c r="TGT37"/>
      <c r="TGU37"/>
      <c r="TGV37"/>
      <c r="TGW37"/>
      <c r="TGX37"/>
      <c r="TGY37"/>
      <c r="TGZ37"/>
      <c r="THA37"/>
      <c r="THB37"/>
      <c r="THC37"/>
      <c r="THD37"/>
      <c r="THE37"/>
      <c r="THF37"/>
      <c r="THG37"/>
      <c r="THH37"/>
      <c r="THI37"/>
      <c r="THJ37"/>
      <c r="THK37"/>
      <c r="THL37"/>
      <c r="THM37"/>
      <c r="THN37"/>
      <c r="THO37"/>
      <c r="THP37"/>
      <c r="THQ37"/>
      <c r="THR37"/>
      <c r="THS37"/>
      <c r="THT37"/>
      <c r="THU37"/>
      <c r="THV37"/>
      <c r="THW37"/>
      <c r="THX37"/>
      <c r="THY37"/>
      <c r="THZ37"/>
      <c r="TIA37"/>
      <c r="TIB37"/>
      <c r="TIC37"/>
      <c r="TID37"/>
      <c r="TIE37"/>
      <c r="TIF37"/>
      <c r="TIG37"/>
      <c r="TIH37"/>
      <c r="TII37"/>
      <c r="TIJ37"/>
      <c r="TIK37"/>
      <c r="TIL37"/>
      <c r="TIM37"/>
      <c r="TIN37"/>
      <c r="TIO37"/>
      <c r="TIP37"/>
      <c r="TIQ37"/>
      <c r="TIR37"/>
      <c r="TIS37"/>
      <c r="TIT37"/>
      <c r="TIU37"/>
      <c r="TIV37"/>
      <c r="TIW37"/>
      <c r="TIX37"/>
      <c r="TIY37"/>
      <c r="TIZ37"/>
      <c r="TJA37"/>
      <c r="TJB37"/>
      <c r="TJC37"/>
      <c r="TJD37"/>
      <c r="TJE37"/>
      <c r="TJF37"/>
      <c r="TJG37"/>
      <c r="TJH37"/>
      <c r="TJI37"/>
      <c r="TJJ37"/>
      <c r="TJK37"/>
      <c r="TJL37"/>
      <c r="TJM37"/>
      <c r="TJN37"/>
      <c r="TJO37"/>
      <c r="TJP37"/>
      <c r="TJQ37"/>
      <c r="TJR37"/>
      <c r="TJS37"/>
      <c r="TJT37"/>
      <c r="TJU37"/>
      <c r="TJV37"/>
      <c r="TJW37"/>
      <c r="TJX37"/>
      <c r="TJY37"/>
      <c r="TJZ37"/>
      <c r="TKA37"/>
      <c r="TKB37"/>
      <c r="TKC37"/>
      <c r="TKD37"/>
      <c r="TKE37"/>
      <c r="TKF37"/>
      <c r="TKG37"/>
      <c r="TKH37"/>
      <c r="TKI37"/>
      <c r="TKJ37"/>
      <c r="TKK37"/>
      <c r="TKL37"/>
      <c r="TKM37"/>
      <c r="TKN37"/>
      <c r="TKO37"/>
      <c r="TKP37"/>
      <c r="TKQ37"/>
      <c r="TKR37"/>
      <c r="TKS37"/>
      <c r="TKT37"/>
      <c r="TKU37"/>
      <c r="TKV37"/>
      <c r="TKW37"/>
      <c r="TKX37"/>
      <c r="TKY37"/>
      <c r="TKZ37"/>
      <c r="TLA37"/>
      <c r="TLB37"/>
      <c r="TLC37"/>
      <c r="TLD37"/>
      <c r="TLE37"/>
      <c r="TLF37"/>
      <c r="TLG37"/>
      <c r="TLH37"/>
      <c r="TLI37"/>
      <c r="TLJ37"/>
      <c r="TLK37"/>
      <c r="TLL37"/>
      <c r="TLM37"/>
      <c r="TLN37"/>
      <c r="TLO37"/>
      <c r="TLP37"/>
      <c r="TLQ37"/>
      <c r="TLR37"/>
      <c r="TLS37"/>
      <c r="TLT37"/>
      <c r="TLU37"/>
      <c r="TLV37"/>
      <c r="TLW37"/>
      <c r="TLX37"/>
      <c r="TLY37"/>
      <c r="TLZ37"/>
      <c r="TMA37"/>
      <c r="TMB37"/>
      <c r="TMC37"/>
      <c r="TMD37"/>
      <c r="TME37"/>
      <c r="TMF37"/>
      <c r="TMG37"/>
      <c r="TMH37"/>
      <c r="TMI37"/>
      <c r="TMJ37"/>
      <c r="TMK37"/>
      <c r="TML37"/>
      <c r="TMM37"/>
      <c r="TMN37"/>
      <c r="TMO37"/>
      <c r="TMP37"/>
      <c r="TMQ37"/>
      <c r="TMR37"/>
      <c r="TMS37"/>
      <c r="TMT37"/>
      <c r="TMU37"/>
      <c r="TMV37"/>
      <c r="TMW37"/>
      <c r="TMX37"/>
      <c r="TMY37"/>
      <c r="TMZ37"/>
      <c r="TNA37"/>
      <c r="TNB37"/>
      <c r="TNC37"/>
      <c r="TND37"/>
      <c r="TNE37"/>
      <c r="TNF37"/>
      <c r="TNG37"/>
      <c r="TNH37"/>
      <c r="TNI37"/>
      <c r="TNJ37"/>
      <c r="TNK37"/>
      <c r="TNL37"/>
      <c r="TNM37"/>
      <c r="TNN37"/>
      <c r="TNO37"/>
      <c r="TNP37"/>
      <c r="TNQ37"/>
      <c r="TNR37"/>
      <c r="TNS37"/>
      <c r="TNT37"/>
      <c r="TNU37"/>
      <c r="TNV37"/>
      <c r="TNW37"/>
      <c r="TNX37"/>
      <c r="TNY37"/>
      <c r="TNZ37"/>
      <c r="TOA37"/>
      <c r="TOB37"/>
      <c r="TOC37"/>
      <c r="TOD37"/>
      <c r="TOE37"/>
      <c r="TOF37"/>
      <c r="TOG37"/>
      <c r="TOH37"/>
      <c r="TOI37"/>
      <c r="TOJ37"/>
      <c r="TOK37"/>
      <c r="TOL37"/>
      <c r="TOM37"/>
      <c r="TON37"/>
      <c r="TOO37"/>
      <c r="TOP37"/>
      <c r="TOQ37"/>
      <c r="TOR37"/>
      <c r="TOS37"/>
      <c r="TOT37"/>
      <c r="TOU37"/>
      <c r="TOV37"/>
      <c r="TOW37"/>
      <c r="TOX37"/>
      <c r="TOY37"/>
      <c r="TOZ37"/>
      <c r="TPA37"/>
      <c r="TPB37"/>
      <c r="TPC37"/>
      <c r="TPD37"/>
      <c r="TPE37"/>
      <c r="TPF37"/>
      <c r="TPG37"/>
      <c r="TPH37"/>
      <c r="TPI37"/>
      <c r="TPJ37"/>
      <c r="TPK37"/>
      <c r="TPL37"/>
      <c r="TPM37"/>
      <c r="TPN37"/>
      <c r="TPO37"/>
      <c r="TPP37"/>
      <c r="TPQ37"/>
      <c r="TPR37"/>
      <c r="TPS37"/>
      <c r="TPT37"/>
      <c r="TPU37"/>
      <c r="TPV37"/>
      <c r="TPW37"/>
      <c r="TPX37"/>
      <c r="TPY37"/>
      <c r="TPZ37"/>
      <c r="TQA37"/>
      <c r="TQB37"/>
      <c r="TQC37"/>
      <c r="TQD37"/>
      <c r="TQE37"/>
      <c r="TQF37"/>
      <c r="TQG37"/>
      <c r="TQH37"/>
      <c r="TQI37"/>
      <c r="TQJ37"/>
      <c r="TQK37"/>
      <c r="TQL37"/>
      <c r="TQM37"/>
      <c r="TQN37"/>
      <c r="TQO37"/>
      <c r="TQP37"/>
      <c r="TQQ37"/>
      <c r="TQR37"/>
      <c r="TQS37"/>
      <c r="TQT37"/>
      <c r="TQU37"/>
      <c r="TQV37"/>
      <c r="TQW37"/>
      <c r="TQX37"/>
      <c r="TQY37"/>
      <c r="TQZ37"/>
      <c r="TRA37"/>
      <c r="TRB37"/>
      <c r="TRC37"/>
      <c r="TRD37"/>
      <c r="TRE37"/>
      <c r="TRF37"/>
      <c r="TRG37"/>
      <c r="TRH37"/>
      <c r="TRI37"/>
      <c r="TRJ37"/>
      <c r="TRK37"/>
      <c r="TRL37"/>
      <c r="TRM37"/>
      <c r="TRN37"/>
      <c r="TRO37"/>
      <c r="TRP37"/>
      <c r="TRQ37"/>
      <c r="TRR37"/>
      <c r="TRS37"/>
      <c r="TRT37"/>
      <c r="TRU37"/>
      <c r="TRV37"/>
      <c r="TRW37"/>
      <c r="TRX37"/>
      <c r="TRY37"/>
      <c r="TRZ37"/>
      <c r="TSA37"/>
      <c r="TSB37"/>
      <c r="TSC37"/>
      <c r="TSD37"/>
      <c r="TSE37"/>
      <c r="TSF37"/>
      <c r="TSG37"/>
      <c r="TSH37"/>
      <c r="TSI37"/>
      <c r="TSJ37"/>
      <c r="TSK37"/>
      <c r="TSL37"/>
      <c r="TSM37"/>
      <c r="TSN37"/>
      <c r="TSO37"/>
      <c r="TSP37"/>
      <c r="TSQ37"/>
      <c r="TSR37"/>
      <c r="TSS37"/>
      <c r="TST37"/>
      <c r="TSU37"/>
      <c r="TSV37"/>
      <c r="TSW37"/>
      <c r="TSX37"/>
      <c r="TSY37"/>
      <c r="TSZ37"/>
      <c r="TTA37"/>
      <c r="TTB37"/>
      <c r="TTC37"/>
      <c r="TTD37"/>
      <c r="TTE37"/>
      <c r="TTF37"/>
      <c r="TTG37"/>
      <c r="TTH37"/>
      <c r="TTI37"/>
      <c r="TTJ37"/>
      <c r="TTK37"/>
      <c r="TTL37"/>
      <c r="TTM37"/>
      <c r="TTN37"/>
      <c r="TTO37"/>
      <c r="TTP37"/>
      <c r="TTQ37"/>
      <c r="TTR37"/>
      <c r="TTS37"/>
      <c r="TTT37"/>
      <c r="TTU37"/>
      <c r="TTV37"/>
      <c r="TTW37"/>
      <c r="TTX37"/>
      <c r="TTY37"/>
      <c r="TTZ37"/>
      <c r="TUA37"/>
      <c r="TUB37"/>
      <c r="TUC37"/>
      <c r="TUD37"/>
      <c r="TUE37"/>
      <c r="TUF37"/>
      <c r="TUG37"/>
      <c r="TUH37"/>
      <c r="TUI37"/>
      <c r="TUJ37"/>
      <c r="TUK37"/>
      <c r="TUL37"/>
      <c r="TUM37"/>
      <c r="TUN37"/>
      <c r="TUO37"/>
      <c r="TUP37"/>
      <c r="TUQ37"/>
      <c r="TUR37"/>
      <c r="TUS37"/>
      <c r="TUT37"/>
      <c r="TUU37"/>
      <c r="TUV37"/>
      <c r="TUW37"/>
      <c r="TUX37"/>
      <c r="TUY37"/>
      <c r="TUZ37"/>
      <c r="TVA37"/>
      <c r="TVB37"/>
      <c r="TVC37"/>
      <c r="TVD37"/>
      <c r="TVE37"/>
      <c r="TVF37"/>
      <c r="TVG37"/>
      <c r="TVH37"/>
      <c r="TVI37"/>
      <c r="TVJ37"/>
      <c r="TVK37"/>
      <c r="TVL37"/>
      <c r="TVM37"/>
      <c r="TVN37"/>
      <c r="TVO37"/>
      <c r="TVP37"/>
      <c r="TVQ37"/>
      <c r="TVR37"/>
      <c r="TVS37"/>
      <c r="TVT37"/>
      <c r="TVU37"/>
      <c r="TVV37"/>
      <c r="TVW37"/>
      <c r="TVX37"/>
      <c r="TVY37"/>
      <c r="TVZ37"/>
      <c r="TWA37"/>
      <c r="TWB37"/>
      <c r="TWC37"/>
      <c r="TWD37"/>
      <c r="TWE37"/>
      <c r="TWF37"/>
      <c r="TWG37"/>
      <c r="TWH37"/>
      <c r="TWI37"/>
      <c r="TWJ37"/>
      <c r="TWK37"/>
      <c r="TWL37"/>
      <c r="TWM37"/>
      <c r="TWN37"/>
      <c r="TWO37"/>
      <c r="TWP37"/>
      <c r="TWQ37"/>
      <c r="TWR37"/>
      <c r="TWS37"/>
      <c r="TWT37"/>
      <c r="TWU37"/>
      <c r="TWV37"/>
      <c r="TWW37"/>
      <c r="TWX37"/>
      <c r="TWY37"/>
      <c r="TWZ37"/>
      <c r="TXA37"/>
      <c r="TXB37"/>
      <c r="TXC37"/>
      <c r="TXD37"/>
      <c r="TXE37"/>
      <c r="TXF37"/>
      <c r="TXG37"/>
      <c r="TXH37"/>
      <c r="TXI37"/>
      <c r="TXJ37"/>
      <c r="TXK37"/>
      <c r="TXL37"/>
      <c r="TXM37"/>
      <c r="TXN37"/>
      <c r="TXO37"/>
      <c r="TXP37"/>
      <c r="TXQ37"/>
      <c r="TXR37"/>
      <c r="TXS37"/>
      <c r="TXT37"/>
      <c r="TXU37"/>
      <c r="TXV37"/>
      <c r="TXW37"/>
      <c r="TXX37"/>
      <c r="TXY37"/>
      <c r="TXZ37"/>
      <c r="TYA37"/>
      <c r="TYB37"/>
      <c r="TYC37"/>
      <c r="TYD37"/>
      <c r="TYE37"/>
      <c r="TYF37"/>
      <c r="TYG37"/>
      <c r="TYH37"/>
      <c r="TYI37"/>
      <c r="TYJ37"/>
      <c r="TYK37"/>
      <c r="TYL37"/>
      <c r="TYM37"/>
      <c r="TYN37"/>
      <c r="TYO37"/>
      <c r="TYP37"/>
      <c r="TYQ37"/>
      <c r="TYR37"/>
      <c r="TYS37"/>
      <c r="TYT37"/>
      <c r="TYU37"/>
      <c r="TYV37"/>
      <c r="TYW37"/>
      <c r="TYX37"/>
      <c r="TYY37"/>
      <c r="TYZ37"/>
      <c r="TZA37"/>
      <c r="TZB37"/>
      <c r="TZC37"/>
      <c r="TZD37"/>
      <c r="TZE37"/>
      <c r="TZF37"/>
      <c r="TZG37"/>
      <c r="TZH37"/>
      <c r="TZI37"/>
      <c r="TZJ37"/>
      <c r="TZK37"/>
      <c r="TZL37"/>
      <c r="TZM37"/>
      <c r="TZN37"/>
      <c r="TZO37"/>
      <c r="TZP37"/>
      <c r="TZQ37"/>
      <c r="TZR37"/>
      <c r="TZS37"/>
      <c r="TZT37"/>
      <c r="TZU37"/>
      <c r="TZV37"/>
      <c r="TZW37"/>
      <c r="TZX37"/>
      <c r="TZY37"/>
      <c r="TZZ37"/>
      <c r="UAA37"/>
      <c r="UAB37"/>
      <c r="UAC37"/>
      <c r="UAD37"/>
      <c r="UAE37"/>
      <c r="UAF37"/>
      <c r="UAG37"/>
      <c r="UAH37"/>
      <c r="UAI37"/>
      <c r="UAJ37"/>
      <c r="UAK37"/>
      <c r="UAL37"/>
      <c r="UAM37"/>
      <c r="UAN37"/>
      <c r="UAO37"/>
      <c r="UAP37"/>
      <c r="UAQ37"/>
      <c r="UAR37"/>
      <c r="UAS37"/>
      <c r="UAT37"/>
      <c r="UAU37"/>
      <c r="UAV37"/>
      <c r="UAW37"/>
      <c r="UAX37"/>
      <c r="UAY37"/>
      <c r="UAZ37"/>
      <c r="UBA37"/>
      <c r="UBB37"/>
      <c r="UBC37"/>
      <c r="UBD37"/>
      <c r="UBE37"/>
      <c r="UBF37"/>
      <c r="UBG37"/>
      <c r="UBH37"/>
      <c r="UBI37"/>
      <c r="UBJ37"/>
      <c r="UBK37"/>
      <c r="UBL37"/>
      <c r="UBM37"/>
      <c r="UBN37"/>
      <c r="UBO37"/>
      <c r="UBP37"/>
      <c r="UBQ37"/>
      <c r="UBR37"/>
      <c r="UBS37"/>
      <c r="UBT37"/>
      <c r="UBU37"/>
      <c r="UBV37"/>
      <c r="UBW37"/>
      <c r="UBX37"/>
      <c r="UBY37"/>
      <c r="UBZ37"/>
      <c r="UCA37"/>
      <c r="UCB37"/>
      <c r="UCC37"/>
      <c r="UCD37"/>
      <c r="UCE37"/>
      <c r="UCF37"/>
      <c r="UCG37"/>
      <c r="UCH37"/>
      <c r="UCI37"/>
      <c r="UCJ37"/>
      <c r="UCK37"/>
      <c r="UCL37"/>
      <c r="UCM37"/>
      <c r="UCN37"/>
      <c r="UCO37"/>
      <c r="UCP37"/>
      <c r="UCQ37"/>
      <c r="UCR37"/>
      <c r="UCS37"/>
      <c r="UCT37"/>
      <c r="UCU37"/>
      <c r="UCV37"/>
      <c r="UCW37"/>
      <c r="UCX37"/>
      <c r="UCY37"/>
      <c r="UCZ37"/>
      <c r="UDA37"/>
      <c r="UDB37"/>
      <c r="UDC37"/>
      <c r="UDD37"/>
      <c r="UDE37"/>
      <c r="UDF37"/>
      <c r="UDG37"/>
      <c r="UDH37"/>
      <c r="UDI37"/>
      <c r="UDJ37"/>
      <c r="UDK37"/>
      <c r="UDL37"/>
      <c r="UDM37"/>
      <c r="UDN37"/>
      <c r="UDO37"/>
      <c r="UDP37"/>
      <c r="UDQ37"/>
      <c r="UDR37"/>
      <c r="UDS37"/>
      <c r="UDT37"/>
      <c r="UDU37"/>
      <c r="UDV37"/>
      <c r="UDW37"/>
      <c r="UDX37"/>
      <c r="UDY37"/>
      <c r="UDZ37"/>
      <c r="UEA37"/>
      <c r="UEB37"/>
      <c r="UEC37"/>
      <c r="UED37"/>
      <c r="UEE37"/>
      <c r="UEF37"/>
      <c r="UEG37"/>
      <c r="UEH37"/>
      <c r="UEI37"/>
      <c r="UEJ37"/>
      <c r="UEK37"/>
      <c r="UEL37"/>
      <c r="UEM37"/>
      <c r="UEN37"/>
      <c r="UEO37"/>
      <c r="UEP37"/>
      <c r="UEQ37"/>
      <c r="UER37"/>
      <c r="UES37"/>
      <c r="UET37"/>
      <c r="UEU37"/>
      <c r="UEV37"/>
      <c r="UEW37"/>
      <c r="UEX37"/>
      <c r="UEY37"/>
      <c r="UEZ37"/>
      <c r="UFA37"/>
      <c r="UFB37"/>
      <c r="UFC37"/>
      <c r="UFD37"/>
      <c r="UFE37"/>
      <c r="UFF37"/>
      <c r="UFG37"/>
      <c r="UFH37"/>
      <c r="UFI37"/>
      <c r="UFJ37"/>
      <c r="UFK37"/>
      <c r="UFL37"/>
      <c r="UFM37"/>
      <c r="UFN37"/>
      <c r="UFO37"/>
      <c r="UFP37"/>
      <c r="UFQ37"/>
      <c r="UFR37"/>
      <c r="UFS37"/>
      <c r="UFT37"/>
      <c r="UFU37"/>
      <c r="UFV37"/>
      <c r="UFW37"/>
      <c r="UFX37"/>
      <c r="UFY37"/>
      <c r="UFZ37"/>
      <c r="UGA37"/>
      <c r="UGB37"/>
      <c r="UGC37"/>
      <c r="UGD37"/>
      <c r="UGE37"/>
      <c r="UGF37"/>
      <c r="UGG37"/>
      <c r="UGH37"/>
      <c r="UGI37"/>
      <c r="UGJ37"/>
      <c r="UGK37"/>
      <c r="UGL37"/>
      <c r="UGM37"/>
      <c r="UGN37"/>
      <c r="UGO37"/>
      <c r="UGP37"/>
      <c r="UGQ37"/>
      <c r="UGR37"/>
      <c r="UGS37"/>
      <c r="UGT37"/>
      <c r="UGU37"/>
      <c r="UGV37"/>
      <c r="UGW37"/>
      <c r="UGX37"/>
      <c r="UGY37"/>
      <c r="UGZ37"/>
      <c r="UHA37"/>
      <c r="UHB37"/>
      <c r="UHC37"/>
      <c r="UHD37"/>
      <c r="UHE37"/>
      <c r="UHF37"/>
      <c r="UHG37"/>
      <c r="UHH37"/>
      <c r="UHI37"/>
      <c r="UHJ37"/>
      <c r="UHK37"/>
      <c r="UHL37"/>
      <c r="UHM37"/>
      <c r="UHN37"/>
      <c r="UHO37"/>
      <c r="UHP37"/>
      <c r="UHQ37"/>
      <c r="UHR37"/>
      <c r="UHS37"/>
      <c r="UHT37"/>
      <c r="UHU37"/>
      <c r="UHV37"/>
      <c r="UHW37"/>
      <c r="UHX37"/>
      <c r="UHY37"/>
      <c r="UHZ37"/>
      <c r="UIA37"/>
      <c r="UIB37"/>
      <c r="UIC37"/>
      <c r="UID37"/>
      <c r="UIE37"/>
      <c r="UIF37"/>
      <c r="UIG37"/>
      <c r="UIH37"/>
      <c r="UII37"/>
      <c r="UIJ37"/>
      <c r="UIK37"/>
      <c r="UIL37"/>
      <c r="UIM37"/>
      <c r="UIN37"/>
      <c r="UIO37"/>
      <c r="UIP37"/>
      <c r="UIQ37"/>
      <c r="UIR37"/>
      <c r="UIS37"/>
      <c r="UIT37"/>
      <c r="UIU37"/>
      <c r="UIV37"/>
      <c r="UIW37"/>
      <c r="UIX37"/>
      <c r="UIY37"/>
      <c r="UIZ37"/>
      <c r="UJA37"/>
      <c r="UJB37"/>
      <c r="UJC37"/>
      <c r="UJD37"/>
      <c r="UJE37"/>
      <c r="UJF37"/>
      <c r="UJG37"/>
      <c r="UJH37"/>
      <c r="UJI37"/>
      <c r="UJJ37"/>
      <c r="UJK37"/>
      <c r="UJL37"/>
      <c r="UJM37"/>
      <c r="UJN37"/>
      <c r="UJO37"/>
      <c r="UJP37"/>
      <c r="UJQ37"/>
      <c r="UJR37"/>
      <c r="UJS37"/>
      <c r="UJT37"/>
      <c r="UJU37"/>
      <c r="UJV37"/>
      <c r="UJW37"/>
      <c r="UJX37"/>
      <c r="UJY37"/>
      <c r="UJZ37"/>
      <c r="UKA37"/>
      <c r="UKB37"/>
      <c r="UKC37"/>
      <c r="UKD37"/>
      <c r="UKE37"/>
      <c r="UKF37"/>
      <c r="UKG37"/>
      <c r="UKH37"/>
      <c r="UKI37"/>
      <c r="UKJ37"/>
      <c r="UKK37"/>
      <c r="UKL37"/>
      <c r="UKM37"/>
      <c r="UKN37"/>
      <c r="UKO37"/>
      <c r="UKP37"/>
      <c r="UKQ37"/>
      <c r="UKR37"/>
      <c r="UKS37"/>
      <c r="UKT37"/>
      <c r="UKU37"/>
      <c r="UKV37"/>
      <c r="UKW37"/>
      <c r="UKX37"/>
      <c r="UKY37"/>
      <c r="UKZ37"/>
      <c r="ULA37"/>
      <c r="ULB37"/>
      <c r="ULC37"/>
      <c r="ULD37"/>
      <c r="ULE37"/>
      <c r="ULF37"/>
      <c r="ULG37"/>
      <c r="ULH37"/>
      <c r="ULI37"/>
      <c r="ULJ37"/>
      <c r="ULK37"/>
      <c r="ULL37"/>
      <c r="ULM37"/>
      <c r="ULN37"/>
      <c r="ULO37"/>
      <c r="ULP37"/>
      <c r="ULQ37"/>
      <c r="ULR37"/>
      <c r="ULS37"/>
      <c r="ULT37"/>
      <c r="ULU37"/>
      <c r="ULV37"/>
      <c r="ULW37"/>
      <c r="ULX37"/>
      <c r="ULY37"/>
      <c r="ULZ37"/>
      <c r="UMA37"/>
      <c r="UMB37"/>
      <c r="UMC37"/>
      <c r="UMD37"/>
      <c r="UME37"/>
      <c r="UMF37"/>
      <c r="UMG37"/>
      <c r="UMH37"/>
      <c r="UMI37"/>
      <c r="UMJ37"/>
      <c r="UMK37"/>
      <c r="UML37"/>
      <c r="UMM37"/>
      <c r="UMN37"/>
      <c r="UMO37"/>
      <c r="UMP37"/>
      <c r="UMQ37"/>
      <c r="UMR37"/>
      <c r="UMS37"/>
      <c r="UMT37"/>
      <c r="UMU37"/>
      <c r="UMV37"/>
      <c r="UMW37"/>
      <c r="UMX37"/>
      <c r="UMY37"/>
      <c r="UMZ37"/>
      <c r="UNA37"/>
      <c r="UNB37"/>
      <c r="UNC37"/>
      <c r="UND37"/>
      <c r="UNE37"/>
      <c r="UNF37"/>
      <c r="UNG37"/>
      <c r="UNH37"/>
      <c r="UNI37"/>
      <c r="UNJ37"/>
      <c r="UNK37"/>
      <c r="UNL37"/>
      <c r="UNM37"/>
      <c r="UNN37"/>
      <c r="UNO37"/>
      <c r="UNP37"/>
      <c r="UNQ37"/>
      <c r="UNR37"/>
      <c r="UNS37"/>
      <c r="UNT37"/>
      <c r="UNU37"/>
      <c r="UNV37"/>
      <c r="UNW37"/>
      <c r="UNX37"/>
      <c r="UNY37"/>
      <c r="UNZ37"/>
      <c r="UOA37"/>
      <c r="UOB37"/>
      <c r="UOC37"/>
      <c r="UOD37"/>
      <c r="UOE37"/>
      <c r="UOF37"/>
      <c r="UOG37"/>
      <c r="UOH37"/>
      <c r="UOI37"/>
      <c r="UOJ37"/>
      <c r="UOK37"/>
      <c r="UOL37"/>
      <c r="UOM37"/>
      <c r="UON37"/>
      <c r="UOO37"/>
      <c r="UOP37"/>
      <c r="UOQ37"/>
      <c r="UOR37"/>
      <c r="UOS37"/>
      <c r="UOT37"/>
      <c r="UOU37"/>
      <c r="UOV37"/>
      <c r="UOW37"/>
      <c r="UOX37"/>
      <c r="UOY37"/>
      <c r="UOZ37"/>
      <c r="UPA37"/>
      <c r="UPB37"/>
      <c r="UPC37"/>
      <c r="UPD37"/>
      <c r="UPE37"/>
      <c r="UPF37"/>
      <c r="UPG37"/>
      <c r="UPH37"/>
      <c r="UPI37"/>
      <c r="UPJ37"/>
      <c r="UPK37"/>
      <c r="UPL37"/>
      <c r="UPM37"/>
      <c r="UPN37"/>
      <c r="UPO37"/>
      <c r="UPP37"/>
      <c r="UPQ37"/>
      <c r="UPR37"/>
      <c r="UPS37"/>
      <c r="UPT37"/>
      <c r="UPU37"/>
      <c r="UPV37"/>
      <c r="UPW37"/>
      <c r="UPX37"/>
      <c r="UPY37"/>
      <c r="UPZ37"/>
      <c r="UQA37"/>
      <c r="UQB37"/>
      <c r="UQC37"/>
      <c r="UQD37"/>
      <c r="UQE37"/>
      <c r="UQF37"/>
      <c r="UQG37"/>
      <c r="UQH37"/>
      <c r="UQI37"/>
      <c r="UQJ37"/>
      <c r="UQK37"/>
      <c r="UQL37"/>
      <c r="UQM37"/>
      <c r="UQN37"/>
      <c r="UQO37"/>
      <c r="UQP37"/>
      <c r="UQQ37"/>
      <c r="UQR37"/>
      <c r="UQS37"/>
      <c r="UQT37"/>
      <c r="UQU37"/>
      <c r="UQV37"/>
      <c r="UQW37"/>
      <c r="UQX37"/>
      <c r="UQY37"/>
      <c r="UQZ37"/>
      <c r="URA37"/>
      <c r="URB37"/>
      <c r="URC37"/>
      <c r="URD37"/>
      <c r="URE37"/>
      <c r="URF37"/>
      <c r="URG37"/>
      <c r="URH37"/>
      <c r="URI37"/>
      <c r="URJ37"/>
      <c r="URK37"/>
      <c r="URL37"/>
      <c r="URM37"/>
      <c r="URN37"/>
      <c r="URO37"/>
      <c r="URP37"/>
      <c r="URQ37"/>
      <c r="URR37"/>
      <c r="URS37"/>
      <c r="URT37"/>
      <c r="URU37"/>
      <c r="URV37"/>
      <c r="URW37"/>
      <c r="URX37"/>
      <c r="URY37"/>
      <c r="URZ37"/>
      <c r="USA37"/>
      <c r="USB37"/>
      <c r="USC37"/>
      <c r="USD37"/>
      <c r="USE37"/>
      <c r="USF37"/>
      <c r="USG37"/>
      <c r="USH37"/>
      <c r="USI37"/>
      <c r="USJ37"/>
      <c r="USK37"/>
      <c r="USL37"/>
      <c r="USM37"/>
      <c r="USN37"/>
      <c r="USO37"/>
      <c r="USP37"/>
      <c r="USQ37"/>
      <c r="USR37"/>
      <c r="USS37"/>
      <c r="UST37"/>
      <c r="USU37"/>
      <c r="USV37"/>
      <c r="USW37"/>
      <c r="USX37"/>
      <c r="USY37"/>
      <c r="USZ37"/>
      <c r="UTA37"/>
      <c r="UTB37"/>
      <c r="UTC37"/>
      <c r="UTD37"/>
      <c r="UTE37"/>
      <c r="UTF37"/>
      <c r="UTG37"/>
      <c r="UTH37"/>
      <c r="UTI37"/>
      <c r="UTJ37"/>
      <c r="UTK37"/>
      <c r="UTL37"/>
      <c r="UTM37"/>
      <c r="UTN37"/>
      <c r="UTO37"/>
      <c r="UTP37"/>
      <c r="UTQ37"/>
      <c r="UTR37"/>
      <c r="UTS37"/>
      <c r="UTT37"/>
      <c r="UTU37"/>
      <c r="UTV37"/>
      <c r="UTW37"/>
      <c r="UTX37"/>
      <c r="UTY37"/>
      <c r="UTZ37"/>
      <c r="UUA37"/>
      <c r="UUB37"/>
      <c r="UUC37"/>
      <c r="UUD37"/>
      <c r="UUE37"/>
      <c r="UUF37"/>
      <c r="UUG37"/>
      <c r="UUH37"/>
      <c r="UUI37"/>
      <c r="UUJ37"/>
      <c r="UUK37"/>
      <c r="UUL37"/>
      <c r="UUM37"/>
      <c r="UUN37"/>
      <c r="UUO37"/>
      <c r="UUP37"/>
      <c r="UUQ37"/>
      <c r="UUR37"/>
      <c r="UUS37"/>
      <c r="UUT37"/>
      <c r="UUU37"/>
      <c r="UUV37"/>
      <c r="UUW37"/>
      <c r="UUX37"/>
      <c r="UUY37"/>
      <c r="UUZ37"/>
      <c r="UVA37"/>
      <c r="UVB37"/>
      <c r="UVC37"/>
      <c r="UVD37"/>
      <c r="UVE37"/>
      <c r="UVF37"/>
      <c r="UVG37"/>
      <c r="UVH37"/>
      <c r="UVI37"/>
      <c r="UVJ37"/>
      <c r="UVK37"/>
      <c r="UVL37"/>
      <c r="UVM37"/>
      <c r="UVN37"/>
      <c r="UVO37"/>
      <c r="UVP37"/>
      <c r="UVQ37"/>
      <c r="UVR37"/>
      <c r="UVS37"/>
      <c r="UVT37"/>
      <c r="UVU37"/>
      <c r="UVV37"/>
      <c r="UVW37"/>
      <c r="UVX37"/>
      <c r="UVY37"/>
      <c r="UVZ37"/>
      <c r="UWA37"/>
      <c r="UWB37"/>
      <c r="UWC37"/>
      <c r="UWD37"/>
      <c r="UWE37"/>
      <c r="UWF37"/>
      <c r="UWG37"/>
      <c r="UWH37"/>
      <c r="UWI37"/>
      <c r="UWJ37"/>
      <c r="UWK37"/>
      <c r="UWL37"/>
      <c r="UWM37"/>
      <c r="UWN37"/>
      <c r="UWO37"/>
      <c r="UWP37"/>
      <c r="UWQ37"/>
      <c r="UWR37"/>
      <c r="UWS37"/>
      <c r="UWT37"/>
      <c r="UWU37"/>
      <c r="UWV37"/>
      <c r="UWW37"/>
      <c r="UWX37"/>
      <c r="UWY37"/>
      <c r="UWZ37"/>
      <c r="UXA37"/>
      <c r="UXB37"/>
      <c r="UXC37"/>
      <c r="UXD37"/>
      <c r="UXE37"/>
      <c r="UXF37"/>
      <c r="UXG37"/>
      <c r="UXH37"/>
      <c r="UXI37"/>
      <c r="UXJ37"/>
      <c r="UXK37"/>
      <c r="UXL37"/>
      <c r="UXM37"/>
      <c r="UXN37"/>
      <c r="UXO37"/>
      <c r="UXP37"/>
      <c r="UXQ37"/>
      <c r="UXR37"/>
      <c r="UXS37"/>
      <c r="UXT37"/>
      <c r="UXU37"/>
      <c r="UXV37"/>
      <c r="UXW37"/>
      <c r="UXX37"/>
      <c r="UXY37"/>
      <c r="UXZ37"/>
      <c r="UYA37"/>
      <c r="UYB37"/>
      <c r="UYC37"/>
      <c r="UYD37"/>
      <c r="UYE37"/>
      <c r="UYF37"/>
      <c r="UYG37"/>
      <c r="UYH37"/>
      <c r="UYI37"/>
      <c r="UYJ37"/>
      <c r="UYK37"/>
      <c r="UYL37"/>
      <c r="UYM37"/>
      <c r="UYN37"/>
      <c r="UYO37"/>
      <c r="UYP37"/>
      <c r="UYQ37"/>
      <c r="UYR37"/>
      <c r="UYS37"/>
      <c r="UYT37"/>
      <c r="UYU37"/>
      <c r="UYV37"/>
      <c r="UYW37"/>
      <c r="UYX37"/>
      <c r="UYY37"/>
      <c r="UYZ37"/>
      <c r="UZA37"/>
      <c r="UZB37"/>
      <c r="UZC37"/>
      <c r="UZD37"/>
      <c r="UZE37"/>
      <c r="UZF37"/>
      <c r="UZG37"/>
      <c r="UZH37"/>
      <c r="UZI37"/>
      <c r="UZJ37"/>
      <c r="UZK37"/>
      <c r="UZL37"/>
      <c r="UZM37"/>
      <c r="UZN37"/>
      <c r="UZO37"/>
      <c r="UZP37"/>
      <c r="UZQ37"/>
      <c r="UZR37"/>
      <c r="UZS37"/>
      <c r="UZT37"/>
      <c r="UZU37"/>
      <c r="UZV37"/>
      <c r="UZW37"/>
      <c r="UZX37"/>
      <c r="UZY37"/>
      <c r="UZZ37"/>
      <c r="VAA37"/>
      <c r="VAB37"/>
      <c r="VAC37"/>
      <c r="VAD37"/>
      <c r="VAE37"/>
      <c r="VAF37"/>
      <c r="VAG37"/>
      <c r="VAH37"/>
      <c r="VAI37"/>
      <c r="VAJ37"/>
      <c r="VAK37"/>
      <c r="VAL37"/>
      <c r="VAM37"/>
      <c r="VAN37"/>
      <c r="VAO37"/>
      <c r="VAP37"/>
      <c r="VAQ37"/>
      <c r="VAR37"/>
      <c r="VAS37"/>
      <c r="VAT37"/>
      <c r="VAU37"/>
      <c r="VAV37"/>
      <c r="VAW37"/>
      <c r="VAX37"/>
      <c r="VAY37"/>
      <c r="VAZ37"/>
      <c r="VBA37"/>
      <c r="VBB37"/>
      <c r="VBC37"/>
      <c r="VBD37"/>
      <c r="VBE37"/>
      <c r="VBF37"/>
      <c r="VBG37"/>
      <c r="VBH37"/>
      <c r="VBI37"/>
      <c r="VBJ37"/>
      <c r="VBK37"/>
      <c r="VBL37"/>
      <c r="VBM37"/>
      <c r="VBN37"/>
      <c r="VBO37"/>
      <c r="VBP37"/>
      <c r="VBQ37"/>
      <c r="VBR37"/>
      <c r="VBS37"/>
      <c r="VBT37"/>
      <c r="VBU37"/>
      <c r="VBV37"/>
      <c r="VBW37"/>
      <c r="VBX37"/>
      <c r="VBY37"/>
      <c r="VBZ37"/>
      <c r="VCA37"/>
      <c r="VCB37"/>
      <c r="VCC37"/>
      <c r="VCD37"/>
      <c r="VCE37"/>
      <c r="VCF37"/>
      <c r="VCG37"/>
      <c r="VCH37"/>
      <c r="VCI37"/>
      <c r="VCJ37"/>
      <c r="VCK37"/>
      <c r="VCL37"/>
      <c r="VCM37"/>
      <c r="VCN37"/>
      <c r="VCO37"/>
      <c r="VCP37"/>
      <c r="VCQ37"/>
      <c r="VCR37"/>
      <c r="VCS37"/>
      <c r="VCT37"/>
      <c r="VCU37"/>
      <c r="VCV37"/>
      <c r="VCW37"/>
      <c r="VCX37"/>
      <c r="VCY37"/>
      <c r="VCZ37"/>
      <c r="VDA37"/>
      <c r="VDB37"/>
      <c r="VDC37"/>
      <c r="VDD37"/>
      <c r="VDE37"/>
      <c r="VDF37"/>
      <c r="VDG37"/>
      <c r="VDH37"/>
      <c r="VDI37"/>
      <c r="VDJ37"/>
      <c r="VDK37"/>
      <c r="VDL37"/>
      <c r="VDM37"/>
      <c r="VDN37"/>
      <c r="VDO37"/>
      <c r="VDP37"/>
      <c r="VDQ37"/>
      <c r="VDR37"/>
      <c r="VDS37"/>
      <c r="VDT37"/>
      <c r="VDU37"/>
      <c r="VDV37"/>
      <c r="VDW37"/>
      <c r="VDX37"/>
      <c r="VDY37"/>
      <c r="VDZ37"/>
      <c r="VEA37"/>
      <c r="VEB37"/>
      <c r="VEC37"/>
      <c r="VED37"/>
      <c r="VEE37"/>
      <c r="VEF37"/>
      <c r="VEG37"/>
      <c r="VEH37"/>
      <c r="VEI37"/>
      <c r="VEJ37"/>
      <c r="VEK37"/>
      <c r="VEL37"/>
      <c r="VEM37"/>
      <c r="VEN37"/>
      <c r="VEO37"/>
      <c r="VEP37"/>
      <c r="VEQ37"/>
      <c r="VER37"/>
      <c r="VES37"/>
      <c r="VET37"/>
      <c r="VEU37"/>
      <c r="VEV37"/>
      <c r="VEW37"/>
      <c r="VEX37"/>
      <c r="VEY37"/>
      <c r="VEZ37"/>
      <c r="VFA37"/>
      <c r="VFB37"/>
      <c r="VFC37"/>
      <c r="VFD37"/>
      <c r="VFE37"/>
      <c r="VFF37"/>
      <c r="VFG37"/>
      <c r="VFH37"/>
      <c r="VFI37"/>
      <c r="VFJ37"/>
      <c r="VFK37"/>
      <c r="VFL37"/>
      <c r="VFM37"/>
      <c r="VFN37"/>
      <c r="VFO37"/>
      <c r="VFP37"/>
      <c r="VFQ37"/>
      <c r="VFR37"/>
      <c r="VFS37"/>
      <c r="VFT37"/>
      <c r="VFU37"/>
      <c r="VFV37"/>
      <c r="VFW37"/>
      <c r="VFX37"/>
      <c r="VFY37"/>
      <c r="VFZ37"/>
      <c r="VGA37"/>
      <c r="VGB37"/>
      <c r="VGC37"/>
      <c r="VGD37"/>
      <c r="VGE37"/>
      <c r="VGF37"/>
      <c r="VGG37"/>
      <c r="VGH37"/>
      <c r="VGI37"/>
      <c r="VGJ37"/>
      <c r="VGK37"/>
      <c r="VGL37"/>
      <c r="VGM37"/>
      <c r="VGN37"/>
      <c r="VGO37"/>
      <c r="VGP37"/>
      <c r="VGQ37"/>
      <c r="VGR37"/>
      <c r="VGS37"/>
      <c r="VGT37"/>
      <c r="VGU37"/>
      <c r="VGV37"/>
      <c r="VGW37"/>
      <c r="VGX37"/>
      <c r="VGY37"/>
      <c r="VGZ37"/>
      <c r="VHA37"/>
      <c r="VHB37"/>
      <c r="VHC37"/>
      <c r="VHD37"/>
      <c r="VHE37"/>
      <c r="VHF37"/>
      <c r="VHG37"/>
      <c r="VHH37"/>
      <c r="VHI37"/>
      <c r="VHJ37"/>
      <c r="VHK37"/>
      <c r="VHL37"/>
      <c r="VHM37"/>
      <c r="VHN37"/>
      <c r="VHO37"/>
      <c r="VHP37"/>
      <c r="VHQ37"/>
      <c r="VHR37"/>
      <c r="VHS37"/>
      <c r="VHT37"/>
      <c r="VHU37"/>
      <c r="VHV37"/>
      <c r="VHW37"/>
      <c r="VHX37"/>
      <c r="VHY37"/>
      <c r="VHZ37"/>
      <c r="VIA37"/>
      <c r="VIB37"/>
      <c r="VIC37"/>
      <c r="VID37"/>
      <c r="VIE37"/>
      <c r="VIF37"/>
      <c r="VIG37"/>
      <c r="VIH37"/>
      <c r="VII37"/>
      <c r="VIJ37"/>
      <c r="VIK37"/>
      <c r="VIL37"/>
      <c r="VIM37"/>
      <c r="VIN37"/>
      <c r="VIO37"/>
      <c r="VIP37"/>
      <c r="VIQ37"/>
      <c r="VIR37"/>
      <c r="VIS37"/>
      <c r="VIT37"/>
      <c r="VIU37"/>
      <c r="VIV37"/>
      <c r="VIW37"/>
      <c r="VIX37"/>
      <c r="VIY37"/>
      <c r="VIZ37"/>
      <c r="VJA37"/>
      <c r="VJB37"/>
      <c r="VJC37"/>
      <c r="VJD37"/>
      <c r="VJE37"/>
      <c r="VJF37"/>
      <c r="VJG37"/>
      <c r="VJH37"/>
      <c r="VJI37"/>
      <c r="VJJ37"/>
      <c r="VJK37"/>
      <c r="VJL37"/>
      <c r="VJM37"/>
      <c r="VJN37"/>
      <c r="VJO37"/>
      <c r="VJP37"/>
      <c r="VJQ37"/>
      <c r="VJR37"/>
      <c r="VJS37"/>
      <c r="VJT37"/>
      <c r="VJU37"/>
      <c r="VJV37"/>
      <c r="VJW37"/>
      <c r="VJX37"/>
      <c r="VJY37"/>
      <c r="VJZ37"/>
      <c r="VKA37"/>
      <c r="VKB37"/>
      <c r="VKC37"/>
      <c r="VKD37"/>
      <c r="VKE37"/>
      <c r="VKF37"/>
      <c r="VKG37"/>
      <c r="VKH37"/>
      <c r="VKI37"/>
      <c r="VKJ37"/>
      <c r="VKK37"/>
      <c r="VKL37"/>
      <c r="VKM37"/>
      <c r="VKN37"/>
      <c r="VKO37"/>
      <c r="VKP37"/>
      <c r="VKQ37"/>
      <c r="VKR37"/>
      <c r="VKS37"/>
      <c r="VKT37"/>
      <c r="VKU37"/>
      <c r="VKV37"/>
      <c r="VKW37"/>
      <c r="VKX37"/>
      <c r="VKY37"/>
      <c r="VKZ37"/>
      <c r="VLA37"/>
      <c r="VLB37"/>
      <c r="VLC37"/>
      <c r="VLD37"/>
      <c r="VLE37"/>
      <c r="VLF37"/>
      <c r="VLG37"/>
      <c r="VLH37"/>
      <c r="VLI37"/>
      <c r="VLJ37"/>
      <c r="VLK37"/>
      <c r="VLL37"/>
      <c r="VLM37"/>
      <c r="VLN37"/>
      <c r="VLO37"/>
      <c r="VLP37"/>
      <c r="VLQ37"/>
      <c r="VLR37"/>
      <c r="VLS37"/>
      <c r="VLT37"/>
      <c r="VLU37"/>
      <c r="VLV37"/>
      <c r="VLW37"/>
      <c r="VLX37"/>
      <c r="VLY37"/>
      <c r="VLZ37"/>
      <c r="VMA37"/>
      <c r="VMB37"/>
      <c r="VMC37"/>
      <c r="VMD37"/>
      <c r="VME37"/>
      <c r="VMF37"/>
      <c r="VMG37"/>
      <c r="VMH37"/>
      <c r="VMI37"/>
      <c r="VMJ37"/>
      <c r="VMK37"/>
      <c r="VML37"/>
      <c r="VMM37"/>
      <c r="VMN37"/>
      <c r="VMO37"/>
      <c r="VMP37"/>
      <c r="VMQ37"/>
      <c r="VMR37"/>
      <c r="VMS37"/>
      <c r="VMT37"/>
      <c r="VMU37"/>
      <c r="VMV37"/>
      <c r="VMW37"/>
      <c r="VMX37"/>
      <c r="VMY37"/>
      <c r="VMZ37"/>
      <c r="VNA37"/>
      <c r="VNB37"/>
      <c r="VNC37"/>
      <c r="VND37"/>
      <c r="VNE37"/>
      <c r="VNF37"/>
      <c r="VNG37"/>
      <c r="VNH37"/>
      <c r="VNI37"/>
      <c r="VNJ37"/>
      <c r="VNK37"/>
      <c r="VNL37"/>
      <c r="VNM37"/>
      <c r="VNN37"/>
      <c r="VNO37"/>
      <c r="VNP37"/>
      <c r="VNQ37"/>
      <c r="VNR37"/>
      <c r="VNS37"/>
      <c r="VNT37"/>
      <c r="VNU37"/>
      <c r="VNV37"/>
      <c r="VNW37"/>
      <c r="VNX37"/>
      <c r="VNY37"/>
      <c r="VNZ37"/>
      <c r="VOA37"/>
      <c r="VOB37"/>
      <c r="VOC37"/>
      <c r="VOD37"/>
      <c r="VOE37"/>
      <c r="VOF37"/>
      <c r="VOG37"/>
      <c r="VOH37"/>
      <c r="VOI37"/>
      <c r="VOJ37"/>
      <c r="VOK37"/>
      <c r="VOL37"/>
      <c r="VOM37"/>
      <c r="VON37"/>
      <c r="VOO37"/>
      <c r="VOP37"/>
      <c r="VOQ37"/>
      <c r="VOR37"/>
      <c r="VOS37"/>
      <c r="VOT37"/>
      <c r="VOU37"/>
      <c r="VOV37"/>
      <c r="VOW37"/>
      <c r="VOX37"/>
      <c r="VOY37"/>
      <c r="VOZ37"/>
      <c r="VPA37"/>
      <c r="VPB37"/>
      <c r="VPC37"/>
      <c r="VPD37"/>
      <c r="VPE37"/>
      <c r="VPF37"/>
      <c r="VPG37"/>
      <c r="VPH37"/>
      <c r="VPI37"/>
      <c r="VPJ37"/>
      <c r="VPK37"/>
      <c r="VPL37"/>
      <c r="VPM37"/>
      <c r="VPN37"/>
      <c r="VPO37"/>
      <c r="VPP37"/>
      <c r="VPQ37"/>
      <c r="VPR37"/>
      <c r="VPS37"/>
      <c r="VPT37"/>
      <c r="VPU37"/>
      <c r="VPV37"/>
      <c r="VPW37"/>
      <c r="VPX37"/>
      <c r="VPY37"/>
      <c r="VPZ37"/>
      <c r="VQA37"/>
      <c r="VQB37"/>
      <c r="VQC37"/>
      <c r="VQD37"/>
      <c r="VQE37"/>
      <c r="VQF37"/>
      <c r="VQG37"/>
      <c r="VQH37"/>
      <c r="VQI37"/>
      <c r="VQJ37"/>
      <c r="VQK37"/>
      <c r="VQL37"/>
      <c r="VQM37"/>
      <c r="VQN37"/>
      <c r="VQO37"/>
      <c r="VQP37"/>
      <c r="VQQ37"/>
      <c r="VQR37"/>
      <c r="VQS37"/>
      <c r="VQT37"/>
      <c r="VQU37"/>
      <c r="VQV37"/>
      <c r="VQW37"/>
      <c r="VQX37"/>
      <c r="VQY37"/>
      <c r="VQZ37"/>
      <c r="VRA37"/>
      <c r="VRB37"/>
      <c r="VRC37"/>
      <c r="VRD37"/>
      <c r="VRE37"/>
      <c r="VRF37"/>
      <c r="VRG37"/>
      <c r="VRH37"/>
      <c r="VRI37"/>
      <c r="VRJ37"/>
      <c r="VRK37"/>
      <c r="VRL37"/>
      <c r="VRM37"/>
      <c r="VRN37"/>
      <c r="VRO37"/>
      <c r="VRP37"/>
      <c r="VRQ37"/>
      <c r="VRR37"/>
      <c r="VRS37"/>
      <c r="VRT37"/>
      <c r="VRU37"/>
      <c r="VRV37"/>
      <c r="VRW37"/>
      <c r="VRX37"/>
      <c r="VRY37"/>
      <c r="VRZ37"/>
      <c r="VSA37"/>
      <c r="VSB37"/>
      <c r="VSC37"/>
      <c r="VSD37"/>
      <c r="VSE37"/>
      <c r="VSF37"/>
      <c r="VSG37"/>
      <c r="VSH37"/>
      <c r="VSI37"/>
      <c r="VSJ37"/>
      <c r="VSK37"/>
      <c r="VSL37"/>
      <c r="VSM37"/>
      <c r="VSN37"/>
      <c r="VSO37"/>
      <c r="VSP37"/>
      <c r="VSQ37"/>
      <c r="VSR37"/>
      <c r="VSS37"/>
      <c r="VST37"/>
      <c r="VSU37"/>
      <c r="VSV37"/>
      <c r="VSW37"/>
      <c r="VSX37"/>
      <c r="VSY37"/>
      <c r="VSZ37"/>
      <c r="VTA37"/>
      <c r="VTB37"/>
      <c r="VTC37"/>
      <c r="VTD37"/>
      <c r="VTE37"/>
      <c r="VTF37"/>
      <c r="VTG37"/>
      <c r="VTH37"/>
      <c r="VTI37"/>
      <c r="VTJ37"/>
      <c r="VTK37"/>
      <c r="VTL37"/>
      <c r="VTM37"/>
      <c r="VTN37"/>
      <c r="VTO37"/>
      <c r="VTP37"/>
      <c r="VTQ37"/>
      <c r="VTR37"/>
      <c r="VTS37"/>
      <c r="VTT37"/>
      <c r="VTU37"/>
      <c r="VTV37"/>
      <c r="VTW37"/>
      <c r="VTX37"/>
      <c r="VTY37"/>
      <c r="VTZ37"/>
      <c r="VUA37"/>
      <c r="VUB37"/>
      <c r="VUC37"/>
      <c r="VUD37"/>
      <c r="VUE37"/>
      <c r="VUF37"/>
      <c r="VUG37"/>
      <c r="VUH37"/>
      <c r="VUI37"/>
      <c r="VUJ37"/>
      <c r="VUK37"/>
      <c r="VUL37"/>
      <c r="VUM37"/>
      <c r="VUN37"/>
      <c r="VUO37"/>
      <c r="VUP37"/>
      <c r="VUQ37"/>
      <c r="VUR37"/>
      <c r="VUS37"/>
      <c r="VUT37"/>
      <c r="VUU37"/>
      <c r="VUV37"/>
      <c r="VUW37"/>
      <c r="VUX37"/>
      <c r="VUY37"/>
      <c r="VUZ37"/>
      <c r="VVA37"/>
      <c r="VVB37"/>
      <c r="VVC37"/>
      <c r="VVD37"/>
      <c r="VVE37"/>
      <c r="VVF37"/>
      <c r="VVG37"/>
      <c r="VVH37"/>
      <c r="VVI37"/>
      <c r="VVJ37"/>
      <c r="VVK37"/>
      <c r="VVL37"/>
      <c r="VVM37"/>
      <c r="VVN37"/>
      <c r="VVO37"/>
      <c r="VVP37"/>
      <c r="VVQ37"/>
      <c r="VVR37"/>
      <c r="VVS37"/>
      <c r="VVT37"/>
      <c r="VVU37"/>
      <c r="VVV37"/>
      <c r="VVW37"/>
      <c r="VVX37"/>
      <c r="VVY37"/>
      <c r="VVZ37"/>
      <c r="VWA37"/>
      <c r="VWB37"/>
      <c r="VWC37"/>
      <c r="VWD37"/>
      <c r="VWE37"/>
      <c r="VWF37"/>
      <c r="VWG37"/>
      <c r="VWH37"/>
      <c r="VWI37"/>
      <c r="VWJ37"/>
      <c r="VWK37"/>
      <c r="VWL37"/>
      <c r="VWM37"/>
      <c r="VWN37"/>
      <c r="VWO37"/>
      <c r="VWP37"/>
      <c r="VWQ37"/>
      <c r="VWR37"/>
      <c r="VWS37"/>
      <c r="VWT37"/>
      <c r="VWU37"/>
      <c r="VWV37"/>
      <c r="VWW37"/>
      <c r="VWX37"/>
      <c r="VWY37"/>
      <c r="VWZ37"/>
      <c r="VXA37"/>
      <c r="VXB37"/>
      <c r="VXC37"/>
      <c r="VXD37"/>
      <c r="VXE37"/>
      <c r="VXF37"/>
      <c r="VXG37"/>
      <c r="VXH37"/>
      <c r="VXI37"/>
      <c r="VXJ37"/>
      <c r="VXK37"/>
      <c r="VXL37"/>
      <c r="VXM37"/>
      <c r="VXN37"/>
      <c r="VXO37"/>
      <c r="VXP37"/>
      <c r="VXQ37"/>
      <c r="VXR37"/>
      <c r="VXS37"/>
      <c r="VXT37"/>
      <c r="VXU37"/>
      <c r="VXV37"/>
      <c r="VXW37"/>
      <c r="VXX37"/>
      <c r="VXY37"/>
      <c r="VXZ37"/>
      <c r="VYA37"/>
      <c r="VYB37"/>
      <c r="VYC37"/>
      <c r="VYD37"/>
      <c r="VYE37"/>
      <c r="VYF37"/>
      <c r="VYG37"/>
      <c r="VYH37"/>
      <c r="VYI37"/>
      <c r="VYJ37"/>
      <c r="VYK37"/>
      <c r="VYL37"/>
      <c r="VYM37"/>
      <c r="VYN37"/>
      <c r="VYO37"/>
      <c r="VYP37"/>
      <c r="VYQ37"/>
      <c r="VYR37"/>
      <c r="VYS37"/>
      <c r="VYT37"/>
      <c r="VYU37"/>
      <c r="VYV37"/>
      <c r="VYW37"/>
      <c r="VYX37"/>
      <c r="VYY37"/>
      <c r="VYZ37"/>
      <c r="VZA37"/>
      <c r="VZB37"/>
      <c r="VZC37"/>
      <c r="VZD37"/>
      <c r="VZE37"/>
      <c r="VZF37"/>
      <c r="VZG37"/>
      <c r="VZH37"/>
      <c r="VZI37"/>
      <c r="VZJ37"/>
      <c r="VZK37"/>
      <c r="VZL37"/>
      <c r="VZM37"/>
      <c r="VZN37"/>
      <c r="VZO37"/>
      <c r="VZP37"/>
      <c r="VZQ37"/>
      <c r="VZR37"/>
      <c r="VZS37"/>
      <c r="VZT37"/>
      <c r="VZU37"/>
      <c r="VZV37"/>
      <c r="VZW37"/>
      <c r="VZX37"/>
      <c r="VZY37"/>
      <c r="VZZ37"/>
      <c r="WAA37"/>
      <c r="WAB37"/>
      <c r="WAC37"/>
      <c r="WAD37"/>
      <c r="WAE37"/>
      <c r="WAF37"/>
      <c r="WAG37"/>
      <c r="WAH37"/>
      <c r="WAI37"/>
      <c r="WAJ37"/>
      <c r="WAK37"/>
      <c r="WAL37"/>
      <c r="WAM37"/>
      <c r="WAN37"/>
      <c r="WAO37"/>
      <c r="WAP37"/>
      <c r="WAQ37"/>
      <c r="WAR37"/>
      <c r="WAS37"/>
      <c r="WAT37"/>
      <c r="WAU37"/>
      <c r="WAV37"/>
      <c r="WAW37"/>
      <c r="WAX37"/>
      <c r="WAY37"/>
      <c r="WAZ37"/>
      <c r="WBA37"/>
      <c r="WBB37"/>
      <c r="WBC37"/>
      <c r="WBD37"/>
      <c r="WBE37"/>
      <c r="WBF37"/>
      <c r="WBG37"/>
      <c r="WBH37"/>
      <c r="WBI37"/>
      <c r="WBJ37"/>
      <c r="WBK37"/>
      <c r="WBL37"/>
      <c r="WBM37"/>
      <c r="WBN37"/>
      <c r="WBO37"/>
      <c r="WBP37"/>
      <c r="WBQ37"/>
      <c r="WBR37"/>
      <c r="WBS37"/>
      <c r="WBT37"/>
      <c r="WBU37"/>
      <c r="WBV37"/>
      <c r="WBW37"/>
      <c r="WBX37"/>
      <c r="WBY37"/>
      <c r="WBZ37"/>
      <c r="WCA37"/>
      <c r="WCB37"/>
      <c r="WCC37"/>
      <c r="WCD37"/>
      <c r="WCE37"/>
      <c r="WCF37"/>
      <c r="WCG37"/>
      <c r="WCH37"/>
      <c r="WCI37"/>
      <c r="WCJ37"/>
      <c r="WCK37"/>
      <c r="WCL37"/>
      <c r="WCM37"/>
      <c r="WCN37"/>
      <c r="WCO37"/>
      <c r="WCP37"/>
      <c r="WCQ37"/>
      <c r="WCR37"/>
      <c r="WCS37"/>
      <c r="WCT37"/>
      <c r="WCU37"/>
      <c r="WCV37"/>
      <c r="WCW37"/>
      <c r="WCX37"/>
      <c r="WCY37"/>
      <c r="WCZ37"/>
      <c r="WDA37"/>
      <c r="WDB37"/>
      <c r="WDC37"/>
      <c r="WDD37"/>
      <c r="WDE37"/>
      <c r="WDF37"/>
      <c r="WDG37"/>
      <c r="WDH37"/>
      <c r="WDI37"/>
      <c r="WDJ37"/>
      <c r="WDK37"/>
      <c r="WDL37"/>
      <c r="WDM37"/>
      <c r="WDN37"/>
      <c r="WDO37"/>
      <c r="WDP37"/>
      <c r="WDQ37"/>
      <c r="WDR37"/>
      <c r="WDS37"/>
      <c r="WDT37"/>
      <c r="WDU37"/>
      <c r="WDV37"/>
      <c r="WDW37"/>
      <c r="WDX37"/>
      <c r="WDY37"/>
      <c r="WDZ37"/>
      <c r="WEA37"/>
      <c r="WEB37"/>
      <c r="WEC37"/>
      <c r="WED37"/>
      <c r="WEE37"/>
      <c r="WEF37"/>
      <c r="WEG37"/>
      <c r="WEH37"/>
      <c r="WEI37"/>
      <c r="WEJ37"/>
      <c r="WEK37"/>
      <c r="WEL37"/>
      <c r="WEM37"/>
      <c r="WEN37"/>
      <c r="WEO37"/>
      <c r="WEP37"/>
      <c r="WEQ37"/>
      <c r="WER37"/>
      <c r="WES37"/>
      <c r="WET37"/>
      <c r="WEU37"/>
      <c r="WEV37"/>
      <c r="WEW37"/>
      <c r="WEX37"/>
      <c r="WEY37"/>
      <c r="WEZ37"/>
      <c r="WFA37"/>
      <c r="WFB37"/>
      <c r="WFC37"/>
      <c r="WFD37"/>
      <c r="WFE37"/>
      <c r="WFF37"/>
      <c r="WFG37"/>
      <c r="WFH37"/>
      <c r="WFI37"/>
      <c r="WFJ37"/>
      <c r="WFK37"/>
      <c r="WFL37"/>
      <c r="WFM37"/>
      <c r="WFN37"/>
      <c r="WFO37"/>
      <c r="WFP37"/>
      <c r="WFQ37"/>
      <c r="WFR37"/>
      <c r="WFS37"/>
      <c r="WFT37"/>
      <c r="WFU37"/>
      <c r="WFV37"/>
      <c r="WFW37"/>
      <c r="WFX37"/>
      <c r="WFY37"/>
      <c r="WFZ37"/>
      <c r="WGA37"/>
      <c r="WGB37"/>
      <c r="WGC37"/>
      <c r="WGD37"/>
      <c r="WGE37"/>
      <c r="WGF37"/>
      <c r="WGG37"/>
      <c r="WGH37"/>
      <c r="WGI37"/>
      <c r="WGJ37"/>
      <c r="WGK37"/>
      <c r="WGL37"/>
      <c r="WGM37"/>
      <c r="WGN37"/>
      <c r="WGO37"/>
      <c r="WGP37"/>
      <c r="WGQ37"/>
      <c r="WGR37"/>
      <c r="WGS37"/>
      <c r="WGT37"/>
      <c r="WGU37"/>
      <c r="WGV37"/>
      <c r="WGW37"/>
      <c r="WGX37"/>
      <c r="WGY37"/>
      <c r="WGZ37"/>
      <c r="WHA37"/>
      <c r="WHB37"/>
      <c r="WHC37"/>
      <c r="WHD37"/>
      <c r="WHE37"/>
      <c r="WHF37"/>
      <c r="WHG37"/>
      <c r="WHH37"/>
      <c r="WHI37"/>
      <c r="WHJ37"/>
      <c r="WHK37"/>
      <c r="WHL37"/>
      <c r="WHM37"/>
      <c r="WHN37"/>
      <c r="WHO37"/>
      <c r="WHP37"/>
      <c r="WHQ37"/>
      <c r="WHR37"/>
      <c r="WHS37"/>
      <c r="WHT37"/>
      <c r="WHU37"/>
      <c r="WHV37"/>
      <c r="WHW37"/>
      <c r="WHX37"/>
      <c r="WHY37"/>
      <c r="WHZ37"/>
      <c r="WIA37"/>
      <c r="WIB37"/>
      <c r="WIC37"/>
      <c r="WID37"/>
      <c r="WIE37"/>
      <c r="WIF37"/>
      <c r="WIG37"/>
      <c r="WIH37"/>
      <c r="WII37"/>
      <c r="WIJ37"/>
      <c r="WIK37"/>
      <c r="WIL37"/>
      <c r="WIM37"/>
      <c r="WIN37"/>
      <c r="WIO37"/>
      <c r="WIP37"/>
      <c r="WIQ37"/>
      <c r="WIR37"/>
      <c r="WIS37"/>
      <c r="WIT37"/>
      <c r="WIU37"/>
      <c r="WIV37"/>
      <c r="WIW37"/>
      <c r="WIX37"/>
      <c r="WIY37"/>
      <c r="WIZ37"/>
      <c r="WJA37"/>
      <c r="WJB37"/>
      <c r="WJC37"/>
      <c r="WJD37"/>
      <c r="WJE37"/>
      <c r="WJF37"/>
      <c r="WJG37"/>
      <c r="WJH37"/>
      <c r="WJI37"/>
      <c r="WJJ37"/>
      <c r="WJK37"/>
      <c r="WJL37"/>
      <c r="WJM37"/>
      <c r="WJN37"/>
      <c r="WJO37"/>
      <c r="WJP37"/>
      <c r="WJQ37"/>
      <c r="WJR37"/>
      <c r="WJS37"/>
      <c r="WJT37"/>
      <c r="WJU37"/>
      <c r="WJV37"/>
      <c r="WJW37"/>
      <c r="WJX37"/>
      <c r="WJY37"/>
      <c r="WJZ37"/>
      <c r="WKA37"/>
      <c r="WKB37"/>
      <c r="WKC37"/>
      <c r="WKD37"/>
      <c r="WKE37"/>
      <c r="WKF37"/>
      <c r="WKG37"/>
      <c r="WKH37"/>
      <c r="WKI37"/>
      <c r="WKJ37"/>
      <c r="WKK37"/>
      <c r="WKL37"/>
      <c r="WKM37"/>
      <c r="WKN37"/>
      <c r="WKO37"/>
      <c r="WKP37"/>
      <c r="WKQ37"/>
      <c r="WKR37"/>
      <c r="WKS37"/>
      <c r="WKT37"/>
      <c r="WKU37"/>
      <c r="WKV37"/>
      <c r="WKW37"/>
      <c r="WKX37"/>
      <c r="WKY37"/>
      <c r="WKZ37"/>
      <c r="WLA37"/>
      <c r="WLB37"/>
      <c r="WLC37"/>
      <c r="WLD37"/>
      <c r="WLE37"/>
      <c r="WLF37"/>
      <c r="WLG37"/>
      <c r="WLH37"/>
      <c r="WLI37"/>
      <c r="WLJ37"/>
      <c r="WLK37"/>
      <c r="WLL37"/>
      <c r="WLM37"/>
      <c r="WLN37"/>
      <c r="WLO37"/>
      <c r="WLP37"/>
      <c r="WLQ37"/>
      <c r="WLR37"/>
      <c r="WLS37"/>
      <c r="WLT37"/>
      <c r="WLU37"/>
      <c r="WLV37"/>
      <c r="WLW37"/>
      <c r="WLX37"/>
      <c r="WLY37"/>
      <c r="WLZ37"/>
      <c r="WMA37"/>
      <c r="WMB37"/>
      <c r="WMC37"/>
      <c r="WMD37"/>
      <c r="WME37"/>
      <c r="WMF37"/>
      <c r="WMG37"/>
      <c r="WMH37"/>
      <c r="WMI37"/>
      <c r="WMJ37"/>
      <c r="WMK37"/>
      <c r="WML37"/>
      <c r="WMM37"/>
      <c r="WMN37"/>
      <c r="WMO37"/>
      <c r="WMP37"/>
      <c r="WMQ37"/>
      <c r="WMR37"/>
      <c r="WMS37"/>
      <c r="WMT37"/>
      <c r="WMU37"/>
      <c r="WMV37"/>
      <c r="WMW37"/>
      <c r="WMX37"/>
      <c r="WMY37"/>
      <c r="WMZ37"/>
      <c r="WNA37"/>
      <c r="WNB37"/>
      <c r="WNC37"/>
      <c r="WND37"/>
      <c r="WNE37"/>
      <c r="WNF37"/>
      <c r="WNG37"/>
      <c r="WNH37"/>
      <c r="WNI37"/>
      <c r="WNJ37"/>
      <c r="WNK37"/>
      <c r="WNL37"/>
      <c r="WNM37"/>
      <c r="WNN37"/>
      <c r="WNO37"/>
      <c r="WNP37"/>
      <c r="WNQ37"/>
      <c r="WNR37"/>
      <c r="WNS37"/>
      <c r="WNT37"/>
      <c r="WNU37"/>
      <c r="WNV37"/>
      <c r="WNW37"/>
      <c r="WNX37"/>
      <c r="WNY37"/>
      <c r="WNZ37"/>
      <c r="WOA37"/>
      <c r="WOB37"/>
      <c r="WOC37"/>
      <c r="WOD37"/>
      <c r="WOE37"/>
      <c r="WOF37"/>
      <c r="WOG37"/>
      <c r="WOH37"/>
      <c r="WOI37"/>
      <c r="WOJ37"/>
      <c r="WOK37"/>
      <c r="WOL37"/>
      <c r="WOM37"/>
      <c r="WON37"/>
      <c r="WOO37"/>
      <c r="WOP37"/>
      <c r="WOQ37"/>
      <c r="WOR37"/>
      <c r="WOS37"/>
      <c r="WOT37"/>
      <c r="WOU37"/>
      <c r="WOV37"/>
      <c r="WOW37"/>
      <c r="WOX37"/>
      <c r="WOY37"/>
      <c r="WOZ37"/>
      <c r="WPA37"/>
      <c r="WPB37"/>
      <c r="WPC37"/>
      <c r="WPD37"/>
      <c r="WPE37"/>
      <c r="WPF37"/>
      <c r="WPG37"/>
      <c r="WPH37"/>
      <c r="WPI37"/>
      <c r="WPJ37"/>
      <c r="WPK37"/>
      <c r="WPL37"/>
      <c r="WPM37"/>
      <c r="WPN37"/>
      <c r="WPO37"/>
      <c r="WPP37"/>
      <c r="WPQ37"/>
      <c r="WPR37"/>
      <c r="WPS37"/>
      <c r="WPT37"/>
      <c r="WPU37"/>
      <c r="WPV37"/>
      <c r="WPW37"/>
      <c r="WPX37"/>
      <c r="WPY37"/>
      <c r="WPZ37"/>
      <c r="WQA37"/>
      <c r="WQB37"/>
      <c r="WQC37"/>
      <c r="WQD37"/>
      <c r="WQE37"/>
      <c r="WQF37"/>
      <c r="WQG37"/>
      <c r="WQH37"/>
      <c r="WQI37"/>
      <c r="WQJ37"/>
      <c r="WQK37"/>
      <c r="WQL37"/>
      <c r="WQM37"/>
      <c r="WQN37"/>
      <c r="WQO37"/>
      <c r="WQP37"/>
      <c r="WQQ37"/>
      <c r="WQR37"/>
      <c r="WQS37"/>
      <c r="WQT37"/>
      <c r="WQU37"/>
      <c r="WQV37"/>
      <c r="WQW37"/>
      <c r="WQX37"/>
      <c r="WQY37"/>
      <c r="WQZ37"/>
      <c r="WRA37"/>
      <c r="WRB37"/>
      <c r="WRC37"/>
      <c r="WRD37"/>
      <c r="WRE37"/>
      <c r="WRF37"/>
      <c r="WRG37"/>
      <c r="WRH37"/>
      <c r="WRI37"/>
      <c r="WRJ37"/>
      <c r="WRK37"/>
      <c r="WRL37"/>
      <c r="WRM37"/>
      <c r="WRN37"/>
      <c r="WRO37"/>
      <c r="WRP37"/>
      <c r="WRQ37"/>
      <c r="WRR37"/>
      <c r="WRS37"/>
      <c r="WRT37"/>
      <c r="WRU37"/>
      <c r="WRV37"/>
      <c r="WRW37"/>
      <c r="WRX37"/>
      <c r="WRY37"/>
      <c r="WRZ37"/>
      <c r="WSA37"/>
      <c r="WSB37"/>
      <c r="WSC37"/>
      <c r="WSD37"/>
      <c r="WSE37"/>
      <c r="WSF37"/>
      <c r="WSG37"/>
      <c r="WSH37"/>
      <c r="WSI37"/>
      <c r="WSJ37"/>
      <c r="WSK37"/>
      <c r="WSL37"/>
      <c r="WSM37"/>
      <c r="WSN37"/>
      <c r="WSO37"/>
      <c r="WSP37"/>
      <c r="WSQ37"/>
      <c r="WSR37"/>
      <c r="WSS37"/>
      <c r="WST37"/>
      <c r="WSU37"/>
      <c r="WSV37"/>
      <c r="WSW37"/>
      <c r="WSX37"/>
      <c r="WSY37"/>
      <c r="WSZ37"/>
      <c r="WTA37"/>
      <c r="WTB37"/>
      <c r="WTC37"/>
      <c r="WTD37"/>
      <c r="WTE37"/>
      <c r="WTF37"/>
      <c r="WTG37"/>
      <c r="WTH37"/>
      <c r="WTI37"/>
      <c r="WTJ37"/>
      <c r="WTK37"/>
      <c r="WTL37"/>
      <c r="WTM37"/>
      <c r="WTN37"/>
      <c r="WTO37"/>
      <c r="WTP37"/>
      <c r="WTQ37"/>
      <c r="WTR37"/>
      <c r="WTS37"/>
      <c r="WTT37"/>
      <c r="WTU37"/>
      <c r="WTV37"/>
      <c r="WTW37"/>
      <c r="WTX37"/>
      <c r="WTY37"/>
      <c r="WTZ37"/>
      <c r="WUA37"/>
      <c r="WUB37"/>
      <c r="WUC37"/>
      <c r="WUD37"/>
      <c r="WUE37"/>
      <c r="WUF37"/>
      <c r="WUG37"/>
      <c r="WUH37"/>
      <c r="WUI37"/>
      <c r="WUJ37"/>
      <c r="WUK37"/>
      <c r="WUL37"/>
      <c r="WUM37"/>
      <c r="WUN37"/>
      <c r="WUO37"/>
      <c r="WUP37"/>
      <c r="WUQ37"/>
      <c r="WUR37"/>
      <c r="WUS37"/>
      <c r="WUT37"/>
      <c r="WUU37"/>
      <c r="WUV37"/>
      <c r="WUW37"/>
      <c r="WUX37"/>
      <c r="WUY37"/>
      <c r="WUZ37"/>
      <c r="WVA37"/>
      <c r="WVB37"/>
      <c r="WVC37"/>
      <c r="WVD37"/>
      <c r="WVE37"/>
      <c r="WVF37"/>
      <c r="WVG37"/>
      <c r="WVH37"/>
      <c r="WVI37"/>
      <c r="WVJ37"/>
      <c r="WVK37"/>
      <c r="WVL37"/>
      <c r="WVM37"/>
      <c r="WVN37"/>
      <c r="WVO37"/>
      <c r="WVP37"/>
      <c r="WVQ37"/>
      <c r="WVR37"/>
      <c r="WVS37"/>
      <c r="WVT37"/>
      <c r="WVU37"/>
      <c r="WVV37"/>
      <c r="WVW37"/>
      <c r="WVX37"/>
      <c r="WVY37"/>
      <c r="WVZ37"/>
      <c r="WWA37"/>
      <c r="WWB37"/>
      <c r="WWC37"/>
      <c r="WWD37"/>
      <c r="WWE37"/>
      <c r="WWF37"/>
      <c r="WWG37"/>
      <c r="WWH37"/>
      <c r="WWI37"/>
      <c r="WWJ37"/>
      <c r="WWK37"/>
      <c r="WWL37"/>
      <c r="WWM37"/>
      <c r="WWN37"/>
      <c r="WWO37"/>
      <c r="WWP37"/>
      <c r="WWQ37"/>
      <c r="WWR37"/>
      <c r="WWS37"/>
      <c r="WWT37"/>
      <c r="WWU37"/>
      <c r="WWV37"/>
      <c r="WWW37"/>
      <c r="WWX37"/>
      <c r="WWY37"/>
      <c r="WWZ37"/>
      <c r="WXA37"/>
      <c r="WXB37"/>
      <c r="WXC37"/>
      <c r="WXD37"/>
      <c r="WXE37"/>
      <c r="WXF37"/>
      <c r="WXG37"/>
      <c r="WXH37"/>
      <c r="WXI37"/>
      <c r="WXJ37"/>
      <c r="WXK37"/>
      <c r="WXL37"/>
      <c r="WXM37"/>
      <c r="WXN37"/>
      <c r="WXO37"/>
      <c r="WXP37"/>
      <c r="WXQ37"/>
      <c r="WXR37"/>
      <c r="WXS37"/>
      <c r="WXT37"/>
      <c r="WXU37"/>
      <c r="WXV37"/>
      <c r="WXW37"/>
      <c r="WXX37"/>
      <c r="WXY37"/>
      <c r="WXZ37"/>
      <c r="WYA37"/>
      <c r="WYB37"/>
      <c r="WYC37"/>
      <c r="WYD37"/>
      <c r="WYE37"/>
      <c r="WYF37"/>
      <c r="WYG37"/>
      <c r="WYH37"/>
      <c r="WYI37"/>
      <c r="WYJ37"/>
      <c r="WYK37"/>
      <c r="WYL37"/>
      <c r="WYM37"/>
      <c r="WYN37"/>
      <c r="WYO37"/>
      <c r="WYP37"/>
      <c r="WYQ37"/>
      <c r="WYR37"/>
      <c r="WYS37"/>
      <c r="WYT37"/>
      <c r="WYU37"/>
      <c r="WYV37"/>
      <c r="WYW37"/>
      <c r="WYX37"/>
      <c r="WYY37"/>
      <c r="WYZ37"/>
      <c r="WZA37"/>
      <c r="WZB37"/>
      <c r="WZC37"/>
      <c r="WZD37"/>
      <c r="WZE37"/>
      <c r="WZF37"/>
      <c r="WZG37"/>
      <c r="WZH37"/>
      <c r="WZI37"/>
      <c r="WZJ37"/>
      <c r="WZK37"/>
      <c r="WZL37"/>
      <c r="WZM37"/>
      <c r="WZN37"/>
      <c r="WZO37"/>
      <c r="WZP37"/>
      <c r="WZQ37"/>
      <c r="WZR37"/>
      <c r="WZS37"/>
      <c r="WZT37"/>
      <c r="WZU37"/>
      <c r="WZV37"/>
      <c r="WZW37"/>
      <c r="WZX37"/>
      <c r="WZY37"/>
      <c r="WZZ37"/>
      <c r="XAA37"/>
      <c r="XAB37"/>
      <c r="XAC37"/>
      <c r="XAD37"/>
      <c r="XAE37"/>
      <c r="XAF37"/>
      <c r="XAG37"/>
      <c r="XAH37"/>
      <c r="XAI37"/>
      <c r="XAJ37"/>
      <c r="XAK37"/>
      <c r="XAL37"/>
      <c r="XAM37"/>
      <c r="XAN37"/>
      <c r="XAO37"/>
      <c r="XAP37"/>
      <c r="XAQ37"/>
      <c r="XAR37"/>
      <c r="XAS37"/>
      <c r="XAT37"/>
      <c r="XAU37"/>
      <c r="XAV37"/>
      <c r="XAW37"/>
      <c r="XAX37"/>
      <c r="XAY37"/>
      <c r="XAZ37"/>
      <c r="XBA37"/>
      <c r="XBB37"/>
      <c r="XBC37"/>
      <c r="XBD37"/>
      <c r="XBE37"/>
      <c r="XBF37"/>
      <c r="XBG37"/>
      <c r="XBH37"/>
      <c r="XBI37"/>
      <c r="XBJ37"/>
      <c r="XBK37"/>
      <c r="XBL37"/>
      <c r="XBM37"/>
      <c r="XBN37"/>
      <c r="XBO37"/>
      <c r="XBP37"/>
      <c r="XBQ37"/>
      <c r="XBR37"/>
      <c r="XBS37"/>
      <c r="XBT37"/>
      <c r="XBU37"/>
      <c r="XBV37"/>
      <c r="XBW37"/>
      <c r="XBX37"/>
      <c r="XBY37"/>
      <c r="XBZ37"/>
      <c r="XCA37"/>
      <c r="XCB37"/>
      <c r="XCC37"/>
      <c r="XCD37"/>
      <c r="XCE37"/>
      <c r="XCF37"/>
      <c r="XCG37"/>
      <c r="XCH37"/>
      <c r="XCI37"/>
      <c r="XCJ37"/>
      <c r="XCK37"/>
      <c r="XCL37"/>
      <c r="XCM37"/>
      <c r="XCN37"/>
      <c r="XCO37"/>
      <c r="XCP37"/>
      <c r="XCQ37"/>
      <c r="XCR37"/>
      <c r="XCS37"/>
      <c r="XCT37"/>
      <c r="XCU37"/>
      <c r="XCV37"/>
      <c r="XCW37"/>
      <c r="XCX37"/>
      <c r="XCY37"/>
      <c r="XCZ37"/>
      <c r="XDA37"/>
      <c r="XDB37"/>
      <c r="XDC37"/>
      <c r="XDD37"/>
      <c r="XDE37"/>
      <c r="XDF37"/>
      <c r="XDG37"/>
      <c r="XDH37"/>
      <c r="XDI37"/>
      <c r="XDJ37"/>
      <c r="XDK37"/>
      <c r="XDL37"/>
      <c r="XDM37"/>
      <c r="XDN37"/>
      <c r="XDO37"/>
      <c r="XDP37"/>
      <c r="XDQ37"/>
      <c r="XDR37"/>
      <c r="XDS37"/>
      <c r="XDT37"/>
      <c r="XDU37"/>
      <c r="XDV37"/>
      <c r="XDW37"/>
      <c r="XDX37"/>
      <c r="XDY37"/>
      <c r="XDZ37"/>
      <c r="XEA37"/>
      <c r="XEB37"/>
      <c r="XEC37"/>
      <c r="XED37"/>
      <c r="XEE37"/>
      <c r="XEF37"/>
      <c r="XEG37"/>
      <c r="XEH37"/>
      <c r="XEI37"/>
      <c r="XEJ37"/>
      <c r="XEK37"/>
      <c r="XEL37"/>
      <c r="XEM37"/>
      <c r="XEN37"/>
      <c r="XEO37"/>
      <c r="XEP37"/>
      <c r="XEQ37"/>
      <c r="XER37"/>
    </row>
    <row r="38" spans="1:16372" ht="15" x14ac:dyDescent="0.2">
      <c r="A38" s="78" t="s">
        <v>56</v>
      </c>
      <c r="B38" s="78"/>
      <c r="C38" s="78"/>
      <c r="D38" s="78"/>
      <c r="E38" s="78"/>
      <c r="F38" s="78"/>
      <c r="G38" s="180"/>
      <c r="H38" s="78"/>
      <c r="I38" s="78"/>
      <c r="J38" s="78"/>
      <c r="K38" s="78"/>
      <c r="L38" s="78"/>
      <c r="M38" s="78"/>
      <c r="N38" s="78"/>
      <c r="O38" s="78"/>
      <c r="P38" s="78"/>
      <c r="Q38" s="78"/>
      <c r="R38" s="78"/>
      <c r="S38" s="78"/>
      <c r="T38" s="78"/>
      <c r="U38" s="78"/>
      <c r="V38" s="78"/>
      <c r="W38" s="78"/>
      <c r="X38" s="78"/>
      <c r="Y38" s="78"/>
      <c r="Z38" s="78"/>
      <c r="AA38" s="78"/>
      <c r="AB38" s="78"/>
      <c r="AC38" s="78"/>
      <c r="AD38" s="78"/>
      <c r="AE38" s="78"/>
      <c r="AF38" s="78"/>
      <c r="AG38" s="78"/>
      <c r="AH38"/>
      <c r="AI38"/>
      <c r="AJ38"/>
      <c r="AK38"/>
      <c r="AL38"/>
      <c r="AM38"/>
      <c r="AN38"/>
      <c r="AO38"/>
      <c r="AP38"/>
      <c r="AQ38"/>
    </row>
    <row r="39" spans="1:16372" x14ac:dyDescent="0.2">
      <c r="D39"/>
      <c r="E39"/>
      <c r="G39" s="183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</row>
    <row r="40" spans="1:16372" x14ac:dyDescent="0.2">
      <c r="D40"/>
      <c r="E40"/>
      <c r="G40" s="183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</row>
    <row r="41" spans="1:16372" ht="13.5" x14ac:dyDescent="0.25">
      <c r="C41" s="1" t="s">
        <v>59</v>
      </c>
      <c r="G41" s="181" t="s">
        <v>40</v>
      </c>
      <c r="I41" s="29">
        <v>0</v>
      </c>
      <c r="J41" s="29">
        <v>0</v>
      </c>
      <c r="K41" s="29">
        <v>0</v>
      </c>
      <c r="L41" s="29">
        <v>0</v>
      </c>
      <c r="M41" s="29">
        <v>0</v>
      </c>
      <c r="N41" s="29">
        <v>0</v>
      </c>
      <c r="O41" s="29">
        <v>0</v>
      </c>
      <c r="P41" s="29">
        <v>0</v>
      </c>
      <c r="Q41" s="29">
        <v>0</v>
      </c>
      <c r="R41" s="29">
        <v>0</v>
      </c>
      <c r="S41" s="29">
        <v>0</v>
      </c>
      <c r="T41" s="29">
        <v>0</v>
      </c>
      <c r="U41" s="29">
        <v>0</v>
      </c>
      <c r="V41" s="29">
        <v>0</v>
      </c>
      <c r="W41" s="29">
        <v>0</v>
      </c>
      <c r="X41" s="29">
        <v>0</v>
      </c>
      <c r="Y41" s="29">
        <v>0</v>
      </c>
      <c r="Z41" s="29">
        <v>0</v>
      </c>
      <c r="AA41" s="29">
        <v>0</v>
      </c>
      <c r="AB41" s="29">
        <v>0</v>
      </c>
      <c r="AC41" s="29">
        <v>0</v>
      </c>
      <c r="AD41" s="29">
        <v>0</v>
      </c>
      <c r="AE41" s="29">
        <v>0</v>
      </c>
      <c r="AF41" s="29">
        <v>0</v>
      </c>
      <c r="AG41" s="29">
        <v>0</v>
      </c>
    </row>
    <row r="42" spans="1:16372" ht="13.5" x14ac:dyDescent="0.25">
      <c r="C42" s="1" t="s">
        <v>129</v>
      </c>
      <c r="G42" s="181" t="s">
        <v>104</v>
      </c>
      <c r="I42" s="75">
        <f t="shared" ref="I42:AG42" si="4">I41*I7</f>
        <v>0</v>
      </c>
      <c r="J42" s="75">
        <f t="shared" si="4"/>
        <v>0</v>
      </c>
      <c r="K42" s="75">
        <f t="shared" si="4"/>
        <v>0</v>
      </c>
      <c r="L42" s="75">
        <f t="shared" si="4"/>
        <v>0</v>
      </c>
      <c r="M42" s="75">
        <f t="shared" si="4"/>
        <v>0</v>
      </c>
      <c r="N42" s="75">
        <f t="shared" si="4"/>
        <v>0</v>
      </c>
      <c r="O42" s="75">
        <f t="shared" si="4"/>
        <v>0</v>
      </c>
      <c r="P42" s="75">
        <f t="shared" si="4"/>
        <v>0</v>
      </c>
      <c r="Q42" s="75">
        <f t="shared" si="4"/>
        <v>0</v>
      </c>
      <c r="R42" s="75">
        <f t="shared" si="4"/>
        <v>0</v>
      </c>
      <c r="S42" s="75">
        <f t="shared" si="4"/>
        <v>0</v>
      </c>
      <c r="T42" s="75">
        <f t="shared" si="4"/>
        <v>0</v>
      </c>
      <c r="U42" s="75">
        <f t="shared" si="4"/>
        <v>0</v>
      </c>
      <c r="V42" s="75">
        <f t="shared" si="4"/>
        <v>0</v>
      </c>
      <c r="W42" s="75">
        <f t="shared" si="4"/>
        <v>0</v>
      </c>
      <c r="X42" s="75">
        <f t="shared" si="4"/>
        <v>0</v>
      </c>
      <c r="Y42" s="75">
        <f t="shared" si="4"/>
        <v>0</v>
      </c>
      <c r="Z42" s="75">
        <f t="shared" si="4"/>
        <v>0</v>
      </c>
      <c r="AA42" s="75">
        <f t="shared" si="4"/>
        <v>0</v>
      </c>
      <c r="AB42" s="75">
        <f t="shared" si="4"/>
        <v>0</v>
      </c>
      <c r="AC42" s="75">
        <f t="shared" si="4"/>
        <v>0</v>
      </c>
      <c r="AD42" s="75">
        <f t="shared" si="4"/>
        <v>0</v>
      </c>
      <c r="AE42" s="75">
        <f t="shared" si="4"/>
        <v>0</v>
      </c>
      <c r="AF42" s="75">
        <f t="shared" si="4"/>
        <v>0</v>
      </c>
      <c r="AG42" s="75">
        <f t="shared" si="4"/>
        <v>0</v>
      </c>
    </row>
    <row r="43" spans="1:16372" x14ac:dyDescent="0.2">
      <c r="D43"/>
      <c r="E43"/>
      <c r="G43" s="18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</row>
    <row r="44" spans="1:16372" x14ac:dyDescent="0.2">
      <c r="D44" s="182"/>
      <c r="E44"/>
      <c r="G44" s="183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</row>
    <row r="45" spans="1:16372" x14ac:dyDescent="0.2">
      <c r="C45" s="1" t="s">
        <v>14</v>
      </c>
      <c r="D45" s="181" t="s">
        <v>63</v>
      </c>
      <c r="E45" s="101">
        <f>Assumptions!G94</f>
        <v>151432.81740793545</v>
      </c>
      <c r="G45" s="183" t="s">
        <v>40</v>
      </c>
      <c r="I45" s="29">
        <v>0</v>
      </c>
      <c r="J45" s="29">
        <v>0</v>
      </c>
      <c r="K45" s="29">
        <v>0</v>
      </c>
      <c r="L45" s="29">
        <v>0</v>
      </c>
      <c r="M45" s="29">
        <v>0</v>
      </c>
      <c r="N45" s="29">
        <v>0</v>
      </c>
      <c r="O45" s="29">
        <v>0</v>
      </c>
      <c r="P45" s="29">
        <v>0</v>
      </c>
      <c r="Q45" s="29">
        <v>0</v>
      </c>
      <c r="R45" s="29">
        <v>0</v>
      </c>
      <c r="S45" s="29">
        <v>0</v>
      </c>
      <c r="T45" s="29">
        <v>0</v>
      </c>
      <c r="U45" s="29">
        <v>0</v>
      </c>
      <c r="V45" s="29">
        <v>0</v>
      </c>
      <c r="W45" s="29">
        <v>0</v>
      </c>
      <c r="X45" s="29">
        <v>0</v>
      </c>
      <c r="Y45" s="29">
        <v>0</v>
      </c>
      <c r="Z45" s="29">
        <v>0</v>
      </c>
      <c r="AA45" s="29">
        <v>0</v>
      </c>
      <c r="AB45" s="29">
        <v>0</v>
      </c>
      <c r="AC45" s="29">
        <v>0</v>
      </c>
      <c r="AD45" s="29">
        <v>0</v>
      </c>
      <c r="AE45" s="29">
        <v>0</v>
      </c>
      <c r="AF45" s="29">
        <v>0</v>
      </c>
      <c r="AG45" s="29">
        <v>0</v>
      </c>
    </row>
    <row r="46" spans="1:16372" x14ac:dyDescent="0.2">
      <c r="C46" s="1" t="s">
        <v>4</v>
      </c>
      <c r="D46" s="181" t="s">
        <v>63</v>
      </c>
      <c r="E46" s="101">
        <f>Assumptions!G95</f>
        <v>24590</v>
      </c>
      <c r="G46" s="183" t="s">
        <v>40</v>
      </c>
      <c r="I46" s="29">
        <v>0</v>
      </c>
      <c r="J46" s="29">
        <v>0</v>
      </c>
      <c r="K46" s="29">
        <v>0</v>
      </c>
      <c r="L46" s="29">
        <v>0</v>
      </c>
      <c r="M46" s="29">
        <v>0</v>
      </c>
      <c r="N46" s="29">
        <v>0</v>
      </c>
      <c r="O46" s="29">
        <v>0</v>
      </c>
      <c r="P46" s="29">
        <v>0</v>
      </c>
      <c r="Q46" s="29">
        <v>0</v>
      </c>
      <c r="R46" s="29">
        <v>0</v>
      </c>
      <c r="S46" s="29">
        <v>0</v>
      </c>
      <c r="T46" s="29">
        <v>0</v>
      </c>
      <c r="U46" s="29">
        <v>0</v>
      </c>
      <c r="V46" s="29">
        <v>0</v>
      </c>
      <c r="W46" s="29">
        <v>0</v>
      </c>
      <c r="X46" s="29">
        <v>0</v>
      </c>
      <c r="Y46" s="29">
        <v>0</v>
      </c>
      <c r="Z46" s="29">
        <v>0</v>
      </c>
      <c r="AA46" s="29">
        <v>0</v>
      </c>
      <c r="AB46" s="29">
        <v>0</v>
      </c>
      <c r="AC46" s="29">
        <v>0</v>
      </c>
      <c r="AD46" s="29">
        <v>0</v>
      </c>
      <c r="AE46" s="29">
        <v>0</v>
      </c>
      <c r="AF46" s="29">
        <v>0</v>
      </c>
      <c r="AG46" s="29">
        <v>0</v>
      </c>
    </row>
    <row r="47" spans="1:16372" x14ac:dyDescent="0.2">
      <c r="C47" s="1" t="s">
        <v>5</v>
      </c>
      <c r="D47" s="181" t="s">
        <v>63</v>
      </c>
      <c r="E47" s="100">
        <f>Assumptions!G96</f>
        <v>88.357719508603083</v>
      </c>
      <c r="G47" s="183" t="s">
        <v>40</v>
      </c>
      <c r="I47" s="29">
        <v>0</v>
      </c>
      <c r="J47" s="29">
        <v>0</v>
      </c>
      <c r="K47" s="29">
        <v>0</v>
      </c>
      <c r="L47" s="29">
        <v>0</v>
      </c>
      <c r="M47" s="29">
        <v>0</v>
      </c>
      <c r="N47" s="29">
        <v>0</v>
      </c>
      <c r="O47" s="29">
        <v>0</v>
      </c>
      <c r="P47" s="29">
        <v>0</v>
      </c>
      <c r="Q47" s="29">
        <v>0</v>
      </c>
      <c r="R47" s="29">
        <v>0</v>
      </c>
      <c r="S47" s="29">
        <v>0</v>
      </c>
      <c r="T47" s="29">
        <v>0</v>
      </c>
      <c r="U47" s="29">
        <v>0</v>
      </c>
      <c r="V47" s="29">
        <v>0</v>
      </c>
      <c r="W47" s="29">
        <v>0</v>
      </c>
      <c r="X47" s="29">
        <v>0</v>
      </c>
      <c r="Y47" s="29">
        <v>0</v>
      </c>
      <c r="Z47" s="29">
        <v>0</v>
      </c>
      <c r="AA47" s="29">
        <v>0</v>
      </c>
      <c r="AB47" s="29">
        <v>0</v>
      </c>
      <c r="AC47" s="29">
        <v>0</v>
      </c>
      <c r="AD47" s="29">
        <v>0</v>
      </c>
      <c r="AE47" s="29">
        <v>0</v>
      </c>
      <c r="AF47" s="29">
        <v>0</v>
      </c>
      <c r="AG47" s="29">
        <v>0</v>
      </c>
    </row>
    <row r="48" spans="1:16372" x14ac:dyDescent="0.2">
      <c r="C48" s="1" t="s">
        <v>15</v>
      </c>
      <c r="D48" s="181" t="s">
        <v>126</v>
      </c>
      <c r="E48" s="100">
        <f>Assumptions!G97</f>
        <v>0</v>
      </c>
      <c r="G48" s="183" t="s">
        <v>204</v>
      </c>
      <c r="I48" s="29">
        <v>0</v>
      </c>
      <c r="J48" s="29">
        <v>0</v>
      </c>
      <c r="K48" s="29">
        <v>0</v>
      </c>
      <c r="L48" s="29">
        <v>0</v>
      </c>
      <c r="M48" s="29">
        <v>0</v>
      </c>
      <c r="N48" s="29">
        <v>0</v>
      </c>
      <c r="O48" s="29">
        <v>0</v>
      </c>
      <c r="P48" s="29">
        <v>0</v>
      </c>
      <c r="Q48" s="29">
        <v>0</v>
      </c>
      <c r="R48" s="29">
        <v>0</v>
      </c>
      <c r="S48" s="29">
        <v>0</v>
      </c>
      <c r="T48" s="29">
        <v>0</v>
      </c>
      <c r="U48" s="29">
        <v>0</v>
      </c>
      <c r="V48" s="29">
        <v>0</v>
      </c>
      <c r="W48" s="29">
        <v>0</v>
      </c>
      <c r="X48" s="29">
        <v>0</v>
      </c>
      <c r="Y48" s="29">
        <v>0</v>
      </c>
      <c r="Z48" s="29">
        <v>0</v>
      </c>
      <c r="AA48" s="29">
        <v>0</v>
      </c>
      <c r="AB48" s="29">
        <v>0</v>
      </c>
      <c r="AC48" s="29">
        <v>0</v>
      </c>
      <c r="AD48" s="29">
        <v>0</v>
      </c>
      <c r="AE48" s="29">
        <v>0</v>
      </c>
      <c r="AF48" s="29">
        <v>0</v>
      </c>
      <c r="AG48" s="29">
        <v>0</v>
      </c>
    </row>
    <row r="49" spans="1:43" x14ac:dyDescent="0.2">
      <c r="C49" s="1" t="s">
        <v>202</v>
      </c>
      <c r="D49" s="181" t="s">
        <v>205</v>
      </c>
      <c r="E49" s="100">
        <f>Assumptions!G98</f>
        <v>0.35181336539087127</v>
      </c>
      <c r="G49" s="183" t="s">
        <v>206</v>
      </c>
      <c r="I49" s="29">
        <v>0</v>
      </c>
      <c r="J49" s="29">
        <v>0</v>
      </c>
      <c r="K49" s="29">
        <v>0</v>
      </c>
      <c r="L49" s="29">
        <v>0</v>
      </c>
      <c r="M49" s="29">
        <v>0</v>
      </c>
      <c r="N49" s="29">
        <v>0</v>
      </c>
      <c r="O49" s="29">
        <v>0</v>
      </c>
      <c r="P49" s="29">
        <v>0</v>
      </c>
      <c r="Q49" s="29">
        <v>0</v>
      </c>
      <c r="R49" s="29">
        <v>0</v>
      </c>
      <c r="S49" s="29">
        <v>0</v>
      </c>
      <c r="T49" s="29">
        <v>0</v>
      </c>
      <c r="U49" s="29">
        <v>0</v>
      </c>
      <c r="V49" s="29">
        <v>0</v>
      </c>
      <c r="W49" s="29">
        <v>0</v>
      </c>
      <c r="X49" s="29">
        <v>0</v>
      </c>
      <c r="Y49" s="29">
        <v>0</v>
      </c>
      <c r="Z49" s="29">
        <v>0</v>
      </c>
      <c r="AA49" s="29">
        <v>0</v>
      </c>
      <c r="AB49" s="29">
        <v>0</v>
      </c>
      <c r="AC49" s="29">
        <v>0</v>
      </c>
      <c r="AD49" s="29">
        <v>0</v>
      </c>
      <c r="AE49" s="29">
        <v>0</v>
      </c>
      <c r="AF49" s="29">
        <v>0</v>
      </c>
      <c r="AG49" s="29">
        <v>0</v>
      </c>
    </row>
    <row r="50" spans="1:43" x14ac:dyDescent="0.2">
      <c r="C50" s="1" t="s">
        <v>203</v>
      </c>
      <c r="D50" s="181" t="s">
        <v>205</v>
      </c>
      <c r="E50" s="100">
        <f>Assumptions!G99</f>
        <v>0.35181336539087127</v>
      </c>
      <c r="G50" s="183" t="s">
        <v>206</v>
      </c>
      <c r="I50" s="29">
        <v>0</v>
      </c>
      <c r="J50" s="29">
        <v>0</v>
      </c>
      <c r="K50" s="29">
        <v>0</v>
      </c>
      <c r="L50" s="29">
        <v>0</v>
      </c>
      <c r="M50" s="29">
        <v>0</v>
      </c>
      <c r="N50" s="29">
        <v>0</v>
      </c>
      <c r="O50" s="29">
        <v>0</v>
      </c>
      <c r="P50" s="29">
        <v>0</v>
      </c>
      <c r="Q50" s="29">
        <v>0</v>
      </c>
      <c r="R50" s="29">
        <v>0</v>
      </c>
      <c r="S50" s="29">
        <v>0</v>
      </c>
      <c r="T50" s="29">
        <v>0</v>
      </c>
      <c r="U50" s="29">
        <v>0</v>
      </c>
      <c r="V50" s="29">
        <v>0</v>
      </c>
      <c r="W50" s="29">
        <v>0</v>
      </c>
      <c r="X50" s="29">
        <v>0</v>
      </c>
      <c r="Y50" s="29">
        <v>0</v>
      </c>
      <c r="Z50" s="29">
        <v>0</v>
      </c>
      <c r="AA50" s="29">
        <v>0</v>
      </c>
      <c r="AB50" s="29">
        <v>0</v>
      </c>
      <c r="AC50" s="29">
        <v>0</v>
      </c>
      <c r="AD50" s="29">
        <v>0</v>
      </c>
      <c r="AE50" s="29">
        <v>0</v>
      </c>
      <c r="AF50" s="29">
        <v>0</v>
      </c>
      <c r="AG50" s="29">
        <v>0</v>
      </c>
    </row>
    <row r="51" spans="1:43" x14ac:dyDescent="0.2">
      <c r="C51" s="1" t="s">
        <v>6</v>
      </c>
      <c r="D51" s="181" t="s">
        <v>126</v>
      </c>
      <c r="E51" s="100">
        <f>Assumptions!G100</f>
        <v>0</v>
      </c>
      <c r="G51" s="183" t="s">
        <v>204</v>
      </c>
      <c r="I51" s="29">
        <v>0</v>
      </c>
      <c r="J51" s="29">
        <v>0</v>
      </c>
      <c r="K51" s="29">
        <v>0</v>
      </c>
      <c r="L51" s="29">
        <v>0</v>
      </c>
      <c r="M51" s="29">
        <v>0</v>
      </c>
      <c r="N51" s="29">
        <v>0</v>
      </c>
      <c r="O51" s="29">
        <v>0</v>
      </c>
      <c r="P51" s="29">
        <v>0</v>
      </c>
      <c r="Q51" s="29">
        <v>0</v>
      </c>
      <c r="R51" s="29">
        <v>0</v>
      </c>
      <c r="S51" s="29">
        <v>0</v>
      </c>
      <c r="T51" s="29">
        <v>0</v>
      </c>
      <c r="U51" s="29">
        <v>0</v>
      </c>
      <c r="V51" s="29">
        <v>0</v>
      </c>
      <c r="W51" s="29">
        <v>0</v>
      </c>
      <c r="X51" s="29">
        <v>0</v>
      </c>
      <c r="Y51" s="29">
        <v>0</v>
      </c>
      <c r="Z51" s="29">
        <v>0</v>
      </c>
      <c r="AA51" s="29">
        <v>0</v>
      </c>
      <c r="AB51" s="29">
        <v>0</v>
      </c>
      <c r="AC51" s="29">
        <v>0</v>
      </c>
      <c r="AD51" s="29">
        <v>0</v>
      </c>
      <c r="AE51" s="29">
        <v>0</v>
      </c>
      <c r="AF51" s="29">
        <v>0</v>
      </c>
      <c r="AG51" s="29">
        <v>0</v>
      </c>
    </row>
    <row r="52" spans="1:43" x14ac:dyDescent="0.2">
      <c r="C52" s="1" t="s">
        <v>7</v>
      </c>
      <c r="D52" s="181" t="s">
        <v>126</v>
      </c>
      <c r="E52" s="100">
        <f>Assumptions!G101</f>
        <v>0</v>
      </c>
      <c r="G52" s="183" t="s">
        <v>204</v>
      </c>
      <c r="I52" s="29">
        <v>0</v>
      </c>
      <c r="J52" s="29">
        <v>0</v>
      </c>
      <c r="K52" s="29">
        <v>0</v>
      </c>
      <c r="L52" s="29">
        <v>0</v>
      </c>
      <c r="M52" s="29">
        <v>0</v>
      </c>
      <c r="N52" s="29">
        <v>0</v>
      </c>
      <c r="O52" s="29">
        <v>0</v>
      </c>
      <c r="P52" s="29">
        <v>0</v>
      </c>
      <c r="Q52" s="29">
        <v>0</v>
      </c>
      <c r="R52" s="29">
        <v>0</v>
      </c>
      <c r="S52" s="29">
        <v>0</v>
      </c>
      <c r="T52" s="29">
        <v>0</v>
      </c>
      <c r="U52" s="29">
        <v>0</v>
      </c>
      <c r="V52" s="29">
        <v>0</v>
      </c>
      <c r="W52" s="29">
        <v>0</v>
      </c>
      <c r="X52" s="29">
        <v>0</v>
      </c>
      <c r="Y52" s="29">
        <v>0</v>
      </c>
      <c r="Z52" s="29">
        <v>0</v>
      </c>
      <c r="AA52" s="29">
        <v>0</v>
      </c>
      <c r="AB52" s="29">
        <v>0</v>
      </c>
      <c r="AC52" s="29">
        <v>0</v>
      </c>
      <c r="AD52" s="29">
        <v>0</v>
      </c>
      <c r="AE52" s="29">
        <v>0</v>
      </c>
      <c r="AF52" s="29">
        <v>0</v>
      </c>
      <c r="AG52" s="29">
        <v>0</v>
      </c>
    </row>
    <row r="53" spans="1:43" x14ac:dyDescent="0.2">
      <c r="D53" s="181"/>
      <c r="G53" s="183"/>
      <c r="H53" s="56"/>
      <c r="I53" s="56"/>
      <c r="J53" s="56"/>
      <c r="K53" s="56"/>
      <c r="L53" s="56"/>
      <c r="M53" s="56"/>
      <c r="N53" s="56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  <c r="AA53" s="56"/>
      <c r="AB53" s="56"/>
      <c r="AC53" s="56"/>
      <c r="AD53" s="56"/>
      <c r="AE53" s="56"/>
      <c r="AF53" s="56"/>
      <c r="AG53" s="56"/>
    </row>
    <row r="54" spans="1:43" x14ac:dyDescent="0.2">
      <c r="C54" s="1" t="s">
        <v>117</v>
      </c>
      <c r="D54" s="181"/>
      <c r="G54" s="183">
        <f>input_dollars</f>
        <v>45291</v>
      </c>
      <c r="I54" s="29">
        <v>0</v>
      </c>
      <c r="J54" s="29">
        <v>0</v>
      </c>
      <c r="K54" s="29">
        <v>0</v>
      </c>
      <c r="L54" s="29">
        <v>0</v>
      </c>
      <c r="M54" s="29">
        <v>0</v>
      </c>
      <c r="N54" s="29">
        <v>0</v>
      </c>
      <c r="O54" s="29">
        <v>0</v>
      </c>
      <c r="P54" s="29">
        <v>0</v>
      </c>
      <c r="Q54" s="29">
        <v>0</v>
      </c>
      <c r="R54" s="29">
        <v>0</v>
      </c>
      <c r="S54" s="29">
        <v>0</v>
      </c>
      <c r="T54" s="29">
        <v>0</v>
      </c>
      <c r="U54" s="29">
        <v>0</v>
      </c>
      <c r="V54" s="29">
        <v>0</v>
      </c>
      <c r="W54" s="29">
        <v>0</v>
      </c>
      <c r="X54" s="29">
        <v>0</v>
      </c>
      <c r="Y54" s="29">
        <v>0</v>
      </c>
      <c r="Z54" s="29">
        <v>0</v>
      </c>
      <c r="AA54" s="29">
        <v>0</v>
      </c>
      <c r="AB54" s="29">
        <v>0</v>
      </c>
      <c r="AC54" s="29">
        <v>0</v>
      </c>
      <c r="AD54" s="29">
        <v>0</v>
      </c>
      <c r="AE54" s="29">
        <v>0</v>
      </c>
      <c r="AF54" s="29">
        <v>0</v>
      </c>
      <c r="AG54" s="29">
        <v>0</v>
      </c>
    </row>
    <row r="55" spans="1:43" x14ac:dyDescent="0.2">
      <c r="C55" s="1" t="s">
        <v>118</v>
      </c>
      <c r="D55" s="181"/>
      <c r="G55" s="183">
        <f>input_dollars</f>
        <v>45291</v>
      </c>
      <c r="I55" s="29">
        <v>0</v>
      </c>
      <c r="J55" s="29">
        <v>0</v>
      </c>
      <c r="K55" s="29">
        <v>0</v>
      </c>
      <c r="L55" s="29">
        <v>0</v>
      </c>
      <c r="M55" s="29">
        <v>0</v>
      </c>
      <c r="N55" s="29">
        <v>0</v>
      </c>
      <c r="O55" s="29">
        <v>0</v>
      </c>
      <c r="P55" s="29">
        <v>0</v>
      </c>
      <c r="Q55" s="29">
        <v>0</v>
      </c>
      <c r="R55" s="29">
        <v>0</v>
      </c>
      <c r="S55" s="29">
        <v>0</v>
      </c>
      <c r="T55" s="29">
        <v>0</v>
      </c>
      <c r="U55" s="29">
        <v>0</v>
      </c>
      <c r="V55" s="29">
        <v>0</v>
      </c>
      <c r="W55" s="29">
        <v>0</v>
      </c>
      <c r="X55" s="29">
        <v>0</v>
      </c>
      <c r="Y55" s="29">
        <v>0</v>
      </c>
      <c r="Z55" s="29">
        <v>0</v>
      </c>
      <c r="AA55" s="29">
        <v>0</v>
      </c>
      <c r="AB55" s="29">
        <v>0</v>
      </c>
      <c r="AC55" s="29">
        <v>0</v>
      </c>
      <c r="AD55" s="29">
        <v>0</v>
      </c>
      <c r="AE55" s="29">
        <v>0</v>
      </c>
      <c r="AF55" s="29">
        <v>0</v>
      </c>
      <c r="AG55" s="29">
        <v>0</v>
      </c>
    </row>
    <row r="56" spans="1:43" x14ac:dyDescent="0.2">
      <c r="D56" s="181"/>
      <c r="G56" s="181"/>
    </row>
    <row r="57" spans="1:43" x14ac:dyDescent="0.2">
      <c r="C57" s="3" t="s">
        <v>125</v>
      </c>
      <c r="D57" s="193"/>
      <c r="E57" s="95"/>
      <c r="F57" s="3"/>
      <c r="G57" s="186">
        <f>input_dollars</f>
        <v>45291</v>
      </c>
      <c r="H57" s="95"/>
      <c r="I57" s="149" cm="1">
        <f t="array" ref="I57">SUMPRODUCT((I$45:I$52)*($E$45:$E$52))+SUM(I54:I55)+I42</f>
        <v>0</v>
      </c>
      <c r="J57" s="149" cm="1">
        <f t="array" ref="J57">SUMPRODUCT((J$45:J$52)*($E$45:$E$52))+SUM(J54:J55)+J42</f>
        <v>0</v>
      </c>
      <c r="K57" s="149" cm="1">
        <f t="array" ref="K57">SUMPRODUCT((K$45:K$52)*($E$45:$E$52))+SUM(K54:K55)+K42</f>
        <v>0</v>
      </c>
      <c r="L57" s="149" cm="1">
        <f t="array" ref="L57">SUMPRODUCT((L$45:L$52)*($E$45:$E$52))+SUM(L54:L55)+L42</f>
        <v>0</v>
      </c>
      <c r="M57" s="149" cm="1">
        <f t="array" ref="M57">SUMPRODUCT((M$45:M$52)*($E$45:$E$52))+SUM(M54:M55)+M42</f>
        <v>0</v>
      </c>
      <c r="N57" s="149" cm="1">
        <f t="array" ref="N57">SUMPRODUCT((N$45:N$52)*($E$45:$E$52))+SUM(N54:N55)+N42</f>
        <v>0</v>
      </c>
      <c r="O57" s="149" cm="1">
        <f t="array" ref="O57">SUMPRODUCT((O$45:O$52)*($E$45:$E$52))+SUM(O54:O55)+O42</f>
        <v>0</v>
      </c>
      <c r="P57" s="149" cm="1">
        <f t="array" ref="P57">SUMPRODUCT((P$45:P$52)*($E$45:$E$52))+SUM(P54:P55)+P42</f>
        <v>0</v>
      </c>
      <c r="Q57" s="149" cm="1">
        <f t="array" ref="Q57">SUMPRODUCT((Q$45:Q$52)*($E$45:$E$52))+SUM(Q54:Q55)+Q42</f>
        <v>0</v>
      </c>
      <c r="R57" s="149" cm="1">
        <f t="array" ref="R57">SUMPRODUCT((R$45:R$52)*($E$45:$E$52))+SUM(R54:R55)+R42</f>
        <v>0</v>
      </c>
      <c r="S57" s="149" cm="1">
        <f t="array" ref="S57">SUMPRODUCT((S$45:S$52)*($E$45:$E$52))+SUM(S54:S55)+S42</f>
        <v>0</v>
      </c>
      <c r="T57" s="149" cm="1">
        <f t="array" ref="T57">SUMPRODUCT((T$45:T$52)*($E$45:$E$52))+SUM(T54:T55)+T42</f>
        <v>0</v>
      </c>
      <c r="U57" s="149" cm="1">
        <f t="array" ref="U57">SUMPRODUCT((U$45:U$52)*($E$45:$E$52))+SUM(U54:U55)+U42</f>
        <v>0</v>
      </c>
      <c r="V57" s="149" cm="1">
        <f t="array" ref="V57">SUMPRODUCT((V$45:V$52)*($E$45:$E$52))+SUM(V54:V55)+V42</f>
        <v>0</v>
      </c>
      <c r="W57" s="149" cm="1">
        <f t="array" ref="W57">SUMPRODUCT((W$45:W$52)*($E$45:$E$52))+SUM(W54:W55)+W42</f>
        <v>0</v>
      </c>
      <c r="X57" s="149" cm="1">
        <f t="array" ref="X57">SUMPRODUCT((X$45:X$52)*($E$45:$E$52))+SUM(X54:X55)+X42</f>
        <v>0</v>
      </c>
      <c r="Y57" s="149" cm="1">
        <f t="array" ref="Y57">SUMPRODUCT((Y$45:Y$52)*($E$45:$E$52))+SUM(Y54:Y55)+Y42</f>
        <v>0</v>
      </c>
      <c r="Z57" s="149" cm="1">
        <f t="array" ref="Z57">SUMPRODUCT((Z$45:Z$52)*($E$45:$E$52))+SUM(Z54:Z55)+Z42</f>
        <v>0</v>
      </c>
      <c r="AA57" s="149" cm="1">
        <f t="array" ref="AA57">SUMPRODUCT((AA$45:AA$52)*($E$45:$E$52))+SUM(AA54:AA55)+AA42</f>
        <v>0</v>
      </c>
      <c r="AB57" s="149" cm="1">
        <f t="array" ref="AB57">SUMPRODUCT((AB$45:AB$52)*($E$45:$E$52))+SUM(AB54:AB55)+AB42</f>
        <v>0</v>
      </c>
      <c r="AC57" s="149" cm="1">
        <f t="array" ref="AC57">SUMPRODUCT((AC$45:AC$52)*($E$45:$E$52))+SUM(AC54:AC55)+AC42</f>
        <v>0</v>
      </c>
      <c r="AD57" s="149" cm="1">
        <f t="array" ref="AD57">SUMPRODUCT((AD$45:AD$52)*($E$45:$E$52))+SUM(AD54:AD55)+AD42</f>
        <v>0</v>
      </c>
      <c r="AE57" s="149" cm="1">
        <f t="array" ref="AE57">SUMPRODUCT((AE$45:AE$52)*($E$45:$E$52))+SUM(AE54:AE55)+AE42</f>
        <v>0</v>
      </c>
      <c r="AF57" s="149" cm="1">
        <f t="array" ref="AF57">SUMPRODUCT((AF$45:AF$52)*($E$45:$E$52))+SUM(AF54:AF55)+AF42</f>
        <v>0</v>
      </c>
      <c r="AG57" s="149" cm="1">
        <f t="array" ref="AG57">SUMPRODUCT((AG$45:AG$52)*($E$45:$E$52))+SUM(AG54:AG55)+AG42</f>
        <v>0</v>
      </c>
    </row>
    <row r="58" spans="1:43" x14ac:dyDescent="0.2">
      <c r="D58" s="181"/>
      <c r="G58" s="181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</row>
    <row r="59" spans="1:43" x14ac:dyDescent="0.2">
      <c r="G59" s="181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/>
      <c r="AF59" s="28"/>
      <c r="AG59" s="28"/>
    </row>
    <row r="60" spans="1:43" ht="15" x14ac:dyDescent="0.2">
      <c r="A60" s="78" t="s">
        <v>16</v>
      </c>
      <c r="B60" s="78"/>
      <c r="C60" s="78"/>
      <c r="D60" s="78"/>
      <c r="E60" s="78"/>
      <c r="F60" s="78"/>
      <c r="G60" s="180"/>
      <c r="H60" s="78"/>
      <c r="I60" s="78"/>
      <c r="J60" s="78"/>
      <c r="K60" s="78"/>
      <c r="L60" s="78"/>
      <c r="M60" s="78"/>
      <c r="N60" s="78"/>
      <c r="O60" s="78"/>
      <c r="P60" s="78"/>
      <c r="Q60" s="78"/>
      <c r="R60" s="78"/>
      <c r="S60" s="78"/>
      <c r="T60" s="78"/>
      <c r="U60" s="78"/>
      <c r="V60" s="78"/>
      <c r="W60" s="78"/>
      <c r="X60" s="78"/>
      <c r="Y60" s="78"/>
      <c r="Z60" s="78"/>
      <c r="AA60" s="78"/>
      <c r="AB60" s="78"/>
      <c r="AC60" s="78"/>
      <c r="AD60" s="78"/>
      <c r="AE60" s="78"/>
      <c r="AF60" s="78"/>
      <c r="AG60" s="78"/>
      <c r="AH60"/>
      <c r="AI60"/>
      <c r="AJ60"/>
      <c r="AK60"/>
      <c r="AL60"/>
      <c r="AM60"/>
      <c r="AN60"/>
      <c r="AO60"/>
      <c r="AP60"/>
      <c r="AQ60"/>
    </row>
    <row r="61" spans="1:43" ht="15" x14ac:dyDescent="0.2">
      <c r="A61" s="99"/>
      <c r="B61" s="99"/>
      <c r="C61" s="99"/>
      <c r="D61" s="99"/>
      <c r="E61" s="99"/>
      <c r="F61" s="99"/>
      <c r="G61" s="184"/>
      <c r="H61" s="99"/>
      <c r="I61" s="99"/>
      <c r="J61" s="99"/>
      <c r="K61" s="99"/>
      <c r="L61" s="99"/>
      <c r="M61" s="99"/>
      <c r="N61" s="99"/>
      <c r="O61" s="99"/>
      <c r="P61" s="99"/>
      <c r="Q61" s="99"/>
      <c r="R61" s="99"/>
      <c r="S61" s="99"/>
      <c r="T61" s="99"/>
      <c r="U61" s="99"/>
      <c r="V61" s="99"/>
      <c r="W61" s="99"/>
      <c r="X61" s="99"/>
      <c r="Y61" s="99"/>
      <c r="Z61" s="99"/>
      <c r="AA61" s="99"/>
      <c r="AB61" s="99"/>
      <c r="AC61" s="99"/>
      <c r="AD61" s="99"/>
      <c r="AE61" s="99"/>
      <c r="AF61" s="99"/>
      <c r="AG61" s="99"/>
      <c r="AH61"/>
      <c r="AI61"/>
      <c r="AJ61"/>
      <c r="AK61"/>
      <c r="AL61"/>
      <c r="AM61"/>
      <c r="AN61"/>
      <c r="AO61"/>
      <c r="AP61"/>
      <c r="AQ61"/>
    </row>
    <row r="62" spans="1:43" ht="12.75" customHeight="1" x14ac:dyDescent="0.2">
      <c r="A62" s="99"/>
      <c r="B62" s="99"/>
      <c r="C62" s="99"/>
      <c r="D62" s="99"/>
      <c r="E62" s="99"/>
      <c r="F62"/>
      <c r="G62" s="187"/>
      <c r="H62" s="99"/>
      <c r="I62" s="99"/>
      <c r="J62" s="99"/>
      <c r="K62" s="99"/>
      <c r="L62" s="99"/>
      <c r="M62" s="99"/>
      <c r="N62" s="99"/>
      <c r="O62" s="99"/>
      <c r="P62" s="99"/>
      <c r="Q62" s="99"/>
      <c r="R62" s="99"/>
      <c r="S62" s="99"/>
      <c r="T62" s="99"/>
      <c r="U62" s="99"/>
      <c r="V62" s="99"/>
      <c r="W62" s="99"/>
      <c r="X62" s="99"/>
      <c r="Y62" s="99"/>
      <c r="Z62" s="99"/>
      <c r="AA62" s="99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</row>
    <row r="63" spans="1:43" x14ac:dyDescent="0.2">
      <c r="C63" s="4"/>
      <c r="F63" s="2"/>
      <c r="G63" s="188"/>
      <c r="I63" s="118"/>
      <c r="J63" s="118"/>
      <c r="K63" s="118"/>
      <c r="L63" s="118"/>
      <c r="M63" s="118"/>
      <c r="N63" s="118"/>
      <c r="O63" s="118"/>
      <c r="P63" s="118"/>
      <c r="Q63" s="118"/>
      <c r="R63" s="118"/>
      <c r="S63" s="118"/>
      <c r="T63" s="118"/>
      <c r="U63" s="118"/>
      <c r="V63" s="118"/>
      <c r="W63" s="118"/>
      <c r="X63" s="118"/>
      <c r="Y63" s="118"/>
      <c r="Z63" s="118"/>
      <c r="AA63" s="118"/>
      <c r="AB63" s="118"/>
      <c r="AC63" s="118"/>
      <c r="AD63" s="118"/>
      <c r="AE63" s="118"/>
      <c r="AF63" s="118"/>
      <c r="AG63" s="118"/>
    </row>
    <row r="64" spans="1:43" x14ac:dyDescent="0.2">
      <c r="C64" s="4" t="str">
        <f>'Option1 (base case)'!C64</f>
        <v>Risks mitigated vs base case</v>
      </c>
      <c r="G64" s="186">
        <f>input_dollars</f>
        <v>45291</v>
      </c>
      <c r="I64" s="114">
        <f>(1-INDEX(Data!$C$9:$C$13, MATCH($A$3, options,0)))*('Option1 (base case)'!I36-I36)</f>
        <v>0</v>
      </c>
      <c r="J64" s="114">
        <f>(1-INDEX(Data!$C$9:$C$13, MATCH($A$3, options,0)))*('Option1 (base case)'!J36-J36)</f>
        <v>0</v>
      </c>
      <c r="K64" s="114">
        <f>(1-INDEX(Data!$C$9:$C$13, MATCH($A$3, options,0)))*('Option1 (base case)'!K36-K36)</f>
        <v>0</v>
      </c>
      <c r="L64" s="114">
        <f>(1-INDEX(Data!$C$9:$C$13, MATCH($A$3, options,0)))*('Option1 (base case)'!L36-L36)</f>
        <v>0</v>
      </c>
      <c r="M64" s="114">
        <f>(1-INDEX(Data!$C$9:$C$13, MATCH($A$3, options,0)))*('Option1 (base case)'!M36-M36)</f>
        <v>0</v>
      </c>
      <c r="N64" s="114">
        <f>(1-INDEX(Data!$C$9:$C$13, MATCH($A$3, options,0)))*('Option1 (base case)'!N36-N36)</f>
        <v>0</v>
      </c>
      <c r="O64" s="114">
        <f>(1-INDEX(Data!$C$9:$C$13, MATCH($A$3, options,0)))*('Option1 (base case)'!O36-O36)</f>
        <v>2000000</v>
      </c>
      <c r="P64" s="114">
        <f>(1-INDEX(Data!$C$9:$C$13, MATCH($A$3, options,0)))*('Option1 (base case)'!P36-P36)</f>
        <v>2007500</v>
      </c>
      <c r="Q64" s="114">
        <f>(1-INDEX(Data!$C$9:$C$13, MATCH($A$3, options,0)))*('Option1 (base case)'!Q36-Q36)</f>
        <v>2007500</v>
      </c>
      <c r="R64" s="114">
        <f>(1-INDEX(Data!$C$9:$C$13, MATCH($A$3, options,0)))*('Option1 (base case)'!R36-R36)</f>
        <v>2007500</v>
      </c>
      <c r="S64" s="114">
        <f>(1-INDEX(Data!$C$9:$C$13, MATCH($A$3, options,0)))*('Option1 (base case)'!S36-S36)</f>
        <v>2007500</v>
      </c>
      <c r="T64" s="114">
        <f>(1-INDEX(Data!$C$9:$C$13, MATCH($A$3, options,0)))*('Option1 (base case)'!T36-T36)</f>
        <v>2007500</v>
      </c>
      <c r="U64" s="114">
        <f>(1-INDEX(Data!$C$9:$C$13, MATCH($A$3, options,0)))*('Option1 (base case)'!U36-U36)</f>
        <v>2007500</v>
      </c>
      <c r="V64" s="114">
        <f>(1-INDEX(Data!$C$9:$C$13, MATCH($A$3, options,0)))*('Option1 (base case)'!V36-V36)</f>
        <v>2007500</v>
      </c>
      <c r="W64" s="114">
        <f>(1-INDEX(Data!$C$9:$C$13, MATCH($A$3, options,0)))*('Option1 (base case)'!W36-W36)</f>
        <v>2007500</v>
      </c>
      <c r="X64" s="114">
        <f>(1-INDEX(Data!$C$9:$C$13, MATCH($A$3, options,0)))*('Option1 (base case)'!X36-X36)</f>
        <v>2007500</v>
      </c>
      <c r="Y64" s="114">
        <f>(1-INDEX(Data!$C$9:$C$13, MATCH($A$3, options,0)))*('Option1 (base case)'!Y36-Y36)</f>
        <v>2007500</v>
      </c>
      <c r="Z64" s="114">
        <f>(1-INDEX(Data!$C$9:$C$13, MATCH($A$3, options,0)))*('Option1 (base case)'!Z36-Z36)</f>
        <v>2007500</v>
      </c>
      <c r="AA64" s="114">
        <f>(1-INDEX(Data!$C$9:$C$13, MATCH($A$3, options,0)))*('Option1 (base case)'!AA36-AA36)</f>
        <v>2007500</v>
      </c>
      <c r="AB64" s="114">
        <f>(1-INDEX(Data!$C$9:$C$13, MATCH($A$3, options,0)))*('Option1 (base case)'!AB36-AB36)</f>
        <v>2007500</v>
      </c>
      <c r="AC64" s="114">
        <f>(1-INDEX(Data!$C$9:$C$13, MATCH($A$3, options,0)))*('Option1 (base case)'!AC36-AC36)</f>
        <v>2007500</v>
      </c>
      <c r="AD64" s="114">
        <f>(1-INDEX(Data!$C$9:$C$13, MATCH($A$3, options,0)))*('Option1 (base case)'!AD36-AD36)</f>
        <v>2007500</v>
      </c>
      <c r="AE64" s="114">
        <f>(1-INDEX(Data!$C$9:$C$13, MATCH($A$3, options,0)))*('Option1 (base case)'!AE36-AE36)</f>
        <v>2007500</v>
      </c>
      <c r="AF64" s="114">
        <f>(1-INDEX(Data!$C$9:$C$13, MATCH($A$3, options,0)))*('Option1 (base case)'!AF36-AF36)</f>
        <v>2007500</v>
      </c>
      <c r="AG64" s="114">
        <f>(1-INDEX(Data!$C$9:$C$13, MATCH($A$3, options,0)))*('Option1 (base case)'!AG36-AG36)</f>
        <v>2007500</v>
      </c>
    </row>
    <row r="65" spans="1:33" x14ac:dyDescent="0.2">
      <c r="G65" s="188"/>
    </row>
    <row r="66" spans="1:33" x14ac:dyDescent="0.2">
      <c r="A66" s="6"/>
      <c r="B66" s="6"/>
      <c r="C66" s="127" t="s">
        <v>30</v>
      </c>
      <c r="D66" s="34"/>
      <c r="F66" s="85"/>
      <c r="G66" s="189"/>
      <c r="H66" s="28"/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  <c r="AA66" s="28"/>
      <c r="AB66" s="28"/>
      <c r="AC66" s="28"/>
      <c r="AD66" s="28"/>
      <c r="AE66" s="28"/>
      <c r="AF66" s="28"/>
      <c r="AG66" s="28"/>
    </row>
    <row r="67" spans="1:33" x14ac:dyDescent="0.2">
      <c r="A67" s="6"/>
      <c r="B67" s="6"/>
      <c r="C67" s="4" t="str">
        <f>C14</f>
        <v>REFCL mini grid x 2</v>
      </c>
      <c r="D67" s="34"/>
      <c r="F67" s="85"/>
      <c r="G67" s="186">
        <f>input_dollars</f>
        <v>45291</v>
      </c>
      <c r="H67" s="28"/>
      <c r="I67" s="28">
        <f t="shared" ref="I67:AG67" si="5">-I14</f>
        <v>0</v>
      </c>
      <c r="J67" s="28">
        <f t="shared" si="5"/>
        <v>0</v>
      </c>
      <c r="K67" s="28">
        <f t="shared" si="5"/>
        <v>0</v>
      </c>
      <c r="L67" s="28">
        <f t="shared" si="5"/>
        <v>0</v>
      </c>
      <c r="M67" s="28">
        <f t="shared" si="5"/>
        <v>-1750000</v>
      </c>
      <c r="N67" s="28">
        <f t="shared" si="5"/>
        <v>-12250000</v>
      </c>
      <c r="O67" s="28">
        <f t="shared" si="5"/>
        <v>0</v>
      </c>
      <c r="P67" s="28">
        <f t="shared" si="5"/>
        <v>0</v>
      </c>
      <c r="Q67" s="28">
        <f t="shared" si="5"/>
        <v>0</v>
      </c>
      <c r="R67" s="28">
        <f t="shared" si="5"/>
        <v>0</v>
      </c>
      <c r="S67" s="28">
        <f t="shared" si="5"/>
        <v>0</v>
      </c>
      <c r="T67" s="28">
        <f t="shared" si="5"/>
        <v>0</v>
      </c>
      <c r="U67" s="28">
        <f t="shared" si="5"/>
        <v>0</v>
      </c>
      <c r="V67" s="28">
        <f t="shared" si="5"/>
        <v>0</v>
      </c>
      <c r="W67" s="28">
        <f t="shared" si="5"/>
        <v>0</v>
      </c>
      <c r="X67" s="28">
        <f t="shared" si="5"/>
        <v>0</v>
      </c>
      <c r="Y67" s="28">
        <f t="shared" si="5"/>
        <v>0</v>
      </c>
      <c r="Z67" s="28">
        <f t="shared" si="5"/>
        <v>0</v>
      </c>
      <c r="AA67" s="28">
        <f t="shared" si="5"/>
        <v>0</v>
      </c>
      <c r="AB67" s="28">
        <f t="shared" si="5"/>
        <v>0</v>
      </c>
      <c r="AC67" s="28">
        <f t="shared" si="5"/>
        <v>0</v>
      </c>
      <c r="AD67" s="28">
        <f t="shared" si="5"/>
        <v>0</v>
      </c>
      <c r="AE67" s="28">
        <f t="shared" si="5"/>
        <v>0</v>
      </c>
      <c r="AF67" s="28">
        <f t="shared" si="5"/>
        <v>0</v>
      </c>
      <c r="AG67" s="28">
        <f t="shared" si="5"/>
        <v>0</v>
      </c>
    </row>
    <row r="68" spans="1:33" x14ac:dyDescent="0.2">
      <c r="A68" s="6"/>
      <c r="B68" s="6"/>
      <c r="C68" s="4">
        <f>C15</f>
        <v>0</v>
      </c>
      <c r="D68" s="34"/>
      <c r="F68" s="85"/>
      <c r="G68" s="186">
        <f>input_dollars</f>
        <v>45291</v>
      </c>
      <c r="H68" s="28"/>
      <c r="I68" s="28">
        <f t="shared" ref="I68:AG68" si="6">-I15</f>
        <v>0</v>
      </c>
      <c r="J68" s="28">
        <f t="shared" si="6"/>
        <v>0</v>
      </c>
      <c r="K68" s="28">
        <f t="shared" si="6"/>
        <v>0</v>
      </c>
      <c r="L68" s="28">
        <f t="shared" si="6"/>
        <v>0</v>
      </c>
      <c r="M68" s="28">
        <f t="shared" si="6"/>
        <v>0</v>
      </c>
      <c r="N68" s="28">
        <f t="shared" si="6"/>
        <v>0</v>
      </c>
      <c r="O68" s="28">
        <f t="shared" si="6"/>
        <v>0</v>
      </c>
      <c r="P68" s="28">
        <f t="shared" si="6"/>
        <v>0</v>
      </c>
      <c r="Q68" s="28">
        <f t="shared" si="6"/>
        <v>0</v>
      </c>
      <c r="R68" s="28">
        <f t="shared" si="6"/>
        <v>0</v>
      </c>
      <c r="S68" s="28">
        <f t="shared" si="6"/>
        <v>0</v>
      </c>
      <c r="T68" s="28">
        <f t="shared" si="6"/>
        <v>0</v>
      </c>
      <c r="U68" s="28">
        <f t="shared" si="6"/>
        <v>0</v>
      </c>
      <c r="V68" s="28">
        <f t="shared" si="6"/>
        <v>0</v>
      </c>
      <c r="W68" s="28">
        <f t="shared" si="6"/>
        <v>0</v>
      </c>
      <c r="X68" s="28">
        <f t="shared" si="6"/>
        <v>0</v>
      </c>
      <c r="Y68" s="28">
        <f t="shared" si="6"/>
        <v>0</v>
      </c>
      <c r="Z68" s="28">
        <f t="shared" si="6"/>
        <v>0</v>
      </c>
      <c r="AA68" s="28">
        <f t="shared" si="6"/>
        <v>0</v>
      </c>
      <c r="AB68" s="28">
        <f t="shared" si="6"/>
        <v>0</v>
      </c>
      <c r="AC68" s="28">
        <f t="shared" si="6"/>
        <v>0</v>
      </c>
      <c r="AD68" s="28">
        <f t="shared" si="6"/>
        <v>0</v>
      </c>
      <c r="AE68" s="28">
        <f t="shared" si="6"/>
        <v>0</v>
      </c>
      <c r="AF68" s="28">
        <f t="shared" si="6"/>
        <v>0</v>
      </c>
      <c r="AG68" s="28">
        <f t="shared" si="6"/>
        <v>0</v>
      </c>
    </row>
    <row r="69" spans="1:33" x14ac:dyDescent="0.2">
      <c r="A69" s="6"/>
      <c r="B69" s="6"/>
      <c r="C69" s="4">
        <f>C16</f>
        <v>0</v>
      </c>
      <c r="D69" s="34"/>
      <c r="F69" s="85"/>
      <c r="G69" s="186">
        <f>input_dollars</f>
        <v>45291</v>
      </c>
      <c r="H69" s="28"/>
      <c r="I69" s="28">
        <f t="shared" ref="I69:AG69" si="7">-I16</f>
        <v>0</v>
      </c>
      <c r="J69" s="28">
        <f t="shared" si="7"/>
        <v>0</v>
      </c>
      <c r="K69" s="28">
        <f t="shared" si="7"/>
        <v>0</v>
      </c>
      <c r="L69" s="28">
        <f t="shared" si="7"/>
        <v>0</v>
      </c>
      <c r="M69" s="28">
        <f t="shared" si="7"/>
        <v>0</v>
      </c>
      <c r="N69" s="28">
        <f t="shared" si="7"/>
        <v>0</v>
      </c>
      <c r="O69" s="28">
        <f t="shared" si="7"/>
        <v>0</v>
      </c>
      <c r="P69" s="28">
        <f t="shared" si="7"/>
        <v>0</v>
      </c>
      <c r="Q69" s="28">
        <f t="shared" si="7"/>
        <v>0</v>
      </c>
      <c r="R69" s="28">
        <f t="shared" si="7"/>
        <v>0</v>
      </c>
      <c r="S69" s="28">
        <f t="shared" si="7"/>
        <v>0</v>
      </c>
      <c r="T69" s="28">
        <f t="shared" si="7"/>
        <v>0</v>
      </c>
      <c r="U69" s="28">
        <f t="shared" si="7"/>
        <v>0</v>
      </c>
      <c r="V69" s="28">
        <f t="shared" si="7"/>
        <v>0</v>
      </c>
      <c r="W69" s="28">
        <f t="shared" si="7"/>
        <v>0</v>
      </c>
      <c r="X69" s="28">
        <f t="shared" si="7"/>
        <v>0</v>
      </c>
      <c r="Y69" s="28">
        <f t="shared" si="7"/>
        <v>0</v>
      </c>
      <c r="Z69" s="28">
        <f t="shared" si="7"/>
        <v>0</v>
      </c>
      <c r="AA69" s="28">
        <f t="shared" si="7"/>
        <v>0</v>
      </c>
      <c r="AB69" s="28">
        <f t="shared" si="7"/>
        <v>0</v>
      </c>
      <c r="AC69" s="28">
        <f t="shared" si="7"/>
        <v>0</v>
      </c>
      <c r="AD69" s="28">
        <f t="shared" si="7"/>
        <v>0</v>
      </c>
      <c r="AE69" s="28">
        <f t="shared" si="7"/>
        <v>0</v>
      </c>
      <c r="AF69" s="28">
        <f t="shared" si="7"/>
        <v>0</v>
      </c>
      <c r="AG69" s="28">
        <f t="shared" si="7"/>
        <v>0</v>
      </c>
    </row>
    <row r="70" spans="1:33" x14ac:dyDescent="0.2">
      <c r="A70" s="6"/>
      <c r="B70" s="6"/>
      <c r="C70" s="4"/>
      <c r="D70" s="34"/>
      <c r="F70" s="85"/>
      <c r="G70" s="190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  <c r="AA70" s="28"/>
      <c r="AB70" s="28"/>
      <c r="AC70" s="28"/>
      <c r="AD70" s="28"/>
      <c r="AE70" s="28"/>
      <c r="AF70" s="28"/>
      <c r="AG70" s="28"/>
    </row>
    <row r="71" spans="1:33" x14ac:dyDescent="0.2">
      <c r="A71" s="6"/>
      <c r="B71" s="6"/>
      <c r="C71" s="127" t="s">
        <v>157</v>
      </c>
      <c r="D71" s="34"/>
      <c r="F71" s="85"/>
      <c r="G71" s="189"/>
      <c r="H71" s="28"/>
      <c r="I71" s="28"/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28"/>
      <c r="AA71" s="28"/>
      <c r="AB71" s="28"/>
      <c r="AC71" s="28"/>
      <c r="AD71" s="28"/>
      <c r="AE71" s="28"/>
      <c r="AF71" s="28"/>
      <c r="AG71" s="28"/>
    </row>
    <row r="72" spans="1:33" x14ac:dyDescent="0.2">
      <c r="A72" s="6"/>
      <c r="B72" s="6"/>
      <c r="C72" s="4" t="str">
        <f>C14</f>
        <v>REFCL mini grid x 2</v>
      </c>
      <c r="D72" s="34"/>
      <c r="F72" s="85"/>
      <c r="G72" s="186">
        <f>input_dollars</f>
        <v>45291</v>
      </c>
      <c r="H72" s="28"/>
      <c r="I72" s="28" cm="1">
        <f t="array" ref="I72">SUMPRODUCT(($I67:I67))-SUMPRODUCT(($I67:I67)*($I$6:I$6&lt;=(I$6-$E14)))</f>
        <v>0</v>
      </c>
      <c r="J72" s="28" cm="1">
        <f t="array" ref="J72">SUMPRODUCT(($I67:J67))-SUMPRODUCT(($I67:J67)*($I$6:J$6&lt;=(J$6-$E14)))</f>
        <v>0</v>
      </c>
      <c r="K72" s="28" cm="1">
        <f t="array" ref="K72">SUMPRODUCT(($I67:K67))-SUMPRODUCT(($I67:K67)*($I$6:K$6&lt;=(K$6-$E14)))</f>
        <v>0</v>
      </c>
      <c r="L72" s="28" cm="1">
        <f t="array" ref="L72">SUMPRODUCT(($I67:L67))-SUMPRODUCT(($I67:L67)*($I$6:L$6&lt;=(L$6-$E14)))</f>
        <v>0</v>
      </c>
      <c r="M72" s="28" cm="1">
        <f t="array" ref="M72">SUMPRODUCT(($I67:M67))-SUMPRODUCT(($I67:M67)*($I$6:M$6&lt;=(M$6-$E14)))</f>
        <v>-1750000</v>
      </c>
      <c r="N72" s="28" cm="1">
        <f t="array" ref="N72">SUMPRODUCT(($I67:N67))-SUMPRODUCT(($I67:N67)*($I$6:N$6&lt;=(N$6-$E14)))</f>
        <v>-14000000</v>
      </c>
      <c r="O72" s="28" cm="1">
        <f t="array" ref="O72">SUMPRODUCT(($I67:O67))-SUMPRODUCT(($I67:O67)*($I$6:O$6&lt;=(O$6-$E14)))</f>
        <v>-14000000</v>
      </c>
      <c r="P72" s="28" cm="1">
        <f t="array" ref="P72">SUMPRODUCT(($I67:P67))-SUMPRODUCT(($I67:P67)*($I$6:P$6&lt;=(P$6-$E14)))</f>
        <v>-14000000</v>
      </c>
      <c r="Q72" s="28" cm="1">
        <f t="array" ref="Q72">SUMPRODUCT(($I67:Q67))-SUMPRODUCT(($I67:Q67)*($I$6:Q$6&lt;=(Q$6-$E14)))</f>
        <v>-14000000</v>
      </c>
      <c r="R72" s="28" cm="1">
        <f t="array" ref="R72">SUMPRODUCT(($I67:R67))-SUMPRODUCT(($I67:R67)*($I$6:R$6&lt;=(R$6-$E14)))</f>
        <v>-14000000</v>
      </c>
      <c r="S72" s="28" cm="1">
        <f t="array" ref="S72">SUMPRODUCT(($I67:S67))-SUMPRODUCT(($I67:S67)*($I$6:S$6&lt;=(S$6-$E14)))</f>
        <v>-14000000</v>
      </c>
      <c r="T72" s="28" cm="1">
        <f t="array" ref="T72">SUMPRODUCT(($I67:T67))-SUMPRODUCT(($I67:T67)*($I$6:T$6&lt;=(T$6-$E14)))</f>
        <v>-14000000</v>
      </c>
      <c r="U72" s="28" cm="1">
        <f t="array" ref="U72">SUMPRODUCT(($I67:U67))-SUMPRODUCT(($I67:U67)*($I$6:U$6&lt;=(U$6-$E14)))</f>
        <v>-14000000</v>
      </c>
      <c r="V72" s="28" cm="1">
        <f t="array" ref="V72">SUMPRODUCT(($I67:V67))-SUMPRODUCT(($I67:V67)*($I$6:V$6&lt;=(V$6-$E14)))</f>
        <v>-14000000</v>
      </c>
      <c r="W72" s="28" cm="1">
        <f t="array" ref="W72">SUMPRODUCT(($I67:W67))-SUMPRODUCT(($I67:W67)*($I$6:W$6&lt;=(W$6-$E14)))</f>
        <v>-14000000</v>
      </c>
      <c r="X72" s="28" cm="1">
        <f t="array" ref="X72">SUMPRODUCT(($I67:X67))-SUMPRODUCT(($I67:X67)*($I$6:X$6&lt;=(X$6-$E14)))</f>
        <v>-14000000</v>
      </c>
      <c r="Y72" s="28" cm="1">
        <f t="array" ref="Y72">SUMPRODUCT(($I67:Y67))-SUMPRODUCT(($I67:Y67)*($I$6:Y$6&lt;=(Y$6-$E14)))</f>
        <v>-14000000</v>
      </c>
      <c r="Z72" s="28" cm="1">
        <f t="array" ref="Z72">SUMPRODUCT(($I67:Z67))-SUMPRODUCT(($I67:Z67)*($I$6:Z$6&lt;=(Z$6-$E14)))</f>
        <v>-14000000</v>
      </c>
      <c r="AA72" s="28" cm="1">
        <f t="array" ref="AA72">SUMPRODUCT(($I67:AA67))-SUMPRODUCT(($I67:AA67)*($I$6:AA$6&lt;=(AA$6-$E14)))</f>
        <v>-14000000</v>
      </c>
      <c r="AB72" s="28" cm="1">
        <f t="array" ref="AB72">SUMPRODUCT(($I67:AB67))-SUMPRODUCT(($I67:AB67)*($I$6:AB$6&lt;=(AB$6-$E14)))</f>
        <v>-14000000</v>
      </c>
      <c r="AC72" s="28" cm="1">
        <f t="array" ref="AC72">SUMPRODUCT(($I67:AC67))-SUMPRODUCT(($I67:AC67)*($I$6:AC$6&lt;=(AC$6-$E14)))</f>
        <v>-14000000</v>
      </c>
      <c r="AD72" s="28" cm="1">
        <f t="array" ref="AD72">SUMPRODUCT(($I67:AD67))-SUMPRODUCT(($I67:AD67)*($I$6:AD$6&lt;=(AD$6-$E14)))</f>
        <v>-14000000</v>
      </c>
      <c r="AE72" s="28" cm="1">
        <f t="array" ref="AE72">SUMPRODUCT(($I67:AE67))-SUMPRODUCT(($I67:AE67)*($I$6:AE$6&lt;=(AE$6-$E14)))</f>
        <v>-14000000</v>
      </c>
      <c r="AF72" s="28" cm="1">
        <f t="array" ref="AF72">SUMPRODUCT(($I67:AF67))-SUMPRODUCT(($I67:AF67)*($I$6:AF$6&lt;=(AF$6-$E14)))</f>
        <v>-14000000</v>
      </c>
      <c r="AG72" s="28" cm="1">
        <f t="array" ref="AG72">SUMPRODUCT(($I67:AG67))-SUMPRODUCT(($I67:AG67)*($I$6:AG$6&lt;=(AG$6-$E14)))</f>
        <v>-14000000</v>
      </c>
    </row>
    <row r="73" spans="1:33" x14ac:dyDescent="0.2">
      <c r="A73" s="6"/>
      <c r="B73" s="6"/>
      <c r="C73" s="4">
        <f>C15</f>
        <v>0</v>
      </c>
      <c r="D73" s="34"/>
      <c r="F73" s="85"/>
      <c r="G73" s="186">
        <f>input_dollars</f>
        <v>45291</v>
      </c>
      <c r="H73" s="28"/>
      <c r="I73" s="28" cm="1">
        <f t="array" ref="I73">SUMPRODUCT(($I68:I68))-SUMPRODUCT(($I68:I68)*($I$6:I$6&lt;=(I$6-$E15)))</f>
        <v>0</v>
      </c>
      <c r="J73" s="28" cm="1">
        <f t="array" ref="J73">SUMPRODUCT(($I68:J68))-SUMPRODUCT(($I68:J68)*($I$6:J$6&lt;=(J$6-$E15)))</f>
        <v>0</v>
      </c>
      <c r="K73" s="28" cm="1">
        <f t="array" ref="K73">SUMPRODUCT(($I68:K68))-SUMPRODUCT(($I68:K68)*($I$6:K$6&lt;=(K$6-$E15)))</f>
        <v>0</v>
      </c>
      <c r="L73" s="28" cm="1">
        <f t="array" ref="L73">SUMPRODUCT(($I68:L68))-SUMPRODUCT(($I68:L68)*($I$6:L$6&lt;=(L$6-$E15)))</f>
        <v>0</v>
      </c>
      <c r="M73" s="28" cm="1">
        <f t="array" ref="M73">SUMPRODUCT(($I68:M68))-SUMPRODUCT(($I68:M68)*($I$6:M$6&lt;=(M$6-$E15)))</f>
        <v>0</v>
      </c>
      <c r="N73" s="28" cm="1">
        <f t="array" ref="N73">SUMPRODUCT(($I68:N68))-SUMPRODUCT(($I68:N68)*($I$6:N$6&lt;=(N$6-$E15)))</f>
        <v>0</v>
      </c>
      <c r="O73" s="28" cm="1">
        <f t="array" ref="O73">SUMPRODUCT(($I68:O68))-SUMPRODUCT(($I68:O68)*($I$6:O$6&lt;=(O$6-$E15)))</f>
        <v>0</v>
      </c>
      <c r="P73" s="28" cm="1">
        <f t="array" ref="P73">SUMPRODUCT(($I68:P68))-SUMPRODUCT(($I68:P68)*($I$6:P$6&lt;=(P$6-$E15)))</f>
        <v>0</v>
      </c>
      <c r="Q73" s="28" cm="1">
        <f t="array" ref="Q73">SUMPRODUCT(($I68:Q68))-SUMPRODUCT(($I68:Q68)*($I$6:Q$6&lt;=(Q$6-$E15)))</f>
        <v>0</v>
      </c>
      <c r="R73" s="28" cm="1">
        <f t="array" ref="R73">SUMPRODUCT(($I68:R68))-SUMPRODUCT(($I68:R68)*($I$6:R$6&lt;=(R$6-$E15)))</f>
        <v>0</v>
      </c>
      <c r="S73" s="28" cm="1">
        <f t="array" ref="S73">SUMPRODUCT(($I68:S68))-SUMPRODUCT(($I68:S68)*($I$6:S$6&lt;=(S$6-$E15)))</f>
        <v>0</v>
      </c>
      <c r="T73" s="28" cm="1">
        <f t="array" ref="T73">SUMPRODUCT(($I68:T68))-SUMPRODUCT(($I68:T68)*($I$6:T$6&lt;=(T$6-$E15)))</f>
        <v>0</v>
      </c>
      <c r="U73" s="28" cm="1">
        <f t="array" ref="U73">SUMPRODUCT(($I68:U68))-SUMPRODUCT(($I68:U68)*($I$6:U$6&lt;=(U$6-$E15)))</f>
        <v>0</v>
      </c>
      <c r="V73" s="28" cm="1">
        <f t="array" ref="V73">SUMPRODUCT(($I68:V68))-SUMPRODUCT(($I68:V68)*($I$6:V$6&lt;=(V$6-$E15)))</f>
        <v>0</v>
      </c>
      <c r="W73" s="28" cm="1">
        <f t="array" ref="W73">SUMPRODUCT(($I68:W68))-SUMPRODUCT(($I68:W68)*($I$6:W$6&lt;=(W$6-$E15)))</f>
        <v>0</v>
      </c>
      <c r="X73" s="28" cm="1">
        <f t="array" ref="X73">SUMPRODUCT(($I68:X68))-SUMPRODUCT(($I68:X68)*($I$6:X$6&lt;=(X$6-$E15)))</f>
        <v>0</v>
      </c>
      <c r="Y73" s="28" cm="1">
        <f t="array" ref="Y73">SUMPRODUCT(($I68:Y68))-SUMPRODUCT(($I68:Y68)*($I$6:Y$6&lt;=(Y$6-$E15)))</f>
        <v>0</v>
      </c>
      <c r="Z73" s="28" cm="1">
        <f t="array" ref="Z73">SUMPRODUCT(($I68:Z68))-SUMPRODUCT(($I68:Z68)*($I$6:Z$6&lt;=(Z$6-$E15)))</f>
        <v>0</v>
      </c>
      <c r="AA73" s="28" cm="1">
        <f t="array" ref="AA73">SUMPRODUCT(($I68:AA68))-SUMPRODUCT(($I68:AA68)*($I$6:AA$6&lt;=(AA$6-$E15)))</f>
        <v>0</v>
      </c>
      <c r="AB73" s="28" cm="1">
        <f t="array" ref="AB73">SUMPRODUCT(($I68:AB68))-SUMPRODUCT(($I68:AB68)*($I$6:AB$6&lt;=(AB$6-$E15)))</f>
        <v>0</v>
      </c>
      <c r="AC73" s="28" cm="1">
        <f t="array" ref="AC73">SUMPRODUCT(($I68:AC68))-SUMPRODUCT(($I68:AC68)*($I$6:AC$6&lt;=(AC$6-$E15)))</f>
        <v>0</v>
      </c>
      <c r="AD73" s="28" cm="1">
        <f t="array" ref="AD73">SUMPRODUCT(($I68:AD68))-SUMPRODUCT(($I68:AD68)*($I$6:AD$6&lt;=(AD$6-$E15)))</f>
        <v>0</v>
      </c>
      <c r="AE73" s="28" cm="1">
        <f t="array" ref="AE73">SUMPRODUCT(($I68:AE68))-SUMPRODUCT(($I68:AE68)*($I$6:AE$6&lt;=(AE$6-$E15)))</f>
        <v>0</v>
      </c>
      <c r="AF73" s="28" cm="1">
        <f t="array" ref="AF73">SUMPRODUCT(($I68:AF68))-SUMPRODUCT(($I68:AF68)*($I$6:AF$6&lt;=(AF$6-$E15)))</f>
        <v>0</v>
      </c>
      <c r="AG73" s="28" cm="1">
        <f t="array" ref="AG73">SUMPRODUCT(($I68:AG68))-SUMPRODUCT(($I68:AG68)*($I$6:AG$6&lt;=(AG$6-$E15)))</f>
        <v>0</v>
      </c>
    </row>
    <row r="74" spans="1:33" x14ac:dyDescent="0.2">
      <c r="A74" s="6"/>
      <c r="B74" s="6"/>
      <c r="C74" s="4">
        <f>C16</f>
        <v>0</v>
      </c>
      <c r="D74" s="34"/>
      <c r="F74" s="85"/>
      <c r="G74" s="186">
        <f>input_dollars</f>
        <v>45291</v>
      </c>
      <c r="H74" s="28"/>
      <c r="I74" s="28" cm="1">
        <f t="array" ref="I74">SUMPRODUCT(($I69:I69))-SUMPRODUCT(($I69:I69)*($I$6:I$6&lt;=(I$6-$E16)))</f>
        <v>0</v>
      </c>
      <c r="J74" s="28" cm="1">
        <f t="array" ref="J74">SUMPRODUCT(($I69:J69))-SUMPRODUCT(($I69:J69)*($I$6:J$6&lt;=(J$6-$E16)))</f>
        <v>0</v>
      </c>
      <c r="K74" s="28" cm="1">
        <f t="array" ref="K74">SUMPRODUCT(($I69:K69))-SUMPRODUCT(($I69:K69)*($I$6:K$6&lt;=(K$6-$E16)))</f>
        <v>0</v>
      </c>
      <c r="L74" s="28" cm="1">
        <f t="array" ref="L74">SUMPRODUCT(($I69:L69))-SUMPRODUCT(($I69:L69)*($I$6:L$6&lt;=(L$6-$E16)))</f>
        <v>0</v>
      </c>
      <c r="M74" s="28" cm="1">
        <f t="array" ref="M74">SUMPRODUCT(($I69:M69))-SUMPRODUCT(($I69:M69)*($I$6:M$6&lt;=(M$6-$E16)))</f>
        <v>0</v>
      </c>
      <c r="N74" s="28" cm="1">
        <f t="array" ref="N74">SUMPRODUCT(($I69:N69))-SUMPRODUCT(($I69:N69)*($I$6:N$6&lt;=(N$6-$E16)))</f>
        <v>0</v>
      </c>
      <c r="O74" s="28" cm="1">
        <f t="array" ref="O74">SUMPRODUCT(($I69:O69))-SUMPRODUCT(($I69:O69)*($I$6:O$6&lt;=(O$6-$E16)))</f>
        <v>0</v>
      </c>
      <c r="P74" s="28" cm="1">
        <f t="array" ref="P74">SUMPRODUCT(($I69:P69))-SUMPRODUCT(($I69:P69)*($I$6:P$6&lt;=(P$6-$E16)))</f>
        <v>0</v>
      </c>
      <c r="Q74" s="28" cm="1">
        <f t="array" ref="Q74">SUMPRODUCT(($I69:Q69))-SUMPRODUCT(($I69:Q69)*($I$6:Q$6&lt;=(Q$6-$E16)))</f>
        <v>0</v>
      </c>
      <c r="R74" s="28" cm="1">
        <f t="array" ref="R74">SUMPRODUCT(($I69:R69))-SUMPRODUCT(($I69:R69)*($I$6:R$6&lt;=(R$6-$E16)))</f>
        <v>0</v>
      </c>
      <c r="S74" s="28" cm="1">
        <f t="array" ref="S74">SUMPRODUCT(($I69:S69))-SUMPRODUCT(($I69:S69)*($I$6:S$6&lt;=(S$6-$E16)))</f>
        <v>0</v>
      </c>
      <c r="T74" s="28" cm="1">
        <f t="array" ref="T74">SUMPRODUCT(($I69:T69))-SUMPRODUCT(($I69:T69)*($I$6:T$6&lt;=(T$6-$E16)))</f>
        <v>0</v>
      </c>
      <c r="U74" s="28" cm="1">
        <f t="array" ref="U74">SUMPRODUCT(($I69:U69))-SUMPRODUCT(($I69:U69)*($I$6:U$6&lt;=(U$6-$E16)))</f>
        <v>0</v>
      </c>
      <c r="V74" s="28" cm="1">
        <f t="array" ref="V74">SUMPRODUCT(($I69:V69))-SUMPRODUCT(($I69:V69)*($I$6:V$6&lt;=(V$6-$E16)))</f>
        <v>0</v>
      </c>
      <c r="W74" s="28" cm="1">
        <f t="array" ref="W74">SUMPRODUCT(($I69:W69))-SUMPRODUCT(($I69:W69)*($I$6:W$6&lt;=(W$6-$E16)))</f>
        <v>0</v>
      </c>
      <c r="X74" s="28" cm="1">
        <f t="array" ref="X74">SUMPRODUCT(($I69:X69))-SUMPRODUCT(($I69:X69)*($I$6:X$6&lt;=(X$6-$E16)))</f>
        <v>0</v>
      </c>
      <c r="Y74" s="28" cm="1">
        <f t="array" ref="Y74">SUMPRODUCT(($I69:Y69))-SUMPRODUCT(($I69:Y69)*($I$6:Y$6&lt;=(Y$6-$E16)))</f>
        <v>0</v>
      </c>
      <c r="Z74" s="28" cm="1">
        <f t="array" ref="Z74">SUMPRODUCT(($I69:Z69))-SUMPRODUCT(($I69:Z69)*($I$6:Z$6&lt;=(Z$6-$E16)))</f>
        <v>0</v>
      </c>
      <c r="AA74" s="28" cm="1">
        <f t="array" ref="AA74">SUMPRODUCT(($I69:AA69))-SUMPRODUCT(($I69:AA69)*($I$6:AA$6&lt;=(AA$6-$E16)))</f>
        <v>0</v>
      </c>
      <c r="AB74" s="28" cm="1">
        <f t="array" ref="AB74">SUMPRODUCT(($I69:AB69))-SUMPRODUCT(($I69:AB69)*($I$6:AB$6&lt;=(AB$6-$E16)))</f>
        <v>0</v>
      </c>
      <c r="AC74" s="28" cm="1">
        <f t="array" ref="AC74">SUMPRODUCT(($I69:AC69))-SUMPRODUCT(($I69:AC69)*($I$6:AC$6&lt;=(AC$6-$E16)))</f>
        <v>0</v>
      </c>
      <c r="AD74" s="28" cm="1">
        <f t="array" ref="AD74">SUMPRODUCT(($I69:AD69))-SUMPRODUCT(($I69:AD69)*($I$6:AD$6&lt;=(AD$6-$E16)))</f>
        <v>0</v>
      </c>
      <c r="AE74" s="28" cm="1">
        <f t="array" ref="AE74">SUMPRODUCT(($I69:AE69))-SUMPRODUCT(($I69:AE69)*($I$6:AE$6&lt;=(AE$6-$E16)))</f>
        <v>0</v>
      </c>
      <c r="AF74" s="28" cm="1">
        <f t="array" ref="AF74">SUMPRODUCT(($I69:AF69))-SUMPRODUCT(($I69:AF69)*($I$6:AF$6&lt;=(AF$6-$E16)))</f>
        <v>0</v>
      </c>
      <c r="AG74" s="28" cm="1">
        <f t="array" ref="AG74">SUMPRODUCT(($I69:AG69))-SUMPRODUCT(($I69:AG69)*($I$6:AG$6&lt;=(AG$6-$E16)))</f>
        <v>0</v>
      </c>
    </row>
    <row r="75" spans="1:33" x14ac:dyDescent="0.2">
      <c r="A75" s="6"/>
      <c r="B75" s="6"/>
      <c r="C75" s="4"/>
      <c r="D75" s="34"/>
      <c r="F75" s="85"/>
      <c r="G75" s="190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  <c r="AA75" s="28"/>
      <c r="AB75" s="28"/>
      <c r="AC75" s="28"/>
      <c r="AD75" s="28"/>
      <c r="AE75" s="28"/>
      <c r="AF75" s="28"/>
      <c r="AG75" s="28"/>
    </row>
    <row r="76" spans="1:33" x14ac:dyDescent="0.2">
      <c r="A76" s="6"/>
      <c r="B76" s="6"/>
      <c r="C76" s="127" t="s">
        <v>91</v>
      </c>
      <c r="D76" s="34"/>
      <c r="F76" s="85"/>
      <c r="G76" s="189"/>
      <c r="H76" s="28"/>
      <c r="I76" s="28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  <c r="AF76" s="28"/>
      <c r="AG76" s="28"/>
    </row>
    <row r="77" spans="1:33" x14ac:dyDescent="0.2">
      <c r="A77" s="6"/>
      <c r="B77" s="6"/>
      <c r="C77" s="4" t="str">
        <f>$C$76&amp;" - "&amp;C14</f>
        <v>Annualised capex - REFCL mini grid x 2</v>
      </c>
      <c r="D77" s="34"/>
      <c r="F77" s="85"/>
      <c r="G77" s="186">
        <f>input_dollars</f>
        <v>45291</v>
      </c>
      <c r="H77" s="28"/>
      <c r="I77" s="28">
        <f t="shared" ref="I77:AG77" si="8">IF($E14=0,0,-PMT(real_disc, $E14,H72,))</f>
        <v>0</v>
      </c>
      <c r="J77" s="28">
        <f t="shared" si="8"/>
        <v>0</v>
      </c>
      <c r="K77" s="28">
        <f t="shared" si="8"/>
        <v>0</v>
      </c>
      <c r="L77" s="28">
        <f t="shared" si="8"/>
        <v>0</v>
      </c>
      <c r="M77" s="28">
        <f t="shared" si="8"/>
        <v>0</v>
      </c>
      <c r="N77" s="28">
        <f t="shared" si="8"/>
        <v>-74608.991741458958</v>
      </c>
      <c r="O77" s="28">
        <f t="shared" si="8"/>
        <v>-596871.93393167167</v>
      </c>
      <c r="P77" s="28">
        <f t="shared" si="8"/>
        <v>-596871.93393167167</v>
      </c>
      <c r="Q77" s="28">
        <f t="shared" si="8"/>
        <v>-596871.93393167167</v>
      </c>
      <c r="R77" s="28">
        <f t="shared" si="8"/>
        <v>-596871.93393167167</v>
      </c>
      <c r="S77" s="28">
        <f t="shared" si="8"/>
        <v>-596871.93393167167</v>
      </c>
      <c r="T77" s="28">
        <f t="shared" si="8"/>
        <v>-596871.93393167167</v>
      </c>
      <c r="U77" s="28">
        <f t="shared" si="8"/>
        <v>-596871.93393167167</v>
      </c>
      <c r="V77" s="28">
        <f t="shared" si="8"/>
        <v>-596871.93393167167</v>
      </c>
      <c r="W77" s="28">
        <f t="shared" si="8"/>
        <v>-596871.93393167167</v>
      </c>
      <c r="X77" s="28">
        <f t="shared" si="8"/>
        <v>-596871.93393167167</v>
      </c>
      <c r="Y77" s="28">
        <f t="shared" si="8"/>
        <v>-596871.93393167167</v>
      </c>
      <c r="Z77" s="28">
        <f t="shared" si="8"/>
        <v>-596871.93393167167</v>
      </c>
      <c r="AA77" s="28">
        <f t="shared" si="8"/>
        <v>-596871.93393167167</v>
      </c>
      <c r="AB77" s="28">
        <f t="shared" si="8"/>
        <v>-596871.93393167167</v>
      </c>
      <c r="AC77" s="28">
        <f t="shared" si="8"/>
        <v>-596871.93393167167</v>
      </c>
      <c r="AD77" s="28">
        <f t="shared" si="8"/>
        <v>-596871.93393167167</v>
      </c>
      <c r="AE77" s="28">
        <f t="shared" si="8"/>
        <v>-596871.93393167167</v>
      </c>
      <c r="AF77" s="28">
        <f t="shared" si="8"/>
        <v>-596871.93393167167</v>
      </c>
      <c r="AG77" s="28">
        <f t="shared" si="8"/>
        <v>-596871.93393167167</v>
      </c>
    </row>
    <row r="78" spans="1:33" x14ac:dyDescent="0.2">
      <c r="A78" s="6"/>
      <c r="B78" s="6"/>
      <c r="C78" s="4" t="str">
        <f>$C$76&amp;" - "&amp;C15</f>
        <v xml:space="preserve">Annualised capex - </v>
      </c>
      <c r="D78" s="34"/>
      <c r="F78" s="85"/>
      <c r="G78" s="186">
        <f>input_dollars</f>
        <v>45291</v>
      </c>
      <c r="H78" s="28"/>
      <c r="I78" s="28">
        <f t="shared" ref="I78:AG78" si="9">IF($E15=0,0,-PMT(real_disc, $E15,H73,))</f>
        <v>0</v>
      </c>
      <c r="J78" s="28">
        <f t="shared" si="9"/>
        <v>0</v>
      </c>
      <c r="K78" s="28">
        <f t="shared" si="9"/>
        <v>0</v>
      </c>
      <c r="L78" s="28">
        <f t="shared" si="9"/>
        <v>0</v>
      </c>
      <c r="M78" s="28">
        <f t="shared" si="9"/>
        <v>0</v>
      </c>
      <c r="N78" s="28">
        <f t="shared" si="9"/>
        <v>0</v>
      </c>
      <c r="O78" s="28">
        <f t="shared" si="9"/>
        <v>0</v>
      </c>
      <c r="P78" s="28">
        <f t="shared" si="9"/>
        <v>0</v>
      </c>
      <c r="Q78" s="28">
        <f t="shared" si="9"/>
        <v>0</v>
      </c>
      <c r="R78" s="28">
        <f t="shared" si="9"/>
        <v>0</v>
      </c>
      <c r="S78" s="28">
        <f t="shared" si="9"/>
        <v>0</v>
      </c>
      <c r="T78" s="28">
        <f t="shared" si="9"/>
        <v>0</v>
      </c>
      <c r="U78" s="28">
        <f t="shared" si="9"/>
        <v>0</v>
      </c>
      <c r="V78" s="28">
        <f t="shared" si="9"/>
        <v>0</v>
      </c>
      <c r="W78" s="28">
        <f t="shared" si="9"/>
        <v>0</v>
      </c>
      <c r="X78" s="28">
        <f t="shared" si="9"/>
        <v>0</v>
      </c>
      <c r="Y78" s="28">
        <f t="shared" si="9"/>
        <v>0</v>
      </c>
      <c r="Z78" s="28">
        <f t="shared" si="9"/>
        <v>0</v>
      </c>
      <c r="AA78" s="28">
        <f t="shared" si="9"/>
        <v>0</v>
      </c>
      <c r="AB78" s="28">
        <f t="shared" si="9"/>
        <v>0</v>
      </c>
      <c r="AC78" s="28">
        <f t="shared" si="9"/>
        <v>0</v>
      </c>
      <c r="AD78" s="28">
        <f t="shared" si="9"/>
        <v>0</v>
      </c>
      <c r="AE78" s="28">
        <f t="shared" si="9"/>
        <v>0</v>
      </c>
      <c r="AF78" s="28">
        <f t="shared" si="9"/>
        <v>0</v>
      </c>
      <c r="AG78" s="28">
        <f t="shared" si="9"/>
        <v>0</v>
      </c>
    </row>
    <row r="79" spans="1:33" x14ac:dyDescent="0.2">
      <c r="A79" s="6"/>
      <c r="B79" s="6"/>
      <c r="C79" s="4" t="str">
        <f>$C$76&amp;" - "&amp;C16</f>
        <v xml:space="preserve">Annualised capex - </v>
      </c>
      <c r="D79" s="34"/>
      <c r="F79" s="85"/>
      <c r="G79" s="186">
        <f>input_dollars</f>
        <v>45291</v>
      </c>
      <c r="H79" s="28"/>
      <c r="I79" s="28">
        <f t="shared" ref="I79:AG79" si="10">IF($E16=0,0,-PMT(real_disc, $E16,H74,))</f>
        <v>0</v>
      </c>
      <c r="J79" s="28">
        <f t="shared" si="10"/>
        <v>0</v>
      </c>
      <c r="K79" s="28">
        <f t="shared" si="10"/>
        <v>0</v>
      </c>
      <c r="L79" s="28">
        <f t="shared" si="10"/>
        <v>0</v>
      </c>
      <c r="M79" s="28">
        <f t="shared" si="10"/>
        <v>0</v>
      </c>
      <c r="N79" s="28">
        <f t="shared" si="10"/>
        <v>0</v>
      </c>
      <c r="O79" s="28">
        <f t="shared" si="10"/>
        <v>0</v>
      </c>
      <c r="P79" s="28">
        <f t="shared" si="10"/>
        <v>0</v>
      </c>
      <c r="Q79" s="28">
        <f t="shared" si="10"/>
        <v>0</v>
      </c>
      <c r="R79" s="28">
        <f t="shared" si="10"/>
        <v>0</v>
      </c>
      <c r="S79" s="28">
        <f t="shared" si="10"/>
        <v>0</v>
      </c>
      <c r="T79" s="28">
        <f t="shared" si="10"/>
        <v>0</v>
      </c>
      <c r="U79" s="28">
        <f t="shared" si="10"/>
        <v>0</v>
      </c>
      <c r="V79" s="28">
        <f t="shared" si="10"/>
        <v>0</v>
      </c>
      <c r="W79" s="28">
        <f t="shared" si="10"/>
        <v>0</v>
      </c>
      <c r="X79" s="28">
        <f t="shared" si="10"/>
        <v>0</v>
      </c>
      <c r="Y79" s="28">
        <f t="shared" si="10"/>
        <v>0</v>
      </c>
      <c r="Z79" s="28">
        <f t="shared" si="10"/>
        <v>0</v>
      </c>
      <c r="AA79" s="28">
        <f t="shared" si="10"/>
        <v>0</v>
      </c>
      <c r="AB79" s="28">
        <f t="shared" si="10"/>
        <v>0</v>
      </c>
      <c r="AC79" s="28">
        <f t="shared" si="10"/>
        <v>0</v>
      </c>
      <c r="AD79" s="28">
        <f t="shared" si="10"/>
        <v>0</v>
      </c>
      <c r="AE79" s="28">
        <f t="shared" si="10"/>
        <v>0</v>
      </c>
      <c r="AF79" s="28">
        <f t="shared" si="10"/>
        <v>0</v>
      </c>
      <c r="AG79" s="28">
        <f t="shared" si="10"/>
        <v>0</v>
      </c>
    </row>
    <row r="80" spans="1:33" x14ac:dyDescent="0.2">
      <c r="A80" s="6"/>
      <c r="B80" s="6"/>
      <c r="C80" s="151" t="s">
        <v>158</v>
      </c>
      <c r="D80" s="151"/>
      <c r="E80" s="152"/>
      <c r="F80" s="153"/>
      <c r="G80" s="191">
        <f>input_dollars</f>
        <v>45291</v>
      </c>
      <c r="H80" s="154"/>
      <c r="I80" s="154">
        <f>SUM(I77:I79)</f>
        <v>0</v>
      </c>
      <c r="J80" s="154">
        <f t="shared" ref="J80:AB80" si="11">SUM(J77:J79)</f>
        <v>0</v>
      </c>
      <c r="K80" s="154">
        <f t="shared" si="11"/>
        <v>0</v>
      </c>
      <c r="L80" s="154">
        <f t="shared" si="11"/>
        <v>0</v>
      </c>
      <c r="M80" s="154">
        <f t="shared" si="11"/>
        <v>0</v>
      </c>
      <c r="N80" s="154">
        <f t="shared" si="11"/>
        <v>-74608.991741458958</v>
      </c>
      <c r="O80" s="154">
        <f t="shared" si="11"/>
        <v>-596871.93393167167</v>
      </c>
      <c r="P80" s="154">
        <f t="shared" si="11"/>
        <v>-596871.93393167167</v>
      </c>
      <c r="Q80" s="154">
        <f t="shared" si="11"/>
        <v>-596871.93393167167</v>
      </c>
      <c r="R80" s="154">
        <f t="shared" si="11"/>
        <v>-596871.93393167167</v>
      </c>
      <c r="S80" s="154">
        <f t="shared" si="11"/>
        <v>-596871.93393167167</v>
      </c>
      <c r="T80" s="154">
        <f t="shared" si="11"/>
        <v>-596871.93393167167</v>
      </c>
      <c r="U80" s="154">
        <f t="shared" si="11"/>
        <v>-596871.93393167167</v>
      </c>
      <c r="V80" s="154">
        <f t="shared" si="11"/>
        <v>-596871.93393167167</v>
      </c>
      <c r="W80" s="154">
        <f t="shared" si="11"/>
        <v>-596871.93393167167</v>
      </c>
      <c r="X80" s="154">
        <f t="shared" si="11"/>
        <v>-596871.93393167167</v>
      </c>
      <c r="Y80" s="154">
        <f t="shared" si="11"/>
        <v>-596871.93393167167</v>
      </c>
      <c r="Z80" s="154">
        <f t="shared" si="11"/>
        <v>-596871.93393167167</v>
      </c>
      <c r="AA80" s="154">
        <f t="shared" si="11"/>
        <v>-596871.93393167167</v>
      </c>
      <c r="AB80" s="154">
        <f t="shared" si="11"/>
        <v>-596871.93393167167</v>
      </c>
      <c r="AC80" s="154">
        <f>SUM(AC77:AC79)</f>
        <v>-596871.93393167167</v>
      </c>
      <c r="AD80" s="154">
        <f>SUM(AD77:AD79)</f>
        <v>-596871.93393167167</v>
      </c>
      <c r="AE80" s="154">
        <f>SUM(AE77:AE79)</f>
        <v>-596871.93393167167</v>
      </c>
      <c r="AF80" s="154">
        <f>SUM(AF77:AF79)</f>
        <v>-596871.93393167167</v>
      </c>
      <c r="AG80" s="154">
        <f>SUM(AG77:AG79)</f>
        <v>-596871.93393167167</v>
      </c>
    </row>
    <row r="81" spans="1:33" x14ac:dyDescent="0.2">
      <c r="A81" s="6"/>
      <c r="B81" s="6"/>
      <c r="C81" s="12"/>
      <c r="D81" s="34"/>
      <c r="F81"/>
      <c r="G81" s="192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</row>
    <row r="82" spans="1:33" x14ac:dyDescent="0.2">
      <c r="A82" s="6"/>
      <c r="B82" s="6"/>
      <c r="C82" s="4" t="s">
        <v>91</v>
      </c>
      <c r="D82" s="34"/>
      <c r="F82" s="85"/>
      <c r="G82" s="186">
        <f t="shared" ref="G82:G87" si="12">input_dollars</f>
        <v>45291</v>
      </c>
      <c r="H82" s="28"/>
      <c r="I82" s="28">
        <f>I80</f>
        <v>0</v>
      </c>
      <c r="J82" s="28">
        <f t="shared" ref="J82:AB82" si="13">J80</f>
        <v>0</v>
      </c>
      <c r="K82" s="28">
        <f t="shared" si="13"/>
        <v>0</v>
      </c>
      <c r="L82" s="28">
        <f t="shared" si="13"/>
        <v>0</v>
      </c>
      <c r="M82" s="28">
        <f t="shared" si="13"/>
        <v>0</v>
      </c>
      <c r="N82" s="28">
        <f t="shared" si="13"/>
        <v>-74608.991741458958</v>
      </c>
      <c r="O82" s="28">
        <f t="shared" si="13"/>
        <v>-596871.93393167167</v>
      </c>
      <c r="P82" s="28">
        <f t="shared" si="13"/>
        <v>-596871.93393167167</v>
      </c>
      <c r="Q82" s="28">
        <f t="shared" si="13"/>
        <v>-596871.93393167167</v>
      </c>
      <c r="R82" s="28">
        <f t="shared" si="13"/>
        <v>-596871.93393167167</v>
      </c>
      <c r="S82" s="28">
        <f t="shared" si="13"/>
        <v>-596871.93393167167</v>
      </c>
      <c r="T82" s="28">
        <f t="shared" si="13"/>
        <v>-596871.93393167167</v>
      </c>
      <c r="U82" s="28">
        <f t="shared" si="13"/>
        <v>-596871.93393167167</v>
      </c>
      <c r="V82" s="28">
        <f t="shared" si="13"/>
        <v>-596871.93393167167</v>
      </c>
      <c r="W82" s="28">
        <f t="shared" si="13"/>
        <v>-596871.93393167167</v>
      </c>
      <c r="X82" s="28">
        <f t="shared" si="13"/>
        <v>-596871.93393167167</v>
      </c>
      <c r="Y82" s="28">
        <f t="shared" si="13"/>
        <v>-596871.93393167167</v>
      </c>
      <c r="Z82" s="28">
        <f t="shared" si="13"/>
        <v>-596871.93393167167</v>
      </c>
      <c r="AA82" s="28">
        <f t="shared" si="13"/>
        <v>-596871.93393167167</v>
      </c>
      <c r="AB82" s="28">
        <f t="shared" si="13"/>
        <v>-596871.93393167167</v>
      </c>
      <c r="AC82" s="28">
        <f>AC80</f>
        <v>-596871.93393167167</v>
      </c>
      <c r="AD82" s="28">
        <f>AD80</f>
        <v>-596871.93393167167</v>
      </c>
      <c r="AE82" s="28">
        <f>AE80</f>
        <v>-596871.93393167167</v>
      </c>
      <c r="AF82" s="28">
        <f>AF80</f>
        <v>-596871.93393167167</v>
      </c>
      <c r="AG82" s="28">
        <f>AG80</f>
        <v>-596871.93393167167</v>
      </c>
    </row>
    <row r="83" spans="1:33" x14ac:dyDescent="0.2">
      <c r="A83" s="6"/>
      <c r="B83" s="6"/>
      <c r="C83" s="4" t="s">
        <v>31</v>
      </c>
      <c r="D83" s="34"/>
      <c r="F83" s="85"/>
      <c r="G83" s="186">
        <f t="shared" si="12"/>
        <v>45291</v>
      </c>
      <c r="H83" s="28"/>
      <c r="I83" s="28">
        <f t="shared" ref="I83:AG83" si="14">-I19</f>
        <v>0</v>
      </c>
      <c r="J83" s="28">
        <f t="shared" si="14"/>
        <v>0</v>
      </c>
      <c r="K83" s="28">
        <f t="shared" si="14"/>
        <v>0</v>
      </c>
      <c r="L83" s="28">
        <f t="shared" si="14"/>
        <v>0</v>
      </c>
      <c r="M83" s="28">
        <f t="shared" si="14"/>
        <v>0</v>
      </c>
      <c r="N83" s="28">
        <f t="shared" si="14"/>
        <v>0</v>
      </c>
      <c r="O83" s="28">
        <f t="shared" si="14"/>
        <v>0</v>
      </c>
      <c r="P83" s="28">
        <f t="shared" si="14"/>
        <v>0</v>
      </c>
      <c r="Q83" s="28">
        <f t="shared" si="14"/>
        <v>0</v>
      </c>
      <c r="R83" s="28">
        <f t="shared" si="14"/>
        <v>0</v>
      </c>
      <c r="S83" s="28">
        <f t="shared" si="14"/>
        <v>0</v>
      </c>
      <c r="T83" s="28">
        <f t="shared" si="14"/>
        <v>0</v>
      </c>
      <c r="U83" s="28">
        <f t="shared" si="14"/>
        <v>0</v>
      </c>
      <c r="V83" s="28">
        <f t="shared" si="14"/>
        <v>0</v>
      </c>
      <c r="W83" s="28">
        <f t="shared" si="14"/>
        <v>0</v>
      </c>
      <c r="X83" s="28">
        <f t="shared" si="14"/>
        <v>0</v>
      </c>
      <c r="Y83" s="28">
        <f t="shared" si="14"/>
        <v>0</v>
      </c>
      <c r="Z83" s="28">
        <f t="shared" si="14"/>
        <v>0</v>
      </c>
      <c r="AA83" s="28">
        <f t="shared" si="14"/>
        <v>0</v>
      </c>
      <c r="AB83" s="28">
        <f t="shared" si="14"/>
        <v>0</v>
      </c>
      <c r="AC83" s="28">
        <f t="shared" si="14"/>
        <v>0</v>
      </c>
      <c r="AD83" s="28">
        <f t="shared" si="14"/>
        <v>0</v>
      </c>
      <c r="AE83" s="28">
        <f t="shared" si="14"/>
        <v>0</v>
      </c>
      <c r="AF83" s="28">
        <f t="shared" si="14"/>
        <v>0</v>
      </c>
      <c r="AG83" s="28">
        <f t="shared" si="14"/>
        <v>0</v>
      </c>
    </row>
    <row r="84" spans="1:33" x14ac:dyDescent="0.2">
      <c r="A84" s="6"/>
      <c r="B84" s="6"/>
      <c r="C84" s="4" t="s">
        <v>140</v>
      </c>
      <c r="D84" s="34"/>
      <c r="F84" s="85"/>
      <c r="G84" s="186">
        <f t="shared" si="12"/>
        <v>45291</v>
      </c>
      <c r="H84" s="28"/>
      <c r="I84" s="28">
        <f>I64</f>
        <v>0</v>
      </c>
      <c r="J84" s="28">
        <f t="shared" ref="J84:AB84" si="15">J64</f>
        <v>0</v>
      </c>
      <c r="K84" s="28">
        <f t="shared" si="15"/>
        <v>0</v>
      </c>
      <c r="L84" s="28">
        <f t="shared" si="15"/>
        <v>0</v>
      </c>
      <c r="M84" s="28">
        <f t="shared" si="15"/>
        <v>0</v>
      </c>
      <c r="N84" s="28">
        <f t="shared" si="15"/>
        <v>0</v>
      </c>
      <c r="O84" s="28">
        <f t="shared" si="15"/>
        <v>2000000</v>
      </c>
      <c r="P84" s="28">
        <f t="shared" si="15"/>
        <v>2007500</v>
      </c>
      <c r="Q84" s="28">
        <f t="shared" si="15"/>
        <v>2007500</v>
      </c>
      <c r="R84" s="28">
        <f t="shared" si="15"/>
        <v>2007500</v>
      </c>
      <c r="S84" s="28">
        <f t="shared" si="15"/>
        <v>2007500</v>
      </c>
      <c r="T84" s="28">
        <f t="shared" si="15"/>
        <v>2007500</v>
      </c>
      <c r="U84" s="28">
        <f t="shared" si="15"/>
        <v>2007500</v>
      </c>
      <c r="V84" s="28">
        <f t="shared" si="15"/>
        <v>2007500</v>
      </c>
      <c r="W84" s="28">
        <f t="shared" si="15"/>
        <v>2007500</v>
      </c>
      <c r="X84" s="28">
        <f t="shared" si="15"/>
        <v>2007500</v>
      </c>
      <c r="Y84" s="28">
        <f t="shared" si="15"/>
        <v>2007500</v>
      </c>
      <c r="Z84" s="28">
        <f t="shared" si="15"/>
        <v>2007500</v>
      </c>
      <c r="AA84" s="28">
        <f t="shared" si="15"/>
        <v>2007500</v>
      </c>
      <c r="AB84" s="28">
        <f t="shared" si="15"/>
        <v>2007500</v>
      </c>
      <c r="AC84" s="28">
        <f>AC64</f>
        <v>2007500</v>
      </c>
      <c r="AD84" s="28">
        <f>AD64</f>
        <v>2007500</v>
      </c>
      <c r="AE84" s="28">
        <f>AE64</f>
        <v>2007500</v>
      </c>
      <c r="AF84" s="28">
        <f>AF64</f>
        <v>2007500</v>
      </c>
      <c r="AG84" s="28">
        <f>AG64</f>
        <v>2007500</v>
      </c>
    </row>
    <row r="85" spans="1:33" x14ac:dyDescent="0.2">
      <c r="A85" s="6"/>
      <c r="B85" s="6"/>
      <c r="C85" s="4" t="s">
        <v>122</v>
      </c>
      <c r="D85" s="34"/>
      <c r="F85" s="85"/>
      <c r="G85" s="186">
        <f t="shared" si="12"/>
        <v>45291</v>
      </c>
      <c r="H85" s="28"/>
      <c r="I85" s="28">
        <f t="shared" ref="I85:AG85" si="16">I57</f>
        <v>0</v>
      </c>
      <c r="J85" s="28">
        <f t="shared" si="16"/>
        <v>0</v>
      </c>
      <c r="K85" s="28">
        <f t="shared" si="16"/>
        <v>0</v>
      </c>
      <c r="L85" s="28">
        <f t="shared" si="16"/>
        <v>0</v>
      </c>
      <c r="M85" s="28">
        <f t="shared" si="16"/>
        <v>0</v>
      </c>
      <c r="N85" s="28">
        <f t="shared" si="16"/>
        <v>0</v>
      </c>
      <c r="O85" s="28">
        <f t="shared" si="16"/>
        <v>0</v>
      </c>
      <c r="P85" s="28">
        <f t="shared" si="16"/>
        <v>0</v>
      </c>
      <c r="Q85" s="28">
        <f t="shared" si="16"/>
        <v>0</v>
      </c>
      <c r="R85" s="28">
        <f t="shared" si="16"/>
        <v>0</v>
      </c>
      <c r="S85" s="28">
        <f t="shared" si="16"/>
        <v>0</v>
      </c>
      <c r="T85" s="28">
        <f t="shared" si="16"/>
        <v>0</v>
      </c>
      <c r="U85" s="28">
        <f t="shared" si="16"/>
        <v>0</v>
      </c>
      <c r="V85" s="28">
        <f t="shared" si="16"/>
        <v>0</v>
      </c>
      <c r="W85" s="28">
        <f t="shared" si="16"/>
        <v>0</v>
      </c>
      <c r="X85" s="28">
        <f t="shared" si="16"/>
        <v>0</v>
      </c>
      <c r="Y85" s="28">
        <f t="shared" si="16"/>
        <v>0</v>
      </c>
      <c r="Z85" s="28">
        <f t="shared" si="16"/>
        <v>0</v>
      </c>
      <c r="AA85" s="28">
        <f t="shared" si="16"/>
        <v>0</v>
      </c>
      <c r="AB85" s="28">
        <f t="shared" si="16"/>
        <v>0</v>
      </c>
      <c r="AC85" s="28">
        <f t="shared" si="16"/>
        <v>0</v>
      </c>
      <c r="AD85" s="28">
        <f t="shared" si="16"/>
        <v>0</v>
      </c>
      <c r="AE85" s="28">
        <f t="shared" si="16"/>
        <v>0</v>
      </c>
      <c r="AF85" s="28">
        <f t="shared" si="16"/>
        <v>0</v>
      </c>
      <c r="AG85" s="28">
        <f t="shared" si="16"/>
        <v>0</v>
      </c>
    </row>
    <row r="86" spans="1:33" x14ac:dyDescent="0.2">
      <c r="A86" s="6"/>
      <c r="B86" s="6"/>
      <c r="C86" s="4"/>
      <c r="D86" s="34"/>
      <c r="F86" s="28"/>
      <c r="G86" s="186"/>
      <c r="H86" s="28"/>
      <c r="I86" s="28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  <c r="AF86" s="28"/>
      <c r="AG86" s="28"/>
    </row>
    <row r="87" spans="1:33" x14ac:dyDescent="0.2">
      <c r="A87" s="6"/>
      <c r="B87" s="6"/>
      <c r="C87" s="155" t="s">
        <v>187</v>
      </c>
      <c r="D87" s="156"/>
      <c r="E87" s="152"/>
      <c r="F87" s="157"/>
      <c r="G87" s="191">
        <f t="shared" si="12"/>
        <v>45291</v>
      </c>
      <c r="H87" s="157"/>
      <c r="I87" s="157">
        <f t="shared" ref="I87:AB87" si="17">SUM(I82:I86)</f>
        <v>0</v>
      </c>
      <c r="J87" s="157">
        <f t="shared" si="17"/>
        <v>0</v>
      </c>
      <c r="K87" s="157">
        <f t="shared" si="17"/>
        <v>0</v>
      </c>
      <c r="L87" s="157">
        <f t="shared" si="17"/>
        <v>0</v>
      </c>
      <c r="M87" s="157">
        <f t="shared" si="17"/>
        <v>0</v>
      </c>
      <c r="N87" s="157">
        <f t="shared" si="17"/>
        <v>-74608.991741458958</v>
      </c>
      <c r="O87" s="157">
        <f t="shared" si="17"/>
        <v>1403128.0660683285</v>
      </c>
      <c r="P87" s="157">
        <f t="shared" si="17"/>
        <v>1410628.0660683285</v>
      </c>
      <c r="Q87" s="157">
        <f t="shared" si="17"/>
        <v>1410628.0660683285</v>
      </c>
      <c r="R87" s="157">
        <f t="shared" si="17"/>
        <v>1410628.0660683285</v>
      </c>
      <c r="S87" s="157">
        <f t="shared" si="17"/>
        <v>1410628.0660683285</v>
      </c>
      <c r="T87" s="157">
        <f t="shared" si="17"/>
        <v>1410628.0660683285</v>
      </c>
      <c r="U87" s="157">
        <f t="shared" si="17"/>
        <v>1410628.0660683285</v>
      </c>
      <c r="V87" s="157">
        <f t="shared" si="17"/>
        <v>1410628.0660683285</v>
      </c>
      <c r="W87" s="157">
        <f t="shared" si="17"/>
        <v>1410628.0660683285</v>
      </c>
      <c r="X87" s="157">
        <f t="shared" si="17"/>
        <v>1410628.0660683285</v>
      </c>
      <c r="Y87" s="157">
        <f t="shared" si="17"/>
        <v>1410628.0660683285</v>
      </c>
      <c r="Z87" s="157">
        <f t="shared" si="17"/>
        <v>1410628.0660683285</v>
      </c>
      <c r="AA87" s="157">
        <f t="shared" si="17"/>
        <v>1410628.0660683285</v>
      </c>
      <c r="AB87" s="157">
        <f t="shared" si="17"/>
        <v>1410628.0660683285</v>
      </c>
      <c r="AC87" s="157">
        <f>SUM(AC82:AC86)</f>
        <v>1410628.0660683285</v>
      </c>
      <c r="AD87" s="157">
        <f>SUM(AD82:AD86)</f>
        <v>1410628.0660683285</v>
      </c>
      <c r="AE87" s="157">
        <f>SUM(AE82:AE86)</f>
        <v>1410628.0660683285</v>
      </c>
      <c r="AF87" s="157">
        <f>SUM(AF82:AF86)</f>
        <v>1410628.0660683285</v>
      </c>
      <c r="AG87" s="157">
        <f>SUM(AG82:AG86)</f>
        <v>1410628.0660683285</v>
      </c>
    </row>
    <row r="88" spans="1:33" x14ac:dyDescent="0.2">
      <c r="A88" s="6"/>
      <c r="B88" s="6"/>
      <c r="C88" s="12"/>
      <c r="D88" s="34"/>
      <c r="F88" s="121"/>
      <c r="G88" s="186"/>
      <c r="H88" s="96"/>
      <c r="I88" s="96"/>
      <c r="J88" s="96"/>
      <c r="K88" s="96"/>
      <c r="L88" s="96"/>
      <c r="M88" s="96"/>
      <c r="N88" s="96"/>
      <c r="O88" s="96"/>
      <c r="P88" s="96"/>
      <c r="Q88" s="96"/>
      <c r="R88" s="96"/>
      <c r="S88" s="96"/>
      <c r="T88" s="96"/>
      <c r="U88" s="96"/>
      <c r="V88" s="96"/>
      <c r="W88" s="96"/>
      <c r="X88" s="96"/>
      <c r="Y88" s="96"/>
      <c r="Z88" s="96"/>
      <c r="AA88" s="96"/>
      <c r="AB88" s="96"/>
      <c r="AC88" s="96"/>
      <c r="AD88" s="96"/>
      <c r="AE88" s="96"/>
      <c r="AF88" s="96"/>
      <c r="AG88" s="96"/>
    </row>
    <row r="89" spans="1:33" x14ac:dyDescent="0.2">
      <c r="A89" s="6"/>
      <c r="B89" s="6"/>
      <c r="C89" s="12"/>
      <c r="D89" s="34"/>
      <c r="F89" s="121"/>
      <c r="G89" s="186"/>
      <c r="H89" s="96"/>
      <c r="I89" s="96"/>
      <c r="J89" s="96"/>
      <c r="K89" s="96"/>
      <c r="L89" s="96"/>
      <c r="M89" s="96"/>
      <c r="N89" s="96"/>
      <c r="O89" s="96"/>
      <c r="P89" s="96"/>
      <c r="Q89" s="96"/>
      <c r="R89" s="96"/>
      <c r="S89" s="96"/>
      <c r="T89" s="96"/>
      <c r="U89" s="96"/>
      <c r="V89" s="96"/>
      <c r="W89" s="96"/>
      <c r="X89" s="96"/>
      <c r="Y89" s="96"/>
      <c r="Z89" s="96"/>
      <c r="AA89" s="96"/>
      <c r="AB89" s="96"/>
      <c r="AC89" s="96"/>
      <c r="AD89" s="96"/>
      <c r="AE89" s="96"/>
      <c r="AF89" s="96"/>
      <c r="AG89" s="96"/>
    </row>
    <row r="90" spans="1:33" x14ac:dyDescent="0.2">
      <c r="A90" s="6"/>
      <c r="B90" s="6"/>
      <c r="C90" s="205" t="s">
        <v>197</v>
      </c>
      <c r="D90" s="72"/>
      <c r="E90" s="206"/>
      <c r="F90" s="207"/>
      <c r="G90" s="208" cm="1">
        <f t="array" ref="G90">IF(SUM($I17:$AG17)=0,0,(INDEX(I$6:AG$6,MATCH(TRUE,INDEX($I17:$AG17&lt;&gt;0,),0))))</f>
        <v>5</v>
      </c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</row>
    <row r="91" spans="1:33" x14ac:dyDescent="0.2">
      <c r="A91" s="6"/>
      <c r="B91" s="6"/>
      <c r="C91" s="72"/>
      <c r="D91" s="209"/>
      <c r="E91" s="206"/>
      <c r="F91" s="207"/>
      <c r="G91" s="208"/>
      <c r="H91" s="30"/>
      <c r="I91" s="93"/>
      <c r="J91" s="93"/>
      <c r="K91" s="93"/>
      <c r="L91" s="93"/>
      <c r="M91" s="93"/>
      <c r="N91" s="93"/>
      <c r="O91" s="93"/>
      <c r="P91" s="93"/>
      <c r="Q91" s="93"/>
      <c r="R91" s="93"/>
      <c r="S91" s="93"/>
      <c r="T91" s="93"/>
      <c r="U91" s="93"/>
      <c r="V91" s="93"/>
      <c r="W91" s="93"/>
      <c r="X91" s="93"/>
      <c r="Y91" s="93"/>
      <c r="Z91" s="93"/>
      <c r="AA91" s="93"/>
      <c r="AB91" s="93"/>
      <c r="AC91" s="93"/>
      <c r="AD91" s="93"/>
      <c r="AE91" s="93"/>
      <c r="AF91" s="93"/>
      <c r="AG91" s="93"/>
    </row>
    <row r="92" spans="1:33" x14ac:dyDescent="0.2">
      <c r="C92" s="210" t="s">
        <v>192</v>
      </c>
      <c r="D92" s="211"/>
      <c r="E92" s="211"/>
      <c r="F92" s="211"/>
      <c r="G92" s="212">
        <f>IF(_xlfn.MINIFS($G$90:$G$91, $G$90:$G$91, "&gt;"&amp;0)=0, $A$4, _xlfn.MINIFS($G$90:$G$91, $G$90:$G$91, "&gt;"&amp;0))</f>
        <v>5</v>
      </c>
    </row>
    <row r="94" spans="1:33" x14ac:dyDescent="0.2">
      <c r="G94" s="10"/>
      <c r="I94" s="221"/>
      <c r="J94" s="221"/>
      <c r="K94" s="221"/>
      <c r="L94" s="221"/>
      <c r="M94" s="221"/>
      <c r="N94" s="221"/>
      <c r="O94" s="221"/>
      <c r="P94" s="221"/>
      <c r="Q94" s="221"/>
      <c r="R94" s="221"/>
      <c r="S94" s="221"/>
      <c r="T94" s="221"/>
      <c r="U94" s="221"/>
      <c r="V94" s="221"/>
      <c r="W94" s="221"/>
      <c r="X94" s="221"/>
      <c r="Y94" s="28"/>
      <c r="Z94" s="28"/>
      <c r="AA94" s="28"/>
      <c r="AB94" s="28"/>
      <c r="AC94" s="28"/>
      <c r="AD94" s="28"/>
      <c r="AE94" s="28"/>
      <c r="AF94" s="28"/>
      <c r="AG94" s="28"/>
    </row>
    <row r="95" spans="1:33" x14ac:dyDescent="0.2">
      <c r="I95" s="216"/>
      <c r="J95" s="216"/>
      <c r="K95" s="216"/>
      <c r="L95" s="216"/>
      <c r="M95" s="216"/>
      <c r="N95" s="216"/>
      <c r="O95" s="216"/>
      <c r="P95" s="216"/>
      <c r="Q95" s="216"/>
      <c r="R95" s="216"/>
      <c r="S95" s="216"/>
      <c r="T95" s="216"/>
      <c r="U95" s="216"/>
      <c r="V95" s="216"/>
      <c r="W95" s="216"/>
      <c r="X95" s="216"/>
      <c r="Y95" s="216"/>
      <c r="Z95" s="216"/>
    </row>
    <row r="96" spans="1:33" x14ac:dyDescent="0.2">
      <c r="I96" s="216"/>
      <c r="J96" s="216"/>
      <c r="K96" s="216"/>
      <c r="L96" s="216"/>
      <c r="M96" s="216"/>
      <c r="N96" s="216"/>
      <c r="O96" s="216"/>
      <c r="P96" s="216"/>
      <c r="Q96" s="216"/>
      <c r="R96" s="216"/>
      <c r="S96" s="216"/>
      <c r="T96" s="216"/>
      <c r="U96" s="216"/>
      <c r="V96" s="216"/>
      <c r="W96" s="216"/>
      <c r="X96" s="216"/>
      <c r="Y96" s="216"/>
      <c r="Z96" s="216"/>
    </row>
    <row r="97" spans="1:43" x14ac:dyDescent="0.2">
      <c r="I97" s="216"/>
      <c r="J97" s="216"/>
      <c r="K97" s="216"/>
      <c r="L97" s="216"/>
      <c r="M97" s="216"/>
      <c r="N97" s="216"/>
      <c r="O97" s="216"/>
      <c r="P97" s="216"/>
      <c r="Q97" s="216"/>
      <c r="R97" s="216"/>
      <c r="S97" s="216"/>
      <c r="T97" s="216"/>
      <c r="U97" s="216"/>
      <c r="V97" s="216"/>
      <c r="W97" s="216"/>
      <c r="X97" s="216"/>
      <c r="Y97" s="216"/>
      <c r="Z97" s="216"/>
    </row>
    <row r="98" spans="1:43" x14ac:dyDescent="0.2">
      <c r="I98" s="216"/>
      <c r="J98" s="216"/>
      <c r="K98" s="216"/>
      <c r="L98" s="216"/>
      <c r="M98" s="216"/>
      <c r="N98" s="216"/>
      <c r="O98" s="216"/>
      <c r="P98" s="216"/>
      <c r="Q98" s="216"/>
      <c r="R98" s="216"/>
      <c r="S98" s="216"/>
      <c r="T98" s="216"/>
      <c r="U98" s="216"/>
      <c r="V98" s="216"/>
      <c r="W98" s="216"/>
      <c r="X98" s="216"/>
      <c r="Y98" s="216"/>
      <c r="Z98" s="216"/>
    </row>
    <row r="99" spans="1:43" x14ac:dyDescent="0.2">
      <c r="I99" s="216"/>
      <c r="J99" s="216"/>
      <c r="K99" s="216"/>
      <c r="L99" s="216"/>
      <c r="M99" s="216"/>
      <c r="N99" s="216"/>
      <c r="O99" s="216"/>
      <c r="P99" s="216"/>
      <c r="Q99" s="216"/>
      <c r="R99" s="216"/>
      <c r="S99" s="216"/>
      <c r="T99" s="216"/>
      <c r="U99" s="216"/>
      <c r="V99" s="216"/>
      <c r="W99" s="216"/>
      <c r="X99" s="216"/>
      <c r="Y99" s="216"/>
      <c r="Z99" s="216"/>
    </row>
    <row r="100" spans="1:43" x14ac:dyDescent="0.2">
      <c r="I100" s="216"/>
      <c r="J100" s="216"/>
      <c r="K100" s="216"/>
      <c r="L100" s="216"/>
      <c r="M100" s="216"/>
      <c r="N100" s="216"/>
      <c r="O100" s="216"/>
      <c r="P100" s="216"/>
      <c r="Q100" s="216"/>
      <c r="R100" s="216"/>
      <c r="S100" s="216"/>
      <c r="T100" s="216"/>
      <c r="U100" s="216"/>
      <c r="V100" s="216"/>
      <c r="W100" s="216"/>
      <c r="X100" s="216"/>
      <c r="Y100" s="216"/>
      <c r="Z100" s="216"/>
    </row>
    <row r="101" spans="1:43" x14ac:dyDescent="0.2">
      <c r="I101" s="216"/>
      <c r="J101" s="216"/>
      <c r="K101" s="216"/>
      <c r="L101" s="216"/>
      <c r="M101" s="216"/>
      <c r="N101" s="216"/>
      <c r="O101" s="216"/>
      <c r="P101" s="216"/>
      <c r="Q101" s="216"/>
      <c r="R101" s="216"/>
      <c r="S101" s="216"/>
      <c r="T101" s="216"/>
      <c r="U101" s="216"/>
      <c r="V101" s="216"/>
      <c r="W101" s="216"/>
      <c r="X101" s="216"/>
      <c r="Y101" s="216"/>
      <c r="Z101" s="216"/>
    </row>
    <row r="102" spans="1:43" ht="15" x14ac:dyDescent="0.2">
      <c r="A102" s="78" t="s">
        <v>212</v>
      </c>
      <c r="B102" s="78"/>
      <c r="C102" s="78"/>
      <c r="D102" s="78"/>
      <c r="E102" s="78"/>
      <c r="F102" s="78"/>
      <c r="G102" s="180"/>
      <c r="H102" s="78"/>
      <c r="I102" s="78"/>
      <c r="J102" s="78"/>
      <c r="K102" s="78"/>
      <c r="L102" s="78"/>
      <c r="M102" s="78"/>
      <c r="N102" s="78"/>
      <c r="O102" s="78"/>
      <c r="P102" s="78"/>
      <c r="Q102" s="78"/>
      <c r="R102" s="78"/>
      <c r="S102" s="78"/>
      <c r="T102" s="78"/>
      <c r="U102" s="78"/>
      <c r="V102" s="78"/>
      <c r="W102" s="78"/>
      <c r="X102" s="78"/>
      <c r="Y102" s="78"/>
      <c r="Z102" s="78"/>
      <c r="AA102" s="78"/>
      <c r="AB102" s="78"/>
      <c r="AC102" s="78"/>
      <c r="AD102" s="78"/>
      <c r="AE102" s="78"/>
      <c r="AF102" s="78"/>
      <c r="AG102" s="78"/>
      <c r="AH102"/>
      <c r="AI102"/>
      <c r="AJ102"/>
      <c r="AK102"/>
      <c r="AL102"/>
      <c r="AM102"/>
      <c r="AN102"/>
      <c r="AO102"/>
      <c r="AP102"/>
      <c r="AQ102"/>
    </row>
    <row r="104" spans="1:43" x14ac:dyDescent="0.2">
      <c r="I104" s="216"/>
      <c r="J104" s="216"/>
      <c r="K104" s="216"/>
      <c r="L104" s="216"/>
      <c r="M104" s="216"/>
      <c r="N104" s="216"/>
      <c r="O104" s="216"/>
      <c r="P104" s="216"/>
      <c r="Q104" s="216"/>
      <c r="R104" s="216"/>
      <c r="S104" s="216"/>
      <c r="T104" s="216"/>
      <c r="U104" s="216"/>
      <c r="V104" s="216"/>
      <c r="W104" s="216"/>
      <c r="X104" s="216"/>
      <c r="Y104" s="216"/>
      <c r="Z104" s="216"/>
    </row>
    <row r="105" spans="1:43" x14ac:dyDescent="0.2">
      <c r="D105"/>
      <c r="E105"/>
      <c r="F105"/>
      <c r="G105"/>
      <c r="I105" s="216"/>
      <c r="J105" s="216"/>
      <c r="K105" s="216"/>
      <c r="L105" s="216"/>
      <c r="M105" s="216"/>
      <c r="N105" s="216"/>
      <c r="O105" s="216"/>
      <c r="P105" s="216"/>
      <c r="Q105" s="216"/>
      <c r="R105" s="216"/>
      <c r="S105" s="216"/>
      <c r="T105" s="216"/>
      <c r="U105" s="216"/>
      <c r="V105" s="216"/>
      <c r="W105" s="216"/>
      <c r="X105" s="216"/>
      <c r="Y105" s="216"/>
      <c r="Z105" s="216"/>
    </row>
    <row r="106" spans="1:43" x14ac:dyDescent="0.2">
      <c r="A106" s="1" t="s">
        <v>119</v>
      </c>
      <c r="C106" s="1" t="s">
        <v>187</v>
      </c>
      <c r="D106"/>
      <c r="E106"/>
      <c r="F106"/>
      <c r="G106" s="34" t="str">
        <f>PROPER($A$3)&amp;A106</f>
        <v>Option 2NPV</v>
      </c>
      <c r="I106" s="28">
        <f>I87</f>
        <v>0</v>
      </c>
      <c r="J106" s="28">
        <f t="shared" ref="J106:AG106" si="18">J87</f>
        <v>0</v>
      </c>
      <c r="K106" s="28">
        <f t="shared" si="18"/>
        <v>0</v>
      </c>
      <c r="L106" s="28">
        <f t="shared" si="18"/>
        <v>0</v>
      </c>
      <c r="M106" s="28">
        <f t="shared" si="18"/>
        <v>0</v>
      </c>
      <c r="N106" s="28">
        <f t="shared" si="18"/>
        <v>-74608.991741458958</v>
      </c>
      <c r="O106" s="28">
        <f t="shared" si="18"/>
        <v>1403128.0660683285</v>
      </c>
      <c r="P106" s="28">
        <f t="shared" si="18"/>
        <v>1410628.0660683285</v>
      </c>
      <c r="Q106" s="28">
        <f t="shared" si="18"/>
        <v>1410628.0660683285</v>
      </c>
      <c r="R106" s="28">
        <f t="shared" si="18"/>
        <v>1410628.0660683285</v>
      </c>
      <c r="S106" s="28">
        <f t="shared" si="18"/>
        <v>1410628.0660683285</v>
      </c>
      <c r="T106" s="28">
        <f t="shared" si="18"/>
        <v>1410628.0660683285</v>
      </c>
      <c r="U106" s="28">
        <f t="shared" si="18"/>
        <v>1410628.0660683285</v>
      </c>
      <c r="V106" s="28">
        <f t="shared" si="18"/>
        <v>1410628.0660683285</v>
      </c>
      <c r="W106" s="28">
        <f t="shared" si="18"/>
        <v>1410628.0660683285</v>
      </c>
      <c r="X106" s="28">
        <f t="shared" si="18"/>
        <v>1410628.0660683285</v>
      </c>
      <c r="Y106" s="28">
        <f t="shared" si="18"/>
        <v>1410628.0660683285</v>
      </c>
      <c r="Z106" s="28">
        <f t="shared" si="18"/>
        <v>1410628.0660683285</v>
      </c>
      <c r="AA106" s="28">
        <f t="shared" si="18"/>
        <v>1410628.0660683285</v>
      </c>
      <c r="AB106" s="28">
        <f t="shared" si="18"/>
        <v>1410628.0660683285</v>
      </c>
      <c r="AC106" s="28">
        <f t="shared" si="18"/>
        <v>1410628.0660683285</v>
      </c>
      <c r="AD106" s="28">
        <f t="shared" si="18"/>
        <v>1410628.0660683285</v>
      </c>
      <c r="AE106" s="28">
        <f t="shared" si="18"/>
        <v>1410628.0660683285</v>
      </c>
      <c r="AF106" s="28">
        <f t="shared" si="18"/>
        <v>1410628.0660683285</v>
      </c>
      <c r="AG106" s="28">
        <f t="shared" si="18"/>
        <v>1410628.0660683285</v>
      </c>
    </row>
    <row r="107" spans="1:43" x14ac:dyDescent="0.2">
      <c r="C107" s="1" t="s">
        <v>158</v>
      </c>
      <c r="D107"/>
      <c r="E107"/>
      <c r="F107"/>
      <c r="G107"/>
      <c r="I107" s="28">
        <f>I82</f>
        <v>0</v>
      </c>
      <c r="J107" s="28">
        <f t="shared" ref="J107:AG107" si="19">J82</f>
        <v>0</v>
      </c>
      <c r="K107" s="28">
        <f t="shared" si="19"/>
        <v>0</v>
      </c>
      <c r="L107" s="28">
        <f t="shared" si="19"/>
        <v>0</v>
      </c>
      <c r="M107" s="28">
        <f t="shared" si="19"/>
        <v>0</v>
      </c>
      <c r="N107" s="28">
        <f t="shared" si="19"/>
        <v>-74608.991741458958</v>
      </c>
      <c r="O107" s="28">
        <f t="shared" si="19"/>
        <v>-596871.93393167167</v>
      </c>
      <c r="P107" s="28">
        <f t="shared" si="19"/>
        <v>-596871.93393167167</v>
      </c>
      <c r="Q107" s="28">
        <f t="shared" si="19"/>
        <v>-596871.93393167167</v>
      </c>
      <c r="R107" s="28">
        <f t="shared" si="19"/>
        <v>-596871.93393167167</v>
      </c>
      <c r="S107" s="28">
        <f t="shared" si="19"/>
        <v>-596871.93393167167</v>
      </c>
      <c r="T107" s="28">
        <f t="shared" si="19"/>
        <v>-596871.93393167167</v>
      </c>
      <c r="U107" s="28">
        <f t="shared" si="19"/>
        <v>-596871.93393167167</v>
      </c>
      <c r="V107" s="28">
        <f t="shared" si="19"/>
        <v>-596871.93393167167</v>
      </c>
      <c r="W107" s="28">
        <f t="shared" si="19"/>
        <v>-596871.93393167167</v>
      </c>
      <c r="X107" s="28">
        <f t="shared" si="19"/>
        <v>-596871.93393167167</v>
      </c>
      <c r="Y107" s="28">
        <f t="shared" si="19"/>
        <v>-596871.93393167167</v>
      </c>
      <c r="Z107" s="28">
        <f t="shared" si="19"/>
        <v>-596871.93393167167</v>
      </c>
      <c r="AA107" s="28">
        <f t="shared" si="19"/>
        <v>-596871.93393167167</v>
      </c>
      <c r="AB107" s="28">
        <f t="shared" si="19"/>
        <v>-596871.93393167167</v>
      </c>
      <c r="AC107" s="28">
        <f t="shared" si="19"/>
        <v>-596871.93393167167</v>
      </c>
      <c r="AD107" s="28">
        <f t="shared" si="19"/>
        <v>-596871.93393167167</v>
      </c>
      <c r="AE107" s="28">
        <f t="shared" si="19"/>
        <v>-596871.93393167167</v>
      </c>
      <c r="AF107" s="28">
        <f t="shared" si="19"/>
        <v>-596871.93393167167</v>
      </c>
      <c r="AG107" s="28">
        <f t="shared" si="19"/>
        <v>-596871.93393167167</v>
      </c>
    </row>
    <row r="108" spans="1:43" x14ac:dyDescent="0.2">
      <c r="C108" s="1" t="s">
        <v>235</v>
      </c>
      <c r="D108" s="224"/>
      <c r="E108" s="34"/>
      <c r="I108" s="28">
        <f>SUM(I84:I85)</f>
        <v>0</v>
      </c>
      <c r="J108" s="28">
        <f t="shared" ref="J108:AG108" si="20">SUM(J84:J85)</f>
        <v>0</v>
      </c>
      <c r="K108" s="28">
        <f t="shared" si="20"/>
        <v>0</v>
      </c>
      <c r="L108" s="28">
        <f t="shared" si="20"/>
        <v>0</v>
      </c>
      <c r="M108" s="28">
        <f t="shared" si="20"/>
        <v>0</v>
      </c>
      <c r="N108" s="28">
        <f t="shared" si="20"/>
        <v>0</v>
      </c>
      <c r="O108" s="28">
        <f t="shared" si="20"/>
        <v>2000000</v>
      </c>
      <c r="P108" s="28">
        <f t="shared" si="20"/>
        <v>2007500</v>
      </c>
      <c r="Q108" s="28">
        <f t="shared" si="20"/>
        <v>2007500</v>
      </c>
      <c r="R108" s="28">
        <f t="shared" si="20"/>
        <v>2007500</v>
      </c>
      <c r="S108" s="28">
        <f t="shared" si="20"/>
        <v>2007500</v>
      </c>
      <c r="T108" s="28">
        <f t="shared" si="20"/>
        <v>2007500</v>
      </c>
      <c r="U108" s="28">
        <f t="shared" si="20"/>
        <v>2007500</v>
      </c>
      <c r="V108" s="28">
        <f t="shared" si="20"/>
        <v>2007500</v>
      </c>
      <c r="W108" s="28">
        <f t="shared" si="20"/>
        <v>2007500</v>
      </c>
      <c r="X108" s="28">
        <f t="shared" si="20"/>
        <v>2007500</v>
      </c>
      <c r="Y108" s="28">
        <f t="shared" si="20"/>
        <v>2007500</v>
      </c>
      <c r="Z108" s="28">
        <f t="shared" si="20"/>
        <v>2007500</v>
      </c>
      <c r="AA108" s="28">
        <f t="shared" si="20"/>
        <v>2007500</v>
      </c>
      <c r="AB108" s="28">
        <f t="shared" si="20"/>
        <v>2007500</v>
      </c>
      <c r="AC108" s="28">
        <f t="shared" si="20"/>
        <v>2007500</v>
      </c>
      <c r="AD108" s="28">
        <f t="shared" si="20"/>
        <v>2007500</v>
      </c>
      <c r="AE108" s="28">
        <f t="shared" si="20"/>
        <v>2007500</v>
      </c>
      <c r="AF108" s="28">
        <f t="shared" si="20"/>
        <v>2007500</v>
      </c>
      <c r="AG108" s="28">
        <f t="shared" si="20"/>
        <v>2007500</v>
      </c>
    </row>
    <row r="109" spans="1:43" x14ac:dyDescent="0.2">
      <c r="D109" s="256" t="str">
        <f>Assumptions!G110</f>
        <v>Capex</v>
      </c>
      <c r="E109" s="256" t="str">
        <f>Assumptions!H110</f>
        <v>Total benefits</v>
      </c>
      <c r="I109" s="216"/>
      <c r="J109" s="216"/>
      <c r="K109" s="216"/>
      <c r="L109" s="216"/>
      <c r="M109" s="216"/>
      <c r="N109" s="216"/>
      <c r="O109" s="216"/>
      <c r="P109" s="216"/>
      <c r="Q109" s="216"/>
      <c r="R109" s="216"/>
      <c r="S109" s="216"/>
      <c r="T109" s="216"/>
      <c r="U109" s="216"/>
      <c r="V109" s="216"/>
      <c r="W109" s="216"/>
      <c r="X109" s="216"/>
      <c r="Y109" s="216"/>
      <c r="Z109" s="216"/>
    </row>
    <row r="110" spans="1:43" x14ac:dyDescent="0.2">
      <c r="A110" s="1" t="str">
        <f>"sens"&amp;Assumptions!B111</f>
        <v>sens1</v>
      </c>
      <c r="C110" s="255" t="str">
        <f>Assumptions!C111</f>
        <v>Capex 10% higher</v>
      </c>
      <c r="D110" s="256">
        <f>Assumptions!G111</f>
        <v>0.1</v>
      </c>
      <c r="E110" s="256">
        <f>Assumptions!H111</f>
        <v>0</v>
      </c>
      <c r="G110" s="34" t="str">
        <f>PROPER($A$3)&amp;A110</f>
        <v>Option 2sens1</v>
      </c>
      <c r="I110" s="28" cm="1">
        <f t="array" ref="I110">I$106+IF($C110&lt;&gt;0,SUMPRODUCT((I$107:I$108)*TRANSPOSE(($D110:$E110))),0)</f>
        <v>0</v>
      </c>
      <c r="J110" s="28" cm="1">
        <f t="array" ref="J110">J$106+IF($C110&lt;&gt;0,SUMPRODUCT((J$107:J$108)*TRANSPOSE(($D110:$E110))),0)</f>
        <v>0</v>
      </c>
      <c r="K110" s="28" cm="1">
        <f t="array" ref="K110">K$106+IF($C110&lt;&gt;0,SUMPRODUCT((K$107:K$108)*TRANSPOSE(($D110:$E110))),0)</f>
        <v>0</v>
      </c>
      <c r="L110" s="28" cm="1">
        <f t="array" ref="L110">L$106+IF($C110&lt;&gt;0,SUMPRODUCT((L$107:L$108)*TRANSPOSE(($D110:$E110))),0)</f>
        <v>0</v>
      </c>
      <c r="M110" s="28" cm="1">
        <f t="array" ref="M110">M$106+IF($C110&lt;&gt;0,SUMPRODUCT((M$107:M$108)*TRANSPOSE(($D110:$E110))),0)</f>
        <v>0</v>
      </c>
      <c r="N110" s="28" cm="1">
        <f t="array" ref="N110">N$106+IF($C110&lt;&gt;0,SUMPRODUCT((N$107:N$108)*TRANSPOSE(($D110:$E110))),0)</f>
        <v>-82069.890915604861</v>
      </c>
      <c r="O110" s="28" cm="1">
        <f t="array" ref="O110">O$106+IF($C110&lt;&gt;0,SUMPRODUCT((O$107:O$108)*TRANSPOSE(($D110:$E110))),0)</f>
        <v>1343440.8726751613</v>
      </c>
      <c r="P110" s="28" cm="1">
        <f t="array" ref="P110">P$106+IF($C110&lt;&gt;0,SUMPRODUCT((P$107:P$108)*TRANSPOSE(($D110:$E110))),0)</f>
        <v>1350940.8726751613</v>
      </c>
      <c r="Q110" s="28" cm="1">
        <f t="array" ref="Q110">Q$106+IF($C110&lt;&gt;0,SUMPRODUCT((Q$107:Q$108)*TRANSPOSE(($D110:$E110))),0)</f>
        <v>1350940.8726751613</v>
      </c>
      <c r="R110" s="28" cm="1">
        <f t="array" ref="R110">R$106+IF($C110&lt;&gt;0,SUMPRODUCT((R$107:R$108)*TRANSPOSE(($D110:$E110))),0)</f>
        <v>1350940.8726751613</v>
      </c>
      <c r="S110" s="28" cm="1">
        <f t="array" ref="S110">S$106+IF($C110&lt;&gt;0,SUMPRODUCT((S$107:S$108)*TRANSPOSE(($D110:$E110))),0)</f>
        <v>1350940.8726751613</v>
      </c>
      <c r="T110" s="28" cm="1">
        <f t="array" ref="T110">T$106+IF($C110&lt;&gt;0,SUMPRODUCT((T$107:T$108)*TRANSPOSE(($D110:$E110))),0)</f>
        <v>1350940.8726751613</v>
      </c>
      <c r="U110" s="28" cm="1">
        <f t="array" ref="U110">U$106+IF($C110&lt;&gt;0,SUMPRODUCT((U$107:U$108)*TRANSPOSE(($D110:$E110))),0)</f>
        <v>1350940.8726751613</v>
      </c>
      <c r="V110" s="28" cm="1">
        <f t="array" ref="V110">V$106+IF($C110&lt;&gt;0,SUMPRODUCT((V$107:V$108)*TRANSPOSE(($D110:$E110))),0)</f>
        <v>1350940.8726751613</v>
      </c>
      <c r="W110" s="28" cm="1">
        <f t="array" ref="W110">W$106+IF($C110&lt;&gt;0,SUMPRODUCT((W$107:W$108)*TRANSPOSE(($D110:$E110))),0)</f>
        <v>1350940.8726751613</v>
      </c>
      <c r="X110" s="28" cm="1">
        <f t="array" ref="X110">X$106+IF($C110&lt;&gt;0,SUMPRODUCT((X$107:X$108)*TRANSPOSE(($D110:$E110))),0)</f>
        <v>1350940.8726751613</v>
      </c>
      <c r="Y110" s="28" cm="1">
        <f t="array" ref="Y110">Y$106+IF($C110&lt;&gt;0,SUMPRODUCT((Y$107:Y$108)*TRANSPOSE(($D110:$E110))),0)</f>
        <v>1350940.8726751613</v>
      </c>
      <c r="Z110" s="28" cm="1">
        <f t="array" ref="Z110">Z$106+IF($C110&lt;&gt;0,SUMPRODUCT((Z$107:Z$108)*TRANSPOSE(($D110:$E110))),0)</f>
        <v>1350940.8726751613</v>
      </c>
      <c r="AA110" s="28" cm="1">
        <f t="array" ref="AA110">AA$106+IF($C110&lt;&gt;0,SUMPRODUCT((AA$107:AA$108)*TRANSPOSE(($D110:$E110))),0)</f>
        <v>1350940.8726751613</v>
      </c>
      <c r="AB110" s="28" cm="1">
        <f t="array" ref="AB110">AB$106+IF($C110&lt;&gt;0,SUMPRODUCT((AB$107:AB$108)*TRANSPOSE(($D110:$E110))),0)</f>
        <v>1350940.8726751613</v>
      </c>
      <c r="AC110" s="28" cm="1">
        <f t="array" ref="AC110">AC$106+IF($C110&lt;&gt;0,SUMPRODUCT((AC$107:AC$108)*TRANSPOSE(($D110:$E110))),0)</f>
        <v>1350940.8726751613</v>
      </c>
      <c r="AD110" s="28" cm="1">
        <f t="array" ref="AD110">AD$106+IF($C110&lt;&gt;0,SUMPRODUCT((AD$107:AD$108)*TRANSPOSE(($D110:$E110))),0)</f>
        <v>1350940.8726751613</v>
      </c>
      <c r="AE110" s="28" cm="1">
        <f t="array" ref="AE110">AE$106+IF($C110&lt;&gt;0,SUMPRODUCT((AE$107:AE$108)*TRANSPOSE(($D110:$E110))),0)</f>
        <v>1350940.8726751613</v>
      </c>
      <c r="AF110" s="28" cm="1">
        <f t="array" ref="AF110">AF$106+IF($C110&lt;&gt;0,SUMPRODUCT((AF$107:AF$108)*TRANSPOSE(($D110:$E110))),0)</f>
        <v>1350940.8726751613</v>
      </c>
      <c r="AG110" s="28" cm="1">
        <f t="array" ref="AG110">AG$106+IF($C110&lt;&gt;0,SUMPRODUCT((AG$107:AG$108)*TRANSPOSE(($D110:$E110))),0)</f>
        <v>1350940.8726751613</v>
      </c>
    </row>
    <row r="111" spans="1:43" x14ac:dyDescent="0.2">
      <c r="A111" s="1" t="str">
        <f>"sens"&amp;Assumptions!B112</f>
        <v>sens2</v>
      </c>
      <c r="C111" s="255" t="str">
        <f>Assumptions!C112</f>
        <v>Capex 10% lower</v>
      </c>
      <c r="D111" s="256">
        <f>Assumptions!G112</f>
        <v>-0.1</v>
      </c>
      <c r="E111" s="256">
        <f>Assumptions!H112</f>
        <v>0</v>
      </c>
      <c r="G111" s="34" t="str">
        <f t="shared" ref="G111:G117" si="21">PROPER($A$3)&amp;A111</f>
        <v>Option 2sens2</v>
      </c>
      <c r="I111" s="28" cm="1">
        <f t="array" ref="I111">I$106+IF($C111&lt;&gt;0,SUMPRODUCT((I$107:I$108)*TRANSPOSE(($D111:$E111))),0)</f>
        <v>0</v>
      </c>
      <c r="J111" s="28" cm="1">
        <f t="array" ref="J111">J$106+IF($C111&lt;&gt;0,SUMPRODUCT((J$107:J$108)*TRANSPOSE(($D111:$E111))),0)</f>
        <v>0</v>
      </c>
      <c r="K111" s="28" cm="1">
        <f t="array" ref="K111">K$106+IF($C111&lt;&gt;0,SUMPRODUCT((K$107:K$108)*TRANSPOSE(($D111:$E111))),0)</f>
        <v>0</v>
      </c>
      <c r="L111" s="28" cm="1">
        <f t="array" ref="L111">L$106+IF($C111&lt;&gt;0,SUMPRODUCT((L$107:L$108)*TRANSPOSE(($D111:$E111))),0)</f>
        <v>0</v>
      </c>
      <c r="M111" s="28" cm="1">
        <f t="array" ref="M111">M$106+IF($C111&lt;&gt;0,SUMPRODUCT((M$107:M$108)*TRANSPOSE(($D111:$E111))),0)</f>
        <v>0</v>
      </c>
      <c r="N111" s="28" cm="1">
        <f t="array" ref="N111">N$106+IF($C111&lt;&gt;0,SUMPRODUCT((N$107:N$108)*TRANSPOSE(($D111:$E111))),0)</f>
        <v>-67148.092567313055</v>
      </c>
      <c r="O111" s="28" cm="1">
        <f t="array" ref="O111">O$106+IF($C111&lt;&gt;0,SUMPRODUCT((O$107:O$108)*TRANSPOSE(($D111:$E111))),0)</f>
        <v>1462815.2594614956</v>
      </c>
      <c r="P111" s="28" cm="1">
        <f t="array" ref="P111">P$106+IF($C111&lt;&gt;0,SUMPRODUCT((P$107:P$108)*TRANSPOSE(($D111:$E111))),0)</f>
        <v>1470315.2594614956</v>
      </c>
      <c r="Q111" s="28" cm="1">
        <f t="array" ref="Q111">Q$106+IF($C111&lt;&gt;0,SUMPRODUCT((Q$107:Q$108)*TRANSPOSE(($D111:$E111))),0)</f>
        <v>1470315.2594614956</v>
      </c>
      <c r="R111" s="28" cm="1">
        <f t="array" ref="R111">R$106+IF($C111&lt;&gt;0,SUMPRODUCT((R$107:R$108)*TRANSPOSE(($D111:$E111))),0)</f>
        <v>1470315.2594614956</v>
      </c>
      <c r="S111" s="28" cm="1">
        <f t="array" ref="S111">S$106+IF($C111&lt;&gt;0,SUMPRODUCT((S$107:S$108)*TRANSPOSE(($D111:$E111))),0)</f>
        <v>1470315.2594614956</v>
      </c>
      <c r="T111" s="28" cm="1">
        <f t="array" ref="T111">T$106+IF($C111&lt;&gt;0,SUMPRODUCT((T$107:T$108)*TRANSPOSE(($D111:$E111))),0)</f>
        <v>1470315.2594614956</v>
      </c>
      <c r="U111" s="28" cm="1">
        <f t="array" ref="U111">U$106+IF($C111&lt;&gt;0,SUMPRODUCT((U$107:U$108)*TRANSPOSE(($D111:$E111))),0)</f>
        <v>1470315.2594614956</v>
      </c>
      <c r="V111" s="28" cm="1">
        <f t="array" ref="V111">V$106+IF($C111&lt;&gt;0,SUMPRODUCT((V$107:V$108)*TRANSPOSE(($D111:$E111))),0)</f>
        <v>1470315.2594614956</v>
      </c>
      <c r="W111" s="28" cm="1">
        <f t="array" ref="W111">W$106+IF($C111&lt;&gt;0,SUMPRODUCT((W$107:W$108)*TRANSPOSE(($D111:$E111))),0)</f>
        <v>1470315.2594614956</v>
      </c>
      <c r="X111" s="28" cm="1">
        <f t="array" ref="X111">X$106+IF($C111&lt;&gt;0,SUMPRODUCT((X$107:X$108)*TRANSPOSE(($D111:$E111))),0)</f>
        <v>1470315.2594614956</v>
      </c>
      <c r="Y111" s="28" cm="1">
        <f t="array" ref="Y111">Y$106+IF($C111&lt;&gt;0,SUMPRODUCT((Y$107:Y$108)*TRANSPOSE(($D111:$E111))),0)</f>
        <v>1470315.2594614956</v>
      </c>
      <c r="Z111" s="28" cm="1">
        <f t="array" ref="Z111">Z$106+IF($C111&lt;&gt;0,SUMPRODUCT((Z$107:Z$108)*TRANSPOSE(($D111:$E111))),0)</f>
        <v>1470315.2594614956</v>
      </c>
      <c r="AA111" s="28" cm="1">
        <f t="array" ref="AA111">AA$106+IF($C111&lt;&gt;0,SUMPRODUCT((AA$107:AA$108)*TRANSPOSE(($D111:$E111))),0)</f>
        <v>1470315.2594614956</v>
      </c>
      <c r="AB111" s="28" cm="1">
        <f t="array" ref="AB111">AB$106+IF($C111&lt;&gt;0,SUMPRODUCT((AB$107:AB$108)*TRANSPOSE(($D111:$E111))),0)</f>
        <v>1470315.2594614956</v>
      </c>
      <c r="AC111" s="28" cm="1">
        <f t="array" ref="AC111">AC$106+IF($C111&lt;&gt;0,SUMPRODUCT((AC$107:AC$108)*TRANSPOSE(($D111:$E111))),0)</f>
        <v>1470315.2594614956</v>
      </c>
      <c r="AD111" s="28" cm="1">
        <f t="array" ref="AD111">AD$106+IF($C111&lt;&gt;0,SUMPRODUCT((AD$107:AD$108)*TRANSPOSE(($D111:$E111))),0)</f>
        <v>1470315.2594614956</v>
      </c>
      <c r="AE111" s="28" cm="1">
        <f t="array" ref="AE111">AE$106+IF($C111&lt;&gt;0,SUMPRODUCT((AE$107:AE$108)*TRANSPOSE(($D111:$E111))),0)</f>
        <v>1470315.2594614956</v>
      </c>
      <c r="AF111" s="28" cm="1">
        <f t="array" ref="AF111">AF$106+IF($C111&lt;&gt;0,SUMPRODUCT((AF$107:AF$108)*TRANSPOSE(($D111:$E111))),0)</f>
        <v>1470315.2594614956</v>
      </c>
      <c r="AG111" s="28" cm="1">
        <f t="array" ref="AG111">AG$106+IF($C111&lt;&gt;0,SUMPRODUCT((AG$107:AG$108)*TRANSPOSE(($D111:$E111))),0)</f>
        <v>1470315.2594614956</v>
      </c>
    </row>
    <row r="112" spans="1:43" x14ac:dyDescent="0.2">
      <c r="A112" s="1" t="str">
        <f>"sens"&amp;Assumptions!B113</f>
        <v>sens3</v>
      </c>
      <c r="C112" s="255" t="str">
        <f>Assumptions!C113</f>
        <v>Total benefits 10% higher</v>
      </c>
      <c r="D112" s="256">
        <f>Assumptions!G113</f>
        <v>0</v>
      </c>
      <c r="E112" s="256">
        <f>Assumptions!H113</f>
        <v>0.1</v>
      </c>
      <c r="G112" s="34" t="str">
        <f t="shared" si="21"/>
        <v>Option 2sens3</v>
      </c>
      <c r="I112" s="28" cm="1">
        <f t="array" ref="I112">I$106+IF($C112&lt;&gt;0,SUMPRODUCT((I$107:I$108)*TRANSPOSE(($D112:$E112))),0)</f>
        <v>0</v>
      </c>
      <c r="J112" s="28" cm="1">
        <f t="array" ref="J112">J$106+IF($C112&lt;&gt;0,SUMPRODUCT((J$107:J$108)*TRANSPOSE(($D112:$E112))),0)</f>
        <v>0</v>
      </c>
      <c r="K112" s="28" cm="1">
        <f t="array" ref="K112">K$106+IF($C112&lt;&gt;0,SUMPRODUCT((K$107:K$108)*TRANSPOSE(($D112:$E112))),0)</f>
        <v>0</v>
      </c>
      <c r="L112" s="28" cm="1">
        <f t="array" ref="L112">L$106+IF($C112&lt;&gt;0,SUMPRODUCT((L$107:L$108)*TRANSPOSE(($D112:$E112))),0)</f>
        <v>0</v>
      </c>
      <c r="M112" s="28" cm="1">
        <f t="array" ref="M112">M$106+IF($C112&lt;&gt;0,SUMPRODUCT((M$107:M$108)*TRANSPOSE(($D112:$E112))),0)</f>
        <v>0</v>
      </c>
      <c r="N112" s="28" cm="1">
        <f t="array" ref="N112">N$106+IF($C112&lt;&gt;0,SUMPRODUCT((N$107:N$108)*TRANSPOSE(($D112:$E112))),0)</f>
        <v>-74608.991741458958</v>
      </c>
      <c r="O112" s="28" cm="1">
        <f t="array" ref="O112">O$106+IF($C112&lt;&gt;0,SUMPRODUCT((O$107:O$108)*TRANSPOSE(($D112:$E112))),0)</f>
        <v>1603128.0660683285</v>
      </c>
      <c r="P112" s="28" cm="1">
        <f t="array" ref="P112">P$106+IF($C112&lt;&gt;0,SUMPRODUCT((P$107:P$108)*TRANSPOSE(($D112:$E112))),0)</f>
        <v>1611378.0660683285</v>
      </c>
      <c r="Q112" s="28" cm="1">
        <f t="array" ref="Q112">Q$106+IF($C112&lt;&gt;0,SUMPRODUCT((Q$107:Q$108)*TRANSPOSE(($D112:$E112))),0)</f>
        <v>1611378.0660683285</v>
      </c>
      <c r="R112" s="28" cm="1">
        <f t="array" ref="R112">R$106+IF($C112&lt;&gt;0,SUMPRODUCT((R$107:R$108)*TRANSPOSE(($D112:$E112))),0)</f>
        <v>1611378.0660683285</v>
      </c>
      <c r="S112" s="28" cm="1">
        <f t="array" ref="S112">S$106+IF($C112&lt;&gt;0,SUMPRODUCT((S$107:S$108)*TRANSPOSE(($D112:$E112))),0)</f>
        <v>1611378.0660683285</v>
      </c>
      <c r="T112" s="28" cm="1">
        <f t="array" ref="T112">T$106+IF($C112&lt;&gt;0,SUMPRODUCT((T$107:T$108)*TRANSPOSE(($D112:$E112))),0)</f>
        <v>1611378.0660683285</v>
      </c>
      <c r="U112" s="28" cm="1">
        <f t="array" ref="U112">U$106+IF($C112&lt;&gt;0,SUMPRODUCT((U$107:U$108)*TRANSPOSE(($D112:$E112))),0)</f>
        <v>1611378.0660683285</v>
      </c>
      <c r="V112" s="28" cm="1">
        <f t="array" ref="V112">V$106+IF($C112&lt;&gt;0,SUMPRODUCT((V$107:V$108)*TRANSPOSE(($D112:$E112))),0)</f>
        <v>1611378.0660683285</v>
      </c>
      <c r="W112" s="28" cm="1">
        <f t="array" ref="W112">W$106+IF($C112&lt;&gt;0,SUMPRODUCT((W$107:W$108)*TRANSPOSE(($D112:$E112))),0)</f>
        <v>1611378.0660683285</v>
      </c>
      <c r="X112" s="28" cm="1">
        <f t="array" ref="X112">X$106+IF($C112&lt;&gt;0,SUMPRODUCT((X$107:X$108)*TRANSPOSE(($D112:$E112))),0)</f>
        <v>1611378.0660683285</v>
      </c>
      <c r="Y112" s="28" cm="1">
        <f t="array" ref="Y112">Y$106+IF($C112&lt;&gt;0,SUMPRODUCT((Y$107:Y$108)*TRANSPOSE(($D112:$E112))),0)</f>
        <v>1611378.0660683285</v>
      </c>
      <c r="Z112" s="28" cm="1">
        <f t="array" ref="Z112">Z$106+IF($C112&lt;&gt;0,SUMPRODUCT((Z$107:Z$108)*TRANSPOSE(($D112:$E112))),0)</f>
        <v>1611378.0660683285</v>
      </c>
      <c r="AA112" s="28" cm="1">
        <f t="array" ref="AA112">AA$106+IF($C112&lt;&gt;0,SUMPRODUCT((AA$107:AA$108)*TRANSPOSE(($D112:$E112))),0)</f>
        <v>1611378.0660683285</v>
      </c>
      <c r="AB112" s="28" cm="1">
        <f t="array" ref="AB112">AB$106+IF($C112&lt;&gt;0,SUMPRODUCT((AB$107:AB$108)*TRANSPOSE(($D112:$E112))),0)</f>
        <v>1611378.0660683285</v>
      </c>
      <c r="AC112" s="28" cm="1">
        <f t="array" ref="AC112">AC$106+IF($C112&lt;&gt;0,SUMPRODUCT((AC$107:AC$108)*TRANSPOSE(($D112:$E112))),0)</f>
        <v>1611378.0660683285</v>
      </c>
      <c r="AD112" s="28" cm="1">
        <f t="array" ref="AD112">AD$106+IF($C112&lt;&gt;0,SUMPRODUCT((AD$107:AD$108)*TRANSPOSE(($D112:$E112))),0)</f>
        <v>1611378.0660683285</v>
      </c>
      <c r="AE112" s="28" cm="1">
        <f t="array" ref="AE112">AE$106+IF($C112&lt;&gt;0,SUMPRODUCT((AE$107:AE$108)*TRANSPOSE(($D112:$E112))),0)</f>
        <v>1611378.0660683285</v>
      </c>
      <c r="AF112" s="28" cm="1">
        <f t="array" ref="AF112">AF$106+IF($C112&lt;&gt;0,SUMPRODUCT((AF$107:AF$108)*TRANSPOSE(($D112:$E112))),0)</f>
        <v>1611378.0660683285</v>
      </c>
      <c r="AG112" s="28" cm="1">
        <f t="array" ref="AG112">AG$106+IF($C112&lt;&gt;0,SUMPRODUCT((AG$107:AG$108)*TRANSPOSE(($D112:$E112))),0)</f>
        <v>1611378.0660683285</v>
      </c>
    </row>
    <row r="113" spans="1:33" x14ac:dyDescent="0.2">
      <c r="A113" s="1" t="str">
        <f>"sens"&amp;Assumptions!B114</f>
        <v>sens4</v>
      </c>
      <c r="C113" s="255" t="str">
        <f>Assumptions!C114</f>
        <v>Total benefits 10% lower</v>
      </c>
      <c r="D113" s="256">
        <f>Assumptions!G114</f>
        <v>0</v>
      </c>
      <c r="E113" s="256">
        <f>Assumptions!H114</f>
        <v>-0.1</v>
      </c>
      <c r="G113" s="34" t="str">
        <f t="shared" si="21"/>
        <v>Option 2sens4</v>
      </c>
      <c r="I113" s="28" cm="1">
        <f t="array" ref="I113">I$106+IF($C113&lt;&gt;0,SUMPRODUCT((I$107:I$108)*TRANSPOSE(($D113:$E113))),0)</f>
        <v>0</v>
      </c>
      <c r="J113" s="28" cm="1">
        <f t="array" ref="J113">J$106+IF($C113&lt;&gt;0,SUMPRODUCT((J$107:J$108)*TRANSPOSE(($D113:$E113))),0)</f>
        <v>0</v>
      </c>
      <c r="K113" s="28" cm="1">
        <f t="array" ref="K113">K$106+IF($C113&lt;&gt;0,SUMPRODUCT((K$107:K$108)*TRANSPOSE(($D113:$E113))),0)</f>
        <v>0</v>
      </c>
      <c r="L113" s="28" cm="1">
        <f t="array" ref="L113">L$106+IF($C113&lt;&gt;0,SUMPRODUCT((L$107:L$108)*TRANSPOSE(($D113:$E113))),0)</f>
        <v>0</v>
      </c>
      <c r="M113" s="28" cm="1">
        <f t="array" ref="M113">M$106+IF($C113&lt;&gt;0,SUMPRODUCT((M$107:M$108)*TRANSPOSE(($D113:$E113))),0)</f>
        <v>0</v>
      </c>
      <c r="N113" s="28" cm="1">
        <f t="array" ref="N113">N$106+IF($C113&lt;&gt;0,SUMPRODUCT((N$107:N$108)*TRANSPOSE(($D113:$E113))),0)</f>
        <v>-74608.991741458958</v>
      </c>
      <c r="O113" s="28" cm="1">
        <f t="array" ref="O113">O$106+IF($C113&lt;&gt;0,SUMPRODUCT((O$107:O$108)*TRANSPOSE(($D113:$E113))),0)</f>
        <v>1203128.0660683285</v>
      </c>
      <c r="P113" s="28" cm="1">
        <f t="array" ref="P113">P$106+IF($C113&lt;&gt;0,SUMPRODUCT((P$107:P$108)*TRANSPOSE(($D113:$E113))),0)</f>
        <v>1209878.0660683285</v>
      </c>
      <c r="Q113" s="28" cm="1">
        <f t="array" ref="Q113">Q$106+IF($C113&lt;&gt;0,SUMPRODUCT((Q$107:Q$108)*TRANSPOSE(($D113:$E113))),0)</f>
        <v>1209878.0660683285</v>
      </c>
      <c r="R113" s="28" cm="1">
        <f t="array" ref="R113">R$106+IF($C113&lt;&gt;0,SUMPRODUCT((R$107:R$108)*TRANSPOSE(($D113:$E113))),0)</f>
        <v>1209878.0660683285</v>
      </c>
      <c r="S113" s="28" cm="1">
        <f t="array" ref="S113">S$106+IF($C113&lt;&gt;0,SUMPRODUCT((S$107:S$108)*TRANSPOSE(($D113:$E113))),0)</f>
        <v>1209878.0660683285</v>
      </c>
      <c r="T113" s="28" cm="1">
        <f t="array" ref="T113">T$106+IF($C113&lt;&gt;0,SUMPRODUCT((T$107:T$108)*TRANSPOSE(($D113:$E113))),0)</f>
        <v>1209878.0660683285</v>
      </c>
      <c r="U113" s="28" cm="1">
        <f t="array" ref="U113">U$106+IF($C113&lt;&gt;0,SUMPRODUCT((U$107:U$108)*TRANSPOSE(($D113:$E113))),0)</f>
        <v>1209878.0660683285</v>
      </c>
      <c r="V113" s="28" cm="1">
        <f t="array" ref="V113">V$106+IF($C113&lt;&gt;0,SUMPRODUCT((V$107:V$108)*TRANSPOSE(($D113:$E113))),0)</f>
        <v>1209878.0660683285</v>
      </c>
      <c r="W113" s="28" cm="1">
        <f t="array" ref="W113">W$106+IF($C113&lt;&gt;0,SUMPRODUCT((W$107:W$108)*TRANSPOSE(($D113:$E113))),0)</f>
        <v>1209878.0660683285</v>
      </c>
      <c r="X113" s="28" cm="1">
        <f t="array" ref="X113">X$106+IF($C113&lt;&gt;0,SUMPRODUCT((X$107:X$108)*TRANSPOSE(($D113:$E113))),0)</f>
        <v>1209878.0660683285</v>
      </c>
      <c r="Y113" s="28" cm="1">
        <f t="array" ref="Y113">Y$106+IF($C113&lt;&gt;0,SUMPRODUCT((Y$107:Y$108)*TRANSPOSE(($D113:$E113))),0)</f>
        <v>1209878.0660683285</v>
      </c>
      <c r="Z113" s="28" cm="1">
        <f t="array" ref="Z113">Z$106+IF($C113&lt;&gt;0,SUMPRODUCT((Z$107:Z$108)*TRANSPOSE(($D113:$E113))),0)</f>
        <v>1209878.0660683285</v>
      </c>
      <c r="AA113" s="28" cm="1">
        <f t="array" ref="AA113">AA$106+IF($C113&lt;&gt;0,SUMPRODUCT((AA$107:AA$108)*TRANSPOSE(($D113:$E113))),0)</f>
        <v>1209878.0660683285</v>
      </c>
      <c r="AB113" s="28" cm="1">
        <f t="array" ref="AB113">AB$106+IF($C113&lt;&gt;0,SUMPRODUCT((AB$107:AB$108)*TRANSPOSE(($D113:$E113))),0)</f>
        <v>1209878.0660683285</v>
      </c>
      <c r="AC113" s="28" cm="1">
        <f t="array" ref="AC113">AC$106+IF($C113&lt;&gt;0,SUMPRODUCT((AC$107:AC$108)*TRANSPOSE(($D113:$E113))),0)</f>
        <v>1209878.0660683285</v>
      </c>
      <c r="AD113" s="28" cm="1">
        <f t="array" ref="AD113">AD$106+IF($C113&lt;&gt;0,SUMPRODUCT((AD$107:AD$108)*TRANSPOSE(($D113:$E113))),0)</f>
        <v>1209878.0660683285</v>
      </c>
      <c r="AE113" s="28" cm="1">
        <f t="array" ref="AE113">AE$106+IF($C113&lt;&gt;0,SUMPRODUCT((AE$107:AE$108)*TRANSPOSE(($D113:$E113))),0)</f>
        <v>1209878.0660683285</v>
      </c>
      <c r="AF113" s="28" cm="1">
        <f t="array" ref="AF113">AF$106+IF($C113&lt;&gt;0,SUMPRODUCT((AF$107:AF$108)*TRANSPOSE(($D113:$E113))),0)</f>
        <v>1209878.0660683285</v>
      </c>
      <c r="AG113" s="28" cm="1">
        <f t="array" ref="AG113">AG$106+IF($C113&lt;&gt;0,SUMPRODUCT((AG$107:AG$108)*TRANSPOSE(($D113:$E113))),0)</f>
        <v>1209878.0660683285</v>
      </c>
    </row>
    <row r="114" spans="1:33" x14ac:dyDescent="0.2">
      <c r="A114" s="1" t="str">
        <f>"sens"&amp;Assumptions!B115</f>
        <v>sens5</v>
      </c>
      <c r="C114" s="255" t="str">
        <f>Assumptions!C115</f>
        <v>Capex 10% higher &amp; Total benefits 10% lower</v>
      </c>
      <c r="D114" s="256">
        <f>Assumptions!G115</f>
        <v>0.1</v>
      </c>
      <c r="E114" s="256">
        <f>Assumptions!H115</f>
        <v>-0.1</v>
      </c>
      <c r="G114" s="34" t="str">
        <f t="shared" si="21"/>
        <v>Option 2sens5</v>
      </c>
      <c r="I114" s="28" cm="1">
        <f t="array" ref="I114">I$106+IF($C114&lt;&gt;0,SUMPRODUCT((I$107:I$108)*TRANSPOSE(($D114:$E114))),0)</f>
        <v>0</v>
      </c>
      <c r="J114" s="28" cm="1">
        <f t="array" ref="J114">J$106+IF($C114&lt;&gt;0,SUMPRODUCT((J$107:J$108)*TRANSPOSE(($D114:$E114))),0)</f>
        <v>0</v>
      </c>
      <c r="K114" s="28" cm="1">
        <f t="array" ref="K114">K$106+IF($C114&lt;&gt;0,SUMPRODUCT((K$107:K$108)*TRANSPOSE(($D114:$E114))),0)</f>
        <v>0</v>
      </c>
      <c r="L114" s="28" cm="1">
        <f t="array" ref="L114">L$106+IF($C114&lt;&gt;0,SUMPRODUCT((L$107:L$108)*TRANSPOSE(($D114:$E114))),0)</f>
        <v>0</v>
      </c>
      <c r="M114" s="28" cm="1">
        <f t="array" ref="M114">M$106+IF($C114&lt;&gt;0,SUMPRODUCT((M$107:M$108)*TRANSPOSE(($D114:$E114))),0)</f>
        <v>0</v>
      </c>
      <c r="N114" s="28" cm="1">
        <f t="array" ref="N114">N$106+IF($C114&lt;&gt;0,SUMPRODUCT((N$107:N$108)*TRANSPOSE(($D114:$E114))),0)</f>
        <v>-82069.890915604861</v>
      </c>
      <c r="O114" s="28" cm="1">
        <f t="array" ref="O114">O$106+IF($C114&lt;&gt;0,SUMPRODUCT((O$107:O$108)*TRANSPOSE(($D114:$E114))),0)</f>
        <v>1143440.8726751613</v>
      </c>
      <c r="P114" s="28" cm="1">
        <f t="array" ref="P114">P$106+IF($C114&lt;&gt;0,SUMPRODUCT((P$107:P$108)*TRANSPOSE(($D114:$E114))),0)</f>
        <v>1150190.8726751613</v>
      </c>
      <c r="Q114" s="28" cm="1">
        <f t="array" ref="Q114">Q$106+IF($C114&lt;&gt;0,SUMPRODUCT((Q$107:Q$108)*TRANSPOSE(($D114:$E114))),0)</f>
        <v>1150190.8726751613</v>
      </c>
      <c r="R114" s="28" cm="1">
        <f t="array" ref="R114">R$106+IF($C114&lt;&gt;0,SUMPRODUCT((R$107:R$108)*TRANSPOSE(($D114:$E114))),0)</f>
        <v>1150190.8726751613</v>
      </c>
      <c r="S114" s="28" cm="1">
        <f t="array" ref="S114">S$106+IF($C114&lt;&gt;0,SUMPRODUCT((S$107:S$108)*TRANSPOSE(($D114:$E114))),0)</f>
        <v>1150190.8726751613</v>
      </c>
      <c r="T114" s="28" cm="1">
        <f t="array" ref="T114">T$106+IF($C114&lt;&gt;0,SUMPRODUCT((T$107:T$108)*TRANSPOSE(($D114:$E114))),0)</f>
        <v>1150190.8726751613</v>
      </c>
      <c r="U114" s="28" cm="1">
        <f t="array" ref="U114">U$106+IF($C114&lt;&gt;0,SUMPRODUCT((U$107:U$108)*TRANSPOSE(($D114:$E114))),0)</f>
        <v>1150190.8726751613</v>
      </c>
      <c r="V114" s="28" cm="1">
        <f t="array" ref="V114">V$106+IF($C114&lt;&gt;0,SUMPRODUCT((V$107:V$108)*TRANSPOSE(($D114:$E114))),0)</f>
        <v>1150190.8726751613</v>
      </c>
      <c r="W114" s="28" cm="1">
        <f t="array" ref="W114">W$106+IF($C114&lt;&gt;0,SUMPRODUCT((W$107:W$108)*TRANSPOSE(($D114:$E114))),0)</f>
        <v>1150190.8726751613</v>
      </c>
      <c r="X114" s="28" cm="1">
        <f t="array" ref="X114">X$106+IF($C114&lt;&gt;0,SUMPRODUCT((X$107:X$108)*TRANSPOSE(($D114:$E114))),0)</f>
        <v>1150190.8726751613</v>
      </c>
      <c r="Y114" s="28" cm="1">
        <f t="array" ref="Y114">Y$106+IF($C114&lt;&gt;0,SUMPRODUCT((Y$107:Y$108)*TRANSPOSE(($D114:$E114))),0)</f>
        <v>1150190.8726751613</v>
      </c>
      <c r="Z114" s="28" cm="1">
        <f t="array" ref="Z114">Z$106+IF($C114&lt;&gt;0,SUMPRODUCT((Z$107:Z$108)*TRANSPOSE(($D114:$E114))),0)</f>
        <v>1150190.8726751613</v>
      </c>
      <c r="AA114" s="28" cm="1">
        <f t="array" ref="AA114">AA$106+IF($C114&lt;&gt;0,SUMPRODUCT((AA$107:AA$108)*TRANSPOSE(($D114:$E114))),0)</f>
        <v>1150190.8726751613</v>
      </c>
      <c r="AB114" s="28" cm="1">
        <f t="array" ref="AB114">AB$106+IF($C114&lt;&gt;0,SUMPRODUCT((AB$107:AB$108)*TRANSPOSE(($D114:$E114))),0)</f>
        <v>1150190.8726751613</v>
      </c>
      <c r="AC114" s="28" cm="1">
        <f t="array" ref="AC114">AC$106+IF($C114&lt;&gt;0,SUMPRODUCT((AC$107:AC$108)*TRANSPOSE(($D114:$E114))),0)</f>
        <v>1150190.8726751613</v>
      </c>
      <c r="AD114" s="28" cm="1">
        <f t="array" ref="AD114">AD$106+IF($C114&lt;&gt;0,SUMPRODUCT((AD$107:AD$108)*TRANSPOSE(($D114:$E114))),0)</f>
        <v>1150190.8726751613</v>
      </c>
      <c r="AE114" s="28" cm="1">
        <f t="array" ref="AE114">AE$106+IF($C114&lt;&gt;0,SUMPRODUCT((AE$107:AE$108)*TRANSPOSE(($D114:$E114))),0)</f>
        <v>1150190.8726751613</v>
      </c>
      <c r="AF114" s="28" cm="1">
        <f t="array" ref="AF114">AF$106+IF($C114&lt;&gt;0,SUMPRODUCT((AF$107:AF$108)*TRANSPOSE(($D114:$E114))),0)</f>
        <v>1150190.8726751613</v>
      </c>
      <c r="AG114" s="28" cm="1">
        <f t="array" ref="AG114">AG$106+IF($C114&lt;&gt;0,SUMPRODUCT((AG$107:AG$108)*TRANSPOSE(($D114:$E114))),0)</f>
        <v>1150190.8726751613</v>
      </c>
    </row>
    <row r="115" spans="1:33" x14ac:dyDescent="0.2">
      <c r="A115" s="1" t="str">
        <f>"sens"&amp;Assumptions!B116</f>
        <v>sens</v>
      </c>
      <c r="C115" s="255">
        <f>Assumptions!C116</f>
        <v>0</v>
      </c>
      <c r="D115" s="256">
        <f>Assumptions!G116</f>
        <v>0</v>
      </c>
      <c r="E115" s="256">
        <f>Assumptions!H116</f>
        <v>0</v>
      </c>
      <c r="G115" s="34" t="str">
        <f t="shared" si="21"/>
        <v>Option 2sens</v>
      </c>
      <c r="I115" s="28" cm="1">
        <f t="array" ref="I115">I$106+IF($C115&lt;&gt;0,SUMPRODUCT((I$107:I$108)*TRANSPOSE(($D115:$E115))),0)</f>
        <v>0</v>
      </c>
      <c r="J115" s="28" cm="1">
        <f t="array" ref="J115">J$106+IF($C115&lt;&gt;0,SUMPRODUCT((J$107:J$108)*TRANSPOSE(($D115:$E115))),0)</f>
        <v>0</v>
      </c>
      <c r="K115" s="28" cm="1">
        <f t="array" ref="K115">K$106+IF($C115&lt;&gt;0,SUMPRODUCT((K$107:K$108)*TRANSPOSE(($D115:$E115))),0)</f>
        <v>0</v>
      </c>
      <c r="L115" s="28" cm="1">
        <f t="array" ref="L115">L$106+IF($C115&lt;&gt;0,SUMPRODUCT((L$107:L$108)*TRANSPOSE(($D115:$E115))),0)</f>
        <v>0</v>
      </c>
      <c r="M115" s="28" cm="1">
        <f t="array" ref="M115">M$106+IF($C115&lt;&gt;0,SUMPRODUCT((M$107:M$108)*TRANSPOSE(($D115:$E115))),0)</f>
        <v>0</v>
      </c>
      <c r="N115" s="28" cm="1">
        <f t="array" ref="N115">N$106+IF($C115&lt;&gt;0,SUMPRODUCT((N$107:N$108)*TRANSPOSE(($D115:$E115))),0)</f>
        <v>-74608.991741458958</v>
      </c>
      <c r="O115" s="28" cm="1">
        <f t="array" ref="O115">O$106+IF($C115&lt;&gt;0,SUMPRODUCT((O$107:O$108)*TRANSPOSE(($D115:$E115))),0)</f>
        <v>1403128.0660683285</v>
      </c>
      <c r="P115" s="28" cm="1">
        <f t="array" ref="P115">P$106+IF($C115&lt;&gt;0,SUMPRODUCT((P$107:P$108)*TRANSPOSE(($D115:$E115))),0)</f>
        <v>1410628.0660683285</v>
      </c>
      <c r="Q115" s="28" cm="1">
        <f t="array" ref="Q115">Q$106+IF($C115&lt;&gt;0,SUMPRODUCT((Q$107:Q$108)*TRANSPOSE(($D115:$E115))),0)</f>
        <v>1410628.0660683285</v>
      </c>
      <c r="R115" s="28" cm="1">
        <f t="array" ref="R115">R$106+IF($C115&lt;&gt;0,SUMPRODUCT((R$107:R$108)*TRANSPOSE(($D115:$E115))),0)</f>
        <v>1410628.0660683285</v>
      </c>
      <c r="S115" s="28" cm="1">
        <f t="array" ref="S115">S$106+IF($C115&lt;&gt;0,SUMPRODUCT((S$107:S$108)*TRANSPOSE(($D115:$E115))),0)</f>
        <v>1410628.0660683285</v>
      </c>
      <c r="T115" s="28" cm="1">
        <f t="array" ref="T115">T$106+IF($C115&lt;&gt;0,SUMPRODUCT((T$107:T$108)*TRANSPOSE(($D115:$E115))),0)</f>
        <v>1410628.0660683285</v>
      </c>
      <c r="U115" s="28" cm="1">
        <f t="array" ref="U115">U$106+IF($C115&lt;&gt;0,SUMPRODUCT((U$107:U$108)*TRANSPOSE(($D115:$E115))),0)</f>
        <v>1410628.0660683285</v>
      </c>
      <c r="V115" s="28" cm="1">
        <f t="array" ref="V115">V$106+IF($C115&lt;&gt;0,SUMPRODUCT((V$107:V$108)*TRANSPOSE(($D115:$E115))),0)</f>
        <v>1410628.0660683285</v>
      </c>
      <c r="W115" s="28" cm="1">
        <f t="array" ref="W115">W$106+IF($C115&lt;&gt;0,SUMPRODUCT((W$107:W$108)*TRANSPOSE(($D115:$E115))),0)</f>
        <v>1410628.0660683285</v>
      </c>
      <c r="X115" s="28" cm="1">
        <f t="array" ref="X115">X$106+IF($C115&lt;&gt;0,SUMPRODUCT((X$107:X$108)*TRANSPOSE(($D115:$E115))),0)</f>
        <v>1410628.0660683285</v>
      </c>
      <c r="Y115" s="28" cm="1">
        <f t="array" ref="Y115">Y$106+IF($C115&lt;&gt;0,SUMPRODUCT((Y$107:Y$108)*TRANSPOSE(($D115:$E115))),0)</f>
        <v>1410628.0660683285</v>
      </c>
      <c r="Z115" s="28" cm="1">
        <f t="array" ref="Z115">Z$106+IF($C115&lt;&gt;0,SUMPRODUCT((Z$107:Z$108)*TRANSPOSE(($D115:$E115))),0)</f>
        <v>1410628.0660683285</v>
      </c>
      <c r="AA115" s="28" cm="1">
        <f t="array" ref="AA115">AA$106+IF($C115&lt;&gt;0,SUMPRODUCT((AA$107:AA$108)*TRANSPOSE(($D115:$E115))),0)</f>
        <v>1410628.0660683285</v>
      </c>
      <c r="AB115" s="28" cm="1">
        <f t="array" ref="AB115">AB$106+IF($C115&lt;&gt;0,SUMPRODUCT((AB$107:AB$108)*TRANSPOSE(($D115:$E115))),0)</f>
        <v>1410628.0660683285</v>
      </c>
      <c r="AC115" s="28" cm="1">
        <f t="array" ref="AC115">AC$106+IF($C115&lt;&gt;0,SUMPRODUCT((AC$107:AC$108)*TRANSPOSE(($D115:$E115))),0)</f>
        <v>1410628.0660683285</v>
      </c>
      <c r="AD115" s="28" cm="1">
        <f t="array" ref="AD115">AD$106+IF($C115&lt;&gt;0,SUMPRODUCT((AD$107:AD$108)*TRANSPOSE(($D115:$E115))),0)</f>
        <v>1410628.0660683285</v>
      </c>
      <c r="AE115" s="28" cm="1">
        <f t="array" ref="AE115">AE$106+IF($C115&lt;&gt;0,SUMPRODUCT((AE$107:AE$108)*TRANSPOSE(($D115:$E115))),0)</f>
        <v>1410628.0660683285</v>
      </c>
      <c r="AF115" s="28" cm="1">
        <f t="array" ref="AF115">AF$106+IF($C115&lt;&gt;0,SUMPRODUCT((AF$107:AF$108)*TRANSPOSE(($D115:$E115))),0)</f>
        <v>1410628.0660683285</v>
      </c>
      <c r="AG115" s="28" cm="1">
        <f t="array" ref="AG115">AG$106+IF($C115&lt;&gt;0,SUMPRODUCT((AG$107:AG$108)*TRANSPOSE(($D115:$E115))),0)</f>
        <v>1410628.0660683285</v>
      </c>
    </row>
    <row r="116" spans="1:33" x14ac:dyDescent="0.2">
      <c r="A116" s="1" t="str">
        <f>"sens"&amp;Assumptions!B117</f>
        <v>sens</v>
      </c>
      <c r="C116" s="255">
        <f>Assumptions!C117</f>
        <v>0</v>
      </c>
      <c r="D116" s="256">
        <f>Assumptions!G117</f>
        <v>0</v>
      </c>
      <c r="E116" s="256">
        <f>Assumptions!H117</f>
        <v>0</v>
      </c>
      <c r="G116" s="34" t="str">
        <f t="shared" si="21"/>
        <v>Option 2sens</v>
      </c>
      <c r="I116" s="28" cm="1">
        <f t="array" ref="I116">I$106+IF($C116&lt;&gt;0,SUMPRODUCT((I$107:I$108)*TRANSPOSE(($D116:$E116))),0)</f>
        <v>0</v>
      </c>
      <c r="J116" s="28" cm="1">
        <f t="array" ref="J116">J$106+IF($C116&lt;&gt;0,SUMPRODUCT((J$107:J$108)*TRANSPOSE(($D116:$E116))),0)</f>
        <v>0</v>
      </c>
      <c r="K116" s="28" cm="1">
        <f t="array" ref="K116">K$106+IF($C116&lt;&gt;0,SUMPRODUCT((K$107:K$108)*TRANSPOSE(($D116:$E116))),0)</f>
        <v>0</v>
      </c>
      <c r="L116" s="28" cm="1">
        <f t="array" ref="L116">L$106+IF($C116&lt;&gt;0,SUMPRODUCT((L$107:L$108)*TRANSPOSE(($D116:$E116))),0)</f>
        <v>0</v>
      </c>
      <c r="M116" s="28" cm="1">
        <f t="array" ref="M116">M$106+IF($C116&lt;&gt;0,SUMPRODUCT((M$107:M$108)*TRANSPOSE(($D116:$E116))),0)</f>
        <v>0</v>
      </c>
      <c r="N116" s="28" cm="1">
        <f t="array" ref="N116">N$106+IF($C116&lt;&gt;0,SUMPRODUCT((N$107:N$108)*TRANSPOSE(($D116:$E116))),0)</f>
        <v>-74608.991741458958</v>
      </c>
      <c r="O116" s="28" cm="1">
        <f t="array" ref="O116">O$106+IF($C116&lt;&gt;0,SUMPRODUCT((O$107:O$108)*TRANSPOSE(($D116:$E116))),0)</f>
        <v>1403128.0660683285</v>
      </c>
      <c r="P116" s="28" cm="1">
        <f t="array" ref="P116">P$106+IF($C116&lt;&gt;0,SUMPRODUCT((P$107:P$108)*TRANSPOSE(($D116:$E116))),0)</f>
        <v>1410628.0660683285</v>
      </c>
      <c r="Q116" s="28" cm="1">
        <f t="array" ref="Q116">Q$106+IF($C116&lt;&gt;0,SUMPRODUCT((Q$107:Q$108)*TRANSPOSE(($D116:$E116))),0)</f>
        <v>1410628.0660683285</v>
      </c>
      <c r="R116" s="28" cm="1">
        <f t="array" ref="R116">R$106+IF($C116&lt;&gt;0,SUMPRODUCT((R$107:R$108)*TRANSPOSE(($D116:$E116))),0)</f>
        <v>1410628.0660683285</v>
      </c>
      <c r="S116" s="28" cm="1">
        <f t="array" ref="S116">S$106+IF($C116&lt;&gt;0,SUMPRODUCT((S$107:S$108)*TRANSPOSE(($D116:$E116))),0)</f>
        <v>1410628.0660683285</v>
      </c>
      <c r="T116" s="28" cm="1">
        <f t="array" ref="T116">T$106+IF($C116&lt;&gt;0,SUMPRODUCT((T$107:T$108)*TRANSPOSE(($D116:$E116))),0)</f>
        <v>1410628.0660683285</v>
      </c>
      <c r="U116" s="28" cm="1">
        <f t="array" ref="U116">U$106+IF($C116&lt;&gt;0,SUMPRODUCT((U$107:U$108)*TRANSPOSE(($D116:$E116))),0)</f>
        <v>1410628.0660683285</v>
      </c>
      <c r="V116" s="28" cm="1">
        <f t="array" ref="V116">V$106+IF($C116&lt;&gt;0,SUMPRODUCT((V$107:V$108)*TRANSPOSE(($D116:$E116))),0)</f>
        <v>1410628.0660683285</v>
      </c>
      <c r="W116" s="28" cm="1">
        <f t="array" ref="W116">W$106+IF($C116&lt;&gt;0,SUMPRODUCT((W$107:W$108)*TRANSPOSE(($D116:$E116))),0)</f>
        <v>1410628.0660683285</v>
      </c>
      <c r="X116" s="28" cm="1">
        <f t="array" ref="X116">X$106+IF($C116&lt;&gt;0,SUMPRODUCT((X$107:X$108)*TRANSPOSE(($D116:$E116))),0)</f>
        <v>1410628.0660683285</v>
      </c>
      <c r="Y116" s="28" cm="1">
        <f t="array" ref="Y116">Y$106+IF($C116&lt;&gt;0,SUMPRODUCT((Y$107:Y$108)*TRANSPOSE(($D116:$E116))),0)</f>
        <v>1410628.0660683285</v>
      </c>
      <c r="Z116" s="28" cm="1">
        <f t="array" ref="Z116">Z$106+IF($C116&lt;&gt;0,SUMPRODUCT((Z$107:Z$108)*TRANSPOSE(($D116:$E116))),0)</f>
        <v>1410628.0660683285</v>
      </c>
      <c r="AA116" s="28" cm="1">
        <f t="array" ref="AA116">AA$106+IF($C116&lt;&gt;0,SUMPRODUCT((AA$107:AA$108)*TRANSPOSE(($D116:$E116))),0)</f>
        <v>1410628.0660683285</v>
      </c>
      <c r="AB116" s="28" cm="1">
        <f t="array" ref="AB116">AB$106+IF($C116&lt;&gt;0,SUMPRODUCT((AB$107:AB$108)*TRANSPOSE(($D116:$E116))),0)</f>
        <v>1410628.0660683285</v>
      </c>
      <c r="AC116" s="28" cm="1">
        <f t="array" ref="AC116">AC$106+IF($C116&lt;&gt;0,SUMPRODUCT((AC$107:AC$108)*TRANSPOSE(($D116:$E116))),0)</f>
        <v>1410628.0660683285</v>
      </c>
      <c r="AD116" s="28" cm="1">
        <f t="array" ref="AD116">AD$106+IF($C116&lt;&gt;0,SUMPRODUCT((AD$107:AD$108)*TRANSPOSE(($D116:$E116))),0)</f>
        <v>1410628.0660683285</v>
      </c>
      <c r="AE116" s="28" cm="1">
        <f t="array" ref="AE116">AE$106+IF($C116&lt;&gt;0,SUMPRODUCT((AE$107:AE$108)*TRANSPOSE(($D116:$E116))),0)</f>
        <v>1410628.0660683285</v>
      </c>
      <c r="AF116" s="28" cm="1">
        <f t="array" ref="AF116">AF$106+IF($C116&lt;&gt;0,SUMPRODUCT((AF$107:AF$108)*TRANSPOSE(($D116:$E116))),0)</f>
        <v>1410628.0660683285</v>
      </c>
      <c r="AG116" s="28" cm="1">
        <f t="array" ref="AG116">AG$106+IF($C116&lt;&gt;0,SUMPRODUCT((AG$107:AG$108)*TRANSPOSE(($D116:$E116))),0)</f>
        <v>1410628.0660683285</v>
      </c>
    </row>
    <row r="117" spans="1:33" x14ac:dyDescent="0.2">
      <c r="A117" s="1" t="str">
        <f>"sens"&amp;Assumptions!B118</f>
        <v>sens</v>
      </c>
      <c r="C117" s="255">
        <f>Assumptions!C118</f>
        <v>0</v>
      </c>
      <c r="D117" s="256">
        <f>Assumptions!G118</f>
        <v>0</v>
      </c>
      <c r="E117" s="256">
        <f>Assumptions!H118</f>
        <v>0</v>
      </c>
      <c r="G117" s="34" t="str">
        <f t="shared" si="21"/>
        <v>Option 2sens</v>
      </c>
      <c r="I117" s="28" cm="1">
        <f t="array" ref="I117">I$106+IF($C117&lt;&gt;0,SUMPRODUCT((I$107:I$108)*TRANSPOSE(($D117:$E117))),0)</f>
        <v>0</v>
      </c>
      <c r="J117" s="28" cm="1">
        <f t="array" ref="J117">J$106+IF($C117&lt;&gt;0,SUMPRODUCT((J$107:J$108)*TRANSPOSE(($D117:$E117))),0)</f>
        <v>0</v>
      </c>
      <c r="K117" s="28" cm="1">
        <f t="array" ref="K117">K$106+IF($C117&lt;&gt;0,SUMPRODUCT((K$107:K$108)*TRANSPOSE(($D117:$E117))),0)</f>
        <v>0</v>
      </c>
      <c r="L117" s="28" cm="1">
        <f t="array" ref="L117">L$106+IF($C117&lt;&gt;0,SUMPRODUCT((L$107:L$108)*TRANSPOSE(($D117:$E117))),0)</f>
        <v>0</v>
      </c>
      <c r="M117" s="28" cm="1">
        <f t="array" ref="M117">M$106+IF($C117&lt;&gt;0,SUMPRODUCT((M$107:M$108)*TRANSPOSE(($D117:$E117))),0)</f>
        <v>0</v>
      </c>
      <c r="N117" s="28" cm="1">
        <f t="array" ref="N117">N$106+IF($C117&lt;&gt;0,SUMPRODUCT((N$107:N$108)*TRANSPOSE(($D117:$E117))),0)</f>
        <v>-74608.991741458958</v>
      </c>
      <c r="O117" s="28" cm="1">
        <f t="array" ref="O117">O$106+IF($C117&lt;&gt;0,SUMPRODUCT((O$107:O$108)*TRANSPOSE(($D117:$E117))),0)</f>
        <v>1403128.0660683285</v>
      </c>
      <c r="P117" s="28" cm="1">
        <f t="array" ref="P117">P$106+IF($C117&lt;&gt;0,SUMPRODUCT((P$107:P$108)*TRANSPOSE(($D117:$E117))),0)</f>
        <v>1410628.0660683285</v>
      </c>
      <c r="Q117" s="28" cm="1">
        <f t="array" ref="Q117">Q$106+IF($C117&lt;&gt;0,SUMPRODUCT((Q$107:Q$108)*TRANSPOSE(($D117:$E117))),0)</f>
        <v>1410628.0660683285</v>
      </c>
      <c r="R117" s="28" cm="1">
        <f t="array" ref="R117">R$106+IF($C117&lt;&gt;0,SUMPRODUCT((R$107:R$108)*TRANSPOSE(($D117:$E117))),0)</f>
        <v>1410628.0660683285</v>
      </c>
      <c r="S117" s="28" cm="1">
        <f t="array" ref="S117">S$106+IF($C117&lt;&gt;0,SUMPRODUCT((S$107:S$108)*TRANSPOSE(($D117:$E117))),0)</f>
        <v>1410628.0660683285</v>
      </c>
      <c r="T117" s="28" cm="1">
        <f t="array" ref="T117">T$106+IF($C117&lt;&gt;0,SUMPRODUCT((T$107:T$108)*TRANSPOSE(($D117:$E117))),0)</f>
        <v>1410628.0660683285</v>
      </c>
      <c r="U117" s="28" cm="1">
        <f t="array" ref="U117">U$106+IF($C117&lt;&gt;0,SUMPRODUCT((U$107:U$108)*TRANSPOSE(($D117:$E117))),0)</f>
        <v>1410628.0660683285</v>
      </c>
      <c r="V117" s="28" cm="1">
        <f t="array" ref="V117">V$106+IF($C117&lt;&gt;0,SUMPRODUCT((V$107:V$108)*TRANSPOSE(($D117:$E117))),0)</f>
        <v>1410628.0660683285</v>
      </c>
      <c r="W117" s="28" cm="1">
        <f t="array" ref="W117">W$106+IF($C117&lt;&gt;0,SUMPRODUCT((W$107:W$108)*TRANSPOSE(($D117:$E117))),0)</f>
        <v>1410628.0660683285</v>
      </c>
      <c r="X117" s="28" cm="1">
        <f t="array" ref="X117">X$106+IF($C117&lt;&gt;0,SUMPRODUCT((X$107:X$108)*TRANSPOSE(($D117:$E117))),0)</f>
        <v>1410628.0660683285</v>
      </c>
      <c r="Y117" s="28" cm="1">
        <f t="array" ref="Y117">Y$106+IF($C117&lt;&gt;0,SUMPRODUCT((Y$107:Y$108)*TRANSPOSE(($D117:$E117))),0)</f>
        <v>1410628.0660683285</v>
      </c>
      <c r="Z117" s="28" cm="1">
        <f t="array" ref="Z117">Z$106+IF($C117&lt;&gt;0,SUMPRODUCT((Z$107:Z$108)*TRANSPOSE(($D117:$E117))),0)</f>
        <v>1410628.0660683285</v>
      </c>
      <c r="AA117" s="28" cm="1">
        <f t="array" ref="AA117">AA$106+IF($C117&lt;&gt;0,SUMPRODUCT((AA$107:AA$108)*TRANSPOSE(($D117:$E117))),0)</f>
        <v>1410628.0660683285</v>
      </c>
      <c r="AB117" s="28" cm="1">
        <f t="array" ref="AB117">AB$106+IF($C117&lt;&gt;0,SUMPRODUCT((AB$107:AB$108)*TRANSPOSE(($D117:$E117))),0)</f>
        <v>1410628.0660683285</v>
      </c>
      <c r="AC117" s="28" cm="1">
        <f t="array" ref="AC117">AC$106+IF($C117&lt;&gt;0,SUMPRODUCT((AC$107:AC$108)*TRANSPOSE(($D117:$E117))),0)</f>
        <v>1410628.0660683285</v>
      </c>
      <c r="AD117" s="28" cm="1">
        <f t="array" ref="AD117">AD$106+IF($C117&lt;&gt;0,SUMPRODUCT((AD$107:AD$108)*TRANSPOSE(($D117:$E117))),0)</f>
        <v>1410628.0660683285</v>
      </c>
      <c r="AE117" s="28" cm="1">
        <f t="array" ref="AE117">AE$106+IF($C117&lt;&gt;0,SUMPRODUCT((AE$107:AE$108)*TRANSPOSE(($D117:$E117))),0)</f>
        <v>1410628.0660683285</v>
      </c>
      <c r="AF117" s="28" cm="1">
        <f t="array" ref="AF117">AF$106+IF($C117&lt;&gt;0,SUMPRODUCT((AF$107:AF$108)*TRANSPOSE(($D117:$E117))),0)</f>
        <v>1410628.0660683285</v>
      </c>
      <c r="AG117" s="28" cm="1">
        <f t="array" ref="AG117">AG$106+IF($C117&lt;&gt;0,SUMPRODUCT((AG$107:AG$108)*TRANSPOSE(($D117:$E117))),0)</f>
        <v>1410628.0660683285</v>
      </c>
    </row>
    <row r="118" spans="1:33" x14ac:dyDescent="0.2">
      <c r="E118" s="217"/>
      <c r="I118" s="28"/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  <c r="AF118" s="28"/>
      <c r="AG118" s="28"/>
    </row>
    <row r="129" spans="9:12" x14ac:dyDescent="0.2">
      <c r="I129" s="221"/>
      <c r="J129" s="221"/>
      <c r="K129" s="221"/>
      <c r="L129" s="221"/>
    </row>
    <row r="130" spans="9:12" x14ac:dyDescent="0.2">
      <c r="I130" s="221"/>
      <c r="J130" s="221"/>
      <c r="K130" s="221"/>
      <c r="L130" s="221"/>
    </row>
    <row r="131" spans="9:12" x14ac:dyDescent="0.2">
      <c r="I131" s="221"/>
      <c r="J131" s="221"/>
      <c r="K131" s="221"/>
      <c r="L131" s="221"/>
    </row>
    <row r="132" spans="9:12" x14ac:dyDescent="0.2">
      <c r="I132" s="221"/>
      <c r="J132" s="221"/>
      <c r="K132" s="221"/>
      <c r="L132" s="221"/>
    </row>
    <row r="133" spans="9:12" x14ac:dyDescent="0.2">
      <c r="I133" s="221"/>
      <c r="J133" s="221"/>
      <c r="K133" s="221"/>
      <c r="L133" s="221"/>
    </row>
    <row r="134" spans="9:12" x14ac:dyDescent="0.2">
      <c r="I134" s="221"/>
      <c r="J134" s="221"/>
      <c r="K134" s="221"/>
      <c r="L134" s="221"/>
    </row>
    <row r="135" spans="9:12" x14ac:dyDescent="0.2">
      <c r="I135" s="221"/>
      <c r="J135" s="221"/>
      <c r="K135" s="221"/>
      <c r="L135" s="221"/>
    </row>
    <row r="136" spans="9:12" x14ac:dyDescent="0.2">
      <c r="I136" s="221"/>
      <c r="J136" s="221"/>
      <c r="K136" s="221"/>
      <c r="L136" s="221"/>
    </row>
  </sheetData>
  <conditionalFormatting sqref="E14:E16">
    <cfRule type="expression" dxfId="10" priority="1">
      <formula>AND(SUM($I14:$AB14)&lt;&gt;0, E14=0)</formula>
    </cfRule>
  </conditionalFormatting>
  <conditionalFormatting sqref="E28">
    <cfRule type="expression" dxfId="9" priority="236">
      <formula>AND(SUM($I$27:$AG$27)&gt;0, $E$28=0)</formula>
    </cfRule>
  </conditionalFormatting>
  <pageMargins left="0.7" right="0.7" top="0.75" bottom="0.75" header="0.3" footer="0.3"/>
  <pageSetup paperSize="9" orientation="portrait" horizontalDpi="1200" verticalDpi="120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0" id="{4F65EB60-FCE6-4945-964C-D8B8AF8E6CEB}">
            <xm:f>$A$4=Data!$C$8</xm:f>
            <x14:dxf>
              <font>
                <color theme="0" tint="-0.499984740745262"/>
              </font>
            </x14:dxf>
          </x14:cfRule>
          <xm:sqref>C3 A4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18E919-3C6A-4976-AA18-0C14B57A2441}">
  <sheetPr codeName="Sheet5">
    <tabColor rgb="FF0099FF"/>
  </sheetPr>
  <dimension ref="A1:XER117"/>
  <sheetViews>
    <sheetView showGridLines="0" zoomScale="90" zoomScaleNormal="90" workbookViewId="0">
      <pane xSplit="7" ySplit="10" topLeftCell="H11" activePane="bottomRight" state="frozen"/>
      <selection activeCell="C4" sqref="C4"/>
      <selection pane="topRight" activeCell="C4" sqref="C4"/>
      <selection pane="bottomLeft" activeCell="C4" sqref="C4"/>
      <selection pane="bottomRight" activeCell="C4" sqref="C4"/>
    </sheetView>
  </sheetViews>
  <sheetFormatPr defaultColWidth="8" defaultRowHeight="12.75" outlineLevelRow="1" x14ac:dyDescent="0.2"/>
  <cols>
    <col min="1" max="1" width="5.5" style="1" customWidth="1"/>
    <col min="2" max="2" width="4.125" style="1" customWidth="1"/>
    <col min="3" max="3" width="24.375" style="1" customWidth="1"/>
    <col min="4" max="4" width="12.375" style="1" customWidth="1"/>
    <col min="5" max="5" width="12.5" style="1" customWidth="1"/>
    <col min="6" max="6" width="3.875" style="1" customWidth="1"/>
    <col min="7" max="7" width="9.875" style="1" customWidth="1"/>
    <col min="8" max="8" width="3.375" style="1" customWidth="1"/>
    <col min="9" max="33" width="12.125" style="1" customWidth="1"/>
    <col min="34" max="16384" width="8" style="1"/>
  </cols>
  <sheetData>
    <row r="1" spans="1:43" ht="18.75" x14ac:dyDescent="0.3">
      <c r="A1" s="13" t="str">
        <f>bus</f>
        <v>Powercor</v>
      </c>
      <c r="B1" s="13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</row>
    <row r="2" spans="1:43" ht="18.75" x14ac:dyDescent="0.3">
      <c r="A2" s="50" t="str">
        <f>proj</f>
        <v>REFCL BGO zone substation works</v>
      </c>
      <c r="B2" s="50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</row>
    <row r="3" spans="1:43" ht="15.75" x14ac:dyDescent="0.25">
      <c r="A3" s="179" t="s">
        <v>135</v>
      </c>
      <c r="B3" s="5"/>
      <c r="C3" s="298" t="str">
        <f>INDEX(Assumptions!$E$14:$E$18, MATCH(A3,_xlfn.ANCHORARRAY( Assumptions!$C$14),0))</f>
        <v>New transformer, REFCL and feeder transfers</v>
      </c>
    </row>
    <row r="4" spans="1:43" x14ac:dyDescent="0.2">
      <c r="A4" s="1" t="str">
        <f>(INDEX(Data!$D$9:$D$13, MATCH(A3, options,0)))</f>
        <v/>
      </c>
      <c r="B4" s="165"/>
      <c r="C4" s="213"/>
    </row>
    <row r="5" spans="1:43" hidden="1" outlineLevel="1" x14ac:dyDescent="0.2">
      <c r="C5" s="87"/>
      <c r="D5" s="86"/>
      <c r="E5" s="88"/>
      <c r="F5" s="88"/>
      <c r="G5" s="86"/>
      <c r="H5" s="89"/>
      <c r="I5" s="89"/>
      <c r="J5" s="89"/>
      <c r="K5" s="89"/>
      <c r="L5" s="89"/>
      <c r="M5" s="89"/>
      <c r="N5" s="89"/>
      <c r="O5" s="89"/>
      <c r="P5" s="89"/>
      <c r="Q5" s="89"/>
      <c r="R5" s="89"/>
      <c r="S5" s="89"/>
      <c r="T5" s="89"/>
      <c r="U5" s="89"/>
      <c r="V5" s="89"/>
      <c r="W5" s="89"/>
      <c r="X5" s="89"/>
      <c r="Y5" s="89"/>
      <c r="Z5" s="89"/>
      <c r="AA5" s="89"/>
      <c r="AB5" s="89"/>
      <c r="AC5" s="89"/>
      <c r="AD5" s="89"/>
      <c r="AE5" s="89"/>
      <c r="AF5" s="89"/>
      <c r="AG5" s="89"/>
    </row>
    <row r="6" spans="1:43" hidden="1" outlineLevel="1" x14ac:dyDescent="0.2">
      <c r="A6" s="86" t="str">
        <f>'Option1 (base case)'!A6</f>
        <v>Count</v>
      </c>
      <c r="B6" s="86"/>
      <c r="C6" s="87"/>
      <c r="D6" s="86"/>
      <c r="E6" s="88"/>
      <c r="F6" s="88"/>
      <c r="G6" s="86"/>
      <c r="H6" s="89"/>
      <c r="I6" s="89">
        <f>'Option1 (base case)'!I6</f>
        <v>1</v>
      </c>
      <c r="J6" s="89">
        <f>'Option1 (base case)'!J6</f>
        <v>2</v>
      </c>
      <c r="K6" s="89">
        <f>'Option1 (base case)'!K6</f>
        <v>3</v>
      </c>
      <c r="L6" s="89">
        <f>'Option1 (base case)'!L6</f>
        <v>4</v>
      </c>
      <c r="M6" s="89">
        <f>'Option1 (base case)'!M6</f>
        <v>5</v>
      </c>
      <c r="N6" s="89">
        <f>'Option1 (base case)'!N6</f>
        <v>6</v>
      </c>
      <c r="O6" s="89">
        <f>'Option1 (base case)'!O6</f>
        <v>7</v>
      </c>
      <c r="P6" s="89">
        <f>'Option1 (base case)'!P6</f>
        <v>8</v>
      </c>
      <c r="Q6" s="89">
        <f>'Option1 (base case)'!Q6</f>
        <v>9</v>
      </c>
      <c r="R6" s="89">
        <f>'Option1 (base case)'!R6</f>
        <v>10</v>
      </c>
      <c r="S6" s="89">
        <f>'Option1 (base case)'!S6</f>
        <v>11</v>
      </c>
      <c r="T6" s="89">
        <f>'Option1 (base case)'!T6</f>
        <v>12</v>
      </c>
      <c r="U6" s="89">
        <f>'Option1 (base case)'!U6</f>
        <v>13</v>
      </c>
      <c r="V6" s="89">
        <f>'Option1 (base case)'!V6</f>
        <v>14</v>
      </c>
      <c r="W6" s="89">
        <f>'Option1 (base case)'!W6</f>
        <v>15</v>
      </c>
      <c r="X6" s="89">
        <f>'Option1 (base case)'!X6</f>
        <v>16</v>
      </c>
      <c r="Y6" s="89">
        <f>'Option1 (base case)'!Y6</f>
        <v>17</v>
      </c>
      <c r="Z6" s="89">
        <f>'Option1 (base case)'!Z6</f>
        <v>18</v>
      </c>
      <c r="AA6" s="89">
        <f>'Option1 (base case)'!AA6</f>
        <v>19</v>
      </c>
      <c r="AB6" s="89">
        <f>'Option1 (base case)'!AB6</f>
        <v>20</v>
      </c>
      <c r="AC6" s="89">
        <f>'Option1 (base case)'!AC6</f>
        <v>21</v>
      </c>
      <c r="AD6" s="89">
        <f>'Option1 (base case)'!AD6</f>
        <v>22</v>
      </c>
      <c r="AE6" s="89">
        <f>'Option1 (base case)'!AE6</f>
        <v>23</v>
      </c>
      <c r="AF6" s="89">
        <f>'Option1 (base case)'!AF6</f>
        <v>24</v>
      </c>
      <c r="AG6" s="89">
        <f>'Option1 (base case)'!AG6</f>
        <v>25</v>
      </c>
    </row>
    <row r="7" spans="1:43" hidden="1" outlineLevel="1" x14ac:dyDescent="0.2">
      <c r="A7" s="86" t="str">
        <f>'Option1 (base case)'!A7</f>
        <v>Value of CO2 reductions</v>
      </c>
      <c r="B7" s="86"/>
      <c r="G7" s="139" t="s">
        <v>63</v>
      </c>
      <c r="I7" s="87">
        <f>'Option1 (base case)'!I7</f>
        <v>24.730486797759085</v>
      </c>
      <c r="J7" s="87">
        <f>'Option1 (base case)'!J7</f>
        <v>22.340740091772258</v>
      </c>
      <c r="K7" s="87">
        <f>'Option1 (base case)'!K7</f>
        <v>20.196329122153124</v>
      </c>
      <c r="L7" s="87">
        <f>'Option1 (base case)'!L7</f>
        <v>18.06294207659629</v>
      </c>
      <c r="M7" s="87">
        <f>'Option1 (base case)'!M7</f>
        <v>15.913397615084225</v>
      </c>
      <c r="N7" s="87">
        <f>'Option1 (base case)'!N7</f>
        <v>13.715069432539002</v>
      </c>
      <c r="O7" s="87">
        <f>'Option1 (base case)'!O7</f>
        <v>13.715069432539002</v>
      </c>
      <c r="P7" s="87">
        <f>'Option1 (base case)'!P7</f>
        <v>13.715069432539002</v>
      </c>
      <c r="Q7" s="87">
        <f>'Option1 (base case)'!Q7</f>
        <v>13.715069432539002</v>
      </c>
      <c r="R7" s="87">
        <f>'Option1 (base case)'!R7</f>
        <v>13.715069432539002</v>
      </c>
      <c r="S7" s="87">
        <f>'Option1 (base case)'!S7</f>
        <v>13.715069432539002</v>
      </c>
      <c r="T7" s="87">
        <f>'Option1 (base case)'!T7</f>
        <v>13.715069432539002</v>
      </c>
      <c r="U7" s="87">
        <f>'Option1 (base case)'!U7</f>
        <v>13.715069432539002</v>
      </c>
      <c r="V7" s="87">
        <f>'Option1 (base case)'!V7</f>
        <v>13.715069432539002</v>
      </c>
      <c r="W7" s="87">
        <f>'Option1 (base case)'!W7</f>
        <v>13.715069432539002</v>
      </c>
      <c r="X7" s="87">
        <f>'Option1 (base case)'!X7</f>
        <v>13.715069432539002</v>
      </c>
      <c r="Y7" s="87">
        <f>'Option1 (base case)'!Y7</f>
        <v>13.715069432539002</v>
      </c>
      <c r="Z7" s="87">
        <f>'Option1 (base case)'!Z7</f>
        <v>13.715069432539002</v>
      </c>
      <c r="AA7" s="87">
        <f>'Option1 (base case)'!AA7</f>
        <v>13.715069432539002</v>
      </c>
      <c r="AB7" s="87">
        <f>'Option1 (base case)'!AB7</f>
        <v>13.715069432539002</v>
      </c>
      <c r="AC7" s="87">
        <f>'Option1 (base case)'!AC7</f>
        <v>13.715069432539002</v>
      </c>
      <c r="AD7" s="87">
        <f>'Option1 (base case)'!AD7</f>
        <v>13.715069432539002</v>
      </c>
      <c r="AE7" s="87">
        <f>'Option1 (base case)'!AE7</f>
        <v>13.715069432539002</v>
      </c>
      <c r="AF7" s="87">
        <f>'Option1 (base case)'!AF7</f>
        <v>13.715069432539002</v>
      </c>
      <c r="AG7" s="87">
        <f>'Option1 (base case)'!AG7</f>
        <v>13.715069432539002</v>
      </c>
    </row>
    <row r="8" spans="1:43" ht="6.75" customHeight="1" collapsed="1" x14ac:dyDescent="0.2">
      <c r="C8" s="87"/>
      <c r="D8" s="86"/>
      <c r="E8" s="88"/>
      <c r="F8" s="88"/>
      <c r="G8" s="86"/>
      <c r="H8" s="89"/>
      <c r="I8" s="89"/>
      <c r="J8" s="89"/>
      <c r="K8" s="89"/>
      <c r="L8" s="89"/>
      <c r="M8" s="89"/>
      <c r="N8" s="89"/>
      <c r="O8" s="89"/>
      <c r="P8" s="89"/>
      <c r="Q8" s="89"/>
      <c r="R8" s="89"/>
      <c r="S8" s="89"/>
      <c r="T8" s="89"/>
      <c r="U8" s="89"/>
      <c r="V8" s="89"/>
      <c r="W8" s="89"/>
      <c r="X8" s="89"/>
      <c r="Y8" s="89"/>
      <c r="Z8" s="89"/>
      <c r="AA8" s="89"/>
      <c r="AB8" s="89"/>
      <c r="AC8" s="89"/>
      <c r="AD8" s="89"/>
      <c r="AE8" s="89"/>
      <c r="AF8" s="89"/>
      <c r="AG8" s="89"/>
    </row>
    <row r="9" spans="1:43" ht="15" x14ac:dyDescent="0.2">
      <c r="A9" s="16"/>
      <c r="B9" s="16"/>
      <c r="C9" s="16"/>
      <c r="D9" s="16"/>
      <c r="E9" s="16"/>
      <c r="F9" s="122"/>
      <c r="G9" s="16" t="s">
        <v>25</v>
      </c>
      <c r="H9" s="195"/>
      <c r="I9" s="15" t="str">
        <f>'Option1 (base case)'!I9</f>
        <v>2026-27</v>
      </c>
      <c r="J9" s="15" t="str">
        <f>'Option1 (base case)'!J9</f>
        <v>2027-28</v>
      </c>
      <c r="K9" s="15" t="str">
        <f>'Option1 (base case)'!K9</f>
        <v>2028-29</v>
      </c>
      <c r="L9" s="15" t="str">
        <f>'Option1 (base case)'!L9</f>
        <v>2029-30</v>
      </c>
      <c r="M9" s="15" t="str">
        <f>'Option1 (base case)'!M9</f>
        <v>2030-31</v>
      </c>
      <c r="N9" s="15" t="str">
        <f>'Option1 (base case)'!N9</f>
        <v>2031-32</v>
      </c>
      <c r="O9" s="15" t="str">
        <f>'Option1 (base case)'!O9</f>
        <v>2032-33</v>
      </c>
      <c r="P9" s="15" t="str">
        <f>'Option1 (base case)'!P9</f>
        <v>2033-34</v>
      </c>
      <c r="Q9" s="15" t="str">
        <f>'Option1 (base case)'!Q9</f>
        <v>2034-35</v>
      </c>
      <c r="R9" s="15" t="str">
        <f>'Option1 (base case)'!R9</f>
        <v>2035-36</v>
      </c>
      <c r="S9" s="15" t="str">
        <f>'Option1 (base case)'!S9</f>
        <v>2036-37</v>
      </c>
      <c r="T9" s="15" t="str">
        <f>'Option1 (base case)'!T9</f>
        <v>2037-38</v>
      </c>
      <c r="U9" s="15" t="str">
        <f>'Option1 (base case)'!U9</f>
        <v>2038-39</v>
      </c>
      <c r="V9" s="15" t="str">
        <f>'Option1 (base case)'!V9</f>
        <v>2039-40</v>
      </c>
      <c r="W9" s="15" t="str">
        <f>'Option1 (base case)'!W9</f>
        <v>2040-41</v>
      </c>
      <c r="X9" s="15" t="str">
        <f>'Option1 (base case)'!X9</f>
        <v>2041-42</v>
      </c>
      <c r="Y9" s="15" t="str">
        <f>'Option1 (base case)'!Y9</f>
        <v>2042-43</v>
      </c>
      <c r="Z9" s="15" t="str">
        <f>'Option1 (base case)'!Z9</f>
        <v>2043-44</v>
      </c>
      <c r="AA9" s="15" t="str">
        <f>'Option1 (base case)'!AA9</f>
        <v>2044-45</v>
      </c>
      <c r="AB9" s="15" t="str">
        <f>'Option1 (base case)'!AB9</f>
        <v>2045-46</v>
      </c>
      <c r="AC9" s="15" t="str">
        <f>'Option1 (base case)'!AC9</f>
        <v>2046-47</v>
      </c>
      <c r="AD9" s="15" t="str">
        <f>'Option1 (base case)'!AD9</f>
        <v>2047-48</v>
      </c>
      <c r="AE9" s="15" t="str">
        <f>'Option1 (base case)'!AE9</f>
        <v>2048-49</v>
      </c>
      <c r="AF9" s="15" t="str">
        <f>'Option1 (base case)'!AF9</f>
        <v>2049-50</v>
      </c>
      <c r="AG9" s="15" t="str">
        <f>'Option1 (base case)'!AG9</f>
        <v>2050-51</v>
      </c>
    </row>
    <row r="10" spans="1:43" ht="4.5" customHeight="1" x14ac:dyDescent="0.2">
      <c r="C10" s="3"/>
      <c r="D10" s="3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</row>
    <row r="11" spans="1:43" ht="15" x14ac:dyDescent="0.2">
      <c r="A11" s="78" t="s">
        <v>120</v>
      </c>
      <c r="B11" s="78"/>
      <c r="C11" s="79"/>
      <c r="D11" s="79"/>
      <c r="E11" s="79"/>
      <c r="F11" s="79"/>
      <c r="G11" s="180"/>
      <c r="H11" s="150"/>
      <c r="I11" s="150"/>
      <c r="J11" s="150"/>
      <c r="K11" s="150"/>
      <c r="L11" s="150"/>
      <c r="M11" s="150"/>
      <c r="N11" s="150"/>
      <c r="O11" s="150"/>
      <c r="P11" s="150"/>
      <c r="Q11" s="150"/>
      <c r="R11" s="150"/>
      <c r="S11" s="150"/>
      <c r="T11" s="150"/>
      <c r="U11" s="150"/>
      <c r="V11" s="150"/>
      <c r="W11" s="150"/>
      <c r="X11" s="150"/>
      <c r="Y11" s="150"/>
      <c r="Z11" s="150"/>
      <c r="AA11" s="150"/>
      <c r="AB11" s="150"/>
      <c r="AC11" s="150"/>
      <c r="AD11" s="150"/>
      <c r="AE11" s="150"/>
      <c r="AF11" s="150"/>
      <c r="AG11" s="150"/>
    </row>
    <row r="12" spans="1:43" x14ac:dyDescent="0.2">
      <c r="A12" s="3"/>
      <c r="B12" s="3"/>
      <c r="C12" s="3"/>
      <c r="D12" s="3"/>
      <c r="G12" s="181"/>
      <c r="AH12"/>
    </row>
    <row r="13" spans="1:43" x14ac:dyDescent="0.2">
      <c r="C13" s="3" t="s">
        <v>17</v>
      </c>
      <c r="D13"/>
      <c r="E13" s="106" t="s">
        <v>69</v>
      </c>
      <c r="G13" s="182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</row>
    <row r="14" spans="1:43" x14ac:dyDescent="0.2">
      <c r="C14" s="51" t="s">
        <v>246</v>
      </c>
      <c r="D14"/>
      <c r="E14" s="128">
        <v>50</v>
      </c>
      <c r="G14" s="183">
        <f>input_dollars</f>
        <v>45291</v>
      </c>
      <c r="H14" s="129"/>
      <c r="I14" s="29">
        <v>0</v>
      </c>
      <c r="J14" s="29">
        <v>0</v>
      </c>
      <c r="K14" s="29">
        <v>0</v>
      </c>
      <c r="L14" s="29">
        <v>1271429</v>
      </c>
      <c r="M14" s="29">
        <v>4785714</v>
      </c>
      <c r="N14" s="29">
        <v>5942857</v>
      </c>
      <c r="O14" s="29">
        <v>0</v>
      </c>
      <c r="P14" s="29">
        <v>0</v>
      </c>
      <c r="Q14" s="29">
        <v>0</v>
      </c>
      <c r="R14" s="29">
        <v>0</v>
      </c>
      <c r="S14" s="29">
        <v>0</v>
      </c>
      <c r="T14" s="29">
        <v>0</v>
      </c>
      <c r="U14" s="29">
        <v>0</v>
      </c>
      <c r="V14" s="29">
        <v>0</v>
      </c>
      <c r="W14" s="29">
        <v>0</v>
      </c>
      <c r="X14" s="29">
        <v>0</v>
      </c>
      <c r="Y14" s="29">
        <v>0</v>
      </c>
      <c r="Z14" s="29">
        <v>0</v>
      </c>
      <c r="AA14" s="29">
        <v>0</v>
      </c>
      <c r="AB14" s="29">
        <v>0</v>
      </c>
      <c r="AC14" s="29">
        <v>0</v>
      </c>
      <c r="AD14" s="29">
        <v>0</v>
      </c>
      <c r="AE14" s="29">
        <v>0</v>
      </c>
      <c r="AF14" s="29">
        <v>0</v>
      </c>
      <c r="AG14" s="29">
        <v>0</v>
      </c>
      <c r="AH14"/>
      <c r="AI14"/>
      <c r="AJ14"/>
      <c r="AK14"/>
      <c r="AL14"/>
      <c r="AM14"/>
      <c r="AN14"/>
      <c r="AO14"/>
      <c r="AP14"/>
      <c r="AQ14"/>
    </row>
    <row r="15" spans="1:43" x14ac:dyDescent="0.2">
      <c r="C15" s="51"/>
      <c r="D15"/>
      <c r="E15" s="128">
        <v>0</v>
      </c>
      <c r="G15" s="183">
        <f>input_dollars</f>
        <v>45291</v>
      </c>
      <c r="H15" s="2"/>
      <c r="I15" s="29">
        <v>0</v>
      </c>
      <c r="J15" s="29">
        <v>0</v>
      </c>
      <c r="K15" s="29">
        <v>0</v>
      </c>
      <c r="L15" s="29">
        <v>0</v>
      </c>
      <c r="M15" s="29">
        <v>0</v>
      </c>
      <c r="N15" s="29">
        <v>0</v>
      </c>
      <c r="O15" s="29">
        <v>0</v>
      </c>
      <c r="P15" s="29">
        <v>0</v>
      </c>
      <c r="Q15" s="29">
        <v>0</v>
      </c>
      <c r="R15" s="29">
        <v>0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0</v>
      </c>
      <c r="Z15" s="29">
        <v>0</v>
      </c>
      <c r="AA15" s="29">
        <v>0</v>
      </c>
      <c r="AB15" s="29">
        <v>0</v>
      </c>
      <c r="AC15" s="29">
        <v>0</v>
      </c>
      <c r="AD15" s="29">
        <v>0</v>
      </c>
      <c r="AE15" s="29">
        <v>0</v>
      </c>
      <c r="AF15" s="29">
        <v>0</v>
      </c>
      <c r="AG15" s="29">
        <v>0</v>
      </c>
      <c r="AH15"/>
      <c r="AI15"/>
      <c r="AJ15"/>
      <c r="AK15"/>
      <c r="AL15"/>
      <c r="AM15"/>
      <c r="AN15"/>
      <c r="AO15"/>
      <c r="AP15"/>
      <c r="AQ15"/>
    </row>
    <row r="16" spans="1:43" x14ac:dyDescent="0.2">
      <c r="C16" s="51"/>
      <c r="D16"/>
      <c r="E16" s="128">
        <v>0</v>
      </c>
      <c r="G16" s="183">
        <f>input_dollars</f>
        <v>45291</v>
      </c>
      <c r="H16" s="2"/>
      <c r="I16" s="29">
        <v>0</v>
      </c>
      <c r="J16" s="29">
        <v>0</v>
      </c>
      <c r="K16" s="29">
        <v>0</v>
      </c>
      <c r="L16" s="29">
        <v>0</v>
      </c>
      <c r="M16" s="29">
        <v>0</v>
      </c>
      <c r="N16" s="29">
        <v>0</v>
      </c>
      <c r="O16" s="29">
        <v>0</v>
      </c>
      <c r="P16" s="29">
        <v>0</v>
      </c>
      <c r="Q16" s="29">
        <v>0</v>
      </c>
      <c r="R16" s="29">
        <v>0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0</v>
      </c>
      <c r="Y16" s="29">
        <v>0</v>
      </c>
      <c r="Z16" s="29">
        <v>0</v>
      </c>
      <c r="AA16" s="29">
        <v>0</v>
      </c>
      <c r="AB16" s="29">
        <v>0</v>
      </c>
      <c r="AC16" s="29">
        <v>0</v>
      </c>
      <c r="AD16" s="29">
        <v>0</v>
      </c>
      <c r="AE16" s="29">
        <v>0</v>
      </c>
      <c r="AF16" s="29">
        <v>0</v>
      </c>
      <c r="AG16" s="29">
        <v>0</v>
      </c>
      <c r="AH16"/>
      <c r="AI16"/>
      <c r="AJ16"/>
      <c r="AK16"/>
      <c r="AL16"/>
      <c r="AM16"/>
      <c r="AN16"/>
      <c r="AO16"/>
      <c r="AP16"/>
      <c r="AQ16"/>
    </row>
    <row r="17" spans="1:43" x14ac:dyDescent="0.2">
      <c r="C17" s="1" t="s">
        <v>30</v>
      </c>
      <c r="G17" s="183">
        <f>input_dollars</f>
        <v>45291</v>
      </c>
      <c r="H17" s="95"/>
      <c r="I17" s="94">
        <f t="shared" ref="I17:Q17" si="0">SUM(I14:I16)</f>
        <v>0</v>
      </c>
      <c r="J17" s="94">
        <f t="shared" si="0"/>
        <v>0</v>
      </c>
      <c r="K17" s="94">
        <f t="shared" si="0"/>
        <v>0</v>
      </c>
      <c r="L17" s="94">
        <f t="shared" si="0"/>
        <v>1271429</v>
      </c>
      <c r="M17" s="94">
        <f t="shared" si="0"/>
        <v>4785714</v>
      </c>
      <c r="N17" s="94">
        <f t="shared" si="0"/>
        <v>5942857</v>
      </c>
      <c r="O17" s="94">
        <f t="shared" si="0"/>
        <v>0</v>
      </c>
      <c r="P17" s="94">
        <f t="shared" si="0"/>
        <v>0</v>
      </c>
      <c r="Q17" s="94">
        <f t="shared" si="0"/>
        <v>0</v>
      </c>
      <c r="R17" s="94">
        <f t="shared" ref="R17:AB17" si="1">SUM(R14:R16)</f>
        <v>0</v>
      </c>
      <c r="S17" s="94">
        <f t="shared" si="1"/>
        <v>0</v>
      </c>
      <c r="T17" s="94">
        <f t="shared" si="1"/>
        <v>0</v>
      </c>
      <c r="U17" s="94">
        <f t="shared" si="1"/>
        <v>0</v>
      </c>
      <c r="V17" s="94">
        <f t="shared" si="1"/>
        <v>0</v>
      </c>
      <c r="W17" s="94">
        <f t="shared" si="1"/>
        <v>0</v>
      </c>
      <c r="X17" s="94">
        <f t="shared" si="1"/>
        <v>0</v>
      </c>
      <c r="Y17" s="94">
        <f t="shared" si="1"/>
        <v>0</v>
      </c>
      <c r="Z17" s="94">
        <f t="shared" si="1"/>
        <v>0</v>
      </c>
      <c r="AA17" s="94">
        <f t="shared" si="1"/>
        <v>0</v>
      </c>
      <c r="AB17" s="94">
        <f t="shared" si="1"/>
        <v>0</v>
      </c>
      <c r="AC17" s="94">
        <f>SUM(AC14:AC16)</f>
        <v>0</v>
      </c>
      <c r="AD17" s="94">
        <f>SUM(AD14:AD16)</f>
        <v>0</v>
      </c>
      <c r="AE17" s="94">
        <f>SUM(AE14:AE16)</f>
        <v>0</v>
      </c>
      <c r="AF17" s="94">
        <f>SUM(AF14:AF16)</f>
        <v>0</v>
      </c>
      <c r="AG17" s="94">
        <f>SUM(AG14:AG16)</f>
        <v>0</v>
      </c>
      <c r="AH17"/>
    </row>
    <row r="18" spans="1:43" x14ac:dyDescent="0.2">
      <c r="C18"/>
      <c r="D18"/>
      <c r="E18"/>
      <c r="G18" s="182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</row>
    <row r="19" spans="1:43" x14ac:dyDescent="0.2">
      <c r="C19" s="1" t="s">
        <v>31</v>
      </c>
      <c r="D19"/>
      <c r="E19"/>
      <c r="F19" s="95"/>
      <c r="G19" s="183">
        <f>input_dollars</f>
        <v>45291</v>
      </c>
      <c r="H19" s="95"/>
      <c r="I19" s="29">
        <v>0</v>
      </c>
      <c r="J19" s="29">
        <v>0</v>
      </c>
      <c r="K19" s="29">
        <v>0</v>
      </c>
      <c r="L19" s="29">
        <v>0</v>
      </c>
      <c r="M19" s="29">
        <v>0</v>
      </c>
      <c r="N19" s="29">
        <v>0</v>
      </c>
      <c r="O19" s="29">
        <v>0</v>
      </c>
      <c r="P19" s="29">
        <v>0</v>
      </c>
      <c r="Q19" s="29">
        <v>0</v>
      </c>
      <c r="R19" s="29">
        <v>0</v>
      </c>
      <c r="S19" s="29">
        <v>0</v>
      </c>
      <c r="T19" s="29">
        <v>0</v>
      </c>
      <c r="U19" s="29">
        <v>0</v>
      </c>
      <c r="V19" s="29">
        <v>0</v>
      </c>
      <c r="W19" s="29">
        <v>0</v>
      </c>
      <c r="X19" s="29">
        <v>0</v>
      </c>
      <c r="Y19" s="29">
        <v>0</v>
      </c>
      <c r="Z19" s="29">
        <v>0</v>
      </c>
      <c r="AA19" s="29">
        <v>0</v>
      </c>
      <c r="AB19" s="29">
        <v>0</v>
      </c>
      <c r="AC19" s="29">
        <v>0</v>
      </c>
      <c r="AD19" s="29">
        <v>0</v>
      </c>
      <c r="AE19" s="29">
        <v>0</v>
      </c>
      <c r="AF19" s="29">
        <v>0</v>
      </c>
      <c r="AG19" s="29">
        <v>0</v>
      </c>
      <c r="AH19"/>
    </row>
    <row r="20" spans="1:43" x14ac:dyDescent="0.2">
      <c r="G20" s="181"/>
      <c r="AH20"/>
    </row>
    <row r="21" spans="1:43" x14ac:dyDescent="0.2">
      <c r="C21"/>
      <c r="D21"/>
      <c r="E21"/>
      <c r="G21" s="182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</row>
    <row r="22" spans="1:43" ht="15" x14ac:dyDescent="0.2">
      <c r="A22" s="78" t="s">
        <v>151</v>
      </c>
      <c r="B22" s="78"/>
      <c r="C22" s="78"/>
      <c r="D22" s="78"/>
      <c r="E22" s="78"/>
      <c r="F22" s="78"/>
      <c r="G22" s="180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/>
      <c r="AI22"/>
      <c r="AJ22"/>
      <c r="AK22"/>
      <c r="AL22"/>
      <c r="AM22"/>
      <c r="AN22"/>
      <c r="AO22"/>
      <c r="AP22"/>
      <c r="AQ22"/>
    </row>
    <row r="23" spans="1:43" ht="12.75" customHeight="1" x14ac:dyDescent="0.2">
      <c r="A23" s="99"/>
      <c r="B23" s="99"/>
      <c r="C23" s="99"/>
      <c r="D23" s="99"/>
      <c r="E23" s="99"/>
      <c r="F23" s="99"/>
      <c r="G23" s="184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/>
      <c r="AI23"/>
      <c r="AJ23"/>
      <c r="AK23"/>
      <c r="AL23"/>
      <c r="AM23"/>
      <c r="AN23"/>
      <c r="AO23"/>
      <c r="AP23"/>
      <c r="AQ23"/>
    </row>
    <row r="24" spans="1:43" ht="12.75" customHeight="1" x14ac:dyDescent="0.2">
      <c r="A24" s="99"/>
      <c r="B24" s="99"/>
      <c r="C24" s="1" t="s">
        <v>152</v>
      </c>
      <c r="D24" s="99"/>
      <c r="E24" s="99"/>
      <c r="F24" s="99"/>
      <c r="G24" s="184"/>
      <c r="H24" s="99"/>
      <c r="I24" s="148">
        <v>0</v>
      </c>
      <c r="J24" s="148">
        <v>0</v>
      </c>
      <c r="K24" s="148">
        <v>0</v>
      </c>
      <c r="L24" s="148">
        <v>0</v>
      </c>
      <c r="M24" s="148">
        <v>0</v>
      </c>
      <c r="N24" s="148">
        <v>0</v>
      </c>
      <c r="O24" s="148">
        <v>0</v>
      </c>
      <c r="P24" s="148">
        <v>0</v>
      </c>
      <c r="Q24" s="148">
        <v>0</v>
      </c>
      <c r="R24" s="148">
        <v>0</v>
      </c>
      <c r="S24" s="148">
        <v>0</v>
      </c>
      <c r="T24" s="148">
        <v>0</v>
      </c>
      <c r="U24" s="148">
        <v>0</v>
      </c>
      <c r="V24" s="148">
        <v>0</v>
      </c>
      <c r="W24" s="148">
        <v>0</v>
      </c>
      <c r="X24" s="148">
        <v>0</v>
      </c>
      <c r="Y24" s="148">
        <v>0</v>
      </c>
      <c r="Z24" s="148">
        <v>0</v>
      </c>
      <c r="AA24" s="148">
        <v>0</v>
      </c>
      <c r="AB24" s="148">
        <v>0</v>
      </c>
      <c r="AC24" s="148">
        <v>0</v>
      </c>
      <c r="AD24" s="148">
        <v>0</v>
      </c>
      <c r="AE24" s="148">
        <v>0</v>
      </c>
      <c r="AF24" s="148">
        <v>0</v>
      </c>
      <c r="AG24" s="148">
        <v>0</v>
      </c>
      <c r="AH24"/>
      <c r="AI24"/>
      <c r="AJ24"/>
      <c r="AK24"/>
      <c r="AL24"/>
      <c r="AM24"/>
      <c r="AN24"/>
      <c r="AO24"/>
      <c r="AP24"/>
      <c r="AQ24"/>
    </row>
    <row r="25" spans="1:43" ht="12.75" customHeight="1" x14ac:dyDescent="0.2">
      <c r="A25" s="99"/>
      <c r="B25" s="99"/>
      <c r="C25" s="1" t="s">
        <v>153</v>
      </c>
      <c r="D25" s="184"/>
      <c r="E25" s="99"/>
      <c r="F25" s="99"/>
      <c r="G25" s="184"/>
      <c r="H25" s="99"/>
      <c r="I25" s="148">
        <v>0</v>
      </c>
      <c r="J25" s="148">
        <v>0</v>
      </c>
      <c r="K25" s="148">
        <v>0</v>
      </c>
      <c r="L25" s="148">
        <v>0</v>
      </c>
      <c r="M25" s="148">
        <v>0</v>
      </c>
      <c r="N25" s="148">
        <v>0</v>
      </c>
      <c r="O25" s="148">
        <v>0</v>
      </c>
      <c r="P25" s="148">
        <v>0</v>
      </c>
      <c r="Q25" s="148">
        <v>0</v>
      </c>
      <c r="R25" s="148">
        <v>0</v>
      </c>
      <c r="S25" s="148">
        <v>0</v>
      </c>
      <c r="T25" s="148">
        <v>0</v>
      </c>
      <c r="U25" s="148">
        <v>0</v>
      </c>
      <c r="V25" s="148">
        <v>0</v>
      </c>
      <c r="W25" s="148">
        <v>0</v>
      </c>
      <c r="X25" s="148">
        <v>0</v>
      </c>
      <c r="Y25" s="148">
        <v>0</v>
      </c>
      <c r="Z25" s="148">
        <v>0</v>
      </c>
      <c r="AA25" s="148">
        <v>0</v>
      </c>
      <c r="AB25" s="148">
        <v>0</v>
      </c>
      <c r="AC25" s="148">
        <v>0</v>
      </c>
      <c r="AD25" s="148">
        <v>0</v>
      </c>
      <c r="AE25" s="148">
        <v>0</v>
      </c>
      <c r="AF25" s="148">
        <v>0</v>
      </c>
      <c r="AG25" s="148">
        <v>0</v>
      </c>
      <c r="AH25"/>
      <c r="AI25"/>
      <c r="AJ25"/>
      <c r="AK25"/>
      <c r="AL25"/>
      <c r="AM25"/>
      <c r="AN25"/>
      <c r="AO25"/>
      <c r="AP25"/>
      <c r="AQ25"/>
    </row>
    <row r="26" spans="1:43" ht="12.75" customHeight="1" x14ac:dyDescent="0.2">
      <c r="A26" s="99"/>
      <c r="B26" s="99"/>
      <c r="C26" s="99"/>
      <c r="D26" s="184"/>
      <c r="E26" s="99"/>
      <c r="F26" s="99"/>
      <c r="G26" s="184"/>
      <c r="H26" s="99"/>
      <c r="I26" s="99"/>
      <c r="J26" s="99"/>
      <c r="K26" s="99"/>
      <c r="L26" s="99"/>
      <c r="M26" s="99"/>
      <c r="N26" s="99"/>
      <c r="O26" s="99"/>
      <c r="P26" s="99"/>
      <c r="Q26" s="99"/>
      <c r="R26" s="99"/>
      <c r="S26" s="99"/>
      <c r="T26" s="99"/>
      <c r="U26" s="99"/>
      <c r="V26" s="99"/>
      <c r="W26" s="99"/>
      <c r="X26" s="99"/>
      <c r="Y26" s="99"/>
      <c r="Z26" s="99"/>
      <c r="AA26" s="99"/>
      <c r="AB26" s="99"/>
      <c r="AC26" s="99"/>
      <c r="AD26" s="99"/>
      <c r="AE26" s="99"/>
      <c r="AF26" s="99"/>
      <c r="AG26" s="99"/>
      <c r="AH26"/>
      <c r="AI26"/>
      <c r="AJ26"/>
      <c r="AK26"/>
      <c r="AL26"/>
      <c r="AM26"/>
      <c r="AN26"/>
      <c r="AO26"/>
      <c r="AP26"/>
      <c r="AQ26"/>
    </row>
    <row r="27" spans="1:43" x14ac:dyDescent="0.2">
      <c r="C27" s="1" t="s">
        <v>123</v>
      </c>
      <c r="D27" s="181"/>
      <c r="E27"/>
      <c r="G27" s="183" t="s">
        <v>40</v>
      </c>
      <c r="H27"/>
      <c r="I27" s="147">
        <v>0</v>
      </c>
      <c r="J27" s="147">
        <v>0</v>
      </c>
      <c r="K27" s="147">
        <v>0</v>
      </c>
      <c r="L27" s="147">
        <v>0</v>
      </c>
      <c r="M27" s="147">
        <v>0</v>
      </c>
      <c r="N27" s="147">
        <v>0</v>
      </c>
      <c r="O27" s="147">
        <v>0</v>
      </c>
      <c r="P27" s="147">
        <v>0</v>
      </c>
      <c r="Q27" s="147">
        <v>0</v>
      </c>
      <c r="R27" s="147">
        <v>0</v>
      </c>
      <c r="S27" s="147">
        <v>0</v>
      </c>
      <c r="T27" s="147">
        <v>0</v>
      </c>
      <c r="U27" s="147">
        <v>0</v>
      </c>
      <c r="V27" s="147">
        <v>0</v>
      </c>
      <c r="W27" s="147">
        <v>0</v>
      </c>
      <c r="X27" s="147">
        <v>0</v>
      </c>
      <c r="Y27" s="147">
        <v>0</v>
      </c>
      <c r="Z27" s="147">
        <v>0</v>
      </c>
      <c r="AA27" s="147">
        <v>0</v>
      </c>
      <c r="AB27" s="147">
        <v>0</v>
      </c>
      <c r="AC27" s="147">
        <v>0</v>
      </c>
      <c r="AD27" s="147">
        <v>0</v>
      </c>
      <c r="AE27" s="147">
        <v>0</v>
      </c>
      <c r="AF27" s="147">
        <v>0</v>
      </c>
      <c r="AG27" s="147">
        <v>0</v>
      </c>
      <c r="AH27"/>
      <c r="AI27"/>
      <c r="AJ27"/>
      <c r="AK27"/>
      <c r="AL27"/>
      <c r="AM27"/>
      <c r="AN27"/>
      <c r="AO27"/>
      <c r="AP27"/>
      <c r="AQ27"/>
    </row>
    <row r="28" spans="1:43" x14ac:dyDescent="0.2">
      <c r="C28" s="1" t="s">
        <v>124</v>
      </c>
      <c r="D28" s="181" t="s">
        <v>63</v>
      </c>
      <c r="E28" s="101">
        <f>Assumptions!H41*vcr_esc</f>
        <v>34030.257552106013</v>
      </c>
      <c r="F28" s="213" t="str">
        <f>IF(AND(SUM(I27:AG27)&lt;&gt;0, E28=0), "!", "")</f>
        <v/>
      </c>
      <c r="G28" s="183">
        <f>input_dollars</f>
        <v>45291</v>
      </c>
      <c r="H28"/>
      <c r="I28" s="93">
        <f>I27*$E$28</f>
        <v>0</v>
      </c>
      <c r="J28" s="93">
        <f t="shared" ref="J28:AG28" si="2">J27*$E$28</f>
        <v>0</v>
      </c>
      <c r="K28" s="93">
        <f t="shared" si="2"/>
        <v>0</v>
      </c>
      <c r="L28" s="93">
        <f t="shared" si="2"/>
        <v>0</v>
      </c>
      <c r="M28" s="93">
        <f t="shared" si="2"/>
        <v>0</v>
      </c>
      <c r="N28" s="93">
        <f t="shared" si="2"/>
        <v>0</v>
      </c>
      <c r="O28" s="93">
        <f t="shared" si="2"/>
        <v>0</v>
      </c>
      <c r="P28" s="93">
        <f t="shared" si="2"/>
        <v>0</v>
      </c>
      <c r="Q28" s="93">
        <f t="shared" si="2"/>
        <v>0</v>
      </c>
      <c r="R28" s="93">
        <f t="shared" si="2"/>
        <v>0</v>
      </c>
      <c r="S28" s="93">
        <f t="shared" si="2"/>
        <v>0</v>
      </c>
      <c r="T28" s="93">
        <f t="shared" si="2"/>
        <v>0</v>
      </c>
      <c r="U28" s="93">
        <f t="shared" si="2"/>
        <v>0</v>
      </c>
      <c r="V28" s="93">
        <f t="shared" si="2"/>
        <v>0</v>
      </c>
      <c r="W28" s="93">
        <f t="shared" si="2"/>
        <v>0</v>
      </c>
      <c r="X28" s="93">
        <f t="shared" si="2"/>
        <v>0</v>
      </c>
      <c r="Y28" s="93">
        <f t="shared" si="2"/>
        <v>0</v>
      </c>
      <c r="Z28" s="93">
        <f t="shared" si="2"/>
        <v>0</v>
      </c>
      <c r="AA28" s="93">
        <f t="shared" si="2"/>
        <v>0</v>
      </c>
      <c r="AB28" s="93">
        <f t="shared" si="2"/>
        <v>0</v>
      </c>
      <c r="AC28" s="93">
        <f t="shared" si="2"/>
        <v>0</v>
      </c>
      <c r="AD28" s="93">
        <f t="shared" si="2"/>
        <v>0</v>
      </c>
      <c r="AE28" s="93">
        <f t="shared" si="2"/>
        <v>0</v>
      </c>
      <c r="AF28" s="93">
        <f t="shared" si="2"/>
        <v>0</v>
      </c>
      <c r="AG28" s="93">
        <f t="shared" si="2"/>
        <v>0</v>
      </c>
      <c r="AH28"/>
      <c r="AI28"/>
      <c r="AJ28"/>
      <c r="AK28"/>
      <c r="AL28"/>
      <c r="AM28"/>
      <c r="AN28"/>
      <c r="AO28"/>
      <c r="AP28"/>
      <c r="AQ28"/>
    </row>
    <row r="29" spans="1:43" x14ac:dyDescent="0.2">
      <c r="D29" s="182"/>
      <c r="E29"/>
      <c r="G29" s="183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</row>
    <row r="30" spans="1:43" x14ac:dyDescent="0.2">
      <c r="C30" s="1" t="s">
        <v>114</v>
      </c>
      <c r="D30" s="181" t="s">
        <v>207</v>
      </c>
      <c r="G30" s="183">
        <f>input_dollars</f>
        <v>45291</v>
      </c>
      <c r="H30" s="129"/>
      <c r="I30" s="29">
        <v>0</v>
      </c>
      <c r="J30" s="29">
        <v>0</v>
      </c>
      <c r="K30" s="29">
        <v>0</v>
      </c>
      <c r="L30" s="29">
        <v>0</v>
      </c>
      <c r="M30" s="29">
        <v>0</v>
      </c>
      <c r="N30" s="29">
        <v>0</v>
      </c>
      <c r="O30" s="29">
        <v>0</v>
      </c>
      <c r="P30" s="29">
        <v>0</v>
      </c>
      <c r="Q30" s="29">
        <v>0</v>
      </c>
      <c r="R30" s="29">
        <v>0</v>
      </c>
      <c r="S30" s="29">
        <v>0</v>
      </c>
      <c r="T30" s="29">
        <v>0</v>
      </c>
      <c r="U30" s="29">
        <v>0</v>
      </c>
      <c r="V30" s="29">
        <v>0</v>
      </c>
      <c r="W30" s="29">
        <v>0</v>
      </c>
      <c r="X30" s="29">
        <v>0</v>
      </c>
      <c r="Y30" s="29">
        <v>0</v>
      </c>
      <c r="Z30" s="29">
        <v>0</v>
      </c>
      <c r="AA30" s="29">
        <v>0</v>
      </c>
      <c r="AB30" s="29">
        <v>0</v>
      </c>
      <c r="AC30" s="29">
        <v>0</v>
      </c>
      <c r="AD30" s="29">
        <v>0</v>
      </c>
      <c r="AE30" s="29">
        <v>0</v>
      </c>
      <c r="AF30" s="29">
        <v>0</v>
      </c>
      <c r="AG30" s="29">
        <v>0</v>
      </c>
      <c r="AH30"/>
      <c r="AI30"/>
      <c r="AJ30"/>
      <c r="AK30"/>
      <c r="AL30"/>
      <c r="AM30"/>
      <c r="AN30"/>
      <c r="AO30"/>
      <c r="AP30"/>
      <c r="AQ30"/>
    </row>
    <row r="31" spans="1:43" x14ac:dyDescent="0.2">
      <c r="C31" s="1" t="s">
        <v>116</v>
      </c>
      <c r="D31" s="182"/>
      <c r="E31"/>
      <c r="G31" s="183">
        <f>input_dollars</f>
        <v>45291</v>
      </c>
      <c r="H31" s="129"/>
      <c r="I31" s="29">
        <v>0</v>
      </c>
      <c r="J31" s="29">
        <v>0</v>
      </c>
      <c r="K31" s="29">
        <v>0</v>
      </c>
      <c r="L31" s="29">
        <v>0</v>
      </c>
      <c r="M31" s="29">
        <v>0</v>
      </c>
      <c r="N31" s="29">
        <v>0</v>
      </c>
      <c r="O31" s="29">
        <v>0</v>
      </c>
      <c r="P31" s="29">
        <v>0</v>
      </c>
      <c r="Q31" s="29">
        <v>0</v>
      </c>
      <c r="R31" s="29">
        <v>0</v>
      </c>
      <c r="S31" s="29">
        <v>0</v>
      </c>
      <c r="T31" s="29">
        <v>0</v>
      </c>
      <c r="U31" s="29">
        <v>0</v>
      </c>
      <c r="V31" s="29">
        <v>0</v>
      </c>
      <c r="W31" s="29">
        <v>0</v>
      </c>
      <c r="X31" s="29">
        <v>0</v>
      </c>
      <c r="Y31" s="29">
        <v>0</v>
      </c>
      <c r="Z31" s="29">
        <v>0</v>
      </c>
      <c r="AA31" s="29">
        <v>0</v>
      </c>
      <c r="AB31" s="29">
        <v>0</v>
      </c>
      <c r="AC31" s="29">
        <v>0</v>
      </c>
      <c r="AD31" s="29">
        <v>0</v>
      </c>
      <c r="AE31" s="29">
        <v>0</v>
      </c>
      <c r="AF31" s="29">
        <v>0</v>
      </c>
      <c r="AG31" s="29">
        <v>0</v>
      </c>
      <c r="AH31"/>
      <c r="AI31"/>
      <c r="AJ31"/>
      <c r="AK31"/>
      <c r="AL31"/>
      <c r="AM31"/>
      <c r="AN31"/>
      <c r="AO31"/>
      <c r="AP31"/>
      <c r="AQ31"/>
    </row>
    <row r="32" spans="1:43" x14ac:dyDescent="0.2">
      <c r="C32" s="1" t="s">
        <v>115</v>
      </c>
      <c r="D32" s="181" t="s">
        <v>207</v>
      </c>
      <c r="E32"/>
      <c r="G32" s="183">
        <f>input_dollars</f>
        <v>45291</v>
      </c>
      <c r="H32"/>
      <c r="I32" s="29">
        <v>0</v>
      </c>
      <c r="J32" s="29">
        <v>0</v>
      </c>
      <c r="K32" s="29">
        <v>0</v>
      </c>
      <c r="L32" s="29">
        <v>0</v>
      </c>
      <c r="M32" s="29">
        <v>0</v>
      </c>
      <c r="N32" s="29">
        <v>0</v>
      </c>
      <c r="O32" s="29">
        <v>0</v>
      </c>
      <c r="P32" s="29">
        <v>0</v>
      </c>
      <c r="Q32" s="29">
        <v>0</v>
      </c>
      <c r="R32" s="29">
        <v>0</v>
      </c>
      <c r="S32" s="29">
        <v>0</v>
      </c>
      <c r="T32" s="29">
        <v>0</v>
      </c>
      <c r="U32" s="29">
        <v>0</v>
      </c>
      <c r="V32" s="29">
        <v>0</v>
      </c>
      <c r="W32" s="29">
        <v>0</v>
      </c>
      <c r="X32" s="29">
        <v>0</v>
      </c>
      <c r="Y32" s="29">
        <v>0</v>
      </c>
      <c r="Z32" s="29">
        <v>0</v>
      </c>
      <c r="AA32" s="29">
        <v>0</v>
      </c>
      <c r="AB32" s="29">
        <v>0</v>
      </c>
      <c r="AC32" s="29">
        <v>0</v>
      </c>
      <c r="AD32" s="29">
        <v>0</v>
      </c>
      <c r="AE32" s="29">
        <v>0</v>
      </c>
      <c r="AF32" s="29">
        <v>0</v>
      </c>
      <c r="AG32" s="29">
        <v>0</v>
      </c>
      <c r="AH32"/>
      <c r="AI32"/>
      <c r="AJ32"/>
      <c r="AK32"/>
      <c r="AL32"/>
      <c r="AM32"/>
      <c r="AN32"/>
      <c r="AO32"/>
      <c r="AP32"/>
      <c r="AQ32"/>
    </row>
    <row r="33" spans="1:16372" x14ac:dyDescent="0.2">
      <c r="C33" s="51" t="s">
        <v>244</v>
      </c>
      <c r="D33" s="194"/>
      <c r="E33"/>
      <c r="G33" s="183">
        <f>input_dollars</f>
        <v>45291</v>
      </c>
      <c r="H33"/>
      <c r="I33" s="29">
        <v>0</v>
      </c>
      <c r="J33" s="29">
        <v>0</v>
      </c>
      <c r="K33" s="29">
        <v>0</v>
      </c>
      <c r="L33" s="29">
        <v>0</v>
      </c>
      <c r="M33" s="29">
        <v>0</v>
      </c>
      <c r="N33" s="29">
        <v>0</v>
      </c>
      <c r="O33" s="29">
        <v>0</v>
      </c>
      <c r="P33" s="29">
        <v>0</v>
      </c>
      <c r="Q33" s="29">
        <v>0</v>
      </c>
      <c r="R33" s="29">
        <v>0</v>
      </c>
      <c r="S33" s="29">
        <v>0</v>
      </c>
      <c r="T33" s="29">
        <v>0</v>
      </c>
      <c r="U33" s="29">
        <v>0</v>
      </c>
      <c r="V33" s="29">
        <v>0</v>
      </c>
      <c r="W33" s="29">
        <v>0</v>
      </c>
      <c r="X33" s="29">
        <v>0</v>
      </c>
      <c r="Y33" s="29">
        <v>0</v>
      </c>
      <c r="Z33" s="29">
        <v>0</v>
      </c>
      <c r="AA33" s="29">
        <v>0</v>
      </c>
      <c r="AB33" s="29">
        <v>0</v>
      </c>
      <c r="AC33" s="29">
        <v>0</v>
      </c>
      <c r="AD33" s="29">
        <v>0</v>
      </c>
      <c r="AE33" s="29">
        <v>0</v>
      </c>
      <c r="AF33" s="29">
        <v>0</v>
      </c>
      <c r="AG33" s="29">
        <v>0</v>
      </c>
      <c r="AH33"/>
      <c r="AI33"/>
      <c r="AJ33"/>
      <c r="AK33"/>
      <c r="AL33"/>
      <c r="AM33"/>
      <c r="AN33"/>
      <c r="AO33"/>
      <c r="AP33"/>
      <c r="AQ33"/>
    </row>
    <row r="34" spans="1:16372" x14ac:dyDescent="0.2">
      <c r="C34" s="51"/>
      <c r="D34" s="182"/>
      <c r="E34"/>
      <c r="G34" s="183">
        <f>input_dollars</f>
        <v>45291</v>
      </c>
      <c r="H34"/>
      <c r="I34" s="29">
        <v>0</v>
      </c>
      <c r="J34" s="29">
        <v>0</v>
      </c>
      <c r="K34" s="29">
        <v>0</v>
      </c>
      <c r="L34" s="29">
        <v>0</v>
      </c>
      <c r="M34" s="29">
        <v>0</v>
      </c>
      <c r="N34" s="29">
        <v>0</v>
      </c>
      <c r="O34" s="29">
        <v>0</v>
      </c>
      <c r="P34" s="29">
        <v>0</v>
      </c>
      <c r="Q34" s="29">
        <v>0</v>
      </c>
      <c r="R34" s="29">
        <v>0</v>
      </c>
      <c r="S34" s="29">
        <v>0</v>
      </c>
      <c r="T34" s="29">
        <v>0</v>
      </c>
      <c r="U34" s="29">
        <v>0</v>
      </c>
      <c r="V34" s="29">
        <v>0</v>
      </c>
      <c r="W34" s="29">
        <v>0</v>
      </c>
      <c r="X34" s="29">
        <v>0</v>
      </c>
      <c r="Y34" s="29">
        <v>0</v>
      </c>
      <c r="Z34" s="29">
        <v>0</v>
      </c>
      <c r="AA34" s="29">
        <v>0</v>
      </c>
      <c r="AB34" s="29">
        <v>0</v>
      </c>
      <c r="AC34" s="29">
        <v>0</v>
      </c>
      <c r="AD34" s="29">
        <v>0</v>
      </c>
      <c r="AE34" s="29">
        <v>0</v>
      </c>
      <c r="AF34" s="29">
        <v>0</v>
      </c>
      <c r="AG34" s="29">
        <v>0</v>
      </c>
      <c r="AH34"/>
      <c r="AI34"/>
      <c r="AJ34"/>
      <c r="AK34"/>
      <c r="AL34"/>
      <c r="AM34"/>
      <c r="AN34"/>
      <c r="AO34"/>
      <c r="AP34"/>
      <c r="AQ34"/>
    </row>
    <row r="35" spans="1:16372" x14ac:dyDescent="0.2">
      <c r="D35" s="182"/>
      <c r="E35"/>
      <c r="G35" s="183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  <c r="AME35"/>
      <c r="AMF35"/>
      <c r="AMG35"/>
      <c r="AMH35"/>
      <c r="AMI35"/>
      <c r="AMJ35"/>
      <c r="AMK35"/>
      <c r="AML35"/>
      <c r="AMM35"/>
      <c r="AMN35"/>
      <c r="AMO35"/>
      <c r="AMP35"/>
      <c r="AMQ35"/>
      <c r="AMR35"/>
      <c r="AMS35"/>
      <c r="AMT35"/>
      <c r="AMU35"/>
      <c r="AMV35"/>
      <c r="AMW35"/>
      <c r="AMX35"/>
      <c r="AMY35"/>
      <c r="AMZ35"/>
      <c r="ANA35"/>
      <c r="ANB35"/>
      <c r="ANC35"/>
      <c r="AND35"/>
      <c r="ANE35"/>
      <c r="ANF35"/>
      <c r="ANG35"/>
      <c r="ANH35"/>
      <c r="ANI35"/>
      <c r="ANJ35"/>
      <c r="ANK35"/>
      <c r="ANL35"/>
      <c r="ANM35"/>
      <c r="ANN35"/>
      <c r="ANO35"/>
      <c r="ANP35"/>
      <c r="ANQ35"/>
      <c r="ANR35"/>
      <c r="ANS35"/>
      <c r="ANT35"/>
      <c r="ANU35"/>
      <c r="ANV35"/>
      <c r="ANW35"/>
      <c r="ANX35"/>
      <c r="ANY35"/>
      <c r="ANZ35"/>
      <c r="AOA35"/>
      <c r="AOB35"/>
      <c r="AOC35"/>
      <c r="AOD35"/>
      <c r="AOE35"/>
      <c r="AOF35"/>
      <c r="AOG35"/>
      <c r="AOH35"/>
      <c r="AOI35"/>
      <c r="AOJ35"/>
      <c r="AOK35"/>
      <c r="AOL35"/>
      <c r="AOM35"/>
      <c r="AON35"/>
      <c r="AOO35"/>
      <c r="AOP35"/>
      <c r="AOQ35"/>
      <c r="AOR35"/>
      <c r="AOS35"/>
      <c r="AOT35"/>
      <c r="AOU35"/>
      <c r="AOV35"/>
      <c r="AOW35"/>
      <c r="AOX35"/>
      <c r="AOY35"/>
      <c r="AOZ35"/>
      <c r="APA35"/>
      <c r="APB35"/>
      <c r="APC35"/>
      <c r="APD35"/>
      <c r="APE35"/>
      <c r="APF35"/>
      <c r="APG35"/>
      <c r="APH35"/>
      <c r="API35"/>
      <c r="APJ35"/>
      <c r="APK35"/>
      <c r="APL35"/>
      <c r="APM35"/>
      <c r="APN35"/>
      <c r="APO35"/>
      <c r="APP35"/>
      <c r="APQ35"/>
      <c r="APR35"/>
      <c r="APS35"/>
      <c r="APT35"/>
      <c r="APU35"/>
      <c r="APV35"/>
      <c r="APW35"/>
      <c r="APX35"/>
      <c r="APY35"/>
      <c r="APZ35"/>
      <c r="AQA35"/>
      <c r="AQB35"/>
      <c r="AQC35"/>
      <c r="AQD35"/>
      <c r="AQE35"/>
      <c r="AQF35"/>
      <c r="AQG35"/>
      <c r="AQH35"/>
      <c r="AQI35"/>
      <c r="AQJ35"/>
      <c r="AQK35"/>
      <c r="AQL35"/>
      <c r="AQM35"/>
      <c r="AQN35"/>
      <c r="AQO35"/>
      <c r="AQP35"/>
      <c r="AQQ35"/>
      <c r="AQR35"/>
      <c r="AQS35"/>
      <c r="AQT35"/>
      <c r="AQU35"/>
      <c r="AQV35"/>
      <c r="AQW35"/>
      <c r="AQX35"/>
      <c r="AQY35"/>
      <c r="AQZ35"/>
      <c r="ARA35"/>
      <c r="ARB35"/>
      <c r="ARC35"/>
      <c r="ARD35"/>
      <c r="ARE35"/>
      <c r="ARF35"/>
      <c r="ARG35"/>
      <c r="ARH35"/>
      <c r="ARI35"/>
      <c r="ARJ35"/>
      <c r="ARK35"/>
      <c r="ARL35"/>
      <c r="ARM35"/>
      <c r="ARN35"/>
      <c r="ARO35"/>
      <c r="ARP35"/>
      <c r="ARQ35"/>
      <c r="ARR35"/>
      <c r="ARS35"/>
      <c r="ART35"/>
      <c r="ARU35"/>
      <c r="ARV35"/>
      <c r="ARW35"/>
      <c r="ARX35"/>
      <c r="ARY35"/>
      <c r="ARZ35"/>
      <c r="ASA35"/>
      <c r="ASB35"/>
      <c r="ASC35"/>
      <c r="ASD35"/>
      <c r="ASE35"/>
      <c r="ASF35"/>
      <c r="ASG35"/>
      <c r="ASH35"/>
      <c r="ASI35"/>
      <c r="ASJ35"/>
      <c r="ASK35"/>
      <c r="ASL35"/>
      <c r="ASM35"/>
      <c r="ASN35"/>
      <c r="ASO35"/>
      <c r="ASP35"/>
      <c r="ASQ35"/>
      <c r="ASR35"/>
      <c r="ASS35"/>
      <c r="AST35"/>
      <c r="ASU35"/>
      <c r="ASV35"/>
      <c r="ASW35"/>
      <c r="ASX35"/>
      <c r="ASY35"/>
      <c r="ASZ35"/>
      <c r="ATA35"/>
      <c r="ATB35"/>
      <c r="ATC35"/>
      <c r="ATD35"/>
      <c r="ATE35"/>
      <c r="ATF35"/>
      <c r="ATG35"/>
      <c r="ATH35"/>
      <c r="ATI35"/>
      <c r="ATJ35"/>
      <c r="ATK35"/>
      <c r="ATL35"/>
      <c r="ATM35"/>
      <c r="ATN35"/>
      <c r="ATO35"/>
      <c r="ATP35"/>
      <c r="ATQ35"/>
      <c r="ATR35"/>
      <c r="ATS35"/>
      <c r="ATT35"/>
      <c r="ATU35"/>
      <c r="ATV35"/>
      <c r="ATW35"/>
      <c r="ATX35"/>
      <c r="ATY35"/>
      <c r="ATZ35"/>
      <c r="AUA35"/>
      <c r="AUB35"/>
      <c r="AUC35"/>
      <c r="AUD35"/>
      <c r="AUE35"/>
      <c r="AUF35"/>
      <c r="AUG35"/>
      <c r="AUH35"/>
      <c r="AUI35"/>
      <c r="AUJ35"/>
      <c r="AUK35"/>
      <c r="AUL35"/>
      <c r="AUM35"/>
      <c r="AUN35"/>
      <c r="AUO35"/>
      <c r="AUP35"/>
      <c r="AUQ35"/>
      <c r="AUR35"/>
      <c r="AUS35"/>
      <c r="AUT35"/>
      <c r="AUU35"/>
      <c r="AUV35"/>
      <c r="AUW35"/>
      <c r="AUX35"/>
      <c r="AUY35"/>
      <c r="AUZ35"/>
      <c r="AVA35"/>
      <c r="AVB35"/>
      <c r="AVC35"/>
      <c r="AVD35"/>
      <c r="AVE35"/>
      <c r="AVF35"/>
      <c r="AVG35"/>
      <c r="AVH35"/>
      <c r="AVI35"/>
      <c r="AVJ35"/>
      <c r="AVK35"/>
      <c r="AVL35"/>
      <c r="AVM35"/>
      <c r="AVN35"/>
      <c r="AVO35"/>
      <c r="AVP35"/>
      <c r="AVQ35"/>
      <c r="AVR35"/>
      <c r="AVS35"/>
      <c r="AVT35"/>
      <c r="AVU35"/>
      <c r="AVV35"/>
      <c r="AVW35"/>
      <c r="AVX35"/>
      <c r="AVY35"/>
      <c r="AVZ35"/>
      <c r="AWA35"/>
      <c r="AWB35"/>
      <c r="AWC35"/>
      <c r="AWD35"/>
      <c r="AWE35"/>
      <c r="AWF35"/>
      <c r="AWG35"/>
      <c r="AWH35"/>
      <c r="AWI35"/>
      <c r="AWJ35"/>
      <c r="AWK35"/>
      <c r="AWL35"/>
      <c r="AWM35"/>
      <c r="AWN35"/>
      <c r="AWO35"/>
      <c r="AWP35"/>
      <c r="AWQ35"/>
      <c r="AWR35"/>
      <c r="AWS35"/>
      <c r="AWT35"/>
      <c r="AWU35"/>
      <c r="AWV35"/>
      <c r="AWW35"/>
      <c r="AWX35"/>
      <c r="AWY35"/>
      <c r="AWZ35"/>
      <c r="AXA35"/>
      <c r="AXB35"/>
      <c r="AXC35"/>
      <c r="AXD35"/>
      <c r="AXE35"/>
      <c r="AXF35"/>
      <c r="AXG35"/>
      <c r="AXH35"/>
      <c r="AXI35"/>
      <c r="AXJ35"/>
      <c r="AXK35"/>
      <c r="AXL35"/>
      <c r="AXM35"/>
      <c r="AXN35"/>
      <c r="AXO35"/>
      <c r="AXP35"/>
      <c r="AXQ35"/>
      <c r="AXR35"/>
      <c r="AXS35"/>
      <c r="AXT35"/>
      <c r="AXU35"/>
      <c r="AXV35"/>
      <c r="AXW35"/>
      <c r="AXX35"/>
      <c r="AXY35"/>
      <c r="AXZ35"/>
      <c r="AYA35"/>
      <c r="AYB35"/>
      <c r="AYC35"/>
      <c r="AYD35"/>
      <c r="AYE35"/>
      <c r="AYF35"/>
      <c r="AYG35"/>
      <c r="AYH35"/>
      <c r="AYI35"/>
      <c r="AYJ35"/>
      <c r="AYK35"/>
      <c r="AYL35"/>
      <c r="AYM35"/>
      <c r="AYN35"/>
      <c r="AYO35"/>
      <c r="AYP35"/>
      <c r="AYQ35"/>
      <c r="AYR35"/>
      <c r="AYS35"/>
      <c r="AYT35"/>
      <c r="AYU35"/>
      <c r="AYV35"/>
      <c r="AYW35"/>
      <c r="AYX35"/>
      <c r="AYY35"/>
      <c r="AYZ35"/>
      <c r="AZA35"/>
      <c r="AZB35"/>
      <c r="AZC35"/>
      <c r="AZD35"/>
      <c r="AZE35"/>
      <c r="AZF35"/>
      <c r="AZG35"/>
      <c r="AZH35"/>
      <c r="AZI35"/>
      <c r="AZJ35"/>
      <c r="AZK35"/>
      <c r="AZL35"/>
      <c r="AZM35"/>
      <c r="AZN35"/>
      <c r="AZO35"/>
      <c r="AZP35"/>
      <c r="AZQ35"/>
      <c r="AZR35"/>
      <c r="AZS35"/>
      <c r="AZT35"/>
      <c r="AZU35"/>
      <c r="AZV35"/>
      <c r="AZW35"/>
      <c r="AZX35"/>
      <c r="AZY35"/>
      <c r="AZZ35"/>
      <c r="BAA35"/>
      <c r="BAB35"/>
      <c r="BAC35"/>
      <c r="BAD35"/>
      <c r="BAE35"/>
      <c r="BAF35"/>
      <c r="BAG35"/>
      <c r="BAH35"/>
      <c r="BAI35"/>
      <c r="BAJ35"/>
      <c r="BAK35"/>
      <c r="BAL35"/>
      <c r="BAM35"/>
      <c r="BAN35"/>
      <c r="BAO35"/>
      <c r="BAP35"/>
      <c r="BAQ35"/>
      <c r="BAR35"/>
      <c r="BAS35"/>
      <c r="BAT35"/>
      <c r="BAU35"/>
      <c r="BAV35"/>
      <c r="BAW35"/>
      <c r="BAX35"/>
      <c r="BAY35"/>
      <c r="BAZ35"/>
      <c r="BBA35"/>
      <c r="BBB35"/>
      <c r="BBC35"/>
      <c r="BBD35"/>
      <c r="BBE35"/>
      <c r="BBF35"/>
      <c r="BBG35"/>
      <c r="BBH35"/>
      <c r="BBI35"/>
      <c r="BBJ35"/>
      <c r="BBK35"/>
      <c r="BBL35"/>
      <c r="BBM35"/>
      <c r="BBN35"/>
      <c r="BBO35"/>
      <c r="BBP35"/>
      <c r="BBQ35"/>
      <c r="BBR35"/>
      <c r="BBS35"/>
      <c r="BBT35"/>
      <c r="BBU35"/>
      <c r="BBV35"/>
      <c r="BBW35"/>
      <c r="BBX35"/>
      <c r="BBY35"/>
      <c r="BBZ35"/>
      <c r="BCA35"/>
      <c r="BCB35"/>
      <c r="BCC35"/>
      <c r="BCD35"/>
      <c r="BCE35"/>
      <c r="BCF35"/>
      <c r="BCG35"/>
      <c r="BCH35"/>
      <c r="BCI35"/>
      <c r="BCJ35"/>
      <c r="BCK35"/>
      <c r="BCL35"/>
      <c r="BCM35"/>
      <c r="BCN35"/>
      <c r="BCO35"/>
      <c r="BCP35"/>
      <c r="BCQ35"/>
      <c r="BCR35"/>
      <c r="BCS35"/>
      <c r="BCT35"/>
      <c r="BCU35"/>
      <c r="BCV35"/>
      <c r="BCW35"/>
      <c r="BCX35"/>
      <c r="BCY35"/>
      <c r="BCZ35"/>
      <c r="BDA35"/>
      <c r="BDB35"/>
      <c r="BDC35"/>
      <c r="BDD35"/>
      <c r="BDE35"/>
      <c r="BDF35"/>
      <c r="BDG35"/>
      <c r="BDH35"/>
      <c r="BDI35"/>
      <c r="BDJ35"/>
      <c r="BDK35"/>
      <c r="BDL35"/>
      <c r="BDM35"/>
      <c r="BDN35"/>
      <c r="BDO35"/>
      <c r="BDP35"/>
      <c r="BDQ35"/>
      <c r="BDR35"/>
      <c r="BDS35"/>
      <c r="BDT35"/>
      <c r="BDU35"/>
      <c r="BDV35"/>
      <c r="BDW35"/>
      <c r="BDX35"/>
      <c r="BDY35"/>
      <c r="BDZ35"/>
      <c r="BEA35"/>
      <c r="BEB35"/>
      <c r="BEC35"/>
      <c r="BED35"/>
      <c r="BEE35"/>
      <c r="BEF35"/>
      <c r="BEG35"/>
      <c r="BEH35"/>
      <c r="BEI35"/>
      <c r="BEJ35"/>
      <c r="BEK35"/>
      <c r="BEL35"/>
      <c r="BEM35"/>
      <c r="BEN35"/>
      <c r="BEO35"/>
      <c r="BEP35"/>
      <c r="BEQ35"/>
      <c r="BER35"/>
      <c r="BES35"/>
      <c r="BET35"/>
      <c r="BEU35"/>
      <c r="BEV35"/>
      <c r="BEW35"/>
      <c r="BEX35"/>
      <c r="BEY35"/>
      <c r="BEZ35"/>
      <c r="BFA35"/>
      <c r="BFB35"/>
      <c r="BFC35"/>
      <c r="BFD35"/>
      <c r="BFE35"/>
      <c r="BFF35"/>
      <c r="BFG35"/>
      <c r="BFH35"/>
      <c r="BFI35"/>
      <c r="BFJ35"/>
      <c r="BFK35"/>
      <c r="BFL35"/>
      <c r="BFM35"/>
      <c r="BFN35"/>
      <c r="BFO35"/>
      <c r="BFP35"/>
      <c r="BFQ35"/>
      <c r="BFR35"/>
      <c r="BFS35"/>
      <c r="BFT35"/>
      <c r="BFU35"/>
      <c r="BFV35"/>
      <c r="BFW35"/>
      <c r="BFX35"/>
      <c r="BFY35"/>
      <c r="BFZ35"/>
      <c r="BGA35"/>
      <c r="BGB35"/>
      <c r="BGC35"/>
      <c r="BGD35"/>
      <c r="BGE35"/>
      <c r="BGF35"/>
      <c r="BGG35"/>
      <c r="BGH35"/>
      <c r="BGI35"/>
      <c r="BGJ35"/>
      <c r="BGK35"/>
      <c r="BGL35"/>
      <c r="BGM35"/>
      <c r="BGN35"/>
      <c r="BGO35"/>
      <c r="BGP35"/>
      <c r="BGQ35"/>
      <c r="BGR35"/>
      <c r="BGS35"/>
      <c r="BGT35"/>
      <c r="BGU35"/>
      <c r="BGV35"/>
      <c r="BGW35"/>
      <c r="BGX35"/>
      <c r="BGY35"/>
      <c r="BGZ35"/>
      <c r="BHA35"/>
      <c r="BHB35"/>
      <c r="BHC35"/>
      <c r="BHD35"/>
      <c r="BHE35"/>
      <c r="BHF35"/>
      <c r="BHG35"/>
      <c r="BHH35"/>
      <c r="BHI35"/>
      <c r="BHJ35"/>
      <c r="BHK35"/>
      <c r="BHL35"/>
      <c r="BHM35"/>
      <c r="BHN35"/>
      <c r="BHO35"/>
      <c r="BHP35"/>
      <c r="BHQ35"/>
      <c r="BHR35"/>
      <c r="BHS35"/>
      <c r="BHT35"/>
      <c r="BHU35"/>
      <c r="BHV35"/>
      <c r="BHW35"/>
      <c r="BHX35"/>
      <c r="BHY35"/>
      <c r="BHZ35"/>
      <c r="BIA35"/>
      <c r="BIB35"/>
      <c r="BIC35"/>
      <c r="BID35"/>
      <c r="BIE35"/>
      <c r="BIF35"/>
      <c r="BIG35"/>
      <c r="BIH35"/>
      <c r="BII35"/>
      <c r="BIJ35"/>
      <c r="BIK35"/>
      <c r="BIL35"/>
      <c r="BIM35"/>
      <c r="BIN35"/>
      <c r="BIO35"/>
      <c r="BIP35"/>
      <c r="BIQ35"/>
      <c r="BIR35"/>
      <c r="BIS35"/>
      <c r="BIT35"/>
      <c r="BIU35"/>
      <c r="BIV35"/>
      <c r="BIW35"/>
      <c r="BIX35"/>
      <c r="BIY35"/>
      <c r="BIZ35"/>
      <c r="BJA35"/>
      <c r="BJB35"/>
      <c r="BJC35"/>
      <c r="BJD35"/>
      <c r="BJE35"/>
      <c r="BJF35"/>
      <c r="BJG35"/>
      <c r="BJH35"/>
      <c r="BJI35"/>
      <c r="BJJ35"/>
      <c r="BJK35"/>
      <c r="BJL35"/>
      <c r="BJM35"/>
      <c r="BJN35"/>
      <c r="BJO35"/>
      <c r="BJP35"/>
      <c r="BJQ35"/>
      <c r="BJR35"/>
      <c r="BJS35"/>
      <c r="BJT35"/>
      <c r="BJU35"/>
      <c r="BJV35"/>
      <c r="BJW35"/>
      <c r="BJX35"/>
      <c r="BJY35"/>
      <c r="BJZ35"/>
      <c r="BKA35"/>
      <c r="BKB35"/>
      <c r="BKC35"/>
      <c r="BKD35"/>
      <c r="BKE35"/>
      <c r="BKF35"/>
      <c r="BKG35"/>
      <c r="BKH35"/>
      <c r="BKI35"/>
      <c r="BKJ35"/>
      <c r="BKK35"/>
      <c r="BKL35"/>
      <c r="BKM35"/>
      <c r="BKN35"/>
      <c r="BKO35"/>
      <c r="BKP35"/>
      <c r="BKQ35"/>
      <c r="BKR35"/>
      <c r="BKS35"/>
      <c r="BKT35"/>
      <c r="BKU35"/>
      <c r="BKV35"/>
      <c r="BKW35"/>
      <c r="BKX35"/>
      <c r="BKY35"/>
      <c r="BKZ35"/>
      <c r="BLA35"/>
      <c r="BLB35"/>
      <c r="BLC35"/>
      <c r="BLD35"/>
      <c r="BLE35"/>
      <c r="BLF35"/>
      <c r="BLG35"/>
      <c r="BLH35"/>
      <c r="BLI35"/>
      <c r="BLJ35"/>
      <c r="BLK35"/>
      <c r="BLL35"/>
      <c r="BLM35"/>
      <c r="BLN35"/>
      <c r="BLO35"/>
      <c r="BLP35"/>
      <c r="BLQ35"/>
      <c r="BLR35"/>
      <c r="BLS35"/>
      <c r="BLT35"/>
      <c r="BLU35"/>
      <c r="BLV35"/>
      <c r="BLW35"/>
      <c r="BLX35"/>
      <c r="BLY35"/>
      <c r="BLZ35"/>
      <c r="BMA35"/>
      <c r="BMB35"/>
      <c r="BMC35"/>
      <c r="BMD35"/>
      <c r="BME35"/>
      <c r="BMF35"/>
      <c r="BMG35"/>
      <c r="BMH35"/>
      <c r="BMI35"/>
      <c r="BMJ35"/>
      <c r="BMK35"/>
      <c r="BML35"/>
      <c r="BMM35"/>
      <c r="BMN35"/>
      <c r="BMO35"/>
      <c r="BMP35"/>
      <c r="BMQ35"/>
      <c r="BMR35"/>
      <c r="BMS35"/>
      <c r="BMT35"/>
      <c r="BMU35"/>
      <c r="BMV35"/>
      <c r="BMW35"/>
      <c r="BMX35"/>
      <c r="BMY35"/>
      <c r="BMZ35"/>
      <c r="BNA35"/>
      <c r="BNB35"/>
      <c r="BNC35"/>
      <c r="BND35"/>
      <c r="BNE35"/>
      <c r="BNF35"/>
      <c r="BNG35"/>
      <c r="BNH35"/>
      <c r="BNI35"/>
      <c r="BNJ35"/>
      <c r="BNK35"/>
      <c r="BNL35"/>
      <c r="BNM35"/>
      <c r="BNN35"/>
      <c r="BNO35"/>
      <c r="BNP35"/>
      <c r="BNQ35"/>
      <c r="BNR35"/>
      <c r="BNS35"/>
      <c r="BNT35"/>
      <c r="BNU35"/>
      <c r="BNV35"/>
      <c r="BNW35"/>
      <c r="BNX35"/>
      <c r="BNY35"/>
      <c r="BNZ35"/>
      <c r="BOA35"/>
      <c r="BOB35"/>
      <c r="BOC35"/>
      <c r="BOD35"/>
      <c r="BOE35"/>
      <c r="BOF35"/>
      <c r="BOG35"/>
      <c r="BOH35"/>
      <c r="BOI35"/>
      <c r="BOJ35"/>
      <c r="BOK35"/>
      <c r="BOL35"/>
      <c r="BOM35"/>
      <c r="BON35"/>
      <c r="BOO35"/>
      <c r="BOP35"/>
      <c r="BOQ35"/>
      <c r="BOR35"/>
      <c r="BOS35"/>
      <c r="BOT35"/>
      <c r="BOU35"/>
      <c r="BOV35"/>
      <c r="BOW35"/>
      <c r="BOX35"/>
      <c r="BOY35"/>
      <c r="BOZ35"/>
      <c r="BPA35"/>
      <c r="BPB35"/>
      <c r="BPC35"/>
      <c r="BPD35"/>
      <c r="BPE35"/>
      <c r="BPF35"/>
      <c r="BPG35"/>
      <c r="BPH35"/>
      <c r="BPI35"/>
      <c r="BPJ35"/>
      <c r="BPK35"/>
      <c r="BPL35"/>
      <c r="BPM35"/>
      <c r="BPN35"/>
      <c r="BPO35"/>
      <c r="BPP35"/>
      <c r="BPQ35"/>
      <c r="BPR35"/>
      <c r="BPS35"/>
      <c r="BPT35"/>
      <c r="BPU35"/>
      <c r="BPV35"/>
      <c r="BPW35"/>
      <c r="BPX35"/>
      <c r="BPY35"/>
      <c r="BPZ35"/>
      <c r="BQA35"/>
      <c r="BQB35"/>
      <c r="BQC35"/>
      <c r="BQD35"/>
      <c r="BQE35"/>
      <c r="BQF35"/>
      <c r="BQG35"/>
      <c r="BQH35"/>
      <c r="BQI35"/>
      <c r="BQJ35"/>
      <c r="BQK35"/>
      <c r="BQL35"/>
      <c r="BQM35"/>
      <c r="BQN35"/>
      <c r="BQO35"/>
      <c r="BQP35"/>
      <c r="BQQ35"/>
      <c r="BQR35"/>
      <c r="BQS35"/>
      <c r="BQT35"/>
      <c r="BQU35"/>
      <c r="BQV35"/>
      <c r="BQW35"/>
      <c r="BQX35"/>
      <c r="BQY35"/>
      <c r="BQZ35"/>
      <c r="BRA35"/>
      <c r="BRB35"/>
      <c r="BRC35"/>
      <c r="BRD35"/>
      <c r="BRE35"/>
      <c r="BRF35"/>
      <c r="BRG35"/>
      <c r="BRH35"/>
      <c r="BRI35"/>
      <c r="BRJ35"/>
      <c r="BRK35"/>
      <c r="BRL35"/>
      <c r="BRM35"/>
      <c r="BRN35"/>
      <c r="BRO35"/>
      <c r="BRP35"/>
      <c r="BRQ35"/>
      <c r="BRR35"/>
      <c r="BRS35"/>
      <c r="BRT35"/>
      <c r="BRU35"/>
      <c r="BRV35"/>
      <c r="BRW35"/>
      <c r="BRX35"/>
      <c r="BRY35"/>
      <c r="BRZ35"/>
      <c r="BSA35"/>
      <c r="BSB35"/>
      <c r="BSC35"/>
      <c r="BSD35"/>
      <c r="BSE35"/>
      <c r="BSF35"/>
      <c r="BSG35"/>
      <c r="BSH35"/>
      <c r="BSI35"/>
      <c r="BSJ35"/>
      <c r="BSK35"/>
      <c r="BSL35"/>
      <c r="BSM35"/>
      <c r="BSN35"/>
      <c r="BSO35"/>
      <c r="BSP35"/>
      <c r="BSQ35"/>
      <c r="BSR35"/>
      <c r="BSS35"/>
      <c r="BST35"/>
      <c r="BSU35"/>
      <c r="BSV35"/>
      <c r="BSW35"/>
      <c r="BSX35"/>
      <c r="BSY35"/>
      <c r="BSZ35"/>
      <c r="BTA35"/>
      <c r="BTB35"/>
      <c r="BTC35"/>
      <c r="BTD35"/>
      <c r="BTE35"/>
      <c r="BTF35"/>
      <c r="BTG35"/>
      <c r="BTH35"/>
      <c r="BTI35"/>
      <c r="BTJ35"/>
      <c r="BTK35"/>
      <c r="BTL35"/>
      <c r="BTM35"/>
      <c r="BTN35"/>
      <c r="BTO35"/>
      <c r="BTP35"/>
      <c r="BTQ35"/>
      <c r="BTR35"/>
      <c r="BTS35"/>
      <c r="BTT35"/>
      <c r="BTU35"/>
      <c r="BTV35"/>
      <c r="BTW35"/>
      <c r="BTX35"/>
      <c r="BTY35"/>
      <c r="BTZ35"/>
      <c r="BUA35"/>
      <c r="BUB35"/>
      <c r="BUC35"/>
      <c r="BUD35"/>
      <c r="BUE35"/>
      <c r="BUF35"/>
      <c r="BUG35"/>
      <c r="BUH35"/>
      <c r="BUI35"/>
      <c r="BUJ35"/>
      <c r="BUK35"/>
      <c r="BUL35"/>
      <c r="BUM35"/>
      <c r="BUN35"/>
      <c r="BUO35"/>
      <c r="BUP35"/>
      <c r="BUQ35"/>
      <c r="BUR35"/>
      <c r="BUS35"/>
      <c r="BUT35"/>
      <c r="BUU35"/>
      <c r="BUV35"/>
      <c r="BUW35"/>
      <c r="BUX35"/>
      <c r="BUY35"/>
      <c r="BUZ35"/>
      <c r="BVA35"/>
      <c r="BVB35"/>
      <c r="BVC35"/>
      <c r="BVD35"/>
      <c r="BVE35"/>
      <c r="BVF35"/>
      <c r="BVG35"/>
      <c r="BVH35"/>
      <c r="BVI35"/>
      <c r="BVJ35"/>
      <c r="BVK35"/>
      <c r="BVL35"/>
      <c r="BVM35"/>
      <c r="BVN35"/>
      <c r="BVO35"/>
      <c r="BVP35"/>
      <c r="BVQ35"/>
      <c r="BVR35"/>
      <c r="BVS35"/>
      <c r="BVT35"/>
      <c r="BVU35"/>
      <c r="BVV35"/>
      <c r="BVW35"/>
      <c r="BVX35"/>
      <c r="BVY35"/>
      <c r="BVZ35"/>
      <c r="BWA35"/>
      <c r="BWB35"/>
      <c r="BWC35"/>
      <c r="BWD35"/>
      <c r="BWE35"/>
      <c r="BWF35"/>
      <c r="BWG35"/>
      <c r="BWH35"/>
      <c r="BWI35"/>
      <c r="BWJ35"/>
      <c r="BWK35"/>
      <c r="BWL35"/>
      <c r="BWM35"/>
      <c r="BWN35"/>
      <c r="BWO35"/>
      <c r="BWP35"/>
      <c r="BWQ35"/>
      <c r="BWR35"/>
      <c r="BWS35"/>
      <c r="BWT35"/>
      <c r="BWU35"/>
      <c r="BWV35"/>
      <c r="BWW35"/>
      <c r="BWX35"/>
      <c r="BWY35"/>
      <c r="BWZ35"/>
      <c r="BXA35"/>
      <c r="BXB35"/>
      <c r="BXC35"/>
      <c r="BXD35"/>
      <c r="BXE35"/>
      <c r="BXF35"/>
      <c r="BXG35"/>
      <c r="BXH35"/>
      <c r="BXI35"/>
      <c r="BXJ35"/>
      <c r="BXK35"/>
      <c r="BXL35"/>
      <c r="BXM35"/>
      <c r="BXN35"/>
      <c r="BXO35"/>
      <c r="BXP35"/>
      <c r="BXQ35"/>
      <c r="BXR35"/>
      <c r="BXS35"/>
      <c r="BXT35"/>
      <c r="BXU35"/>
      <c r="BXV35"/>
      <c r="BXW35"/>
      <c r="BXX35"/>
      <c r="BXY35"/>
      <c r="BXZ35"/>
      <c r="BYA35"/>
      <c r="BYB35"/>
      <c r="BYC35"/>
      <c r="BYD35"/>
      <c r="BYE35"/>
      <c r="BYF35"/>
      <c r="BYG35"/>
      <c r="BYH35"/>
      <c r="BYI35"/>
      <c r="BYJ35"/>
      <c r="BYK35"/>
      <c r="BYL35"/>
      <c r="BYM35"/>
      <c r="BYN35"/>
      <c r="BYO35"/>
      <c r="BYP35"/>
      <c r="BYQ35"/>
      <c r="BYR35"/>
      <c r="BYS35"/>
      <c r="BYT35"/>
      <c r="BYU35"/>
      <c r="BYV35"/>
      <c r="BYW35"/>
      <c r="BYX35"/>
      <c r="BYY35"/>
      <c r="BYZ35"/>
      <c r="BZA35"/>
      <c r="BZB35"/>
      <c r="BZC35"/>
      <c r="BZD35"/>
      <c r="BZE35"/>
      <c r="BZF35"/>
      <c r="BZG35"/>
      <c r="BZH35"/>
      <c r="BZI35"/>
      <c r="BZJ35"/>
      <c r="BZK35"/>
      <c r="BZL35"/>
      <c r="BZM35"/>
      <c r="BZN35"/>
      <c r="BZO35"/>
      <c r="BZP35"/>
      <c r="BZQ35"/>
      <c r="BZR35"/>
      <c r="BZS35"/>
      <c r="BZT35"/>
      <c r="BZU35"/>
      <c r="BZV35"/>
      <c r="BZW35"/>
      <c r="BZX35"/>
      <c r="BZY35"/>
      <c r="BZZ35"/>
      <c r="CAA35"/>
      <c r="CAB35"/>
      <c r="CAC35"/>
      <c r="CAD35"/>
      <c r="CAE35"/>
      <c r="CAF35"/>
      <c r="CAG35"/>
      <c r="CAH35"/>
      <c r="CAI35"/>
      <c r="CAJ35"/>
      <c r="CAK35"/>
      <c r="CAL35"/>
      <c r="CAM35"/>
      <c r="CAN35"/>
      <c r="CAO35"/>
      <c r="CAP35"/>
      <c r="CAQ35"/>
      <c r="CAR35"/>
      <c r="CAS35"/>
      <c r="CAT35"/>
      <c r="CAU35"/>
      <c r="CAV35"/>
      <c r="CAW35"/>
      <c r="CAX35"/>
      <c r="CAY35"/>
      <c r="CAZ35"/>
      <c r="CBA35"/>
      <c r="CBB35"/>
      <c r="CBC35"/>
      <c r="CBD35"/>
      <c r="CBE35"/>
      <c r="CBF35"/>
      <c r="CBG35"/>
      <c r="CBH35"/>
      <c r="CBI35"/>
      <c r="CBJ35"/>
      <c r="CBK35"/>
      <c r="CBL35"/>
      <c r="CBM35"/>
      <c r="CBN35"/>
      <c r="CBO35"/>
      <c r="CBP35"/>
      <c r="CBQ35"/>
      <c r="CBR35"/>
      <c r="CBS35"/>
      <c r="CBT35"/>
      <c r="CBU35"/>
      <c r="CBV35"/>
      <c r="CBW35"/>
      <c r="CBX35"/>
      <c r="CBY35"/>
      <c r="CBZ35"/>
      <c r="CCA35"/>
      <c r="CCB35"/>
      <c r="CCC35"/>
      <c r="CCD35"/>
      <c r="CCE35"/>
      <c r="CCF35"/>
      <c r="CCG35"/>
      <c r="CCH35"/>
      <c r="CCI35"/>
      <c r="CCJ35"/>
      <c r="CCK35"/>
      <c r="CCL35"/>
      <c r="CCM35"/>
      <c r="CCN35"/>
      <c r="CCO35"/>
      <c r="CCP35"/>
      <c r="CCQ35"/>
      <c r="CCR35"/>
      <c r="CCS35"/>
      <c r="CCT35"/>
      <c r="CCU35"/>
      <c r="CCV35"/>
      <c r="CCW35"/>
      <c r="CCX35"/>
      <c r="CCY35"/>
      <c r="CCZ35"/>
      <c r="CDA35"/>
      <c r="CDB35"/>
      <c r="CDC35"/>
      <c r="CDD35"/>
      <c r="CDE35"/>
      <c r="CDF35"/>
      <c r="CDG35"/>
      <c r="CDH35"/>
      <c r="CDI35"/>
      <c r="CDJ35"/>
      <c r="CDK35"/>
      <c r="CDL35"/>
      <c r="CDM35"/>
      <c r="CDN35"/>
      <c r="CDO35"/>
      <c r="CDP35"/>
      <c r="CDQ35"/>
      <c r="CDR35"/>
      <c r="CDS35"/>
      <c r="CDT35"/>
      <c r="CDU35"/>
      <c r="CDV35"/>
      <c r="CDW35"/>
      <c r="CDX35"/>
      <c r="CDY35"/>
      <c r="CDZ35"/>
      <c r="CEA35"/>
      <c r="CEB35"/>
      <c r="CEC35"/>
      <c r="CED35"/>
      <c r="CEE35"/>
      <c r="CEF35"/>
      <c r="CEG35"/>
      <c r="CEH35"/>
      <c r="CEI35"/>
      <c r="CEJ35"/>
      <c r="CEK35"/>
      <c r="CEL35"/>
      <c r="CEM35"/>
      <c r="CEN35"/>
      <c r="CEO35"/>
      <c r="CEP35"/>
      <c r="CEQ35"/>
      <c r="CER35"/>
      <c r="CES35"/>
      <c r="CET35"/>
      <c r="CEU35"/>
      <c r="CEV35"/>
      <c r="CEW35"/>
      <c r="CEX35"/>
      <c r="CEY35"/>
      <c r="CEZ35"/>
      <c r="CFA35"/>
      <c r="CFB35"/>
      <c r="CFC35"/>
      <c r="CFD35"/>
      <c r="CFE35"/>
      <c r="CFF35"/>
      <c r="CFG35"/>
      <c r="CFH35"/>
      <c r="CFI35"/>
      <c r="CFJ35"/>
      <c r="CFK35"/>
      <c r="CFL35"/>
      <c r="CFM35"/>
      <c r="CFN35"/>
      <c r="CFO35"/>
      <c r="CFP35"/>
      <c r="CFQ35"/>
      <c r="CFR35"/>
      <c r="CFS35"/>
      <c r="CFT35"/>
      <c r="CFU35"/>
      <c r="CFV35"/>
      <c r="CFW35"/>
      <c r="CFX35"/>
      <c r="CFY35"/>
      <c r="CFZ35"/>
      <c r="CGA35"/>
      <c r="CGB35"/>
      <c r="CGC35"/>
      <c r="CGD35"/>
      <c r="CGE35"/>
      <c r="CGF35"/>
      <c r="CGG35"/>
      <c r="CGH35"/>
      <c r="CGI35"/>
      <c r="CGJ35"/>
      <c r="CGK35"/>
      <c r="CGL35"/>
      <c r="CGM35"/>
      <c r="CGN35"/>
      <c r="CGO35"/>
      <c r="CGP35"/>
      <c r="CGQ35"/>
      <c r="CGR35"/>
      <c r="CGS35"/>
      <c r="CGT35"/>
      <c r="CGU35"/>
      <c r="CGV35"/>
      <c r="CGW35"/>
      <c r="CGX35"/>
      <c r="CGY35"/>
      <c r="CGZ35"/>
      <c r="CHA35"/>
      <c r="CHB35"/>
      <c r="CHC35"/>
      <c r="CHD35"/>
      <c r="CHE35"/>
      <c r="CHF35"/>
      <c r="CHG35"/>
      <c r="CHH35"/>
      <c r="CHI35"/>
      <c r="CHJ35"/>
      <c r="CHK35"/>
      <c r="CHL35"/>
      <c r="CHM35"/>
      <c r="CHN35"/>
      <c r="CHO35"/>
      <c r="CHP35"/>
      <c r="CHQ35"/>
      <c r="CHR35"/>
      <c r="CHS35"/>
      <c r="CHT35"/>
      <c r="CHU35"/>
      <c r="CHV35"/>
      <c r="CHW35"/>
      <c r="CHX35"/>
      <c r="CHY35"/>
      <c r="CHZ35"/>
      <c r="CIA35"/>
      <c r="CIB35"/>
      <c r="CIC35"/>
      <c r="CID35"/>
      <c r="CIE35"/>
      <c r="CIF35"/>
      <c r="CIG35"/>
      <c r="CIH35"/>
      <c r="CII35"/>
      <c r="CIJ35"/>
      <c r="CIK35"/>
      <c r="CIL35"/>
      <c r="CIM35"/>
      <c r="CIN35"/>
      <c r="CIO35"/>
      <c r="CIP35"/>
      <c r="CIQ35"/>
      <c r="CIR35"/>
      <c r="CIS35"/>
      <c r="CIT35"/>
      <c r="CIU35"/>
      <c r="CIV35"/>
      <c r="CIW35"/>
      <c r="CIX35"/>
      <c r="CIY35"/>
      <c r="CIZ35"/>
      <c r="CJA35"/>
      <c r="CJB35"/>
      <c r="CJC35"/>
      <c r="CJD35"/>
      <c r="CJE35"/>
      <c r="CJF35"/>
      <c r="CJG35"/>
      <c r="CJH35"/>
      <c r="CJI35"/>
      <c r="CJJ35"/>
      <c r="CJK35"/>
      <c r="CJL35"/>
      <c r="CJM35"/>
      <c r="CJN35"/>
      <c r="CJO35"/>
      <c r="CJP35"/>
      <c r="CJQ35"/>
      <c r="CJR35"/>
      <c r="CJS35"/>
      <c r="CJT35"/>
      <c r="CJU35"/>
      <c r="CJV35"/>
      <c r="CJW35"/>
      <c r="CJX35"/>
      <c r="CJY35"/>
      <c r="CJZ35"/>
      <c r="CKA35"/>
      <c r="CKB35"/>
      <c r="CKC35"/>
      <c r="CKD35"/>
      <c r="CKE35"/>
      <c r="CKF35"/>
      <c r="CKG35"/>
      <c r="CKH35"/>
      <c r="CKI35"/>
      <c r="CKJ35"/>
      <c r="CKK35"/>
      <c r="CKL35"/>
      <c r="CKM35"/>
      <c r="CKN35"/>
      <c r="CKO35"/>
      <c r="CKP35"/>
      <c r="CKQ35"/>
      <c r="CKR35"/>
      <c r="CKS35"/>
      <c r="CKT35"/>
      <c r="CKU35"/>
      <c r="CKV35"/>
      <c r="CKW35"/>
      <c r="CKX35"/>
      <c r="CKY35"/>
      <c r="CKZ35"/>
      <c r="CLA35"/>
      <c r="CLB35"/>
      <c r="CLC35"/>
      <c r="CLD35"/>
      <c r="CLE35"/>
      <c r="CLF35"/>
      <c r="CLG35"/>
      <c r="CLH35"/>
      <c r="CLI35"/>
      <c r="CLJ35"/>
      <c r="CLK35"/>
      <c r="CLL35"/>
      <c r="CLM35"/>
      <c r="CLN35"/>
      <c r="CLO35"/>
      <c r="CLP35"/>
      <c r="CLQ35"/>
      <c r="CLR35"/>
      <c r="CLS35"/>
      <c r="CLT35"/>
      <c r="CLU35"/>
      <c r="CLV35"/>
      <c r="CLW35"/>
      <c r="CLX35"/>
      <c r="CLY35"/>
      <c r="CLZ35"/>
      <c r="CMA35"/>
      <c r="CMB35"/>
      <c r="CMC35"/>
      <c r="CMD35"/>
      <c r="CME35"/>
      <c r="CMF35"/>
      <c r="CMG35"/>
      <c r="CMH35"/>
      <c r="CMI35"/>
      <c r="CMJ35"/>
      <c r="CMK35"/>
      <c r="CML35"/>
      <c r="CMM35"/>
      <c r="CMN35"/>
      <c r="CMO35"/>
      <c r="CMP35"/>
      <c r="CMQ35"/>
      <c r="CMR35"/>
      <c r="CMS35"/>
      <c r="CMT35"/>
      <c r="CMU35"/>
      <c r="CMV35"/>
      <c r="CMW35"/>
      <c r="CMX35"/>
      <c r="CMY35"/>
      <c r="CMZ35"/>
      <c r="CNA35"/>
      <c r="CNB35"/>
      <c r="CNC35"/>
      <c r="CND35"/>
      <c r="CNE35"/>
      <c r="CNF35"/>
      <c r="CNG35"/>
      <c r="CNH35"/>
      <c r="CNI35"/>
      <c r="CNJ35"/>
      <c r="CNK35"/>
      <c r="CNL35"/>
      <c r="CNM35"/>
      <c r="CNN35"/>
      <c r="CNO35"/>
      <c r="CNP35"/>
      <c r="CNQ35"/>
      <c r="CNR35"/>
      <c r="CNS35"/>
      <c r="CNT35"/>
      <c r="CNU35"/>
      <c r="CNV35"/>
      <c r="CNW35"/>
      <c r="CNX35"/>
      <c r="CNY35"/>
      <c r="CNZ35"/>
      <c r="COA35"/>
      <c r="COB35"/>
      <c r="COC35"/>
      <c r="COD35"/>
      <c r="COE35"/>
      <c r="COF35"/>
      <c r="COG35"/>
      <c r="COH35"/>
      <c r="COI35"/>
      <c r="COJ35"/>
      <c r="COK35"/>
      <c r="COL35"/>
      <c r="COM35"/>
      <c r="CON35"/>
      <c r="COO35"/>
      <c r="COP35"/>
      <c r="COQ35"/>
      <c r="COR35"/>
      <c r="COS35"/>
      <c r="COT35"/>
      <c r="COU35"/>
      <c r="COV35"/>
      <c r="COW35"/>
      <c r="COX35"/>
      <c r="COY35"/>
      <c r="COZ35"/>
      <c r="CPA35"/>
      <c r="CPB35"/>
      <c r="CPC35"/>
      <c r="CPD35"/>
      <c r="CPE35"/>
      <c r="CPF35"/>
      <c r="CPG35"/>
      <c r="CPH35"/>
      <c r="CPI35"/>
      <c r="CPJ35"/>
      <c r="CPK35"/>
      <c r="CPL35"/>
      <c r="CPM35"/>
      <c r="CPN35"/>
      <c r="CPO35"/>
      <c r="CPP35"/>
      <c r="CPQ35"/>
      <c r="CPR35"/>
      <c r="CPS35"/>
      <c r="CPT35"/>
      <c r="CPU35"/>
      <c r="CPV35"/>
      <c r="CPW35"/>
      <c r="CPX35"/>
      <c r="CPY35"/>
      <c r="CPZ35"/>
      <c r="CQA35"/>
      <c r="CQB35"/>
      <c r="CQC35"/>
      <c r="CQD35"/>
      <c r="CQE35"/>
      <c r="CQF35"/>
      <c r="CQG35"/>
      <c r="CQH35"/>
      <c r="CQI35"/>
      <c r="CQJ35"/>
      <c r="CQK35"/>
      <c r="CQL35"/>
      <c r="CQM35"/>
      <c r="CQN35"/>
      <c r="CQO35"/>
      <c r="CQP35"/>
      <c r="CQQ35"/>
      <c r="CQR35"/>
      <c r="CQS35"/>
      <c r="CQT35"/>
      <c r="CQU35"/>
      <c r="CQV35"/>
      <c r="CQW35"/>
      <c r="CQX35"/>
      <c r="CQY35"/>
      <c r="CQZ35"/>
      <c r="CRA35"/>
      <c r="CRB35"/>
      <c r="CRC35"/>
      <c r="CRD35"/>
      <c r="CRE35"/>
      <c r="CRF35"/>
      <c r="CRG35"/>
      <c r="CRH35"/>
      <c r="CRI35"/>
      <c r="CRJ35"/>
      <c r="CRK35"/>
      <c r="CRL35"/>
      <c r="CRM35"/>
      <c r="CRN35"/>
      <c r="CRO35"/>
      <c r="CRP35"/>
      <c r="CRQ35"/>
      <c r="CRR35"/>
      <c r="CRS35"/>
      <c r="CRT35"/>
      <c r="CRU35"/>
      <c r="CRV35"/>
      <c r="CRW35"/>
      <c r="CRX35"/>
      <c r="CRY35"/>
      <c r="CRZ35"/>
      <c r="CSA35"/>
      <c r="CSB35"/>
      <c r="CSC35"/>
      <c r="CSD35"/>
      <c r="CSE35"/>
      <c r="CSF35"/>
      <c r="CSG35"/>
      <c r="CSH35"/>
      <c r="CSI35"/>
      <c r="CSJ35"/>
      <c r="CSK35"/>
      <c r="CSL35"/>
      <c r="CSM35"/>
      <c r="CSN35"/>
      <c r="CSO35"/>
      <c r="CSP35"/>
      <c r="CSQ35"/>
      <c r="CSR35"/>
      <c r="CSS35"/>
      <c r="CST35"/>
      <c r="CSU35"/>
      <c r="CSV35"/>
      <c r="CSW35"/>
      <c r="CSX35"/>
      <c r="CSY35"/>
      <c r="CSZ35"/>
      <c r="CTA35"/>
      <c r="CTB35"/>
      <c r="CTC35"/>
      <c r="CTD35"/>
      <c r="CTE35"/>
      <c r="CTF35"/>
      <c r="CTG35"/>
      <c r="CTH35"/>
      <c r="CTI35"/>
      <c r="CTJ35"/>
      <c r="CTK35"/>
      <c r="CTL35"/>
      <c r="CTM35"/>
      <c r="CTN35"/>
      <c r="CTO35"/>
      <c r="CTP35"/>
      <c r="CTQ35"/>
      <c r="CTR35"/>
      <c r="CTS35"/>
      <c r="CTT35"/>
      <c r="CTU35"/>
      <c r="CTV35"/>
      <c r="CTW35"/>
      <c r="CTX35"/>
      <c r="CTY35"/>
      <c r="CTZ35"/>
      <c r="CUA35"/>
      <c r="CUB35"/>
      <c r="CUC35"/>
      <c r="CUD35"/>
      <c r="CUE35"/>
      <c r="CUF35"/>
      <c r="CUG35"/>
      <c r="CUH35"/>
      <c r="CUI35"/>
      <c r="CUJ35"/>
      <c r="CUK35"/>
      <c r="CUL35"/>
      <c r="CUM35"/>
      <c r="CUN35"/>
      <c r="CUO35"/>
      <c r="CUP35"/>
      <c r="CUQ35"/>
      <c r="CUR35"/>
      <c r="CUS35"/>
      <c r="CUT35"/>
      <c r="CUU35"/>
      <c r="CUV35"/>
      <c r="CUW35"/>
      <c r="CUX35"/>
      <c r="CUY35"/>
      <c r="CUZ35"/>
      <c r="CVA35"/>
      <c r="CVB35"/>
      <c r="CVC35"/>
      <c r="CVD35"/>
      <c r="CVE35"/>
      <c r="CVF35"/>
      <c r="CVG35"/>
      <c r="CVH35"/>
      <c r="CVI35"/>
      <c r="CVJ35"/>
      <c r="CVK35"/>
      <c r="CVL35"/>
      <c r="CVM35"/>
      <c r="CVN35"/>
      <c r="CVO35"/>
      <c r="CVP35"/>
      <c r="CVQ35"/>
      <c r="CVR35"/>
      <c r="CVS35"/>
      <c r="CVT35"/>
      <c r="CVU35"/>
      <c r="CVV35"/>
      <c r="CVW35"/>
      <c r="CVX35"/>
      <c r="CVY35"/>
      <c r="CVZ35"/>
      <c r="CWA35"/>
      <c r="CWB35"/>
      <c r="CWC35"/>
      <c r="CWD35"/>
      <c r="CWE35"/>
      <c r="CWF35"/>
      <c r="CWG35"/>
      <c r="CWH35"/>
      <c r="CWI35"/>
      <c r="CWJ35"/>
      <c r="CWK35"/>
      <c r="CWL35"/>
      <c r="CWM35"/>
      <c r="CWN35"/>
      <c r="CWO35"/>
      <c r="CWP35"/>
      <c r="CWQ35"/>
      <c r="CWR35"/>
      <c r="CWS35"/>
      <c r="CWT35"/>
      <c r="CWU35"/>
      <c r="CWV35"/>
      <c r="CWW35"/>
      <c r="CWX35"/>
      <c r="CWY35"/>
      <c r="CWZ35"/>
      <c r="CXA35"/>
      <c r="CXB35"/>
      <c r="CXC35"/>
      <c r="CXD35"/>
      <c r="CXE35"/>
      <c r="CXF35"/>
      <c r="CXG35"/>
      <c r="CXH35"/>
      <c r="CXI35"/>
      <c r="CXJ35"/>
      <c r="CXK35"/>
      <c r="CXL35"/>
      <c r="CXM35"/>
      <c r="CXN35"/>
      <c r="CXO35"/>
      <c r="CXP35"/>
      <c r="CXQ35"/>
      <c r="CXR35"/>
      <c r="CXS35"/>
      <c r="CXT35"/>
      <c r="CXU35"/>
      <c r="CXV35"/>
      <c r="CXW35"/>
      <c r="CXX35"/>
      <c r="CXY35"/>
      <c r="CXZ35"/>
      <c r="CYA35"/>
      <c r="CYB35"/>
      <c r="CYC35"/>
      <c r="CYD35"/>
      <c r="CYE35"/>
      <c r="CYF35"/>
      <c r="CYG35"/>
      <c r="CYH35"/>
      <c r="CYI35"/>
      <c r="CYJ35"/>
      <c r="CYK35"/>
      <c r="CYL35"/>
      <c r="CYM35"/>
      <c r="CYN35"/>
      <c r="CYO35"/>
      <c r="CYP35"/>
      <c r="CYQ35"/>
      <c r="CYR35"/>
      <c r="CYS35"/>
      <c r="CYT35"/>
      <c r="CYU35"/>
      <c r="CYV35"/>
      <c r="CYW35"/>
      <c r="CYX35"/>
      <c r="CYY35"/>
      <c r="CYZ35"/>
      <c r="CZA35"/>
      <c r="CZB35"/>
      <c r="CZC35"/>
      <c r="CZD35"/>
      <c r="CZE35"/>
      <c r="CZF35"/>
      <c r="CZG35"/>
      <c r="CZH35"/>
      <c r="CZI35"/>
      <c r="CZJ35"/>
      <c r="CZK35"/>
      <c r="CZL35"/>
      <c r="CZM35"/>
      <c r="CZN35"/>
      <c r="CZO35"/>
      <c r="CZP35"/>
      <c r="CZQ35"/>
      <c r="CZR35"/>
      <c r="CZS35"/>
      <c r="CZT35"/>
      <c r="CZU35"/>
      <c r="CZV35"/>
      <c r="CZW35"/>
      <c r="CZX35"/>
      <c r="CZY35"/>
      <c r="CZZ35"/>
      <c r="DAA35"/>
      <c r="DAB35"/>
      <c r="DAC35"/>
      <c r="DAD35"/>
      <c r="DAE35"/>
      <c r="DAF35"/>
      <c r="DAG35"/>
      <c r="DAH35"/>
      <c r="DAI35"/>
      <c r="DAJ35"/>
      <c r="DAK35"/>
      <c r="DAL35"/>
      <c r="DAM35"/>
      <c r="DAN35"/>
      <c r="DAO35"/>
      <c r="DAP35"/>
      <c r="DAQ35"/>
      <c r="DAR35"/>
      <c r="DAS35"/>
      <c r="DAT35"/>
      <c r="DAU35"/>
      <c r="DAV35"/>
      <c r="DAW35"/>
      <c r="DAX35"/>
      <c r="DAY35"/>
      <c r="DAZ35"/>
      <c r="DBA35"/>
      <c r="DBB35"/>
      <c r="DBC35"/>
      <c r="DBD35"/>
      <c r="DBE35"/>
      <c r="DBF35"/>
      <c r="DBG35"/>
      <c r="DBH35"/>
      <c r="DBI35"/>
      <c r="DBJ35"/>
      <c r="DBK35"/>
      <c r="DBL35"/>
      <c r="DBM35"/>
      <c r="DBN35"/>
      <c r="DBO35"/>
      <c r="DBP35"/>
      <c r="DBQ35"/>
      <c r="DBR35"/>
      <c r="DBS35"/>
      <c r="DBT35"/>
      <c r="DBU35"/>
      <c r="DBV35"/>
      <c r="DBW35"/>
      <c r="DBX35"/>
      <c r="DBY35"/>
      <c r="DBZ35"/>
      <c r="DCA35"/>
      <c r="DCB35"/>
      <c r="DCC35"/>
      <c r="DCD35"/>
      <c r="DCE35"/>
      <c r="DCF35"/>
      <c r="DCG35"/>
      <c r="DCH35"/>
      <c r="DCI35"/>
      <c r="DCJ35"/>
      <c r="DCK35"/>
      <c r="DCL35"/>
      <c r="DCM35"/>
      <c r="DCN35"/>
      <c r="DCO35"/>
      <c r="DCP35"/>
      <c r="DCQ35"/>
      <c r="DCR35"/>
      <c r="DCS35"/>
      <c r="DCT35"/>
      <c r="DCU35"/>
      <c r="DCV35"/>
      <c r="DCW35"/>
      <c r="DCX35"/>
      <c r="DCY35"/>
      <c r="DCZ35"/>
      <c r="DDA35"/>
      <c r="DDB35"/>
      <c r="DDC35"/>
      <c r="DDD35"/>
      <c r="DDE35"/>
      <c r="DDF35"/>
      <c r="DDG35"/>
      <c r="DDH35"/>
      <c r="DDI35"/>
      <c r="DDJ35"/>
      <c r="DDK35"/>
      <c r="DDL35"/>
      <c r="DDM35"/>
      <c r="DDN35"/>
      <c r="DDO35"/>
      <c r="DDP35"/>
      <c r="DDQ35"/>
      <c r="DDR35"/>
      <c r="DDS35"/>
      <c r="DDT35"/>
      <c r="DDU35"/>
      <c r="DDV35"/>
      <c r="DDW35"/>
      <c r="DDX35"/>
      <c r="DDY35"/>
      <c r="DDZ35"/>
      <c r="DEA35"/>
      <c r="DEB35"/>
      <c r="DEC35"/>
      <c r="DED35"/>
      <c r="DEE35"/>
      <c r="DEF35"/>
      <c r="DEG35"/>
      <c r="DEH35"/>
      <c r="DEI35"/>
      <c r="DEJ35"/>
      <c r="DEK35"/>
      <c r="DEL35"/>
      <c r="DEM35"/>
      <c r="DEN35"/>
      <c r="DEO35"/>
      <c r="DEP35"/>
      <c r="DEQ35"/>
      <c r="DER35"/>
      <c r="DES35"/>
      <c r="DET35"/>
      <c r="DEU35"/>
      <c r="DEV35"/>
      <c r="DEW35"/>
      <c r="DEX35"/>
      <c r="DEY35"/>
      <c r="DEZ35"/>
      <c r="DFA35"/>
      <c r="DFB35"/>
      <c r="DFC35"/>
      <c r="DFD35"/>
      <c r="DFE35"/>
      <c r="DFF35"/>
      <c r="DFG35"/>
      <c r="DFH35"/>
      <c r="DFI35"/>
      <c r="DFJ35"/>
      <c r="DFK35"/>
      <c r="DFL35"/>
      <c r="DFM35"/>
      <c r="DFN35"/>
      <c r="DFO35"/>
      <c r="DFP35"/>
      <c r="DFQ35"/>
      <c r="DFR35"/>
      <c r="DFS35"/>
      <c r="DFT35"/>
      <c r="DFU35"/>
      <c r="DFV35"/>
      <c r="DFW35"/>
      <c r="DFX35"/>
      <c r="DFY35"/>
      <c r="DFZ35"/>
      <c r="DGA35"/>
      <c r="DGB35"/>
      <c r="DGC35"/>
      <c r="DGD35"/>
      <c r="DGE35"/>
      <c r="DGF35"/>
      <c r="DGG35"/>
      <c r="DGH35"/>
      <c r="DGI35"/>
      <c r="DGJ35"/>
      <c r="DGK35"/>
      <c r="DGL35"/>
      <c r="DGM35"/>
      <c r="DGN35"/>
      <c r="DGO35"/>
      <c r="DGP35"/>
      <c r="DGQ35"/>
      <c r="DGR35"/>
      <c r="DGS35"/>
      <c r="DGT35"/>
      <c r="DGU35"/>
      <c r="DGV35"/>
      <c r="DGW35"/>
      <c r="DGX35"/>
      <c r="DGY35"/>
      <c r="DGZ35"/>
      <c r="DHA35"/>
      <c r="DHB35"/>
      <c r="DHC35"/>
      <c r="DHD35"/>
      <c r="DHE35"/>
      <c r="DHF35"/>
      <c r="DHG35"/>
      <c r="DHH35"/>
      <c r="DHI35"/>
      <c r="DHJ35"/>
      <c r="DHK35"/>
      <c r="DHL35"/>
      <c r="DHM35"/>
      <c r="DHN35"/>
      <c r="DHO35"/>
      <c r="DHP35"/>
      <c r="DHQ35"/>
      <c r="DHR35"/>
      <c r="DHS35"/>
      <c r="DHT35"/>
      <c r="DHU35"/>
      <c r="DHV35"/>
      <c r="DHW35"/>
      <c r="DHX35"/>
      <c r="DHY35"/>
      <c r="DHZ35"/>
      <c r="DIA35"/>
      <c r="DIB35"/>
      <c r="DIC35"/>
      <c r="DID35"/>
      <c r="DIE35"/>
      <c r="DIF35"/>
      <c r="DIG35"/>
      <c r="DIH35"/>
      <c r="DII35"/>
      <c r="DIJ35"/>
      <c r="DIK35"/>
      <c r="DIL35"/>
      <c r="DIM35"/>
      <c r="DIN35"/>
      <c r="DIO35"/>
      <c r="DIP35"/>
      <c r="DIQ35"/>
      <c r="DIR35"/>
      <c r="DIS35"/>
      <c r="DIT35"/>
      <c r="DIU35"/>
      <c r="DIV35"/>
      <c r="DIW35"/>
      <c r="DIX35"/>
      <c r="DIY35"/>
      <c r="DIZ35"/>
      <c r="DJA35"/>
      <c r="DJB35"/>
      <c r="DJC35"/>
      <c r="DJD35"/>
      <c r="DJE35"/>
      <c r="DJF35"/>
      <c r="DJG35"/>
      <c r="DJH35"/>
      <c r="DJI35"/>
      <c r="DJJ35"/>
      <c r="DJK35"/>
      <c r="DJL35"/>
      <c r="DJM35"/>
      <c r="DJN35"/>
      <c r="DJO35"/>
      <c r="DJP35"/>
      <c r="DJQ35"/>
      <c r="DJR35"/>
      <c r="DJS35"/>
      <c r="DJT35"/>
      <c r="DJU35"/>
      <c r="DJV35"/>
      <c r="DJW35"/>
      <c r="DJX35"/>
      <c r="DJY35"/>
      <c r="DJZ35"/>
      <c r="DKA35"/>
      <c r="DKB35"/>
      <c r="DKC35"/>
      <c r="DKD35"/>
      <c r="DKE35"/>
      <c r="DKF35"/>
      <c r="DKG35"/>
      <c r="DKH35"/>
      <c r="DKI35"/>
      <c r="DKJ35"/>
      <c r="DKK35"/>
      <c r="DKL35"/>
      <c r="DKM35"/>
      <c r="DKN35"/>
      <c r="DKO35"/>
      <c r="DKP35"/>
      <c r="DKQ35"/>
      <c r="DKR35"/>
      <c r="DKS35"/>
      <c r="DKT35"/>
      <c r="DKU35"/>
      <c r="DKV35"/>
      <c r="DKW35"/>
      <c r="DKX35"/>
      <c r="DKY35"/>
      <c r="DKZ35"/>
      <c r="DLA35"/>
      <c r="DLB35"/>
      <c r="DLC35"/>
      <c r="DLD35"/>
      <c r="DLE35"/>
      <c r="DLF35"/>
      <c r="DLG35"/>
      <c r="DLH35"/>
      <c r="DLI35"/>
      <c r="DLJ35"/>
      <c r="DLK35"/>
      <c r="DLL35"/>
      <c r="DLM35"/>
      <c r="DLN35"/>
      <c r="DLO35"/>
      <c r="DLP35"/>
      <c r="DLQ35"/>
      <c r="DLR35"/>
      <c r="DLS35"/>
      <c r="DLT35"/>
      <c r="DLU35"/>
      <c r="DLV35"/>
      <c r="DLW35"/>
      <c r="DLX35"/>
      <c r="DLY35"/>
      <c r="DLZ35"/>
      <c r="DMA35"/>
      <c r="DMB35"/>
      <c r="DMC35"/>
      <c r="DMD35"/>
      <c r="DME35"/>
      <c r="DMF35"/>
      <c r="DMG35"/>
      <c r="DMH35"/>
      <c r="DMI35"/>
      <c r="DMJ35"/>
      <c r="DMK35"/>
      <c r="DML35"/>
      <c r="DMM35"/>
      <c r="DMN35"/>
      <c r="DMO35"/>
      <c r="DMP35"/>
      <c r="DMQ35"/>
      <c r="DMR35"/>
      <c r="DMS35"/>
      <c r="DMT35"/>
      <c r="DMU35"/>
      <c r="DMV35"/>
      <c r="DMW35"/>
      <c r="DMX35"/>
      <c r="DMY35"/>
      <c r="DMZ35"/>
      <c r="DNA35"/>
      <c r="DNB35"/>
      <c r="DNC35"/>
      <c r="DND35"/>
      <c r="DNE35"/>
      <c r="DNF35"/>
      <c r="DNG35"/>
      <c r="DNH35"/>
      <c r="DNI35"/>
      <c r="DNJ35"/>
      <c r="DNK35"/>
      <c r="DNL35"/>
      <c r="DNM35"/>
      <c r="DNN35"/>
      <c r="DNO35"/>
      <c r="DNP35"/>
      <c r="DNQ35"/>
      <c r="DNR35"/>
      <c r="DNS35"/>
      <c r="DNT35"/>
      <c r="DNU35"/>
      <c r="DNV35"/>
      <c r="DNW35"/>
      <c r="DNX35"/>
      <c r="DNY35"/>
      <c r="DNZ35"/>
      <c r="DOA35"/>
      <c r="DOB35"/>
      <c r="DOC35"/>
      <c r="DOD35"/>
      <c r="DOE35"/>
      <c r="DOF35"/>
      <c r="DOG35"/>
      <c r="DOH35"/>
      <c r="DOI35"/>
      <c r="DOJ35"/>
      <c r="DOK35"/>
      <c r="DOL35"/>
      <c r="DOM35"/>
      <c r="DON35"/>
      <c r="DOO35"/>
      <c r="DOP35"/>
      <c r="DOQ35"/>
      <c r="DOR35"/>
      <c r="DOS35"/>
      <c r="DOT35"/>
      <c r="DOU35"/>
      <c r="DOV35"/>
      <c r="DOW35"/>
      <c r="DOX35"/>
      <c r="DOY35"/>
      <c r="DOZ35"/>
      <c r="DPA35"/>
      <c r="DPB35"/>
      <c r="DPC35"/>
      <c r="DPD35"/>
      <c r="DPE35"/>
      <c r="DPF35"/>
      <c r="DPG35"/>
      <c r="DPH35"/>
      <c r="DPI35"/>
      <c r="DPJ35"/>
      <c r="DPK35"/>
      <c r="DPL35"/>
      <c r="DPM35"/>
      <c r="DPN35"/>
      <c r="DPO35"/>
      <c r="DPP35"/>
      <c r="DPQ35"/>
      <c r="DPR35"/>
      <c r="DPS35"/>
      <c r="DPT35"/>
      <c r="DPU35"/>
      <c r="DPV35"/>
      <c r="DPW35"/>
      <c r="DPX35"/>
      <c r="DPY35"/>
      <c r="DPZ35"/>
      <c r="DQA35"/>
      <c r="DQB35"/>
      <c r="DQC35"/>
      <c r="DQD35"/>
      <c r="DQE35"/>
      <c r="DQF35"/>
      <c r="DQG35"/>
      <c r="DQH35"/>
      <c r="DQI35"/>
      <c r="DQJ35"/>
      <c r="DQK35"/>
      <c r="DQL35"/>
      <c r="DQM35"/>
      <c r="DQN35"/>
      <c r="DQO35"/>
      <c r="DQP35"/>
      <c r="DQQ35"/>
      <c r="DQR35"/>
      <c r="DQS35"/>
      <c r="DQT35"/>
      <c r="DQU35"/>
      <c r="DQV35"/>
      <c r="DQW35"/>
      <c r="DQX35"/>
      <c r="DQY35"/>
      <c r="DQZ35"/>
      <c r="DRA35"/>
      <c r="DRB35"/>
      <c r="DRC35"/>
      <c r="DRD35"/>
      <c r="DRE35"/>
      <c r="DRF35"/>
      <c r="DRG35"/>
      <c r="DRH35"/>
      <c r="DRI35"/>
      <c r="DRJ35"/>
      <c r="DRK35"/>
      <c r="DRL35"/>
      <c r="DRM35"/>
      <c r="DRN35"/>
      <c r="DRO35"/>
      <c r="DRP35"/>
      <c r="DRQ35"/>
      <c r="DRR35"/>
      <c r="DRS35"/>
      <c r="DRT35"/>
      <c r="DRU35"/>
      <c r="DRV35"/>
      <c r="DRW35"/>
      <c r="DRX35"/>
      <c r="DRY35"/>
      <c r="DRZ35"/>
      <c r="DSA35"/>
      <c r="DSB35"/>
      <c r="DSC35"/>
      <c r="DSD35"/>
      <c r="DSE35"/>
      <c r="DSF35"/>
      <c r="DSG35"/>
      <c r="DSH35"/>
      <c r="DSI35"/>
      <c r="DSJ35"/>
      <c r="DSK35"/>
      <c r="DSL35"/>
      <c r="DSM35"/>
      <c r="DSN35"/>
      <c r="DSO35"/>
      <c r="DSP35"/>
      <c r="DSQ35"/>
      <c r="DSR35"/>
      <c r="DSS35"/>
      <c r="DST35"/>
      <c r="DSU35"/>
      <c r="DSV35"/>
      <c r="DSW35"/>
      <c r="DSX35"/>
      <c r="DSY35"/>
      <c r="DSZ35"/>
      <c r="DTA35"/>
      <c r="DTB35"/>
      <c r="DTC35"/>
      <c r="DTD35"/>
      <c r="DTE35"/>
      <c r="DTF35"/>
      <c r="DTG35"/>
      <c r="DTH35"/>
      <c r="DTI35"/>
      <c r="DTJ35"/>
      <c r="DTK35"/>
      <c r="DTL35"/>
      <c r="DTM35"/>
      <c r="DTN35"/>
      <c r="DTO35"/>
      <c r="DTP35"/>
      <c r="DTQ35"/>
      <c r="DTR35"/>
      <c r="DTS35"/>
      <c r="DTT35"/>
      <c r="DTU35"/>
      <c r="DTV35"/>
      <c r="DTW35"/>
      <c r="DTX35"/>
      <c r="DTY35"/>
      <c r="DTZ35"/>
      <c r="DUA35"/>
      <c r="DUB35"/>
      <c r="DUC35"/>
      <c r="DUD35"/>
      <c r="DUE35"/>
      <c r="DUF35"/>
      <c r="DUG35"/>
      <c r="DUH35"/>
      <c r="DUI35"/>
      <c r="DUJ35"/>
      <c r="DUK35"/>
      <c r="DUL35"/>
      <c r="DUM35"/>
      <c r="DUN35"/>
      <c r="DUO35"/>
      <c r="DUP35"/>
      <c r="DUQ35"/>
      <c r="DUR35"/>
      <c r="DUS35"/>
      <c r="DUT35"/>
      <c r="DUU35"/>
      <c r="DUV35"/>
      <c r="DUW35"/>
      <c r="DUX35"/>
      <c r="DUY35"/>
      <c r="DUZ35"/>
      <c r="DVA35"/>
      <c r="DVB35"/>
      <c r="DVC35"/>
      <c r="DVD35"/>
      <c r="DVE35"/>
      <c r="DVF35"/>
      <c r="DVG35"/>
      <c r="DVH35"/>
      <c r="DVI35"/>
      <c r="DVJ35"/>
      <c r="DVK35"/>
      <c r="DVL35"/>
      <c r="DVM35"/>
      <c r="DVN35"/>
      <c r="DVO35"/>
      <c r="DVP35"/>
      <c r="DVQ35"/>
      <c r="DVR35"/>
      <c r="DVS35"/>
      <c r="DVT35"/>
      <c r="DVU35"/>
      <c r="DVV35"/>
      <c r="DVW35"/>
      <c r="DVX35"/>
      <c r="DVY35"/>
      <c r="DVZ35"/>
      <c r="DWA35"/>
      <c r="DWB35"/>
      <c r="DWC35"/>
      <c r="DWD35"/>
      <c r="DWE35"/>
      <c r="DWF35"/>
      <c r="DWG35"/>
      <c r="DWH35"/>
      <c r="DWI35"/>
      <c r="DWJ35"/>
      <c r="DWK35"/>
      <c r="DWL35"/>
      <c r="DWM35"/>
      <c r="DWN35"/>
      <c r="DWO35"/>
      <c r="DWP35"/>
      <c r="DWQ35"/>
      <c r="DWR35"/>
      <c r="DWS35"/>
      <c r="DWT35"/>
      <c r="DWU35"/>
      <c r="DWV35"/>
      <c r="DWW35"/>
      <c r="DWX35"/>
      <c r="DWY35"/>
      <c r="DWZ35"/>
      <c r="DXA35"/>
      <c r="DXB35"/>
      <c r="DXC35"/>
      <c r="DXD35"/>
      <c r="DXE35"/>
      <c r="DXF35"/>
      <c r="DXG35"/>
      <c r="DXH35"/>
      <c r="DXI35"/>
      <c r="DXJ35"/>
      <c r="DXK35"/>
      <c r="DXL35"/>
      <c r="DXM35"/>
      <c r="DXN35"/>
      <c r="DXO35"/>
      <c r="DXP35"/>
      <c r="DXQ35"/>
      <c r="DXR35"/>
      <c r="DXS35"/>
      <c r="DXT35"/>
      <c r="DXU35"/>
      <c r="DXV35"/>
      <c r="DXW35"/>
      <c r="DXX35"/>
      <c r="DXY35"/>
      <c r="DXZ35"/>
      <c r="DYA35"/>
      <c r="DYB35"/>
      <c r="DYC35"/>
      <c r="DYD35"/>
      <c r="DYE35"/>
      <c r="DYF35"/>
      <c r="DYG35"/>
      <c r="DYH35"/>
      <c r="DYI35"/>
      <c r="DYJ35"/>
      <c r="DYK35"/>
      <c r="DYL35"/>
      <c r="DYM35"/>
      <c r="DYN35"/>
      <c r="DYO35"/>
      <c r="DYP35"/>
      <c r="DYQ35"/>
      <c r="DYR35"/>
      <c r="DYS35"/>
      <c r="DYT35"/>
      <c r="DYU35"/>
      <c r="DYV35"/>
      <c r="DYW35"/>
      <c r="DYX35"/>
      <c r="DYY35"/>
      <c r="DYZ35"/>
      <c r="DZA35"/>
      <c r="DZB35"/>
      <c r="DZC35"/>
      <c r="DZD35"/>
      <c r="DZE35"/>
      <c r="DZF35"/>
      <c r="DZG35"/>
      <c r="DZH35"/>
      <c r="DZI35"/>
      <c r="DZJ35"/>
      <c r="DZK35"/>
      <c r="DZL35"/>
      <c r="DZM35"/>
      <c r="DZN35"/>
      <c r="DZO35"/>
      <c r="DZP35"/>
      <c r="DZQ35"/>
      <c r="DZR35"/>
      <c r="DZS35"/>
      <c r="DZT35"/>
      <c r="DZU35"/>
      <c r="DZV35"/>
      <c r="DZW35"/>
      <c r="DZX35"/>
      <c r="DZY35"/>
      <c r="DZZ35"/>
      <c r="EAA35"/>
      <c r="EAB35"/>
      <c r="EAC35"/>
      <c r="EAD35"/>
      <c r="EAE35"/>
      <c r="EAF35"/>
      <c r="EAG35"/>
      <c r="EAH35"/>
      <c r="EAI35"/>
      <c r="EAJ35"/>
      <c r="EAK35"/>
      <c r="EAL35"/>
      <c r="EAM35"/>
      <c r="EAN35"/>
      <c r="EAO35"/>
      <c r="EAP35"/>
      <c r="EAQ35"/>
      <c r="EAR35"/>
      <c r="EAS35"/>
      <c r="EAT35"/>
      <c r="EAU35"/>
      <c r="EAV35"/>
      <c r="EAW35"/>
      <c r="EAX35"/>
      <c r="EAY35"/>
      <c r="EAZ35"/>
      <c r="EBA35"/>
      <c r="EBB35"/>
      <c r="EBC35"/>
      <c r="EBD35"/>
      <c r="EBE35"/>
      <c r="EBF35"/>
      <c r="EBG35"/>
      <c r="EBH35"/>
      <c r="EBI35"/>
      <c r="EBJ35"/>
      <c r="EBK35"/>
      <c r="EBL35"/>
      <c r="EBM35"/>
      <c r="EBN35"/>
      <c r="EBO35"/>
      <c r="EBP35"/>
      <c r="EBQ35"/>
      <c r="EBR35"/>
      <c r="EBS35"/>
      <c r="EBT35"/>
      <c r="EBU35"/>
      <c r="EBV35"/>
      <c r="EBW35"/>
      <c r="EBX35"/>
      <c r="EBY35"/>
      <c r="EBZ35"/>
      <c r="ECA35"/>
      <c r="ECB35"/>
      <c r="ECC35"/>
      <c r="ECD35"/>
      <c r="ECE35"/>
      <c r="ECF35"/>
      <c r="ECG35"/>
      <c r="ECH35"/>
      <c r="ECI35"/>
      <c r="ECJ35"/>
      <c r="ECK35"/>
      <c r="ECL35"/>
      <c r="ECM35"/>
      <c r="ECN35"/>
      <c r="ECO35"/>
      <c r="ECP35"/>
      <c r="ECQ35"/>
      <c r="ECR35"/>
      <c r="ECS35"/>
      <c r="ECT35"/>
      <c r="ECU35"/>
      <c r="ECV35"/>
      <c r="ECW35"/>
      <c r="ECX35"/>
      <c r="ECY35"/>
      <c r="ECZ35"/>
      <c r="EDA35"/>
      <c r="EDB35"/>
      <c r="EDC35"/>
      <c r="EDD35"/>
      <c r="EDE35"/>
      <c r="EDF35"/>
      <c r="EDG35"/>
      <c r="EDH35"/>
      <c r="EDI35"/>
      <c r="EDJ35"/>
      <c r="EDK35"/>
      <c r="EDL35"/>
      <c r="EDM35"/>
      <c r="EDN35"/>
      <c r="EDO35"/>
      <c r="EDP35"/>
      <c r="EDQ35"/>
      <c r="EDR35"/>
      <c r="EDS35"/>
      <c r="EDT35"/>
      <c r="EDU35"/>
      <c r="EDV35"/>
      <c r="EDW35"/>
      <c r="EDX35"/>
      <c r="EDY35"/>
      <c r="EDZ35"/>
      <c r="EEA35"/>
      <c r="EEB35"/>
      <c r="EEC35"/>
      <c r="EED35"/>
      <c r="EEE35"/>
      <c r="EEF35"/>
      <c r="EEG35"/>
      <c r="EEH35"/>
      <c r="EEI35"/>
      <c r="EEJ35"/>
      <c r="EEK35"/>
      <c r="EEL35"/>
      <c r="EEM35"/>
      <c r="EEN35"/>
      <c r="EEO35"/>
      <c r="EEP35"/>
      <c r="EEQ35"/>
      <c r="EER35"/>
      <c r="EES35"/>
      <c r="EET35"/>
      <c r="EEU35"/>
      <c r="EEV35"/>
      <c r="EEW35"/>
      <c r="EEX35"/>
      <c r="EEY35"/>
      <c r="EEZ35"/>
      <c r="EFA35"/>
      <c r="EFB35"/>
      <c r="EFC35"/>
      <c r="EFD35"/>
      <c r="EFE35"/>
      <c r="EFF35"/>
      <c r="EFG35"/>
      <c r="EFH35"/>
      <c r="EFI35"/>
      <c r="EFJ35"/>
      <c r="EFK35"/>
      <c r="EFL35"/>
      <c r="EFM35"/>
      <c r="EFN35"/>
      <c r="EFO35"/>
      <c r="EFP35"/>
      <c r="EFQ35"/>
      <c r="EFR35"/>
      <c r="EFS35"/>
      <c r="EFT35"/>
      <c r="EFU35"/>
      <c r="EFV35"/>
      <c r="EFW35"/>
      <c r="EFX35"/>
      <c r="EFY35"/>
      <c r="EFZ35"/>
      <c r="EGA35"/>
      <c r="EGB35"/>
      <c r="EGC35"/>
      <c r="EGD35"/>
      <c r="EGE35"/>
      <c r="EGF35"/>
      <c r="EGG35"/>
      <c r="EGH35"/>
      <c r="EGI35"/>
      <c r="EGJ35"/>
      <c r="EGK35"/>
      <c r="EGL35"/>
      <c r="EGM35"/>
      <c r="EGN35"/>
      <c r="EGO35"/>
      <c r="EGP35"/>
      <c r="EGQ35"/>
      <c r="EGR35"/>
      <c r="EGS35"/>
      <c r="EGT35"/>
      <c r="EGU35"/>
      <c r="EGV35"/>
      <c r="EGW35"/>
      <c r="EGX35"/>
      <c r="EGY35"/>
      <c r="EGZ35"/>
      <c r="EHA35"/>
      <c r="EHB35"/>
      <c r="EHC35"/>
      <c r="EHD35"/>
      <c r="EHE35"/>
      <c r="EHF35"/>
      <c r="EHG35"/>
      <c r="EHH35"/>
      <c r="EHI35"/>
      <c r="EHJ35"/>
      <c r="EHK35"/>
      <c r="EHL35"/>
      <c r="EHM35"/>
      <c r="EHN35"/>
      <c r="EHO35"/>
      <c r="EHP35"/>
      <c r="EHQ35"/>
      <c r="EHR35"/>
      <c r="EHS35"/>
      <c r="EHT35"/>
      <c r="EHU35"/>
      <c r="EHV35"/>
      <c r="EHW35"/>
      <c r="EHX35"/>
      <c r="EHY35"/>
      <c r="EHZ35"/>
      <c r="EIA35"/>
      <c r="EIB35"/>
      <c r="EIC35"/>
      <c r="EID35"/>
      <c r="EIE35"/>
      <c r="EIF35"/>
      <c r="EIG35"/>
      <c r="EIH35"/>
      <c r="EII35"/>
      <c r="EIJ35"/>
      <c r="EIK35"/>
      <c r="EIL35"/>
      <c r="EIM35"/>
      <c r="EIN35"/>
      <c r="EIO35"/>
      <c r="EIP35"/>
      <c r="EIQ35"/>
      <c r="EIR35"/>
      <c r="EIS35"/>
      <c r="EIT35"/>
      <c r="EIU35"/>
      <c r="EIV35"/>
      <c r="EIW35"/>
      <c r="EIX35"/>
      <c r="EIY35"/>
      <c r="EIZ35"/>
      <c r="EJA35"/>
      <c r="EJB35"/>
      <c r="EJC35"/>
      <c r="EJD35"/>
      <c r="EJE35"/>
      <c r="EJF35"/>
      <c r="EJG35"/>
      <c r="EJH35"/>
      <c r="EJI35"/>
      <c r="EJJ35"/>
      <c r="EJK35"/>
      <c r="EJL35"/>
      <c r="EJM35"/>
      <c r="EJN35"/>
      <c r="EJO35"/>
      <c r="EJP35"/>
      <c r="EJQ35"/>
      <c r="EJR35"/>
      <c r="EJS35"/>
      <c r="EJT35"/>
      <c r="EJU35"/>
      <c r="EJV35"/>
      <c r="EJW35"/>
      <c r="EJX35"/>
      <c r="EJY35"/>
      <c r="EJZ35"/>
      <c r="EKA35"/>
      <c r="EKB35"/>
      <c r="EKC35"/>
      <c r="EKD35"/>
      <c r="EKE35"/>
      <c r="EKF35"/>
      <c r="EKG35"/>
      <c r="EKH35"/>
      <c r="EKI35"/>
      <c r="EKJ35"/>
      <c r="EKK35"/>
      <c r="EKL35"/>
      <c r="EKM35"/>
      <c r="EKN35"/>
      <c r="EKO35"/>
      <c r="EKP35"/>
      <c r="EKQ35"/>
      <c r="EKR35"/>
      <c r="EKS35"/>
      <c r="EKT35"/>
      <c r="EKU35"/>
      <c r="EKV35"/>
      <c r="EKW35"/>
      <c r="EKX35"/>
      <c r="EKY35"/>
      <c r="EKZ35"/>
      <c r="ELA35"/>
      <c r="ELB35"/>
      <c r="ELC35"/>
      <c r="ELD35"/>
      <c r="ELE35"/>
      <c r="ELF35"/>
      <c r="ELG35"/>
      <c r="ELH35"/>
      <c r="ELI35"/>
      <c r="ELJ35"/>
      <c r="ELK35"/>
      <c r="ELL35"/>
      <c r="ELM35"/>
      <c r="ELN35"/>
      <c r="ELO35"/>
      <c r="ELP35"/>
      <c r="ELQ35"/>
      <c r="ELR35"/>
      <c r="ELS35"/>
      <c r="ELT35"/>
      <c r="ELU35"/>
      <c r="ELV35"/>
      <c r="ELW35"/>
      <c r="ELX35"/>
      <c r="ELY35"/>
      <c r="ELZ35"/>
      <c r="EMA35"/>
      <c r="EMB35"/>
      <c r="EMC35"/>
      <c r="EMD35"/>
      <c r="EME35"/>
      <c r="EMF35"/>
      <c r="EMG35"/>
      <c r="EMH35"/>
      <c r="EMI35"/>
      <c r="EMJ35"/>
      <c r="EMK35"/>
      <c r="EML35"/>
      <c r="EMM35"/>
      <c r="EMN35"/>
      <c r="EMO35"/>
      <c r="EMP35"/>
      <c r="EMQ35"/>
      <c r="EMR35"/>
      <c r="EMS35"/>
      <c r="EMT35"/>
      <c r="EMU35"/>
      <c r="EMV35"/>
      <c r="EMW35"/>
      <c r="EMX35"/>
      <c r="EMY35"/>
      <c r="EMZ35"/>
      <c r="ENA35"/>
      <c r="ENB35"/>
      <c r="ENC35"/>
      <c r="END35"/>
      <c r="ENE35"/>
      <c r="ENF35"/>
      <c r="ENG35"/>
      <c r="ENH35"/>
      <c r="ENI35"/>
      <c r="ENJ35"/>
      <c r="ENK35"/>
      <c r="ENL35"/>
      <c r="ENM35"/>
      <c r="ENN35"/>
      <c r="ENO35"/>
      <c r="ENP35"/>
      <c r="ENQ35"/>
      <c r="ENR35"/>
      <c r="ENS35"/>
      <c r="ENT35"/>
      <c r="ENU35"/>
      <c r="ENV35"/>
      <c r="ENW35"/>
      <c r="ENX35"/>
      <c r="ENY35"/>
      <c r="ENZ35"/>
      <c r="EOA35"/>
      <c r="EOB35"/>
      <c r="EOC35"/>
      <c r="EOD35"/>
      <c r="EOE35"/>
      <c r="EOF35"/>
      <c r="EOG35"/>
      <c r="EOH35"/>
      <c r="EOI35"/>
      <c r="EOJ35"/>
      <c r="EOK35"/>
      <c r="EOL35"/>
      <c r="EOM35"/>
      <c r="EON35"/>
      <c r="EOO35"/>
      <c r="EOP35"/>
      <c r="EOQ35"/>
      <c r="EOR35"/>
      <c r="EOS35"/>
      <c r="EOT35"/>
      <c r="EOU35"/>
      <c r="EOV35"/>
      <c r="EOW35"/>
      <c r="EOX35"/>
      <c r="EOY35"/>
      <c r="EOZ35"/>
      <c r="EPA35"/>
      <c r="EPB35"/>
      <c r="EPC35"/>
      <c r="EPD35"/>
      <c r="EPE35"/>
      <c r="EPF35"/>
      <c r="EPG35"/>
      <c r="EPH35"/>
      <c r="EPI35"/>
      <c r="EPJ35"/>
      <c r="EPK35"/>
      <c r="EPL35"/>
      <c r="EPM35"/>
      <c r="EPN35"/>
      <c r="EPO35"/>
      <c r="EPP35"/>
      <c r="EPQ35"/>
      <c r="EPR35"/>
      <c r="EPS35"/>
      <c r="EPT35"/>
      <c r="EPU35"/>
      <c r="EPV35"/>
      <c r="EPW35"/>
      <c r="EPX35"/>
      <c r="EPY35"/>
      <c r="EPZ35"/>
      <c r="EQA35"/>
      <c r="EQB35"/>
      <c r="EQC35"/>
      <c r="EQD35"/>
      <c r="EQE35"/>
      <c r="EQF35"/>
      <c r="EQG35"/>
      <c r="EQH35"/>
      <c r="EQI35"/>
      <c r="EQJ35"/>
      <c r="EQK35"/>
      <c r="EQL35"/>
      <c r="EQM35"/>
      <c r="EQN35"/>
      <c r="EQO35"/>
      <c r="EQP35"/>
      <c r="EQQ35"/>
      <c r="EQR35"/>
      <c r="EQS35"/>
      <c r="EQT35"/>
      <c r="EQU35"/>
      <c r="EQV35"/>
      <c r="EQW35"/>
      <c r="EQX35"/>
      <c r="EQY35"/>
      <c r="EQZ35"/>
      <c r="ERA35"/>
      <c r="ERB35"/>
      <c r="ERC35"/>
      <c r="ERD35"/>
      <c r="ERE35"/>
      <c r="ERF35"/>
      <c r="ERG35"/>
      <c r="ERH35"/>
      <c r="ERI35"/>
      <c r="ERJ35"/>
      <c r="ERK35"/>
      <c r="ERL35"/>
      <c r="ERM35"/>
      <c r="ERN35"/>
      <c r="ERO35"/>
      <c r="ERP35"/>
      <c r="ERQ35"/>
      <c r="ERR35"/>
      <c r="ERS35"/>
      <c r="ERT35"/>
      <c r="ERU35"/>
      <c r="ERV35"/>
      <c r="ERW35"/>
      <c r="ERX35"/>
      <c r="ERY35"/>
      <c r="ERZ35"/>
      <c r="ESA35"/>
      <c r="ESB35"/>
      <c r="ESC35"/>
      <c r="ESD35"/>
      <c r="ESE35"/>
      <c r="ESF35"/>
      <c r="ESG35"/>
      <c r="ESH35"/>
      <c r="ESI35"/>
      <c r="ESJ35"/>
      <c r="ESK35"/>
      <c r="ESL35"/>
      <c r="ESM35"/>
      <c r="ESN35"/>
      <c r="ESO35"/>
      <c r="ESP35"/>
      <c r="ESQ35"/>
      <c r="ESR35"/>
      <c r="ESS35"/>
      <c r="EST35"/>
      <c r="ESU35"/>
      <c r="ESV35"/>
      <c r="ESW35"/>
      <c r="ESX35"/>
      <c r="ESY35"/>
      <c r="ESZ35"/>
      <c r="ETA35"/>
      <c r="ETB35"/>
      <c r="ETC35"/>
      <c r="ETD35"/>
      <c r="ETE35"/>
      <c r="ETF35"/>
      <c r="ETG35"/>
      <c r="ETH35"/>
      <c r="ETI35"/>
      <c r="ETJ35"/>
      <c r="ETK35"/>
      <c r="ETL35"/>
      <c r="ETM35"/>
      <c r="ETN35"/>
      <c r="ETO35"/>
      <c r="ETP35"/>
      <c r="ETQ35"/>
      <c r="ETR35"/>
      <c r="ETS35"/>
      <c r="ETT35"/>
      <c r="ETU35"/>
      <c r="ETV35"/>
      <c r="ETW35"/>
      <c r="ETX35"/>
      <c r="ETY35"/>
      <c r="ETZ35"/>
      <c r="EUA35"/>
      <c r="EUB35"/>
      <c r="EUC35"/>
      <c r="EUD35"/>
      <c r="EUE35"/>
      <c r="EUF35"/>
      <c r="EUG35"/>
      <c r="EUH35"/>
      <c r="EUI35"/>
      <c r="EUJ35"/>
      <c r="EUK35"/>
      <c r="EUL35"/>
      <c r="EUM35"/>
      <c r="EUN35"/>
      <c r="EUO35"/>
      <c r="EUP35"/>
      <c r="EUQ35"/>
      <c r="EUR35"/>
      <c r="EUS35"/>
      <c r="EUT35"/>
      <c r="EUU35"/>
      <c r="EUV35"/>
      <c r="EUW35"/>
      <c r="EUX35"/>
      <c r="EUY35"/>
      <c r="EUZ35"/>
      <c r="EVA35"/>
      <c r="EVB35"/>
      <c r="EVC35"/>
      <c r="EVD35"/>
      <c r="EVE35"/>
      <c r="EVF35"/>
      <c r="EVG35"/>
      <c r="EVH35"/>
      <c r="EVI35"/>
      <c r="EVJ35"/>
      <c r="EVK35"/>
      <c r="EVL35"/>
      <c r="EVM35"/>
      <c r="EVN35"/>
      <c r="EVO35"/>
      <c r="EVP35"/>
      <c r="EVQ35"/>
      <c r="EVR35"/>
      <c r="EVS35"/>
      <c r="EVT35"/>
      <c r="EVU35"/>
      <c r="EVV35"/>
      <c r="EVW35"/>
      <c r="EVX35"/>
      <c r="EVY35"/>
      <c r="EVZ35"/>
      <c r="EWA35"/>
      <c r="EWB35"/>
      <c r="EWC35"/>
      <c r="EWD35"/>
      <c r="EWE35"/>
      <c r="EWF35"/>
      <c r="EWG35"/>
      <c r="EWH35"/>
      <c r="EWI35"/>
      <c r="EWJ35"/>
      <c r="EWK35"/>
      <c r="EWL35"/>
      <c r="EWM35"/>
      <c r="EWN35"/>
      <c r="EWO35"/>
      <c r="EWP35"/>
      <c r="EWQ35"/>
      <c r="EWR35"/>
      <c r="EWS35"/>
      <c r="EWT35"/>
      <c r="EWU35"/>
      <c r="EWV35"/>
      <c r="EWW35"/>
      <c r="EWX35"/>
      <c r="EWY35"/>
      <c r="EWZ35"/>
      <c r="EXA35"/>
      <c r="EXB35"/>
      <c r="EXC35"/>
      <c r="EXD35"/>
      <c r="EXE35"/>
      <c r="EXF35"/>
      <c r="EXG35"/>
      <c r="EXH35"/>
      <c r="EXI35"/>
      <c r="EXJ35"/>
      <c r="EXK35"/>
      <c r="EXL35"/>
      <c r="EXM35"/>
      <c r="EXN35"/>
      <c r="EXO35"/>
      <c r="EXP35"/>
      <c r="EXQ35"/>
      <c r="EXR35"/>
      <c r="EXS35"/>
      <c r="EXT35"/>
      <c r="EXU35"/>
      <c r="EXV35"/>
      <c r="EXW35"/>
      <c r="EXX35"/>
      <c r="EXY35"/>
      <c r="EXZ35"/>
      <c r="EYA35"/>
      <c r="EYB35"/>
      <c r="EYC35"/>
      <c r="EYD35"/>
      <c r="EYE35"/>
      <c r="EYF35"/>
      <c r="EYG35"/>
      <c r="EYH35"/>
      <c r="EYI35"/>
      <c r="EYJ35"/>
      <c r="EYK35"/>
      <c r="EYL35"/>
      <c r="EYM35"/>
      <c r="EYN35"/>
      <c r="EYO35"/>
      <c r="EYP35"/>
      <c r="EYQ35"/>
      <c r="EYR35"/>
      <c r="EYS35"/>
      <c r="EYT35"/>
      <c r="EYU35"/>
      <c r="EYV35"/>
      <c r="EYW35"/>
      <c r="EYX35"/>
      <c r="EYY35"/>
      <c r="EYZ35"/>
      <c r="EZA35"/>
      <c r="EZB35"/>
      <c r="EZC35"/>
      <c r="EZD35"/>
      <c r="EZE35"/>
      <c r="EZF35"/>
      <c r="EZG35"/>
      <c r="EZH35"/>
      <c r="EZI35"/>
      <c r="EZJ35"/>
      <c r="EZK35"/>
      <c r="EZL35"/>
      <c r="EZM35"/>
      <c r="EZN35"/>
      <c r="EZO35"/>
      <c r="EZP35"/>
      <c r="EZQ35"/>
      <c r="EZR35"/>
      <c r="EZS35"/>
      <c r="EZT35"/>
      <c r="EZU35"/>
      <c r="EZV35"/>
      <c r="EZW35"/>
      <c r="EZX35"/>
      <c r="EZY35"/>
      <c r="EZZ35"/>
      <c r="FAA35"/>
      <c r="FAB35"/>
      <c r="FAC35"/>
      <c r="FAD35"/>
      <c r="FAE35"/>
      <c r="FAF35"/>
      <c r="FAG35"/>
      <c r="FAH35"/>
      <c r="FAI35"/>
      <c r="FAJ35"/>
      <c r="FAK35"/>
      <c r="FAL35"/>
      <c r="FAM35"/>
      <c r="FAN35"/>
      <c r="FAO35"/>
      <c r="FAP35"/>
      <c r="FAQ35"/>
      <c r="FAR35"/>
      <c r="FAS35"/>
      <c r="FAT35"/>
      <c r="FAU35"/>
      <c r="FAV35"/>
      <c r="FAW35"/>
      <c r="FAX35"/>
      <c r="FAY35"/>
      <c r="FAZ35"/>
      <c r="FBA35"/>
      <c r="FBB35"/>
      <c r="FBC35"/>
      <c r="FBD35"/>
      <c r="FBE35"/>
      <c r="FBF35"/>
      <c r="FBG35"/>
      <c r="FBH35"/>
      <c r="FBI35"/>
      <c r="FBJ35"/>
      <c r="FBK35"/>
      <c r="FBL35"/>
      <c r="FBM35"/>
      <c r="FBN35"/>
      <c r="FBO35"/>
      <c r="FBP35"/>
      <c r="FBQ35"/>
      <c r="FBR35"/>
      <c r="FBS35"/>
      <c r="FBT35"/>
      <c r="FBU35"/>
      <c r="FBV35"/>
      <c r="FBW35"/>
      <c r="FBX35"/>
      <c r="FBY35"/>
      <c r="FBZ35"/>
      <c r="FCA35"/>
      <c r="FCB35"/>
      <c r="FCC35"/>
      <c r="FCD35"/>
      <c r="FCE35"/>
      <c r="FCF35"/>
      <c r="FCG35"/>
      <c r="FCH35"/>
      <c r="FCI35"/>
      <c r="FCJ35"/>
      <c r="FCK35"/>
      <c r="FCL35"/>
      <c r="FCM35"/>
      <c r="FCN35"/>
      <c r="FCO35"/>
      <c r="FCP35"/>
      <c r="FCQ35"/>
      <c r="FCR35"/>
      <c r="FCS35"/>
      <c r="FCT35"/>
      <c r="FCU35"/>
      <c r="FCV35"/>
      <c r="FCW35"/>
      <c r="FCX35"/>
      <c r="FCY35"/>
      <c r="FCZ35"/>
      <c r="FDA35"/>
      <c r="FDB35"/>
      <c r="FDC35"/>
      <c r="FDD35"/>
      <c r="FDE35"/>
      <c r="FDF35"/>
      <c r="FDG35"/>
      <c r="FDH35"/>
      <c r="FDI35"/>
      <c r="FDJ35"/>
      <c r="FDK35"/>
      <c r="FDL35"/>
      <c r="FDM35"/>
      <c r="FDN35"/>
      <c r="FDO35"/>
      <c r="FDP35"/>
      <c r="FDQ35"/>
      <c r="FDR35"/>
      <c r="FDS35"/>
      <c r="FDT35"/>
      <c r="FDU35"/>
      <c r="FDV35"/>
      <c r="FDW35"/>
      <c r="FDX35"/>
      <c r="FDY35"/>
      <c r="FDZ35"/>
      <c r="FEA35"/>
      <c r="FEB35"/>
      <c r="FEC35"/>
      <c r="FED35"/>
      <c r="FEE35"/>
      <c r="FEF35"/>
      <c r="FEG35"/>
      <c r="FEH35"/>
      <c r="FEI35"/>
      <c r="FEJ35"/>
      <c r="FEK35"/>
      <c r="FEL35"/>
      <c r="FEM35"/>
      <c r="FEN35"/>
      <c r="FEO35"/>
      <c r="FEP35"/>
      <c r="FEQ35"/>
      <c r="FER35"/>
      <c r="FES35"/>
      <c r="FET35"/>
      <c r="FEU35"/>
      <c r="FEV35"/>
      <c r="FEW35"/>
      <c r="FEX35"/>
      <c r="FEY35"/>
      <c r="FEZ35"/>
      <c r="FFA35"/>
      <c r="FFB35"/>
      <c r="FFC35"/>
      <c r="FFD35"/>
      <c r="FFE35"/>
      <c r="FFF35"/>
      <c r="FFG35"/>
      <c r="FFH35"/>
      <c r="FFI35"/>
      <c r="FFJ35"/>
      <c r="FFK35"/>
      <c r="FFL35"/>
      <c r="FFM35"/>
      <c r="FFN35"/>
      <c r="FFO35"/>
      <c r="FFP35"/>
      <c r="FFQ35"/>
      <c r="FFR35"/>
      <c r="FFS35"/>
      <c r="FFT35"/>
      <c r="FFU35"/>
      <c r="FFV35"/>
      <c r="FFW35"/>
      <c r="FFX35"/>
      <c r="FFY35"/>
      <c r="FFZ35"/>
      <c r="FGA35"/>
      <c r="FGB35"/>
      <c r="FGC35"/>
      <c r="FGD35"/>
      <c r="FGE35"/>
      <c r="FGF35"/>
      <c r="FGG35"/>
      <c r="FGH35"/>
      <c r="FGI35"/>
      <c r="FGJ35"/>
      <c r="FGK35"/>
      <c r="FGL35"/>
      <c r="FGM35"/>
      <c r="FGN35"/>
      <c r="FGO35"/>
      <c r="FGP35"/>
      <c r="FGQ35"/>
      <c r="FGR35"/>
      <c r="FGS35"/>
      <c r="FGT35"/>
      <c r="FGU35"/>
      <c r="FGV35"/>
      <c r="FGW35"/>
      <c r="FGX35"/>
      <c r="FGY35"/>
      <c r="FGZ35"/>
      <c r="FHA35"/>
      <c r="FHB35"/>
      <c r="FHC35"/>
      <c r="FHD35"/>
      <c r="FHE35"/>
      <c r="FHF35"/>
      <c r="FHG35"/>
      <c r="FHH35"/>
      <c r="FHI35"/>
      <c r="FHJ35"/>
      <c r="FHK35"/>
      <c r="FHL35"/>
      <c r="FHM35"/>
      <c r="FHN35"/>
      <c r="FHO35"/>
      <c r="FHP35"/>
      <c r="FHQ35"/>
      <c r="FHR35"/>
      <c r="FHS35"/>
      <c r="FHT35"/>
      <c r="FHU35"/>
      <c r="FHV35"/>
      <c r="FHW35"/>
      <c r="FHX35"/>
      <c r="FHY35"/>
      <c r="FHZ35"/>
      <c r="FIA35"/>
      <c r="FIB35"/>
      <c r="FIC35"/>
      <c r="FID35"/>
      <c r="FIE35"/>
      <c r="FIF35"/>
      <c r="FIG35"/>
      <c r="FIH35"/>
      <c r="FII35"/>
      <c r="FIJ35"/>
      <c r="FIK35"/>
      <c r="FIL35"/>
      <c r="FIM35"/>
      <c r="FIN35"/>
      <c r="FIO35"/>
      <c r="FIP35"/>
      <c r="FIQ35"/>
      <c r="FIR35"/>
      <c r="FIS35"/>
      <c r="FIT35"/>
      <c r="FIU35"/>
      <c r="FIV35"/>
      <c r="FIW35"/>
      <c r="FIX35"/>
      <c r="FIY35"/>
      <c r="FIZ35"/>
      <c r="FJA35"/>
      <c r="FJB35"/>
      <c r="FJC35"/>
      <c r="FJD35"/>
      <c r="FJE35"/>
      <c r="FJF35"/>
      <c r="FJG35"/>
      <c r="FJH35"/>
      <c r="FJI35"/>
      <c r="FJJ35"/>
      <c r="FJK35"/>
      <c r="FJL35"/>
      <c r="FJM35"/>
      <c r="FJN35"/>
      <c r="FJO35"/>
      <c r="FJP35"/>
      <c r="FJQ35"/>
      <c r="FJR35"/>
      <c r="FJS35"/>
      <c r="FJT35"/>
      <c r="FJU35"/>
      <c r="FJV35"/>
      <c r="FJW35"/>
      <c r="FJX35"/>
      <c r="FJY35"/>
      <c r="FJZ35"/>
      <c r="FKA35"/>
      <c r="FKB35"/>
      <c r="FKC35"/>
      <c r="FKD35"/>
      <c r="FKE35"/>
      <c r="FKF35"/>
      <c r="FKG35"/>
      <c r="FKH35"/>
      <c r="FKI35"/>
      <c r="FKJ35"/>
      <c r="FKK35"/>
      <c r="FKL35"/>
      <c r="FKM35"/>
      <c r="FKN35"/>
      <c r="FKO35"/>
      <c r="FKP35"/>
      <c r="FKQ35"/>
      <c r="FKR35"/>
      <c r="FKS35"/>
      <c r="FKT35"/>
      <c r="FKU35"/>
      <c r="FKV35"/>
      <c r="FKW35"/>
      <c r="FKX35"/>
      <c r="FKY35"/>
      <c r="FKZ35"/>
      <c r="FLA35"/>
      <c r="FLB35"/>
      <c r="FLC35"/>
      <c r="FLD35"/>
      <c r="FLE35"/>
      <c r="FLF35"/>
      <c r="FLG35"/>
      <c r="FLH35"/>
      <c r="FLI35"/>
      <c r="FLJ35"/>
      <c r="FLK35"/>
      <c r="FLL35"/>
      <c r="FLM35"/>
      <c r="FLN35"/>
      <c r="FLO35"/>
      <c r="FLP35"/>
      <c r="FLQ35"/>
      <c r="FLR35"/>
      <c r="FLS35"/>
      <c r="FLT35"/>
      <c r="FLU35"/>
      <c r="FLV35"/>
      <c r="FLW35"/>
      <c r="FLX35"/>
      <c r="FLY35"/>
      <c r="FLZ35"/>
      <c r="FMA35"/>
      <c r="FMB35"/>
      <c r="FMC35"/>
      <c r="FMD35"/>
      <c r="FME35"/>
      <c r="FMF35"/>
      <c r="FMG35"/>
      <c r="FMH35"/>
      <c r="FMI35"/>
      <c r="FMJ35"/>
      <c r="FMK35"/>
      <c r="FML35"/>
      <c r="FMM35"/>
      <c r="FMN35"/>
      <c r="FMO35"/>
      <c r="FMP35"/>
      <c r="FMQ35"/>
      <c r="FMR35"/>
      <c r="FMS35"/>
      <c r="FMT35"/>
      <c r="FMU35"/>
      <c r="FMV35"/>
      <c r="FMW35"/>
      <c r="FMX35"/>
      <c r="FMY35"/>
      <c r="FMZ35"/>
      <c r="FNA35"/>
      <c r="FNB35"/>
      <c r="FNC35"/>
      <c r="FND35"/>
      <c r="FNE35"/>
      <c r="FNF35"/>
      <c r="FNG35"/>
      <c r="FNH35"/>
      <c r="FNI35"/>
      <c r="FNJ35"/>
      <c r="FNK35"/>
      <c r="FNL35"/>
      <c r="FNM35"/>
      <c r="FNN35"/>
      <c r="FNO35"/>
      <c r="FNP35"/>
      <c r="FNQ35"/>
      <c r="FNR35"/>
      <c r="FNS35"/>
      <c r="FNT35"/>
      <c r="FNU35"/>
      <c r="FNV35"/>
      <c r="FNW35"/>
      <c r="FNX35"/>
      <c r="FNY35"/>
      <c r="FNZ35"/>
      <c r="FOA35"/>
      <c r="FOB35"/>
      <c r="FOC35"/>
      <c r="FOD35"/>
      <c r="FOE35"/>
      <c r="FOF35"/>
      <c r="FOG35"/>
      <c r="FOH35"/>
      <c r="FOI35"/>
      <c r="FOJ35"/>
      <c r="FOK35"/>
      <c r="FOL35"/>
      <c r="FOM35"/>
      <c r="FON35"/>
      <c r="FOO35"/>
      <c r="FOP35"/>
      <c r="FOQ35"/>
      <c r="FOR35"/>
      <c r="FOS35"/>
      <c r="FOT35"/>
      <c r="FOU35"/>
      <c r="FOV35"/>
      <c r="FOW35"/>
      <c r="FOX35"/>
      <c r="FOY35"/>
      <c r="FOZ35"/>
      <c r="FPA35"/>
      <c r="FPB35"/>
      <c r="FPC35"/>
      <c r="FPD35"/>
      <c r="FPE35"/>
      <c r="FPF35"/>
      <c r="FPG35"/>
      <c r="FPH35"/>
      <c r="FPI35"/>
      <c r="FPJ35"/>
      <c r="FPK35"/>
      <c r="FPL35"/>
      <c r="FPM35"/>
      <c r="FPN35"/>
      <c r="FPO35"/>
      <c r="FPP35"/>
      <c r="FPQ35"/>
      <c r="FPR35"/>
      <c r="FPS35"/>
      <c r="FPT35"/>
      <c r="FPU35"/>
      <c r="FPV35"/>
      <c r="FPW35"/>
      <c r="FPX35"/>
      <c r="FPY35"/>
      <c r="FPZ35"/>
      <c r="FQA35"/>
      <c r="FQB35"/>
      <c r="FQC35"/>
      <c r="FQD35"/>
      <c r="FQE35"/>
      <c r="FQF35"/>
      <c r="FQG35"/>
      <c r="FQH35"/>
      <c r="FQI35"/>
      <c r="FQJ35"/>
      <c r="FQK35"/>
      <c r="FQL35"/>
      <c r="FQM35"/>
      <c r="FQN35"/>
      <c r="FQO35"/>
      <c r="FQP35"/>
      <c r="FQQ35"/>
      <c r="FQR35"/>
      <c r="FQS35"/>
      <c r="FQT35"/>
      <c r="FQU35"/>
      <c r="FQV35"/>
      <c r="FQW35"/>
      <c r="FQX35"/>
      <c r="FQY35"/>
      <c r="FQZ35"/>
      <c r="FRA35"/>
      <c r="FRB35"/>
      <c r="FRC35"/>
      <c r="FRD35"/>
      <c r="FRE35"/>
      <c r="FRF35"/>
      <c r="FRG35"/>
      <c r="FRH35"/>
      <c r="FRI35"/>
      <c r="FRJ35"/>
      <c r="FRK35"/>
      <c r="FRL35"/>
      <c r="FRM35"/>
      <c r="FRN35"/>
      <c r="FRO35"/>
      <c r="FRP35"/>
      <c r="FRQ35"/>
      <c r="FRR35"/>
      <c r="FRS35"/>
      <c r="FRT35"/>
      <c r="FRU35"/>
      <c r="FRV35"/>
      <c r="FRW35"/>
      <c r="FRX35"/>
      <c r="FRY35"/>
      <c r="FRZ35"/>
      <c r="FSA35"/>
      <c r="FSB35"/>
      <c r="FSC35"/>
      <c r="FSD35"/>
      <c r="FSE35"/>
      <c r="FSF35"/>
      <c r="FSG35"/>
      <c r="FSH35"/>
      <c r="FSI35"/>
      <c r="FSJ35"/>
      <c r="FSK35"/>
      <c r="FSL35"/>
      <c r="FSM35"/>
      <c r="FSN35"/>
      <c r="FSO35"/>
      <c r="FSP35"/>
      <c r="FSQ35"/>
      <c r="FSR35"/>
      <c r="FSS35"/>
      <c r="FST35"/>
      <c r="FSU35"/>
      <c r="FSV35"/>
      <c r="FSW35"/>
      <c r="FSX35"/>
      <c r="FSY35"/>
      <c r="FSZ35"/>
      <c r="FTA35"/>
      <c r="FTB35"/>
      <c r="FTC35"/>
      <c r="FTD35"/>
      <c r="FTE35"/>
      <c r="FTF35"/>
      <c r="FTG35"/>
      <c r="FTH35"/>
      <c r="FTI35"/>
      <c r="FTJ35"/>
      <c r="FTK35"/>
      <c r="FTL35"/>
      <c r="FTM35"/>
      <c r="FTN35"/>
      <c r="FTO35"/>
      <c r="FTP35"/>
      <c r="FTQ35"/>
      <c r="FTR35"/>
      <c r="FTS35"/>
      <c r="FTT35"/>
      <c r="FTU35"/>
      <c r="FTV35"/>
      <c r="FTW35"/>
      <c r="FTX35"/>
      <c r="FTY35"/>
      <c r="FTZ35"/>
      <c r="FUA35"/>
      <c r="FUB35"/>
      <c r="FUC35"/>
      <c r="FUD35"/>
      <c r="FUE35"/>
      <c r="FUF35"/>
      <c r="FUG35"/>
      <c r="FUH35"/>
      <c r="FUI35"/>
      <c r="FUJ35"/>
      <c r="FUK35"/>
      <c r="FUL35"/>
      <c r="FUM35"/>
      <c r="FUN35"/>
      <c r="FUO35"/>
      <c r="FUP35"/>
      <c r="FUQ35"/>
      <c r="FUR35"/>
      <c r="FUS35"/>
      <c r="FUT35"/>
      <c r="FUU35"/>
      <c r="FUV35"/>
      <c r="FUW35"/>
      <c r="FUX35"/>
      <c r="FUY35"/>
      <c r="FUZ35"/>
      <c r="FVA35"/>
      <c r="FVB35"/>
      <c r="FVC35"/>
      <c r="FVD35"/>
      <c r="FVE35"/>
      <c r="FVF35"/>
      <c r="FVG35"/>
      <c r="FVH35"/>
      <c r="FVI35"/>
      <c r="FVJ35"/>
      <c r="FVK35"/>
      <c r="FVL35"/>
      <c r="FVM35"/>
      <c r="FVN35"/>
      <c r="FVO35"/>
      <c r="FVP35"/>
      <c r="FVQ35"/>
      <c r="FVR35"/>
      <c r="FVS35"/>
      <c r="FVT35"/>
      <c r="FVU35"/>
      <c r="FVV35"/>
      <c r="FVW35"/>
      <c r="FVX35"/>
      <c r="FVY35"/>
      <c r="FVZ35"/>
      <c r="FWA35"/>
      <c r="FWB35"/>
      <c r="FWC35"/>
      <c r="FWD35"/>
      <c r="FWE35"/>
      <c r="FWF35"/>
      <c r="FWG35"/>
      <c r="FWH35"/>
      <c r="FWI35"/>
      <c r="FWJ35"/>
      <c r="FWK35"/>
      <c r="FWL35"/>
      <c r="FWM35"/>
      <c r="FWN35"/>
      <c r="FWO35"/>
      <c r="FWP35"/>
      <c r="FWQ35"/>
      <c r="FWR35"/>
      <c r="FWS35"/>
      <c r="FWT35"/>
      <c r="FWU35"/>
      <c r="FWV35"/>
      <c r="FWW35"/>
      <c r="FWX35"/>
      <c r="FWY35"/>
      <c r="FWZ35"/>
      <c r="FXA35"/>
      <c r="FXB35"/>
      <c r="FXC35"/>
      <c r="FXD35"/>
      <c r="FXE35"/>
      <c r="FXF35"/>
      <c r="FXG35"/>
      <c r="FXH35"/>
      <c r="FXI35"/>
      <c r="FXJ35"/>
      <c r="FXK35"/>
      <c r="FXL35"/>
      <c r="FXM35"/>
      <c r="FXN35"/>
      <c r="FXO35"/>
      <c r="FXP35"/>
      <c r="FXQ35"/>
      <c r="FXR35"/>
      <c r="FXS35"/>
      <c r="FXT35"/>
      <c r="FXU35"/>
      <c r="FXV35"/>
      <c r="FXW35"/>
      <c r="FXX35"/>
      <c r="FXY35"/>
      <c r="FXZ35"/>
      <c r="FYA35"/>
      <c r="FYB35"/>
      <c r="FYC35"/>
      <c r="FYD35"/>
      <c r="FYE35"/>
      <c r="FYF35"/>
      <c r="FYG35"/>
      <c r="FYH35"/>
      <c r="FYI35"/>
      <c r="FYJ35"/>
      <c r="FYK35"/>
      <c r="FYL35"/>
      <c r="FYM35"/>
      <c r="FYN35"/>
      <c r="FYO35"/>
      <c r="FYP35"/>
      <c r="FYQ35"/>
      <c r="FYR35"/>
      <c r="FYS35"/>
      <c r="FYT35"/>
      <c r="FYU35"/>
      <c r="FYV35"/>
      <c r="FYW35"/>
      <c r="FYX35"/>
      <c r="FYY35"/>
      <c r="FYZ35"/>
      <c r="FZA35"/>
      <c r="FZB35"/>
      <c r="FZC35"/>
      <c r="FZD35"/>
      <c r="FZE35"/>
      <c r="FZF35"/>
      <c r="FZG35"/>
      <c r="FZH35"/>
      <c r="FZI35"/>
      <c r="FZJ35"/>
      <c r="FZK35"/>
      <c r="FZL35"/>
      <c r="FZM35"/>
      <c r="FZN35"/>
      <c r="FZO35"/>
      <c r="FZP35"/>
      <c r="FZQ35"/>
      <c r="FZR35"/>
      <c r="FZS35"/>
      <c r="FZT35"/>
      <c r="FZU35"/>
      <c r="FZV35"/>
      <c r="FZW35"/>
      <c r="FZX35"/>
      <c r="FZY35"/>
      <c r="FZZ35"/>
      <c r="GAA35"/>
      <c r="GAB35"/>
      <c r="GAC35"/>
      <c r="GAD35"/>
      <c r="GAE35"/>
      <c r="GAF35"/>
      <c r="GAG35"/>
      <c r="GAH35"/>
      <c r="GAI35"/>
      <c r="GAJ35"/>
      <c r="GAK35"/>
      <c r="GAL35"/>
      <c r="GAM35"/>
      <c r="GAN35"/>
      <c r="GAO35"/>
      <c r="GAP35"/>
      <c r="GAQ35"/>
      <c r="GAR35"/>
      <c r="GAS35"/>
      <c r="GAT35"/>
      <c r="GAU35"/>
      <c r="GAV35"/>
      <c r="GAW35"/>
      <c r="GAX35"/>
      <c r="GAY35"/>
      <c r="GAZ35"/>
      <c r="GBA35"/>
      <c r="GBB35"/>
      <c r="GBC35"/>
      <c r="GBD35"/>
      <c r="GBE35"/>
      <c r="GBF35"/>
      <c r="GBG35"/>
      <c r="GBH35"/>
      <c r="GBI35"/>
      <c r="GBJ35"/>
      <c r="GBK35"/>
      <c r="GBL35"/>
      <c r="GBM35"/>
      <c r="GBN35"/>
      <c r="GBO35"/>
      <c r="GBP35"/>
      <c r="GBQ35"/>
      <c r="GBR35"/>
      <c r="GBS35"/>
      <c r="GBT35"/>
      <c r="GBU35"/>
      <c r="GBV35"/>
      <c r="GBW35"/>
      <c r="GBX35"/>
      <c r="GBY35"/>
      <c r="GBZ35"/>
      <c r="GCA35"/>
      <c r="GCB35"/>
      <c r="GCC35"/>
      <c r="GCD35"/>
      <c r="GCE35"/>
      <c r="GCF35"/>
      <c r="GCG35"/>
      <c r="GCH35"/>
      <c r="GCI35"/>
      <c r="GCJ35"/>
      <c r="GCK35"/>
      <c r="GCL35"/>
      <c r="GCM35"/>
      <c r="GCN35"/>
      <c r="GCO35"/>
      <c r="GCP35"/>
      <c r="GCQ35"/>
      <c r="GCR35"/>
      <c r="GCS35"/>
      <c r="GCT35"/>
      <c r="GCU35"/>
      <c r="GCV35"/>
      <c r="GCW35"/>
      <c r="GCX35"/>
      <c r="GCY35"/>
      <c r="GCZ35"/>
      <c r="GDA35"/>
      <c r="GDB35"/>
      <c r="GDC35"/>
      <c r="GDD35"/>
      <c r="GDE35"/>
      <c r="GDF35"/>
      <c r="GDG35"/>
      <c r="GDH35"/>
      <c r="GDI35"/>
      <c r="GDJ35"/>
      <c r="GDK35"/>
      <c r="GDL35"/>
      <c r="GDM35"/>
      <c r="GDN35"/>
      <c r="GDO35"/>
      <c r="GDP35"/>
      <c r="GDQ35"/>
      <c r="GDR35"/>
      <c r="GDS35"/>
      <c r="GDT35"/>
      <c r="GDU35"/>
      <c r="GDV35"/>
      <c r="GDW35"/>
      <c r="GDX35"/>
      <c r="GDY35"/>
      <c r="GDZ35"/>
      <c r="GEA35"/>
      <c r="GEB35"/>
      <c r="GEC35"/>
      <c r="GED35"/>
      <c r="GEE35"/>
      <c r="GEF35"/>
      <c r="GEG35"/>
      <c r="GEH35"/>
      <c r="GEI35"/>
      <c r="GEJ35"/>
      <c r="GEK35"/>
      <c r="GEL35"/>
      <c r="GEM35"/>
      <c r="GEN35"/>
      <c r="GEO35"/>
      <c r="GEP35"/>
      <c r="GEQ35"/>
      <c r="GER35"/>
      <c r="GES35"/>
      <c r="GET35"/>
      <c r="GEU35"/>
      <c r="GEV35"/>
      <c r="GEW35"/>
      <c r="GEX35"/>
      <c r="GEY35"/>
      <c r="GEZ35"/>
      <c r="GFA35"/>
      <c r="GFB35"/>
      <c r="GFC35"/>
      <c r="GFD35"/>
      <c r="GFE35"/>
      <c r="GFF35"/>
      <c r="GFG35"/>
      <c r="GFH35"/>
      <c r="GFI35"/>
      <c r="GFJ35"/>
      <c r="GFK35"/>
      <c r="GFL35"/>
      <c r="GFM35"/>
      <c r="GFN35"/>
      <c r="GFO35"/>
      <c r="GFP35"/>
      <c r="GFQ35"/>
      <c r="GFR35"/>
      <c r="GFS35"/>
      <c r="GFT35"/>
      <c r="GFU35"/>
      <c r="GFV35"/>
      <c r="GFW35"/>
      <c r="GFX35"/>
      <c r="GFY35"/>
      <c r="GFZ35"/>
      <c r="GGA35"/>
      <c r="GGB35"/>
      <c r="GGC35"/>
      <c r="GGD35"/>
      <c r="GGE35"/>
      <c r="GGF35"/>
      <c r="GGG35"/>
      <c r="GGH35"/>
      <c r="GGI35"/>
      <c r="GGJ35"/>
      <c r="GGK35"/>
      <c r="GGL35"/>
      <c r="GGM35"/>
      <c r="GGN35"/>
      <c r="GGO35"/>
      <c r="GGP35"/>
      <c r="GGQ35"/>
      <c r="GGR35"/>
      <c r="GGS35"/>
      <c r="GGT35"/>
      <c r="GGU35"/>
      <c r="GGV35"/>
      <c r="GGW35"/>
      <c r="GGX35"/>
      <c r="GGY35"/>
      <c r="GGZ35"/>
      <c r="GHA35"/>
      <c r="GHB35"/>
      <c r="GHC35"/>
      <c r="GHD35"/>
      <c r="GHE35"/>
      <c r="GHF35"/>
      <c r="GHG35"/>
      <c r="GHH35"/>
      <c r="GHI35"/>
      <c r="GHJ35"/>
      <c r="GHK35"/>
      <c r="GHL35"/>
      <c r="GHM35"/>
      <c r="GHN35"/>
      <c r="GHO35"/>
      <c r="GHP35"/>
      <c r="GHQ35"/>
      <c r="GHR35"/>
      <c r="GHS35"/>
      <c r="GHT35"/>
      <c r="GHU35"/>
      <c r="GHV35"/>
      <c r="GHW35"/>
      <c r="GHX35"/>
      <c r="GHY35"/>
      <c r="GHZ35"/>
      <c r="GIA35"/>
      <c r="GIB35"/>
      <c r="GIC35"/>
      <c r="GID35"/>
      <c r="GIE35"/>
      <c r="GIF35"/>
      <c r="GIG35"/>
      <c r="GIH35"/>
      <c r="GII35"/>
      <c r="GIJ35"/>
      <c r="GIK35"/>
      <c r="GIL35"/>
      <c r="GIM35"/>
      <c r="GIN35"/>
      <c r="GIO35"/>
      <c r="GIP35"/>
      <c r="GIQ35"/>
      <c r="GIR35"/>
      <c r="GIS35"/>
      <c r="GIT35"/>
      <c r="GIU35"/>
      <c r="GIV35"/>
      <c r="GIW35"/>
      <c r="GIX35"/>
      <c r="GIY35"/>
      <c r="GIZ35"/>
      <c r="GJA35"/>
      <c r="GJB35"/>
      <c r="GJC35"/>
      <c r="GJD35"/>
      <c r="GJE35"/>
      <c r="GJF35"/>
      <c r="GJG35"/>
      <c r="GJH35"/>
      <c r="GJI35"/>
      <c r="GJJ35"/>
      <c r="GJK35"/>
      <c r="GJL35"/>
      <c r="GJM35"/>
      <c r="GJN35"/>
      <c r="GJO35"/>
      <c r="GJP35"/>
      <c r="GJQ35"/>
      <c r="GJR35"/>
      <c r="GJS35"/>
      <c r="GJT35"/>
      <c r="GJU35"/>
      <c r="GJV35"/>
      <c r="GJW35"/>
      <c r="GJX35"/>
      <c r="GJY35"/>
      <c r="GJZ35"/>
      <c r="GKA35"/>
      <c r="GKB35"/>
      <c r="GKC35"/>
      <c r="GKD35"/>
      <c r="GKE35"/>
      <c r="GKF35"/>
      <c r="GKG35"/>
      <c r="GKH35"/>
      <c r="GKI35"/>
      <c r="GKJ35"/>
      <c r="GKK35"/>
      <c r="GKL35"/>
      <c r="GKM35"/>
      <c r="GKN35"/>
      <c r="GKO35"/>
      <c r="GKP35"/>
      <c r="GKQ35"/>
      <c r="GKR35"/>
      <c r="GKS35"/>
      <c r="GKT35"/>
      <c r="GKU35"/>
      <c r="GKV35"/>
      <c r="GKW35"/>
      <c r="GKX35"/>
      <c r="GKY35"/>
      <c r="GKZ35"/>
      <c r="GLA35"/>
      <c r="GLB35"/>
      <c r="GLC35"/>
      <c r="GLD35"/>
      <c r="GLE35"/>
      <c r="GLF35"/>
      <c r="GLG35"/>
      <c r="GLH35"/>
      <c r="GLI35"/>
      <c r="GLJ35"/>
      <c r="GLK35"/>
      <c r="GLL35"/>
      <c r="GLM35"/>
      <c r="GLN35"/>
      <c r="GLO35"/>
      <c r="GLP35"/>
      <c r="GLQ35"/>
      <c r="GLR35"/>
      <c r="GLS35"/>
      <c r="GLT35"/>
      <c r="GLU35"/>
      <c r="GLV35"/>
      <c r="GLW35"/>
      <c r="GLX35"/>
      <c r="GLY35"/>
      <c r="GLZ35"/>
      <c r="GMA35"/>
      <c r="GMB35"/>
      <c r="GMC35"/>
      <c r="GMD35"/>
      <c r="GME35"/>
      <c r="GMF35"/>
      <c r="GMG35"/>
      <c r="GMH35"/>
      <c r="GMI35"/>
      <c r="GMJ35"/>
      <c r="GMK35"/>
      <c r="GML35"/>
      <c r="GMM35"/>
      <c r="GMN35"/>
      <c r="GMO35"/>
      <c r="GMP35"/>
      <c r="GMQ35"/>
      <c r="GMR35"/>
      <c r="GMS35"/>
      <c r="GMT35"/>
      <c r="GMU35"/>
      <c r="GMV35"/>
      <c r="GMW35"/>
      <c r="GMX35"/>
      <c r="GMY35"/>
      <c r="GMZ35"/>
      <c r="GNA35"/>
      <c r="GNB35"/>
      <c r="GNC35"/>
      <c r="GND35"/>
      <c r="GNE35"/>
      <c r="GNF35"/>
      <c r="GNG35"/>
      <c r="GNH35"/>
      <c r="GNI35"/>
      <c r="GNJ35"/>
      <c r="GNK35"/>
      <c r="GNL35"/>
      <c r="GNM35"/>
      <c r="GNN35"/>
      <c r="GNO35"/>
      <c r="GNP35"/>
      <c r="GNQ35"/>
      <c r="GNR35"/>
      <c r="GNS35"/>
      <c r="GNT35"/>
      <c r="GNU35"/>
      <c r="GNV35"/>
      <c r="GNW35"/>
      <c r="GNX35"/>
      <c r="GNY35"/>
      <c r="GNZ35"/>
      <c r="GOA35"/>
      <c r="GOB35"/>
      <c r="GOC35"/>
      <c r="GOD35"/>
      <c r="GOE35"/>
      <c r="GOF35"/>
      <c r="GOG35"/>
      <c r="GOH35"/>
      <c r="GOI35"/>
      <c r="GOJ35"/>
      <c r="GOK35"/>
      <c r="GOL35"/>
      <c r="GOM35"/>
      <c r="GON35"/>
      <c r="GOO35"/>
      <c r="GOP35"/>
      <c r="GOQ35"/>
      <c r="GOR35"/>
      <c r="GOS35"/>
      <c r="GOT35"/>
      <c r="GOU35"/>
      <c r="GOV35"/>
      <c r="GOW35"/>
      <c r="GOX35"/>
      <c r="GOY35"/>
      <c r="GOZ35"/>
      <c r="GPA35"/>
      <c r="GPB35"/>
      <c r="GPC35"/>
      <c r="GPD35"/>
      <c r="GPE35"/>
      <c r="GPF35"/>
      <c r="GPG35"/>
      <c r="GPH35"/>
      <c r="GPI35"/>
      <c r="GPJ35"/>
      <c r="GPK35"/>
      <c r="GPL35"/>
      <c r="GPM35"/>
      <c r="GPN35"/>
      <c r="GPO35"/>
      <c r="GPP35"/>
      <c r="GPQ35"/>
      <c r="GPR35"/>
      <c r="GPS35"/>
      <c r="GPT35"/>
      <c r="GPU35"/>
      <c r="GPV35"/>
      <c r="GPW35"/>
      <c r="GPX35"/>
      <c r="GPY35"/>
      <c r="GPZ35"/>
      <c r="GQA35"/>
      <c r="GQB35"/>
      <c r="GQC35"/>
      <c r="GQD35"/>
      <c r="GQE35"/>
      <c r="GQF35"/>
      <c r="GQG35"/>
      <c r="GQH35"/>
      <c r="GQI35"/>
      <c r="GQJ35"/>
      <c r="GQK35"/>
      <c r="GQL35"/>
      <c r="GQM35"/>
      <c r="GQN35"/>
      <c r="GQO35"/>
      <c r="GQP35"/>
      <c r="GQQ35"/>
      <c r="GQR35"/>
      <c r="GQS35"/>
      <c r="GQT35"/>
      <c r="GQU35"/>
      <c r="GQV35"/>
      <c r="GQW35"/>
      <c r="GQX35"/>
      <c r="GQY35"/>
      <c r="GQZ35"/>
      <c r="GRA35"/>
      <c r="GRB35"/>
      <c r="GRC35"/>
      <c r="GRD35"/>
      <c r="GRE35"/>
      <c r="GRF35"/>
      <c r="GRG35"/>
      <c r="GRH35"/>
      <c r="GRI35"/>
      <c r="GRJ35"/>
      <c r="GRK35"/>
      <c r="GRL35"/>
      <c r="GRM35"/>
      <c r="GRN35"/>
      <c r="GRO35"/>
      <c r="GRP35"/>
      <c r="GRQ35"/>
      <c r="GRR35"/>
      <c r="GRS35"/>
      <c r="GRT35"/>
      <c r="GRU35"/>
      <c r="GRV35"/>
      <c r="GRW35"/>
      <c r="GRX35"/>
      <c r="GRY35"/>
      <c r="GRZ35"/>
      <c r="GSA35"/>
      <c r="GSB35"/>
      <c r="GSC35"/>
      <c r="GSD35"/>
      <c r="GSE35"/>
      <c r="GSF35"/>
      <c r="GSG35"/>
      <c r="GSH35"/>
      <c r="GSI35"/>
      <c r="GSJ35"/>
      <c r="GSK35"/>
      <c r="GSL35"/>
      <c r="GSM35"/>
      <c r="GSN35"/>
      <c r="GSO35"/>
      <c r="GSP35"/>
      <c r="GSQ35"/>
      <c r="GSR35"/>
      <c r="GSS35"/>
      <c r="GST35"/>
      <c r="GSU35"/>
      <c r="GSV35"/>
      <c r="GSW35"/>
      <c r="GSX35"/>
      <c r="GSY35"/>
      <c r="GSZ35"/>
      <c r="GTA35"/>
      <c r="GTB35"/>
      <c r="GTC35"/>
      <c r="GTD35"/>
      <c r="GTE35"/>
      <c r="GTF35"/>
      <c r="GTG35"/>
      <c r="GTH35"/>
      <c r="GTI35"/>
      <c r="GTJ35"/>
      <c r="GTK35"/>
      <c r="GTL35"/>
      <c r="GTM35"/>
      <c r="GTN35"/>
      <c r="GTO35"/>
      <c r="GTP35"/>
      <c r="GTQ35"/>
      <c r="GTR35"/>
      <c r="GTS35"/>
      <c r="GTT35"/>
      <c r="GTU35"/>
      <c r="GTV35"/>
      <c r="GTW35"/>
      <c r="GTX35"/>
      <c r="GTY35"/>
      <c r="GTZ35"/>
      <c r="GUA35"/>
      <c r="GUB35"/>
      <c r="GUC35"/>
      <c r="GUD35"/>
      <c r="GUE35"/>
      <c r="GUF35"/>
      <c r="GUG35"/>
      <c r="GUH35"/>
      <c r="GUI35"/>
      <c r="GUJ35"/>
      <c r="GUK35"/>
      <c r="GUL35"/>
      <c r="GUM35"/>
      <c r="GUN35"/>
      <c r="GUO35"/>
      <c r="GUP35"/>
      <c r="GUQ35"/>
      <c r="GUR35"/>
      <c r="GUS35"/>
      <c r="GUT35"/>
      <c r="GUU35"/>
      <c r="GUV35"/>
      <c r="GUW35"/>
      <c r="GUX35"/>
      <c r="GUY35"/>
      <c r="GUZ35"/>
      <c r="GVA35"/>
      <c r="GVB35"/>
      <c r="GVC35"/>
      <c r="GVD35"/>
      <c r="GVE35"/>
      <c r="GVF35"/>
      <c r="GVG35"/>
      <c r="GVH35"/>
      <c r="GVI35"/>
      <c r="GVJ35"/>
      <c r="GVK35"/>
      <c r="GVL35"/>
      <c r="GVM35"/>
      <c r="GVN35"/>
      <c r="GVO35"/>
      <c r="GVP35"/>
      <c r="GVQ35"/>
      <c r="GVR35"/>
      <c r="GVS35"/>
      <c r="GVT35"/>
      <c r="GVU35"/>
      <c r="GVV35"/>
      <c r="GVW35"/>
      <c r="GVX35"/>
      <c r="GVY35"/>
      <c r="GVZ35"/>
      <c r="GWA35"/>
      <c r="GWB35"/>
      <c r="GWC35"/>
      <c r="GWD35"/>
      <c r="GWE35"/>
      <c r="GWF35"/>
      <c r="GWG35"/>
      <c r="GWH35"/>
      <c r="GWI35"/>
      <c r="GWJ35"/>
      <c r="GWK35"/>
      <c r="GWL35"/>
      <c r="GWM35"/>
      <c r="GWN35"/>
      <c r="GWO35"/>
      <c r="GWP35"/>
      <c r="GWQ35"/>
      <c r="GWR35"/>
      <c r="GWS35"/>
      <c r="GWT35"/>
      <c r="GWU35"/>
      <c r="GWV35"/>
      <c r="GWW35"/>
      <c r="GWX35"/>
      <c r="GWY35"/>
      <c r="GWZ35"/>
      <c r="GXA35"/>
      <c r="GXB35"/>
      <c r="GXC35"/>
      <c r="GXD35"/>
      <c r="GXE35"/>
      <c r="GXF35"/>
      <c r="GXG35"/>
      <c r="GXH35"/>
      <c r="GXI35"/>
      <c r="GXJ35"/>
      <c r="GXK35"/>
      <c r="GXL35"/>
      <c r="GXM35"/>
      <c r="GXN35"/>
      <c r="GXO35"/>
      <c r="GXP35"/>
      <c r="GXQ35"/>
      <c r="GXR35"/>
      <c r="GXS35"/>
      <c r="GXT35"/>
      <c r="GXU35"/>
      <c r="GXV35"/>
      <c r="GXW35"/>
      <c r="GXX35"/>
      <c r="GXY35"/>
      <c r="GXZ35"/>
      <c r="GYA35"/>
      <c r="GYB35"/>
      <c r="GYC35"/>
      <c r="GYD35"/>
      <c r="GYE35"/>
      <c r="GYF35"/>
      <c r="GYG35"/>
      <c r="GYH35"/>
      <c r="GYI35"/>
      <c r="GYJ35"/>
      <c r="GYK35"/>
      <c r="GYL35"/>
      <c r="GYM35"/>
      <c r="GYN35"/>
      <c r="GYO35"/>
      <c r="GYP35"/>
      <c r="GYQ35"/>
      <c r="GYR35"/>
      <c r="GYS35"/>
      <c r="GYT35"/>
      <c r="GYU35"/>
      <c r="GYV35"/>
      <c r="GYW35"/>
      <c r="GYX35"/>
      <c r="GYY35"/>
      <c r="GYZ35"/>
      <c r="GZA35"/>
      <c r="GZB35"/>
      <c r="GZC35"/>
      <c r="GZD35"/>
      <c r="GZE35"/>
      <c r="GZF35"/>
      <c r="GZG35"/>
      <c r="GZH35"/>
      <c r="GZI35"/>
      <c r="GZJ35"/>
      <c r="GZK35"/>
      <c r="GZL35"/>
      <c r="GZM35"/>
      <c r="GZN35"/>
      <c r="GZO35"/>
      <c r="GZP35"/>
      <c r="GZQ35"/>
      <c r="GZR35"/>
      <c r="GZS35"/>
      <c r="GZT35"/>
      <c r="GZU35"/>
      <c r="GZV35"/>
      <c r="GZW35"/>
      <c r="GZX35"/>
      <c r="GZY35"/>
      <c r="GZZ35"/>
      <c r="HAA35"/>
      <c r="HAB35"/>
      <c r="HAC35"/>
      <c r="HAD35"/>
      <c r="HAE35"/>
      <c r="HAF35"/>
      <c r="HAG35"/>
      <c r="HAH35"/>
      <c r="HAI35"/>
      <c r="HAJ35"/>
      <c r="HAK35"/>
      <c r="HAL35"/>
      <c r="HAM35"/>
      <c r="HAN35"/>
      <c r="HAO35"/>
      <c r="HAP35"/>
      <c r="HAQ35"/>
      <c r="HAR35"/>
      <c r="HAS35"/>
      <c r="HAT35"/>
      <c r="HAU35"/>
      <c r="HAV35"/>
      <c r="HAW35"/>
      <c r="HAX35"/>
      <c r="HAY35"/>
      <c r="HAZ35"/>
      <c r="HBA35"/>
      <c r="HBB35"/>
      <c r="HBC35"/>
      <c r="HBD35"/>
      <c r="HBE35"/>
      <c r="HBF35"/>
      <c r="HBG35"/>
      <c r="HBH35"/>
      <c r="HBI35"/>
      <c r="HBJ35"/>
      <c r="HBK35"/>
      <c r="HBL35"/>
      <c r="HBM35"/>
      <c r="HBN35"/>
      <c r="HBO35"/>
      <c r="HBP35"/>
      <c r="HBQ35"/>
      <c r="HBR35"/>
      <c r="HBS35"/>
      <c r="HBT35"/>
      <c r="HBU35"/>
      <c r="HBV35"/>
      <c r="HBW35"/>
      <c r="HBX35"/>
      <c r="HBY35"/>
      <c r="HBZ35"/>
      <c r="HCA35"/>
      <c r="HCB35"/>
      <c r="HCC35"/>
      <c r="HCD35"/>
      <c r="HCE35"/>
      <c r="HCF35"/>
      <c r="HCG35"/>
      <c r="HCH35"/>
      <c r="HCI35"/>
      <c r="HCJ35"/>
      <c r="HCK35"/>
      <c r="HCL35"/>
      <c r="HCM35"/>
      <c r="HCN35"/>
      <c r="HCO35"/>
      <c r="HCP35"/>
      <c r="HCQ35"/>
      <c r="HCR35"/>
      <c r="HCS35"/>
      <c r="HCT35"/>
      <c r="HCU35"/>
      <c r="HCV35"/>
      <c r="HCW35"/>
      <c r="HCX35"/>
      <c r="HCY35"/>
      <c r="HCZ35"/>
      <c r="HDA35"/>
      <c r="HDB35"/>
      <c r="HDC35"/>
      <c r="HDD35"/>
      <c r="HDE35"/>
      <c r="HDF35"/>
      <c r="HDG35"/>
      <c r="HDH35"/>
      <c r="HDI35"/>
      <c r="HDJ35"/>
      <c r="HDK35"/>
      <c r="HDL35"/>
      <c r="HDM35"/>
      <c r="HDN35"/>
      <c r="HDO35"/>
      <c r="HDP35"/>
      <c r="HDQ35"/>
      <c r="HDR35"/>
      <c r="HDS35"/>
      <c r="HDT35"/>
      <c r="HDU35"/>
      <c r="HDV35"/>
      <c r="HDW35"/>
      <c r="HDX35"/>
      <c r="HDY35"/>
      <c r="HDZ35"/>
      <c r="HEA35"/>
      <c r="HEB35"/>
      <c r="HEC35"/>
      <c r="HED35"/>
      <c r="HEE35"/>
      <c r="HEF35"/>
      <c r="HEG35"/>
      <c r="HEH35"/>
      <c r="HEI35"/>
      <c r="HEJ35"/>
      <c r="HEK35"/>
      <c r="HEL35"/>
      <c r="HEM35"/>
      <c r="HEN35"/>
      <c r="HEO35"/>
      <c r="HEP35"/>
      <c r="HEQ35"/>
      <c r="HER35"/>
      <c r="HES35"/>
      <c r="HET35"/>
      <c r="HEU35"/>
      <c r="HEV35"/>
      <c r="HEW35"/>
      <c r="HEX35"/>
      <c r="HEY35"/>
      <c r="HEZ35"/>
      <c r="HFA35"/>
      <c r="HFB35"/>
      <c r="HFC35"/>
      <c r="HFD35"/>
      <c r="HFE35"/>
      <c r="HFF35"/>
      <c r="HFG35"/>
      <c r="HFH35"/>
      <c r="HFI35"/>
      <c r="HFJ35"/>
      <c r="HFK35"/>
      <c r="HFL35"/>
      <c r="HFM35"/>
      <c r="HFN35"/>
      <c r="HFO35"/>
      <c r="HFP35"/>
      <c r="HFQ35"/>
      <c r="HFR35"/>
      <c r="HFS35"/>
      <c r="HFT35"/>
      <c r="HFU35"/>
      <c r="HFV35"/>
      <c r="HFW35"/>
      <c r="HFX35"/>
      <c r="HFY35"/>
      <c r="HFZ35"/>
      <c r="HGA35"/>
      <c r="HGB35"/>
      <c r="HGC35"/>
      <c r="HGD35"/>
      <c r="HGE35"/>
      <c r="HGF35"/>
      <c r="HGG35"/>
      <c r="HGH35"/>
      <c r="HGI35"/>
      <c r="HGJ35"/>
      <c r="HGK35"/>
      <c r="HGL35"/>
      <c r="HGM35"/>
      <c r="HGN35"/>
      <c r="HGO35"/>
      <c r="HGP35"/>
      <c r="HGQ35"/>
      <c r="HGR35"/>
      <c r="HGS35"/>
      <c r="HGT35"/>
      <c r="HGU35"/>
      <c r="HGV35"/>
      <c r="HGW35"/>
      <c r="HGX35"/>
      <c r="HGY35"/>
      <c r="HGZ35"/>
      <c r="HHA35"/>
      <c r="HHB35"/>
      <c r="HHC35"/>
      <c r="HHD35"/>
      <c r="HHE35"/>
      <c r="HHF35"/>
      <c r="HHG35"/>
      <c r="HHH35"/>
      <c r="HHI35"/>
      <c r="HHJ35"/>
      <c r="HHK35"/>
      <c r="HHL35"/>
      <c r="HHM35"/>
      <c r="HHN35"/>
      <c r="HHO35"/>
      <c r="HHP35"/>
      <c r="HHQ35"/>
      <c r="HHR35"/>
      <c r="HHS35"/>
      <c r="HHT35"/>
      <c r="HHU35"/>
      <c r="HHV35"/>
      <c r="HHW35"/>
      <c r="HHX35"/>
      <c r="HHY35"/>
      <c r="HHZ35"/>
      <c r="HIA35"/>
      <c r="HIB35"/>
      <c r="HIC35"/>
      <c r="HID35"/>
      <c r="HIE35"/>
      <c r="HIF35"/>
      <c r="HIG35"/>
      <c r="HIH35"/>
      <c r="HII35"/>
      <c r="HIJ35"/>
      <c r="HIK35"/>
      <c r="HIL35"/>
      <c r="HIM35"/>
      <c r="HIN35"/>
      <c r="HIO35"/>
      <c r="HIP35"/>
      <c r="HIQ35"/>
      <c r="HIR35"/>
      <c r="HIS35"/>
      <c r="HIT35"/>
      <c r="HIU35"/>
      <c r="HIV35"/>
      <c r="HIW35"/>
      <c r="HIX35"/>
      <c r="HIY35"/>
      <c r="HIZ35"/>
      <c r="HJA35"/>
      <c r="HJB35"/>
      <c r="HJC35"/>
      <c r="HJD35"/>
      <c r="HJE35"/>
      <c r="HJF35"/>
      <c r="HJG35"/>
      <c r="HJH35"/>
      <c r="HJI35"/>
      <c r="HJJ35"/>
      <c r="HJK35"/>
      <c r="HJL35"/>
      <c r="HJM35"/>
      <c r="HJN35"/>
      <c r="HJO35"/>
      <c r="HJP35"/>
      <c r="HJQ35"/>
      <c r="HJR35"/>
      <c r="HJS35"/>
      <c r="HJT35"/>
      <c r="HJU35"/>
      <c r="HJV35"/>
      <c r="HJW35"/>
      <c r="HJX35"/>
      <c r="HJY35"/>
      <c r="HJZ35"/>
      <c r="HKA35"/>
      <c r="HKB35"/>
      <c r="HKC35"/>
      <c r="HKD35"/>
      <c r="HKE35"/>
      <c r="HKF35"/>
      <c r="HKG35"/>
      <c r="HKH35"/>
      <c r="HKI35"/>
      <c r="HKJ35"/>
      <c r="HKK35"/>
      <c r="HKL35"/>
      <c r="HKM35"/>
      <c r="HKN35"/>
      <c r="HKO35"/>
      <c r="HKP35"/>
      <c r="HKQ35"/>
      <c r="HKR35"/>
      <c r="HKS35"/>
      <c r="HKT35"/>
      <c r="HKU35"/>
      <c r="HKV35"/>
      <c r="HKW35"/>
      <c r="HKX35"/>
      <c r="HKY35"/>
      <c r="HKZ35"/>
      <c r="HLA35"/>
      <c r="HLB35"/>
      <c r="HLC35"/>
      <c r="HLD35"/>
      <c r="HLE35"/>
      <c r="HLF35"/>
      <c r="HLG35"/>
      <c r="HLH35"/>
      <c r="HLI35"/>
      <c r="HLJ35"/>
      <c r="HLK35"/>
      <c r="HLL35"/>
      <c r="HLM35"/>
      <c r="HLN35"/>
      <c r="HLO35"/>
      <c r="HLP35"/>
      <c r="HLQ35"/>
      <c r="HLR35"/>
      <c r="HLS35"/>
      <c r="HLT35"/>
      <c r="HLU35"/>
      <c r="HLV35"/>
      <c r="HLW35"/>
      <c r="HLX35"/>
      <c r="HLY35"/>
      <c r="HLZ35"/>
      <c r="HMA35"/>
      <c r="HMB35"/>
      <c r="HMC35"/>
      <c r="HMD35"/>
      <c r="HME35"/>
      <c r="HMF35"/>
      <c r="HMG35"/>
      <c r="HMH35"/>
      <c r="HMI35"/>
      <c r="HMJ35"/>
      <c r="HMK35"/>
      <c r="HML35"/>
      <c r="HMM35"/>
      <c r="HMN35"/>
      <c r="HMO35"/>
      <c r="HMP35"/>
      <c r="HMQ35"/>
      <c r="HMR35"/>
      <c r="HMS35"/>
      <c r="HMT35"/>
      <c r="HMU35"/>
      <c r="HMV35"/>
      <c r="HMW35"/>
      <c r="HMX35"/>
      <c r="HMY35"/>
      <c r="HMZ35"/>
      <c r="HNA35"/>
      <c r="HNB35"/>
      <c r="HNC35"/>
      <c r="HND35"/>
      <c r="HNE35"/>
      <c r="HNF35"/>
      <c r="HNG35"/>
      <c r="HNH35"/>
      <c r="HNI35"/>
      <c r="HNJ35"/>
      <c r="HNK35"/>
      <c r="HNL35"/>
      <c r="HNM35"/>
      <c r="HNN35"/>
      <c r="HNO35"/>
      <c r="HNP35"/>
      <c r="HNQ35"/>
      <c r="HNR35"/>
      <c r="HNS35"/>
      <c r="HNT35"/>
      <c r="HNU35"/>
      <c r="HNV35"/>
      <c r="HNW35"/>
      <c r="HNX35"/>
      <c r="HNY35"/>
      <c r="HNZ35"/>
      <c r="HOA35"/>
      <c r="HOB35"/>
      <c r="HOC35"/>
      <c r="HOD35"/>
      <c r="HOE35"/>
      <c r="HOF35"/>
      <c r="HOG35"/>
      <c r="HOH35"/>
      <c r="HOI35"/>
      <c r="HOJ35"/>
      <c r="HOK35"/>
      <c r="HOL35"/>
      <c r="HOM35"/>
      <c r="HON35"/>
      <c r="HOO35"/>
      <c r="HOP35"/>
      <c r="HOQ35"/>
      <c r="HOR35"/>
      <c r="HOS35"/>
      <c r="HOT35"/>
      <c r="HOU35"/>
      <c r="HOV35"/>
      <c r="HOW35"/>
      <c r="HOX35"/>
      <c r="HOY35"/>
      <c r="HOZ35"/>
      <c r="HPA35"/>
      <c r="HPB35"/>
      <c r="HPC35"/>
      <c r="HPD35"/>
      <c r="HPE35"/>
      <c r="HPF35"/>
      <c r="HPG35"/>
      <c r="HPH35"/>
      <c r="HPI35"/>
      <c r="HPJ35"/>
      <c r="HPK35"/>
      <c r="HPL35"/>
      <c r="HPM35"/>
      <c r="HPN35"/>
      <c r="HPO35"/>
      <c r="HPP35"/>
      <c r="HPQ35"/>
      <c r="HPR35"/>
      <c r="HPS35"/>
      <c r="HPT35"/>
      <c r="HPU35"/>
      <c r="HPV35"/>
      <c r="HPW35"/>
      <c r="HPX35"/>
      <c r="HPY35"/>
      <c r="HPZ35"/>
      <c r="HQA35"/>
      <c r="HQB35"/>
      <c r="HQC35"/>
      <c r="HQD35"/>
      <c r="HQE35"/>
      <c r="HQF35"/>
      <c r="HQG35"/>
      <c r="HQH35"/>
      <c r="HQI35"/>
      <c r="HQJ35"/>
      <c r="HQK35"/>
      <c r="HQL35"/>
      <c r="HQM35"/>
      <c r="HQN35"/>
      <c r="HQO35"/>
      <c r="HQP35"/>
      <c r="HQQ35"/>
      <c r="HQR35"/>
      <c r="HQS35"/>
      <c r="HQT35"/>
      <c r="HQU35"/>
      <c r="HQV35"/>
      <c r="HQW35"/>
      <c r="HQX35"/>
      <c r="HQY35"/>
      <c r="HQZ35"/>
      <c r="HRA35"/>
      <c r="HRB35"/>
      <c r="HRC35"/>
      <c r="HRD35"/>
      <c r="HRE35"/>
      <c r="HRF35"/>
      <c r="HRG35"/>
      <c r="HRH35"/>
      <c r="HRI35"/>
      <c r="HRJ35"/>
      <c r="HRK35"/>
      <c r="HRL35"/>
      <c r="HRM35"/>
      <c r="HRN35"/>
      <c r="HRO35"/>
      <c r="HRP35"/>
      <c r="HRQ35"/>
      <c r="HRR35"/>
      <c r="HRS35"/>
      <c r="HRT35"/>
      <c r="HRU35"/>
      <c r="HRV35"/>
      <c r="HRW35"/>
      <c r="HRX35"/>
      <c r="HRY35"/>
      <c r="HRZ35"/>
      <c r="HSA35"/>
      <c r="HSB35"/>
      <c r="HSC35"/>
      <c r="HSD35"/>
      <c r="HSE35"/>
      <c r="HSF35"/>
      <c r="HSG35"/>
      <c r="HSH35"/>
      <c r="HSI35"/>
      <c r="HSJ35"/>
      <c r="HSK35"/>
      <c r="HSL35"/>
      <c r="HSM35"/>
      <c r="HSN35"/>
      <c r="HSO35"/>
      <c r="HSP35"/>
      <c r="HSQ35"/>
      <c r="HSR35"/>
      <c r="HSS35"/>
      <c r="HST35"/>
      <c r="HSU35"/>
      <c r="HSV35"/>
      <c r="HSW35"/>
      <c r="HSX35"/>
      <c r="HSY35"/>
      <c r="HSZ35"/>
      <c r="HTA35"/>
      <c r="HTB35"/>
      <c r="HTC35"/>
      <c r="HTD35"/>
      <c r="HTE35"/>
      <c r="HTF35"/>
      <c r="HTG35"/>
      <c r="HTH35"/>
      <c r="HTI35"/>
      <c r="HTJ35"/>
      <c r="HTK35"/>
      <c r="HTL35"/>
      <c r="HTM35"/>
      <c r="HTN35"/>
      <c r="HTO35"/>
      <c r="HTP35"/>
      <c r="HTQ35"/>
      <c r="HTR35"/>
      <c r="HTS35"/>
      <c r="HTT35"/>
      <c r="HTU35"/>
      <c r="HTV35"/>
      <c r="HTW35"/>
      <c r="HTX35"/>
      <c r="HTY35"/>
      <c r="HTZ35"/>
      <c r="HUA35"/>
      <c r="HUB35"/>
      <c r="HUC35"/>
      <c r="HUD35"/>
      <c r="HUE35"/>
      <c r="HUF35"/>
      <c r="HUG35"/>
      <c r="HUH35"/>
      <c r="HUI35"/>
      <c r="HUJ35"/>
      <c r="HUK35"/>
      <c r="HUL35"/>
      <c r="HUM35"/>
      <c r="HUN35"/>
      <c r="HUO35"/>
      <c r="HUP35"/>
      <c r="HUQ35"/>
      <c r="HUR35"/>
      <c r="HUS35"/>
      <c r="HUT35"/>
      <c r="HUU35"/>
      <c r="HUV35"/>
      <c r="HUW35"/>
      <c r="HUX35"/>
      <c r="HUY35"/>
      <c r="HUZ35"/>
      <c r="HVA35"/>
      <c r="HVB35"/>
      <c r="HVC35"/>
      <c r="HVD35"/>
      <c r="HVE35"/>
      <c r="HVF35"/>
      <c r="HVG35"/>
      <c r="HVH35"/>
      <c r="HVI35"/>
      <c r="HVJ35"/>
      <c r="HVK35"/>
      <c r="HVL35"/>
      <c r="HVM35"/>
      <c r="HVN35"/>
      <c r="HVO35"/>
      <c r="HVP35"/>
      <c r="HVQ35"/>
      <c r="HVR35"/>
      <c r="HVS35"/>
      <c r="HVT35"/>
      <c r="HVU35"/>
      <c r="HVV35"/>
      <c r="HVW35"/>
      <c r="HVX35"/>
      <c r="HVY35"/>
      <c r="HVZ35"/>
      <c r="HWA35"/>
      <c r="HWB35"/>
      <c r="HWC35"/>
      <c r="HWD35"/>
      <c r="HWE35"/>
      <c r="HWF35"/>
      <c r="HWG35"/>
      <c r="HWH35"/>
      <c r="HWI35"/>
      <c r="HWJ35"/>
      <c r="HWK35"/>
      <c r="HWL35"/>
      <c r="HWM35"/>
      <c r="HWN35"/>
      <c r="HWO35"/>
      <c r="HWP35"/>
      <c r="HWQ35"/>
      <c r="HWR35"/>
      <c r="HWS35"/>
      <c r="HWT35"/>
      <c r="HWU35"/>
      <c r="HWV35"/>
      <c r="HWW35"/>
      <c r="HWX35"/>
      <c r="HWY35"/>
      <c r="HWZ35"/>
      <c r="HXA35"/>
      <c r="HXB35"/>
      <c r="HXC35"/>
      <c r="HXD35"/>
      <c r="HXE35"/>
      <c r="HXF35"/>
      <c r="HXG35"/>
      <c r="HXH35"/>
      <c r="HXI35"/>
      <c r="HXJ35"/>
      <c r="HXK35"/>
      <c r="HXL35"/>
      <c r="HXM35"/>
      <c r="HXN35"/>
      <c r="HXO35"/>
      <c r="HXP35"/>
      <c r="HXQ35"/>
      <c r="HXR35"/>
      <c r="HXS35"/>
      <c r="HXT35"/>
      <c r="HXU35"/>
      <c r="HXV35"/>
      <c r="HXW35"/>
      <c r="HXX35"/>
      <c r="HXY35"/>
      <c r="HXZ35"/>
      <c r="HYA35"/>
      <c r="HYB35"/>
      <c r="HYC35"/>
      <c r="HYD35"/>
      <c r="HYE35"/>
      <c r="HYF35"/>
      <c r="HYG35"/>
      <c r="HYH35"/>
      <c r="HYI35"/>
      <c r="HYJ35"/>
      <c r="HYK35"/>
      <c r="HYL35"/>
      <c r="HYM35"/>
      <c r="HYN35"/>
      <c r="HYO35"/>
      <c r="HYP35"/>
      <c r="HYQ35"/>
      <c r="HYR35"/>
      <c r="HYS35"/>
      <c r="HYT35"/>
      <c r="HYU35"/>
      <c r="HYV35"/>
      <c r="HYW35"/>
      <c r="HYX35"/>
      <c r="HYY35"/>
      <c r="HYZ35"/>
      <c r="HZA35"/>
      <c r="HZB35"/>
      <c r="HZC35"/>
      <c r="HZD35"/>
      <c r="HZE35"/>
      <c r="HZF35"/>
      <c r="HZG35"/>
      <c r="HZH35"/>
      <c r="HZI35"/>
      <c r="HZJ35"/>
      <c r="HZK35"/>
      <c r="HZL35"/>
      <c r="HZM35"/>
      <c r="HZN35"/>
      <c r="HZO35"/>
      <c r="HZP35"/>
      <c r="HZQ35"/>
      <c r="HZR35"/>
      <c r="HZS35"/>
      <c r="HZT35"/>
      <c r="HZU35"/>
      <c r="HZV35"/>
      <c r="HZW35"/>
      <c r="HZX35"/>
      <c r="HZY35"/>
      <c r="HZZ35"/>
      <c r="IAA35"/>
      <c r="IAB35"/>
      <c r="IAC35"/>
      <c r="IAD35"/>
      <c r="IAE35"/>
      <c r="IAF35"/>
      <c r="IAG35"/>
      <c r="IAH35"/>
      <c r="IAI35"/>
      <c r="IAJ35"/>
      <c r="IAK35"/>
      <c r="IAL35"/>
      <c r="IAM35"/>
      <c r="IAN35"/>
      <c r="IAO35"/>
      <c r="IAP35"/>
      <c r="IAQ35"/>
      <c r="IAR35"/>
      <c r="IAS35"/>
      <c r="IAT35"/>
      <c r="IAU35"/>
      <c r="IAV35"/>
      <c r="IAW35"/>
      <c r="IAX35"/>
      <c r="IAY35"/>
      <c r="IAZ35"/>
      <c r="IBA35"/>
      <c r="IBB35"/>
      <c r="IBC35"/>
      <c r="IBD35"/>
      <c r="IBE35"/>
      <c r="IBF35"/>
      <c r="IBG35"/>
      <c r="IBH35"/>
      <c r="IBI35"/>
      <c r="IBJ35"/>
      <c r="IBK35"/>
      <c r="IBL35"/>
      <c r="IBM35"/>
      <c r="IBN35"/>
      <c r="IBO35"/>
      <c r="IBP35"/>
      <c r="IBQ35"/>
      <c r="IBR35"/>
      <c r="IBS35"/>
      <c r="IBT35"/>
      <c r="IBU35"/>
      <c r="IBV35"/>
      <c r="IBW35"/>
      <c r="IBX35"/>
      <c r="IBY35"/>
      <c r="IBZ35"/>
      <c r="ICA35"/>
      <c r="ICB35"/>
      <c r="ICC35"/>
      <c r="ICD35"/>
      <c r="ICE35"/>
      <c r="ICF35"/>
      <c r="ICG35"/>
      <c r="ICH35"/>
      <c r="ICI35"/>
      <c r="ICJ35"/>
      <c r="ICK35"/>
      <c r="ICL35"/>
      <c r="ICM35"/>
      <c r="ICN35"/>
      <c r="ICO35"/>
      <c r="ICP35"/>
      <c r="ICQ35"/>
      <c r="ICR35"/>
      <c r="ICS35"/>
      <c r="ICT35"/>
      <c r="ICU35"/>
      <c r="ICV35"/>
      <c r="ICW35"/>
      <c r="ICX35"/>
      <c r="ICY35"/>
      <c r="ICZ35"/>
      <c r="IDA35"/>
      <c r="IDB35"/>
      <c r="IDC35"/>
      <c r="IDD35"/>
      <c r="IDE35"/>
      <c r="IDF35"/>
      <c r="IDG35"/>
      <c r="IDH35"/>
      <c r="IDI35"/>
      <c r="IDJ35"/>
      <c r="IDK35"/>
      <c r="IDL35"/>
      <c r="IDM35"/>
      <c r="IDN35"/>
      <c r="IDO35"/>
      <c r="IDP35"/>
      <c r="IDQ35"/>
      <c r="IDR35"/>
      <c r="IDS35"/>
      <c r="IDT35"/>
      <c r="IDU35"/>
      <c r="IDV35"/>
      <c r="IDW35"/>
      <c r="IDX35"/>
      <c r="IDY35"/>
      <c r="IDZ35"/>
      <c r="IEA35"/>
      <c r="IEB35"/>
      <c r="IEC35"/>
      <c r="IED35"/>
      <c r="IEE35"/>
      <c r="IEF35"/>
      <c r="IEG35"/>
      <c r="IEH35"/>
      <c r="IEI35"/>
      <c r="IEJ35"/>
      <c r="IEK35"/>
      <c r="IEL35"/>
      <c r="IEM35"/>
      <c r="IEN35"/>
      <c r="IEO35"/>
      <c r="IEP35"/>
      <c r="IEQ35"/>
      <c r="IER35"/>
      <c r="IES35"/>
      <c r="IET35"/>
      <c r="IEU35"/>
      <c r="IEV35"/>
      <c r="IEW35"/>
      <c r="IEX35"/>
      <c r="IEY35"/>
      <c r="IEZ35"/>
      <c r="IFA35"/>
      <c r="IFB35"/>
      <c r="IFC35"/>
      <c r="IFD35"/>
      <c r="IFE35"/>
      <c r="IFF35"/>
      <c r="IFG35"/>
      <c r="IFH35"/>
      <c r="IFI35"/>
      <c r="IFJ35"/>
      <c r="IFK35"/>
      <c r="IFL35"/>
      <c r="IFM35"/>
      <c r="IFN35"/>
      <c r="IFO35"/>
      <c r="IFP35"/>
      <c r="IFQ35"/>
      <c r="IFR35"/>
      <c r="IFS35"/>
      <c r="IFT35"/>
      <c r="IFU35"/>
      <c r="IFV35"/>
      <c r="IFW35"/>
      <c r="IFX35"/>
      <c r="IFY35"/>
      <c r="IFZ35"/>
      <c r="IGA35"/>
      <c r="IGB35"/>
      <c r="IGC35"/>
      <c r="IGD35"/>
      <c r="IGE35"/>
      <c r="IGF35"/>
      <c r="IGG35"/>
      <c r="IGH35"/>
      <c r="IGI35"/>
      <c r="IGJ35"/>
      <c r="IGK35"/>
      <c r="IGL35"/>
      <c r="IGM35"/>
      <c r="IGN35"/>
      <c r="IGO35"/>
      <c r="IGP35"/>
      <c r="IGQ35"/>
      <c r="IGR35"/>
      <c r="IGS35"/>
      <c r="IGT35"/>
      <c r="IGU35"/>
      <c r="IGV35"/>
      <c r="IGW35"/>
      <c r="IGX35"/>
      <c r="IGY35"/>
      <c r="IGZ35"/>
      <c r="IHA35"/>
      <c r="IHB35"/>
      <c r="IHC35"/>
      <c r="IHD35"/>
      <c r="IHE35"/>
      <c r="IHF35"/>
      <c r="IHG35"/>
      <c r="IHH35"/>
      <c r="IHI35"/>
      <c r="IHJ35"/>
      <c r="IHK35"/>
      <c r="IHL35"/>
      <c r="IHM35"/>
      <c r="IHN35"/>
      <c r="IHO35"/>
      <c r="IHP35"/>
      <c r="IHQ35"/>
      <c r="IHR35"/>
      <c r="IHS35"/>
      <c r="IHT35"/>
      <c r="IHU35"/>
      <c r="IHV35"/>
      <c r="IHW35"/>
      <c r="IHX35"/>
      <c r="IHY35"/>
      <c r="IHZ35"/>
      <c r="IIA35"/>
      <c r="IIB35"/>
      <c r="IIC35"/>
      <c r="IID35"/>
      <c r="IIE35"/>
      <c r="IIF35"/>
      <c r="IIG35"/>
      <c r="IIH35"/>
      <c r="III35"/>
      <c r="IIJ35"/>
      <c r="IIK35"/>
      <c r="IIL35"/>
      <c r="IIM35"/>
      <c r="IIN35"/>
      <c r="IIO35"/>
      <c r="IIP35"/>
      <c r="IIQ35"/>
      <c r="IIR35"/>
      <c r="IIS35"/>
      <c r="IIT35"/>
      <c r="IIU35"/>
      <c r="IIV35"/>
      <c r="IIW35"/>
      <c r="IIX35"/>
      <c r="IIY35"/>
      <c r="IIZ35"/>
      <c r="IJA35"/>
      <c r="IJB35"/>
      <c r="IJC35"/>
      <c r="IJD35"/>
      <c r="IJE35"/>
      <c r="IJF35"/>
      <c r="IJG35"/>
      <c r="IJH35"/>
      <c r="IJI35"/>
      <c r="IJJ35"/>
      <c r="IJK35"/>
      <c r="IJL35"/>
      <c r="IJM35"/>
      <c r="IJN35"/>
      <c r="IJO35"/>
      <c r="IJP35"/>
      <c r="IJQ35"/>
      <c r="IJR35"/>
      <c r="IJS35"/>
      <c r="IJT35"/>
      <c r="IJU35"/>
      <c r="IJV35"/>
      <c r="IJW35"/>
      <c r="IJX35"/>
      <c r="IJY35"/>
      <c r="IJZ35"/>
      <c r="IKA35"/>
      <c r="IKB35"/>
      <c r="IKC35"/>
      <c r="IKD35"/>
      <c r="IKE35"/>
      <c r="IKF35"/>
      <c r="IKG35"/>
      <c r="IKH35"/>
      <c r="IKI35"/>
      <c r="IKJ35"/>
      <c r="IKK35"/>
      <c r="IKL35"/>
      <c r="IKM35"/>
      <c r="IKN35"/>
      <c r="IKO35"/>
      <c r="IKP35"/>
      <c r="IKQ35"/>
      <c r="IKR35"/>
      <c r="IKS35"/>
      <c r="IKT35"/>
      <c r="IKU35"/>
      <c r="IKV35"/>
      <c r="IKW35"/>
      <c r="IKX35"/>
      <c r="IKY35"/>
      <c r="IKZ35"/>
      <c r="ILA35"/>
      <c r="ILB35"/>
      <c r="ILC35"/>
      <c r="ILD35"/>
      <c r="ILE35"/>
      <c r="ILF35"/>
      <c r="ILG35"/>
      <c r="ILH35"/>
      <c r="ILI35"/>
      <c r="ILJ35"/>
      <c r="ILK35"/>
      <c r="ILL35"/>
      <c r="ILM35"/>
      <c r="ILN35"/>
      <c r="ILO35"/>
      <c r="ILP35"/>
      <c r="ILQ35"/>
      <c r="ILR35"/>
      <c r="ILS35"/>
      <c r="ILT35"/>
      <c r="ILU35"/>
      <c r="ILV35"/>
      <c r="ILW35"/>
      <c r="ILX35"/>
      <c r="ILY35"/>
      <c r="ILZ35"/>
      <c r="IMA35"/>
      <c r="IMB35"/>
      <c r="IMC35"/>
      <c r="IMD35"/>
      <c r="IME35"/>
      <c r="IMF35"/>
      <c r="IMG35"/>
      <c r="IMH35"/>
      <c r="IMI35"/>
      <c r="IMJ35"/>
      <c r="IMK35"/>
      <c r="IML35"/>
      <c r="IMM35"/>
      <c r="IMN35"/>
      <c r="IMO35"/>
      <c r="IMP35"/>
      <c r="IMQ35"/>
      <c r="IMR35"/>
      <c r="IMS35"/>
      <c r="IMT35"/>
      <c r="IMU35"/>
      <c r="IMV35"/>
      <c r="IMW35"/>
      <c r="IMX35"/>
      <c r="IMY35"/>
      <c r="IMZ35"/>
      <c r="INA35"/>
      <c r="INB35"/>
      <c r="INC35"/>
      <c r="IND35"/>
      <c r="INE35"/>
      <c r="INF35"/>
      <c r="ING35"/>
      <c r="INH35"/>
      <c r="INI35"/>
      <c r="INJ35"/>
      <c r="INK35"/>
      <c r="INL35"/>
      <c r="INM35"/>
      <c r="INN35"/>
      <c r="INO35"/>
      <c r="INP35"/>
      <c r="INQ35"/>
      <c r="INR35"/>
      <c r="INS35"/>
      <c r="INT35"/>
      <c r="INU35"/>
      <c r="INV35"/>
      <c r="INW35"/>
      <c r="INX35"/>
      <c r="INY35"/>
      <c r="INZ35"/>
      <c r="IOA35"/>
      <c r="IOB35"/>
      <c r="IOC35"/>
      <c r="IOD35"/>
      <c r="IOE35"/>
      <c r="IOF35"/>
      <c r="IOG35"/>
      <c r="IOH35"/>
      <c r="IOI35"/>
      <c r="IOJ35"/>
      <c r="IOK35"/>
      <c r="IOL35"/>
      <c r="IOM35"/>
      <c r="ION35"/>
      <c r="IOO35"/>
      <c r="IOP35"/>
      <c r="IOQ35"/>
      <c r="IOR35"/>
      <c r="IOS35"/>
      <c r="IOT35"/>
      <c r="IOU35"/>
      <c r="IOV35"/>
      <c r="IOW35"/>
      <c r="IOX35"/>
      <c r="IOY35"/>
      <c r="IOZ35"/>
      <c r="IPA35"/>
      <c r="IPB35"/>
      <c r="IPC35"/>
      <c r="IPD35"/>
      <c r="IPE35"/>
      <c r="IPF35"/>
      <c r="IPG35"/>
      <c r="IPH35"/>
      <c r="IPI35"/>
      <c r="IPJ35"/>
      <c r="IPK35"/>
      <c r="IPL35"/>
      <c r="IPM35"/>
      <c r="IPN35"/>
      <c r="IPO35"/>
      <c r="IPP35"/>
      <c r="IPQ35"/>
      <c r="IPR35"/>
      <c r="IPS35"/>
      <c r="IPT35"/>
      <c r="IPU35"/>
      <c r="IPV35"/>
      <c r="IPW35"/>
      <c r="IPX35"/>
      <c r="IPY35"/>
      <c r="IPZ35"/>
      <c r="IQA35"/>
      <c r="IQB35"/>
      <c r="IQC35"/>
      <c r="IQD35"/>
      <c r="IQE35"/>
      <c r="IQF35"/>
      <c r="IQG35"/>
      <c r="IQH35"/>
      <c r="IQI35"/>
      <c r="IQJ35"/>
      <c r="IQK35"/>
      <c r="IQL35"/>
      <c r="IQM35"/>
      <c r="IQN35"/>
      <c r="IQO35"/>
      <c r="IQP35"/>
      <c r="IQQ35"/>
      <c r="IQR35"/>
      <c r="IQS35"/>
      <c r="IQT35"/>
      <c r="IQU35"/>
      <c r="IQV35"/>
      <c r="IQW35"/>
      <c r="IQX35"/>
      <c r="IQY35"/>
      <c r="IQZ35"/>
      <c r="IRA35"/>
      <c r="IRB35"/>
      <c r="IRC35"/>
      <c r="IRD35"/>
      <c r="IRE35"/>
      <c r="IRF35"/>
      <c r="IRG35"/>
      <c r="IRH35"/>
      <c r="IRI35"/>
      <c r="IRJ35"/>
      <c r="IRK35"/>
      <c r="IRL35"/>
      <c r="IRM35"/>
      <c r="IRN35"/>
      <c r="IRO35"/>
      <c r="IRP35"/>
      <c r="IRQ35"/>
      <c r="IRR35"/>
      <c r="IRS35"/>
      <c r="IRT35"/>
      <c r="IRU35"/>
      <c r="IRV35"/>
      <c r="IRW35"/>
      <c r="IRX35"/>
      <c r="IRY35"/>
      <c r="IRZ35"/>
      <c r="ISA35"/>
      <c r="ISB35"/>
      <c r="ISC35"/>
      <c r="ISD35"/>
      <c r="ISE35"/>
      <c r="ISF35"/>
      <c r="ISG35"/>
      <c r="ISH35"/>
      <c r="ISI35"/>
      <c r="ISJ35"/>
      <c r="ISK35"/>
      <c r="ISL35"/>
      <c r="ISM35"/>
      <c r="ISN35"/>
      <c r="ISO35"/>
      <c r="ISP35"/>
      <c r="ISQ35"/>
      <c r="ISR35"/>
      <c r="ISS35"/>
      <c r="IST35"/>
      <c r="ISU35"/>
      <c r="ISV35"/>
      <c r="ISW35"/>
      <c r="ISX35"/>
      <c r="ISY35"/>
      <c r="ISZ35"/>
      <c r="ITA35"/>
      <c r="ITB35"/>
      <c r="ITC35"/>
      <c r="ITD35"/>
      <c r="ITE35"/>
      <c r="ITF35"/>
      <c r="ITG35"/>
      <c r="ITH35"/>
      <c r="ITI35"/>
      <c r="ITJ35"/>
      <c r="ITK35"/>
      <c r="ITL35"/>
      <c r="ITM35"/>
      <c r="ITN35"/>
      <c r="ITO35"/>
      <c r="ITP35"/>
      <c r="ITQ35"/>
      <c r="ITR35"/>
      <c r="ITS35"/>
      <c r="ITT35"/>
      <c r="ITU35"/>
      <c r="ITV35"/>
      <c r="ITW35"/>
      <c r="ITX35"/>
      <c r="ITY35"/>
      <c r="ITZ35"/>
      <c r="IUA35"/>
      <c r="IUB35"/>
      <c r="IUC35"/>
      <c r="IUD35"/>
      <c r="IUE35"/>
      <c r="IUF35"/>
      <c r="IUG35"/>
      <c r="IUH35"/>
      <c r="IUI35"/>
      <c r="IUJ35"/>
      <c r="IUK35"/>
      <c r="IUL35"/>
      <c r="IUM35"/>
      <c r="IUN35"/>
      <c r="IUO35"/>
      <c r="IUP35"/>
      <c r="IUQ35"/>
      <c r="IUR35"/>
      <c r="IUS35"/>
      <c r="IUT35"/>
      <c r="IUU35"/>
      <c r="IUV35"/>
      <c r="IUW35"/>
      <c r="IUX35"/>
      <c r="IUY35"/>
      <c r="IUZ35"/>
      <c r="IVA35"/>
      <c r="IVB35"/>
      <c r="IVC35"/>
      <c r="IVD35"/>
      <c r="IVE35"/>
      <c r="IVF35"/>
      <c r="IVG35"/>
      <c r="IVH35"/>
      <c r="IVI35"/>
      <c r="IVJ35"/>
      <c r="IVK35"/>
      <c r="IVL35"/>
      <c r="IVM35"/>
      <c r="IVN35"/>
      <c r="IVO35"/>
      <c r="IVP35"/>
      <c r="IVQ35"/>
      <c r="IVR35"/>
      <c r="IVS35"/>
      <c r="IVT35"/>
      <c r="IVU35"/>
      <c r="IVV35"/>
      <c r="IVW35"/>
      <c r="IVX35"/>
      <c r="IVY35"/>
      <c r="IVZ35"/>
      <c r="IWA35"/>
      <c r="IWB35"/>
      <c r="IWC35"/>
      <c r="IWD35"/>
      <c r="IWE35"/>
      <c r="IWF35"/>
      <c r="IWG35"/>
      <c r="IWH35"/>
      <c r="IWI35"/>
      <c r="IWJ35"/>
      <c r="IWK35"/>
      <c r="IWL35"/>
      <c r="IWM35"/>
      <c r="IWN35"/>
      <c r="IWO35"/>
      <c r="IWP35"/>
      <c r="IWQ35"/>
      <c r="IWR35"/>
      <c r="IWS35"/>
      <c r="IWT35"/>
      <c r="IWU35"/>
      <c r="IWV35"/>
      <c r="IWW35"/>
      <c r="IWX35"/>
      <c r="IWY35"/>
      <c r="IWZ35"/>
      <c r="IXA35"/>
      <c r="IXB35"/>
      <c r="IXC35"/>
      <c r="IXD35"/>
      <c r="IXE35"/>
      <c r="IXF35"/>
      <c r="IXG35"/>
      <c r="IXH35"/>
      <c r="IXI35"/>
      <c r="IXJ35"/>
      <c r="IXK35"/>
      <c r="IXL35"/>
      <c r="IXM35"/>
      <c r="IXN35"/>
      <c r="IXO35"/>
      <c r="IXP35"/>
      <c r="IXQ35"/>
      <c r="IXR35"/>
      <c r="IXS35"/>
      <c r="IXT35"/>
      <c r="IXU35"/>
      <c r="IXV35"/>
      <c r="IXW35"/>
      <c r="IXX35"/>
      <c r="IXY35"/>
      <c r="IXZ35"/>
      <c r="IYA35"/>
      <c r="IYB35"/>
      <c r="IYC35"/>
      <c r="IYD35"/>
      <c r="IYE35"/>
      <c r="IYF35"/>
      <c r="IYG35"/>
      <c r="IYH35"/>
      <c r="IYI35"/>
      <c r="IYJ35"/>
      <c r="IYK35"/>
      <c r="IYL35"/>
      <c r="IYM35"/>
      <c r="IYN35"/>
      <c r="IYO35"/>
      <c r="IYP35"/>
      <c r="IYQ35"/>
      <c r="IYR35"/>
      <c r="IYS35"/>
      <c r="IYT35"/>
      <c r="IYU35"/>
      <c r="IYV35"/>
      <c r="IYW35"/>
      <c r="IYX35"/>
      <c r="IYY35"/>
      <c r="IYZ35"/>
      <c r="IZA35"/>
      <c r="IZB35"/>
      <c r="IZC35"/>
      <c r="IZD35"/>
      <c r="IZE35"/>
      <c r="IZF35"/>
      <c r="IZG35"/>
      <c r="IZH35"/>
      <c r="IZI35"/>
      <c r="IZJ35"/>
      <c r="IZK35"/>
      <c r="IZL35"/>
      <c r="IZM35"/>
      <c r="IZN35"/>
      <c r="IZO35"/>
      <c r="IZP35"/>
      <c r="IZQ35"/>
      <c r="IZR35"/>
      <c r="IZS35"/>
      <c r="IZT35"/>
      <c r="IZU35"/>
      <c r="IZV35"/>
      <c r="IZW35"/>
      <c r="IZX35"/>
      <c r="IZY35"/>
      <c r="IZZ35"/>
      <c r="JAA35"/>
      <c r="JAB35"/>
      <c r="JAC35"/>
      <c r="JAD35"/>
      <c r="JAE35"/>
      <c r="JAF35"/>
      <c r="JAG35"/>
      <c r="JAH35"/>
      <c r="JAI35"/>
      <c r="JAJ35"/>
      <c r="JAK35"/>
      <c r="JAL35"/>
      <c r="JAM35"/>
      <c r="JAN35"/>
      <c r="JAO35"/>
      <c r="JAP35"/>
      <c r="JAQ35"/>
      <c r="JAR35"/>
      <c r="JAS35"/>
      <c r="JAT35"/>
      <c r="JAU35"/>
      <c r="JAV35"/>
      <c r="JAW35"/>
      <c r="JAX35"/>
      <c r="JAY35"/>
      <c r="JAZ35"/>
      <c r="JBA35"/>
      <c r="JBB35"/>
      <c r="JBC35"/>
      <c r="JBD35"/>
      <c r="JBE35"/>
      <c r="JBF35"/>
      <c r="JBG35"/>
      <c r="JBH35"/>
      <c r="JBI35"/>
      <c r="JBJ35"/>
      <c r="JBK35"/>
      <c r="JBL35"/>
      <c r="JBM35"/>
      <c r="JBN35"/>
      <c r="JBO35"/>
      <c r="JBP35"/>
      <c r="JBQ35"/>
      <c r="JBR35"/>
      <c r="JBS35"/>
      <c r="JBT35"/>
      <c r="JBU35"/>
      <c r="JBV35"/>
      <c r="JBW35"/>
      <c r="JBX35"/>
      <c r="JBY35"/>
      <c r="JBZ35"/>
      <c r="JCA35"/>
      <c r="JCB35"/>
      <c r="JCC35"/>
      <c r="JCD35"/>
      <c r="JCE35"/>
      <c r="JCF35"/>
      <c r="JCG35"/>
      <c r="JCH35"/>
      <c r="JCI35"/>
      <c r="JCJ35"/>
      <c r="JCK35"/>
      <c r="JCL35"/>
      <c r="JCM35"/>
      <c r="JCN35"/>
      <c r="JCO35"/>
      <c r="JCP35"/>
      <c r="JCQ35"/>
      <c r="JCR35"/>
      <c r="JCS35"/>
      <c r="JCT35"/>
      <c r="JCU35"/>
      <c r="JCV35"/>
      <c r="JCW35"/>
      <c r="JCX35"/>
      <c r="JCY35"/>
      <c r="JCZ35"/>
      <c r="JDA35"/>
      <c r="JDB35"/>
      <c r="JDC35"/>
      <c r="JDD35"/>
      <c r="JDE35"/>
      <c r="JDF35"/>
      <c r="JDG35"/>
      <c r="JDH35"/>
      <c r="JDI35"/>
      <c r="JDJ35"/>
      <c r="JDK35"/>
      <c r="JDL35"/>
      <c r="JDM35"/>
      <c r="JDN35"/>
      <c r="JDO35"/>
      <c r="JDP35"/>
      <c r="JDQ35"/>
      <c r="JDR35"/>
      <c r="JDS35"/>
      <c r="JDT35"/>
      <c r="JDU35"/>
      <c r="JDV35"/>
      <c r="JDW35"/>
      <c r="JDX35"/>
      <c r="JDY35"/>
      <c r="JDZ35"/>
      <c r="JEA35"/>
      <c r="JEB35"/>
      <c r="JEC35"/>
      <c r="JED35"/>
      <c r="JEE35"/>
      <c r="JEF35"/>
      <c r="JEG35"/>
      <c r="JEH35"/>
      <c r="JEI35"/>
      <c r="JEJ35"/>
      <c r="JEK35"/>
      <c r="JEL35"/>
      <c r="JEM35"/>
      <c r="JEN35"/>
      <c r="JEO35"/>
      <c r="JEP35"/>
      <c r="JEQ35"/>
      <c r="JER35"/>
      <c r="JES35"/>
      <c r="JET35"/>
      <c r="JEU35"/>
      <c r="JEV35"/>
      <c r="JEW35"/>
      <c r="JEX35"/>
      <c r="JEY35"/>
      <c r="JEZ35"/>
      <c r="JFA35"/>
      <c r="JFB35"/>
      <c r="JFC35"/>
      <c r="JFD35"/>
      <c r="JFE35"/>
      <c r="JFF35"/>
      <c r="JFG35"/>
      <c r="JFH35"/>
      <c r="JFI35"/>
      <c r="JFJ35"/>
      <c r="JFK35"/>
      <c r="JFL35"/>
      <c r="JFM35"/>
      <c r="JFN35"/>
      <c r="JFO35"/>
      <c r="JFP35"/>
      <c r="JFQ35"/>
      <c r="JFR35"/>
      <c r="JFS35"/>
      <c r="JFT35"/>
      <c r="JFU35"/>
      <c r="JFV35"/>
      <c r="JFW35"/>
      <c r="JFX35"/>
      <c r="JFY35"/>
      <c r="JFZ35"/>
      <c r="JGA35"/>
      <c r="JGB35"/>
      <c r="JGC35"/>
      <c r="JGD35"/>
      <c r="JGE35"/>
      <c r="JGF35"/>
      <c r="JGG35"/>
      <c r="JGH35"/>
      <c r="JGI35"/>
      <c r="JGJ35"/>
      <c r="JGK35"/>
      <c r="JGL35"/>
      <c r="JGM35"/>
      <c r="JGN35"/>
      <c r="JGO35"/>
      <c r="JGP35"/>
      <c r="JGQ35"/>
      <c r="JGR35"/>
      <c r="JGS35"/>
      <c r="JGT35"/>
      <c r="JGU35"/>
      <c r="JGV35"/>
      <c r="JGW35"/>
      <c r="JGX35"/>
      <c r="JGY35"/>
      <c r="JGZ35"/>
      <c r="JHA35"/>
      <c r="JHB35"/>
      <c r="JHC35"/>
      <c r="JHD35"/>
      <c r="JHE35"/>
      <c r="JHF35"/>
      <c r="JHG35"/>
      <c r="JHH35"/>
      <c r="JHI35"/>
      <c r="JHJ35"/>
      <c r="JHK35"/>
      <c r="JHL35"/>
      <c r="JHM35"/>
      <c r="JHN35"/>
      <c r="JHO35"/>
      <c r="JHP35"/>
      <c r="JHQ35"/>
      <c r="JHR35"/>
      <c r="JHS35"/>
      <c r="JHT35"/>
      <c r="JHU35"/>
      <c r="JHV35"/>
      <c r="JHW35"/>
      <c r="JHX35"/>
      <c r="JHY35"/>
      <c r="JHZ35"/>
      <c r="JIA35"/>
      <c r="JIB35"/>
      <c r="JIC35"/>
      <c r="JID35"/>
      <c r="JIE35"/>
      <c r="JIF35"/>
      <c r="JIG35"/>
      <c r="JIH35"/>
      <c r="JII35"/>
      <c r="JIJ35"/>
      <c r="JIK35"/>
      <c r="JIL35"/>
      <c r="JIM35"/>
      <c r="JIN35"/>
      <c r="JIO35"/>
      <c r="JIP35"/>
      <c r="JIQ35"/>
      <c r="JIR35"/>
      <c r="JIS35"/>
      <c r="JIT35"/>
      <c r="JIU35"/>
      <c r="JIV35"/>
      <c r="JIW35"/>
      <c r="JIX35"/>
      <c r="JIY35"/>
      <c r="JIZ35"/>
      <c r="JJA35"/>
      <c r="JJB35"/>
      <c r="JJC35"/>
      <c r="JJD35"/>
      <c r="JJE35"/>
      <c r="JJF35"/>
      <c r="JJG35"/>
      <c r="JJH35"/>
      <c r="JJI35"/>
      <c r="JJJ35"/>
      <c r="JJK35"/>
      <c r="JJL35"/>
      <c r="JJM35"/>
      <c r="JJN35"/>
      <c r="JJO35"/>
      <c r="JJP35"/>
      <c r="JJQ35"/>
      <c r="JJR35"/>
      <c r="JJS35"/>
      <c r="JJT35"/>
      <c r="JJU35"/>
      <c r="JJV35"/>
      <c r="JJW35"/>
      <c r="JJX35"/>
      <c r="JJY35"/>
      <c r="JJZ35"/>
      <c r="JKA35"/>
      <c r="JKB35"/>
      <c r="JKC35"/>
      <c r="JKD35"/>
      <c r="JKE35"/>
      <c r="JKF35"/>
      <c r="JKG35"/>
      <c r="JKH35"/>
      <c r="JKI35"/>
      <c r="JKJ35"/>
      <c r="JKK35"/>
      <c r="JKL35"/>
      <c r="JKM35"/>
      <c r="JKN35"/>
      <c r="JKO35"/>
      <c r="JKP35"/>
      <c r="JKQ35"/>
      <c r="JKR35"/>
      <c r="JKS35"/>
      <c r="JKT35"/>
      <c r="JKU35"/>
      <c r="JKV35"/>
      <c r="JKW35"/>
      <c r="JKX35"/>
      <c r="JKY35"/>
      <c r="JKZ35"/>
      <c r="JLA35"/>
      <c r="JLB35"/>
      <c r="JLC35"/>
      <c r="JLD35"/>
      <c r="JLE35"/>
      <c r="JLF35"/>
      <c r="JLG35"/>
      <c r="JLH35"/>
      <c r="JLI35"/>
      <c r="JLJ35"/>
      <c r="JLK35"/>
      <c r="JLL35"/>
      <c r="JLM35"/>
      <c r="JLN35"/>
      <c r="JLO35"/>
      <c r="JLP35"/>
      <c r="JLQ35"/>
      <c r="JLR35"/>
      <c r="JLS35"/>
      <c r="JLT35"/>
      <c r="JLU35"/>
      <c r="JLV35"/>
      <c r="JLW35"/>
      <c r="JLX35"/>
      <c r="JLY35"/>
      <c r="JLZ35"/>
      <c r="JMA35"/>
      <c r="JMB35"/>
      <c r="JMC35"/>
      <c r="JMD35"/>
      <c r="JME35"/>
      <c r="JMF35"/>
      <c r="JMG35"/>
      <c r="JMH35"/>
      <c r="JMI35"/>
      <c r="JMJ35"/>
      <c r="JMK35"/>
      <c r="JML35"/>
      <c r="JMM35"/>
      <c r="JMN35"/>
      <c r="JMO35"/>
      <c r="JMP35"/>
      <c r="JMQ35"/>
      <c r="JMR35"/>
      <c r="JMS35"/>
      <c r="JMT35"/>
      <c r="JMU35"/>
      <c r="JMV35"/>
      <c r="JMW35"/>
      <c r="JMX35"/>
      <c r="JMY35"/>
      <c r="JMZ35"/>
      <c r="JNA35"/>
      <c r="JNB35"/>
      <c r="JNC35"/>
      <c r="JND35"/>
      <c r="JNE35"/>
      <c r="JNF35"/>
      <c r="JNG35"/>
      <c r="JNH35"/>
      <c r="JNI35"/>
      <c r="JNJ35"/>
      <c r="JNK35"/>
      <c r="JNL35"/>
      <c r="JNM35"/>
      <c r="JNN35"/>
      <c r="JNO35"/>
      <c r="JNP35"/>
      <c r="JNQ35"/>
      <c r="JNR35"/>
      <c r="JNS35"/>
      <c r="JNT35"/>
      <c r="JNU35"/>
      <c r="JNV35"/>
      <c r="JNW35"/>
      <c r="JNX35"/>
      <c r="JNY35"/>
      <c r="JNZ35"/>
      <c r="JOA35"/>
      <c r="JOB35"/>
      <c r="JOC35"/>
      <c r="JOD35"/>
      <c r="JOE35"/>
      <c r="JOF35"/>
      <c r="JOG35"/>
      <c r="JOH35"/>
      <c r="JOI35"/>
      <c r="JOJ35"/>
      <c r="JOK35"/>
      <c r="JOL35"/>
      <c r="JOM35"/>
      <c r="JON35"/>
      <c r="JOO35"/>
      <c r="JOP35"/>
      <c r="JOQ35"/>
      <c r="JOR35"/>
      <c r="JOS35"/>
      <c r="JOT35"/>
      <c r="JOU35"/>
      <c r="JOV35"/>
      <c r="JOW35"/>
      <c r="JOX35"/>
      <c r="JOY35"/>
      <c r="JOZ35"/>
      <c r="JPA35"/>
      <c r="JPB35"/>
      <c r="JPC35"/>
      <c r="JPD35"/>
      <c r="JPE35"/>
      <c r="JPF35"/>
      <c r="JPG35"/>
      <c r="JPH35"/>
      <c r="JPI35"/>
      <c r="JPJ35"/>
      <c r="JPK35"/>
      <c r="JPL35"/>
      <c r="JPM35"/>
      <c r="JPN35"/>
      <c r="JPO35"/>
      <c r="JPP35"/>
      <c r="JPQ35"/>
      <c r="JPR35"/>
      <c r="JPS35"/>
      <c r="JPT35"/>
      <c r="JPU35"/>
      <c r="JPV35"/>
      <c r="JPW35"/>
      <c r="JPX35"/>
      <c r="JPY35"/>
      <c r="JPZ35"/>
      <c r="JQA35"/>
      <c r="JQB35"/>
      <c r="JQC35"/>
      <c r="JQD35"/>
      <c r="JQE35"/>
      <c r="JQF35"/>
      <c r="JQG35"/>
      <c r="JQH35"/>
      <c r="JQI35"/>
      <c r="JQJ35"/>
      <c r="JQK35"/>
      <c r="JQL35"/>
      <c r="JQM35"/>
      <c r="JQN35"/>
      <c r="JQO35"/>
      <c r="JQP35"/>
      <c r="JQQ35"/>
      <c r="JQR35"/>
      <c r="JQS35"/>
      <c r="JQT35"/>
      <c r="JQU35"/>
      <c r="JQV35"/>
      <c r="JQW35"/>
      <c r="JQX35"/>
      <c r="JQY35"/>
      <c r="JQZ35"/>
      <c r="JRA35"/>
      <c r="JRB35"/>
      <c r="JRC35"/>
      <c r="JRD35"/>
      <c r="JRE35"/>
      <c r="JRF35"/>
      <c r="JRG35"/>
      <c r="JRH35"/>
      <c r="JRI35"/>
      <c r="JRJ35"/>
      <c r="JRK35"/>
      <c r="JRL35"/>
      <c r="JRM35"/>
      <c r="JRN35"/>
      <c r="JRO35"/>
      <c r="JRP35"/>
      <c r="JRQ35"/>
      <c r="JRR35"/>
      <c r="JRS35"/>
      <c r="JRT35"/>
      <c r="JRU35"/>
      <c r="JRV35"/>
      <c r="JRW35"/>
      <c r="JRX35"/>
      <c r="JRY35"/>
      <c r="JRZ35"/>
      <c r="JSA35"/>
      <c r="JSB35"/>
      <c r="JSC35"/>
      <c r="JSD35"/>
      <c r="JSE35"/>
      <c r="JSF35"/>
      <c r="JSG35"/>
      <c r="JSH35"/>
      <c r="JSI35"/>
      <c r="JSJ35"/>
      <c r="JSK35"/>
      <c r="JSL35"/>
      <c r="JSM35"/>
      <c r="JSN35"/>
      <c r="JSO35"/>
      <c r="JSP35"/>
      <c r="JSQ35"/>
      <c r="JSR35"/>
      <c r="JSS35"/>
      <c r="JST35"/>
      <c r="JSU35"/>
      <c r="JSV35"/>
      <c r="JSW35"/>
      <c r="JSX35"/>
      <c r="JSY35"/>
      <c r="JSZ35"/>
      <c r="JTA35"/>
      <c r="JTB35"/>
      <c r="JTC35"/>
      <c r="JTD35"/>
      <c r="JTE35"/>
      <c r="JTF35"/>
      <c r="JTG35"/>
      <c r="JTH35"/>
      <c r="JTI35"/>
      <c r="JTJ35"/>
      <c r="JTK35"/>
      <c r="JTL35"/>
      <c r="JTM35"/>
      <c r="JTN35"/>
      <c r="JTO35"/>
      <c r="JTP35"/>
      <c r="JTQ35"/>
      <c r="JTR35"/>
      <c r="JTS35"/>
      <c r="JTT35"/>
      <c r="JTU35"/>
      <c r="JTV35"/>
      <c r="JTW35"/>
      <c r="JTX35"/>
      <c r="JTY35"/>
      <c r="JTZ35"/>
      <c r="JUA35"/>
      <c r="JUB35"/>
      <c r="JUC35"/>
      <c r="JUD35"/>
      <c r="JUE35"/>
      <c r="JUF35"/>
      <c r="JUG35"/>
      <c r="JUH35"/>
      <c r="JUI35"/>
      <c r="JUJ35"/>
      <c r="JUK35"/>
      <c r="JUL35"/>
      <c r="JUM35"/>
      <c r="JUN35"/>
      <c r="JUO35"/>
      <c r="JUP35"/>
      <c r="JUQ35"/>
      <c r="JUR35"/>
      <c r="JUS35"/>
      <c r="JUT35"/>
      <c r="JUU35"/>
      <c r="JUV35"/>
      <c r="JUW35"/>
      <c r="JUX35"/>
      <c r="JUY35"/>
      <c r="JUZ35"/>
      <c r="JVA35"/>
      <c r="JVB35"/>
      <c r="JVC35"/>
      <c r="JVD35"/>
      <c r="JVE35"/>
      <c r="JVF35"/>
      <c r="JVG35"/>
      <c r="JVH35"/>
      <c r="JVI35"/>
      <c r="JVJ35"/>
      <c r="JVK35"/>
      <c r="JVL35"/>
      <c r="JVM35"/>
      <c r="JVN35"/>
      <c r="JVO35"/>
      <c r="JVP35"/>
      <c r="JVQ35"/>
      <c r="JVR35"/>
      <c r="JVS35"/>
      <c r="JVT35"/>
      <c r="JVU35"/>
      <c r="JVV35"/>
      <c r="JVW35"/>
      <c r="JVX35"/>
      <c r="JVY35"/>
      <c r="JVZ35"/>
      <c r="JWA35"/>
      <c r="JWB35"/>
      <c r="JWC35"/>
      <c r="JWD35"/>
      <c r="JWE35"/>
      <c r="JWF35"/>
      <c r="JWG35"/>
      <c r="JWH35"/>
      <c r="JWI35"/>
      <c r="JWJ35"/>
      <c r="JWK35"/>
      <c r="JWL35"/>
      <c r="JWM35"/>
      <c r="JWN35"/>
      <c r="JWO35"/>
      <c r="JWP35"/>
      <c r="JWQ35"/>
      <c r="JWR35"/>
      <c r="JWS35"/>
      <c r="JWT35"/>
      <c r="JWU35"/>
      <c r="JWV35"/>
      <c r="JWW35"/>
      <c r="JWX35"/>
      <c r="JWY35"/>
      <c r="JWZ35"/>
      <c r="JXA35"/>
      <c r="JXB35"/>
      <c r="JXC35"/>
      <c r="JXD35"/>
      <c r="JXE35"/>
      <c r="JXF35"/>
      <c r="JXG35"/>
      <c r="JXH35"/>
      <c r="JXI35"/>
      <c r="JXJ35"/>
      <c r="JXK35"/>
      <c r="JXL35"/>
      <c r="JXM35"/>
      <c r="JXN35"/>
      <c r="JXO35"/>
      <c r="JXP35"/>
      <c r="JXQ35"/>
      <c r="JXR35"/>
      <c r="JXS35"/>
      <c r="JXT35"/>
      <c r="JXU35"/>
      <c r="JXV35"/>
      <c r="JXW35"/>
      <c r="JXX35"/>
      <c r="JXY35"/>
      <c r="JXZ35"/>
      <c r="JYA35"/>
      <c r="JYB35"/>
      <c r="JYC35"/>
      <c r="JYD35"/>
      <c r="JYE35"/>
      <c r="JYF35"/>
      <c r="JYG35"/>
      <c r="JYH35"/>
      <c r="JYI35"/>
      <c r="JYJ35"/>
      <c r="JYK35"/>
      <c r="JYL35"/>
      <c r="JYM35"/>
      <c r="JYN35"/>
      <c r="JYO35"/>
      <c r="JYP35"/>
      <c r="JYQ35"/>
      <c r="JYR35"/>
      <c r="JYS35"/>
      <c r="JYT35"/>
      <c r="JYU35"/>
      <c r="JYV35"/>
      <c r="JYW35"/>
      <c r="JYX35"/>
      <c r="JYY35"/>
      <c r="JYZ35"/>
      <c r="JZA35"/>
      <c r="JZB35"/>
      <c r="JZC35"/>
      <c r="JZD35"/>
      <c r="JZE35"/>
      <c r="JZF35"/>
      <c r="JZG35"/>
      <c r="JZH35"/>
      <c r="JZI35"/>
      <c r="JZJ35"/>
      <c r="JZK35"/>
      <c r="JZL35"/>
      <c r="JZM35"/>
      <c r="JZN35"/>
      <c r="JZO35"/>
      <c r="JZP35"/>
      <c r="JZQ35"/>
      <c r="JZR35"/>
      <c r="JZS35"/>
      <c r="JZT35"/>
      <c r="JZU35"/>
      <c r="JZV35"/>
      <c r="JZW35"/>
      <c r="JZX35"/>
      <c r="JZY35"/>
      <c r="JZZ35"/>
      <c r="KAA35"/>
      <c r="KAB35"/>
      <c r="KAC35"/>
      <c r="KAD35"/>
      <c r="KAE35"/>
      <c r="KAF35"/>
      <c r="KAG35"/>
      <c r="KAH35"/>
      <c r="KAI35"/>
      <c r="KAJ35"/>
      <c r="KAK35"/>
      <c r="KAL35"/>
      <c r="KAM35"/>
      <c r="KAN35"/>
      <c r="KAO35"/>
      <c r="KAP35"/>
      <c r="KAQ35"/>
      <c r="KAR35"/>
      <c r="KAS35"/>
      <c r="KAT35"/>
      <c r="KAU35"/>
      <c r="KAV35"/>
      <c r="KAW35"/>
      <c r="KAX35"/>
      <c r="KAY35"/>
      <c r="KAZ35"/>
      <c r="KBA35"/>
      <c r="KBB35"/>
      <c r="KBC35"/>
      <c r="KBD35"/>
      <c r="KBE35"/>
      <c r="KBF35"/>
      <c r="KBG35"/>
      <c r="KBH35"/>
      <c r="KBI35"/>
      <c r="KBJ35"/>
      <c r="KBK35"/>
      <c r="KBL35"/>
      <c r="KBM35"/>
      <c r="KBN35"/>
      <c r="KBO35"/>
      <c r="KBP35"/>
      <c r="KBQ35"/>
      <c r="KBR35"/>
      <c r="KBS35"/>
      <c r="KBT35"/>
      <c r="KBU35"/>
      <c r="KBV35"/>
      <c r="KBW35"/>
      <c r="KBX35"/>
      <c r="KBY35"/>
      <c r="KBZ35"/>
      <c r="KCA35"/>
      <c r="KCB35"/>
      <c r="KCC35"/>
      <c r="KCD35"/>
      <c r="KCE35"/>
      <c r="KCF35"/>
      <c r="KCG35"/>
      <c r="KCH35"/>
      <c r="KCI35"/>
      <c r="KCJ35"/>
      <c r="KCK35"/>
      <c r="KCL35"/>
      <c r="KCM35"/>
      <c r="KCN35"/>
      <c r="KCO35"/>
      <c r="KCP35"/>
      <c r="KCQ35"/>
      <c r="KCR35"/>
      <c r="KCS35"/>
      <c r="KCT35"/>
      <c r="KCU35"/>
      <c r="KCV35"/>
      <c r="KCW35"/>
      <c r="KCX35"/>
      <c r="KCY35"/>
      <c r="KCZ35"/>
      <c r="KDA35"/>
      <c r="KDB35"/>
      <c r="KDC35"/>
      <c r="KDD35"/>
      <c r="KDE35"/>
      <c r="KDF35"/>
      <c r="KDG35"/>
      <c r="KDH35"/>
      <c r="KDI35"/>
      <c r="KDJ35"/>
      <c r="KDK35"/>
      <c r="KDL35"/>
      <c r="KDM35"/>
      <c r="KDN35"/>
      <c r="KDO35"/>
      <c r="KDP35"/>
      <c r="KDQ35"/>
      <c r="KDR35"/>
      <c r="KDS35"/>
      <c r="KDT35"/>
      <c r="KDU35"/>
      <c r="KDV35"/>
      <c r="KDW35"/>
      <c r="KDX35"/>
      <c r="KDY35"/>
      <c r="KDZ35"/>
      <c r="KEA35"/>
      <c r="KEB35"/>
      <c r="KEC35"/>
      <c r="KED35"/>
      <c r="KEE35"/>
      <c r="KEF35"/>
      <c r="KEG35"/>
      <c r="KEH35"/>
      <c r="KEI35"/>
      <c r="KEJ35"/>
      <c r="KEK35"/>
      <c r="KEL35"/>
      <c r="KEM35"/>
      <c r="KEN35"/>
      <c r="KEO35"/>
      <c r="KEP35"/>
      <c r="KEQ35"/>
      <c r="KER35"/>
      <c r="KES35"/>
      <c r="KET35"/>
      <c r="KEU35"/>
      <c r="KEV35"/>
      <c r="KEW35"/>
      <c r="KEX35"/>
      <c r="KEY35"/>
      <c r="KEZ35"/>
      <c r="KFA35"/>
      <c r="KFB35"/>
      <c r="KFC35"/>
      <c r="KFD35"/>
      <c r="KFE35"/>
      <c r="KFF35"/>
      <c r="KFG35"/>
      <c r="KFH35"/>
      <c r="KFI35"/>
      <c r="KFJ35"/>
      <c r="KFK35"/>
      <c r="KFL35"/>
      <c r="KFM35"/>
      <c r="KFN35"/>
      <c r="KFO35"/>
      <c r="KFP35"/>
      <c r="KFQ35"/>
      <c r="KFR35"/>
      <c r="KFS35"/>
      <c r="KFT35"/>
      <c r="KFU35"/>
      <c r="KFV35"/>
      <c r="KFW35"/>
      <c r="KFX35"/>
      <c r="KFY35"/>
      <c r="KFZ35"/>
      <c r="KGA35"/>
      <c r="KGB35"/>
      <c r="KGC35"/>
      <c r="KGD35"/>
      <c r="KGE35"/>
      <c r="KGF35"/>
      <c r="KGG35"/>
      <c r="KGH35"/>
      <c r="KGI35"/>
      <c r="KGJ35"/>
      <c r="KGK35"/>
      <c r="KGL35"/>
      <c r="KGM35"/>
      <c r="KGN35"/>
      <c r="KGO35"/>
      <c r="KGP35"/>
      <c r="KGQ35"/>
      <c r="KGR35"/>
      <c r="KGS35"/>
      <c r="KGT35"/>
      <c r="KGU35"/>
      <c r="KGV35"/>
      <c r="KGW35"/>
      <c r="KGX35"/>
      <c r="KGY35"/>
      <c r="KGZ35"/>
      <c r="KHA35"/>
      <c r="KHB35"/>
      <c r="KHC35"/>
      <c r="KHD35"/>
      <c r="KHE35"/>
      <c r="KHF35"/>
      <c r="KHG35"/>
      <c r="KHH35"/>
      <c r="KHI35"/>
      <c r="KHJ35"/>
      <c r="KHK35"/>
      <c r="KHL35"/>
      <c r="KHM35"/>
      <c r="KHN35"/>
      <c r="KHO35"/>
      <c r="KHP35"/>
      <c r="KHQ35"/>
      <c r="KHR35"/>
      <c r="KHS35"/>
      <c r="KHT35"/>
      <c r="KHU35"/>
      <c r="KHV35"/>
      <c r="KHW35"/>
      <c r="KHX35"/>
      <c r="KHY35"/>
      <c r="KHZ35"/>
      <c r="KIA35"/>
      <c r="KIB35"/>
      <c r="KIC35"/>
      <c r="KID35"/>
      <c r="KIE35"/>
      <c r="KIF35"/>
      <c r="KIG35"/>
      <c r="KIH35"/>
      <c r="KII35"/>
      <c r="KIJ35"/>
      <c r="KIK35"/>
      <c r="KIL35"/>
      <c r="KIM35"/>
      <c r="KIN35"/>
      <c r="KIO35"/>
      <c r="KIP35"/>
      <c r="KIQ35"/>
      <c r="KIR35"/>
      <c r="KIS35"/>
      <c r="KIT35"/>
      <c r="KIU35"/>
      <c r="KIV35"/>
      <c r="KIW35"/>
      <c r="KIX35"/>
      <c r="KIY35"/>
      <c r="KIZ35"/>
      <c r="KJA35"/>
      <c r="KJB35"/>
      <c r="KJC35"/>
      <c r="KJD35"/>
      <c r="KJE35"/>
      <c r="KJF35"/>
      <c r="KJG35"/>
      <c r="KJH35"/>
      <c r="KJI35"/>
      <c r="KJJ35"/>
      <c r="KJK35"/>
      <c r="KJL35"/>
      <c r="KJM35"/>
      <c r="KJN35"/>
      <c r="KJO35"/>
      <c r="KJP35"/>
      <c r="KJQ35"/>
      <c r="KJR35"/>
      <c r="KJS35"/>
      <c r="KJT35"/>
      <c r="KJU35"/>
      <c r="KJV35"/>
      <c r="KJW35"/>
      <c r="KJX35"/>
      <c r="KJY35"/>
      <c r="KJZ35"/>
      <c r="KKA35"/>
      <c r="KKB35"/>
      <c r="KKC35"/>
      <c r="KKD35"/>
      <c r="KKE35"/>
      <c r="KKF35"/>
      <c r="KKG35"/>
      <c r="KKH35"/>
      <c r="KKI35"/>
      <c r="KKJ35"/>
      <c r="KKK35"/>
      <c r="KKL35"/>
      <c r="KKM35"/>
      <c r="KKN35"/>
      <c r="KKO35"/>
      <c r="KKP35"/>
      <c r="KKQ35"/>
      <c r="KKR35"/>
      <c r="KKS35"/>
      <c r="KKT35"/>
      <c r="KKU35"/>
      <c r="KKV35"/>
      <c r="KKW35"/>
      <c r="KKX35"/>
      <c r="KKY35"/>
      <c r="KKZ35"/>
      <c r="KLA35"/>
      <c r="KLB35"/>
      <c r="KLC35"/>
      <c r="KLD35"/>
      <c r="KLE35"/>
      <c r="KLF35"/>
      <c r="KLG35"/>
      <c r="KLH35"/>
      <c r="KLI35"/>
      <c r="KLJ35"/>
      <c r="KLK35"/>
      <c r="KLL35"/>
      <c r="KLM35"/>
      <c r="KLN35"/>
      <c r="KLO35"/>
      <c r="KLP35"/>
      <c r="KLQ35"/>
      <c r="KLR35"/>
      <c r="KLS35"/>
      <c r="KLT35"/>
      <c r="KLU35"/>
      <c r="KLV35"/>
      <c r="KLW35"/>
      <c r="KLX35"/>
      <c r="KLY35"/>
      <c r="KLZ35"/>
      <c r="KMA35"/>
      <c r="KMB35"/>
      <c r="KMC35"/>
      <c r="KMD35"/>
      <c r="KME35"/>
      <c r="KMF35"/>
      <c r="KMG35"/>
      <c r="KMH35"/>
      <c r="KMI35"/>
      <c r="KMJ35"/>
      <c r="KMK35"/>
      <c r="KML35"/>
      <c r="KMM35"/>
      <c r="KMN35"/>
      <c r="KMO35"/>
      <c r="KMP35"/>
      <c r="KMQ35"/>
      <c r="KMR35"/>
      <c r="KMS35"/>
      <c r="KMT35"/>
      <c r="KMU35"/>
      <c r="KMV35"/>
      <c r="KMW35"/>
      <c r="KMX35"/>
      <c r="KMY35"/>
      <c r="KMZ35"/>
      <c r="KNA35"/>
      <c r="KNB35"/>
      <c r="KNC35"/>
      <c r="KND35"/>
      <c r="KNE35"/>
      <c r="KNF35"/>
      <c r="KNG35"/>
      <c r="KNH35"/>
      <c r="KNI35"/>
      <c r="KNJ35"/>
      <c r="KNK35"/>
      <c r="KNL35"/>
      <c r="KNM35"/>
      <c r="KNN35"/>
      <c r="KNO35"/>
      <c r="KNP35"/>
      <c r="KNQ35"/>
      <c r="KNR35"/>
      <c r="KNS35"/>
      <c r="KNT35"/>
      <c r="KNU35"/>
      <c r="KNV35"/>
      <c r="KNW35"/>
      <c r="KNX35"/>
      <c r="KNY35"/>
      <c r="KNZ35"/>
      <c r="KOA35"/>
      <c r="KOB35"/>
      <c r="KOC35"/>
      <c r="KOD35"/>
      <c r="KOE35"/>
      <c r="KOF35"/>
      <c r="KOG35"/>
      <c r="KOH35"/>
      <c r="KOI35"/>
      <c r="KOJ35"/>
      <c r="KOK35"/>
      <c r="KOL35"/>
      <c r="KOM35"/>
      <c r="KON35"/>
      <c r="KOO35"/>
      <c r="KOP35"/>
      <c r="KOQ35"/>
      <c r="KOR35"/>
      <c r="KOS35"/>
      <c r="KOT35"/>
      <c r="KOU35"/>
      <c r="KOV35"/>
      <c r="KOW35"/>
      <c r="KOX35"/>
      <c r="KOY35"/>
      <c r="KOZ35"/>
      <c r="KPA35"/>
      <c r="KPB35"/>
      <c r="KPC35"/>
      <c r="KPD35"/>
      <c r="KPE35"/>
      <c r="KPF35"/>
      <c r="KPG35"/>
      <c r="KPH35"/>
      <c r="KPI35"/>
      <c r="KPJ35"/>
      <c r="KPK35"/>
      <c r="KPL35"/>
      <c r="KPM35"/>
      <c r="KPN35"/>
      <c r="KPO35"/>
      <c r="KPP35"/>
      <c r="KPQ35"/>
      <c r="KPR35"/>
      <c r="KPS35"/>
      <c r="KPT35"/>
      <c r="KPU35"/>
      <c r="KPV35"/>
      <c r="KPW35"/>
      <c r="KPX35"/>
      <c r="KPY35"/>
      <c r="KPZ35"/>
      <c r="KQA35"/>
      <c r="KQB35"/>
      <c r="KQC35"/>
      <c r="KQD35"/>
      <c r="KQE35"/>
      <c r="KQF35"/>
      <c r="KQG35"/>
      <c r="KQH35"/>
      <c r="KQI35"/>
      <c r="KQJ35"/>
      <c r="KQK35"/>
      <c r="KQL35"/>
      <c r="KQM35"/>
      <c r="KQN35"/>
      <c r="KQO35"/>
      <c r="KQP35"/>
      <c r="KQQ35"/>
      <c r="KQR35"/>
      <c r="KQS35"/>
      <c r="KQT35"/>
      <c r="KQU35"/>
      <c r="KQV35"/>
      <c r="KQW35"/>
      <c r="KQX35"/>
      <c r="KQY35"/>
      <c r="KQZ35"/>
      <c r="KRA35"/>
      <c r="KRB35"/>
      <c r="KRC35"/>
      <c r="KRD35"/>
      <c r="KRE35"/>
      <c r="KRF35"/>
      <c r="KRG35"/>
      <c r="KRH35"/>
      <c r="KRI35"/>
      <c r="KRJ35"/>
      <c r="KRK35"/>
      <c r="KRL35"/>
      <c r="KRM35"/>
      <c r="KRN35"/>
      <c r="KRO35"/>
      <c r="KRP35"/>
      <c r="KRQ35"/>
      <c r="KRR35"/>
      <c r="KRS35"/>
      <c r="KRT35"/>
      <c r="KRU35"/>
      <c r="KRV35"/>
      <c r="KRW35"/>
      <c r="KRX35"/>
      <c r="KRY35"/>
      <c r="KRZ35"/>
      <c r="KSA35"/>
      <c r="KSB35"/>
      <c r="KSC35"/>
      <c r="KSD35"/>
      <c r="KSE35"/>
      <c r="KSF35"/>
      <c r="KSG35"/>
      <c r="KSH35"/>
      <c r="KSI35"/>
      <c r="KSJ35"/>
      <c r="KSK35"/>
      <c r="KSL35"/>
      <c r="KSM35"/>
      <c r="KSN35"/>
      <c r="KSO35"/>
      <c r="KSP35"/>
      <c r="KSQ35"/>
      <c r="KSR35"/>
      <c r="KSS35"/>
      <c r="KST35"/>
      <c r="KSU35"/>
      <c r="KSV35"/>
      <c r="KSW35"/>
      <c r="KSX35"/>
      <c r="KSY35"/>
      <c r="KSZ35"/>
      <c r="KTA35"/>
      <c r="KTB35"/>
      <c r="KTC35"/>
      <c r="KTD35"/>
      <c r="KTE35"/>
      <c r="KTF35"/>
      <c r="KTG35"/>
      <c r="KTH35"/>
      <c r="KTI35"/>
      <c r="KTJ35"/>
      <c r="KTK35"/>
      <c r="KTL35"/>
      <c r="KTM35"/>
      <c r="KTN35"/>
      <c r="KTO35"/>
      <c r="KTP35"/>
      <c r="KTQ35"/>
      <c r="KTR35"/>
      <c r="KTS35"/>
      <c r="KTT35"/>
      <c r="KTU35"/>
      <c r="KTV35"/>
      <c r="KTW35"/>
      <c r="KTX35"/>
      <c r="KTY35"/>
      <c r="KTZ35"/>
      <c r="KUA35"/>
      <c r="KUB35"/>
      <c r="KUC35"/>
      <c r="KUD35"/>
      <c r="KUE35"/>
      <c r="KUF35"/>
      <c r="KUG35"/>
      <c r="KUH35"/>
      <c r="KUI35"/>
      <c r="KUJ35"/>
      <c r="KUK35"/>
      <c r="KUL35"/>
      <c r="KUM35"/>
      <c r="KUN35"/>
      <c r="KUO35"/>
      <c r="KUP35"/>
      <c r="KUQ35"/>
      <c r="KUR35"/>
      <c r="KUS35"/>
      <c r="KUT35"/>
      <c r="KUU35"/>
      <c r="KUV35"/>
      <c r="KUW35"/>
      <c r="KUX35"/>
      <c r="KUY35"/>
      <c r="KUZ35"/>
      <c r="KVA35"/>
      <c r="KVB35"/>
      <c r="KVC35"/>
      <c r="KVD35"/>
      <c r="KVE35"/>
      <c r="KVF35"/>
      <c r="KVG35"/>
      <c r="KVH35"/>
      <c r="KVI35"/>
      <c r="KVJ35"/>
      <c r="KVK35"/>
      <c r="KVL35"/>
      <c r="KVM35"/>
      <c r="KVN35"/>
      <c r="KVO35"/>
      <c r="KVP35"/>
      <c r="KVQ35"/>
      <c r="KVR35"/>
      <c r="KVS35"/>
      <c r="KVT35"/>
      <c r="KVU35"/>
      <c r="KVV35"/>
      <c r="KVW35"/>
      <c r="KVX35"/>
      <c r="KVY35"/>
      <c r="KVZ35"/>
      <c r="KWA35"/>
      <c r="KWB35"/>
      <c r="KWC35"/>
      <c r="KWD35"/>
      <c r="KWE35"/>
      <c r="KWF35"/>
      <c r="KWG35"/>
      <c r="KWH35"/>
      <c r="KWI35"/>
      <c r="KWJ35"/>
      <c r="KWK35"/>
      <c r="KWL35"/>
      <c r="KWM35"/>
      <c r="KWN35"/>
      <c r="KWO35"/>
      <c r="KWP35"/>
      <c r="KWQ35"/>
      <c r="KWR35"/>
      <c r="KWS35"/>
      <c r="KWT35"/>
      <c r="KWU35"/>
      <c r="KWV35"/>
      <c r="KWW35"/>
      <c r="KWX35"/>
      <c r="KWY35"/>
      <c r="KWZ35"/>
      <c r="KXA35"/>
      <c r="KXB35"/>
      <c r="KXC35"/>
      <c r="KXD35"/>
      <c r="KXE35"/>
      <c r="KXF35"/>
      <c r="KXG35"/>
      <c r="KXH35"/>
      <c r="KXI35"/>
      <c r="KXJ35"/>
      <c r="KXK35"/>
      <c r="KXL35"/>
      <c r="KXM35"/>
      <c r="KXN35"/>
      <c r="KXO35"/>
      <c r="KXP35"/>
      <c r="KXQ35"/>
      <c r="KXR35"/>
      <c r="KXS35"/>
      <c r="KXT35"/>
      <c r="KXU35"/>
      <c r="KXV35"/>
      <c r="KXW35"/>
      <c r="KXX35"/>
      <c r="KXY35"/>
      <c r="KXZ35"/>
      <c r="KYA35"/>
      <c r="KYB35"/>
      <c r="KYC35"/>
      <c r="KYD35"/>
      <c r="KYE35"/>
      <c r="KYF35"/>
      <c r="KYG35"/>
      <c r="KYH35"/>
      <c r="KYI35"/>
      <c r="KYJ35"/>
      <c r="KYK35"/>
      <c r="KYL35"/>
      <c r="KYM35"/>
      <c r="KYN35"/>
      <c r="KYO35"/>
      <c r="KYP35"/>
      <c r="KYQ35"/>
      <c r="KYR35"/>
      <c r="KYS35"/>
      <c r="KYT35"/>
      <c r="KYU35"/>
      <c r="KYV35"/>
      <c r="KYW35"/>
      <c r="KYX35"/>
      <c r="KYY35"/>
      <c r="KYZ35"/>
      <c r="KZA35"/>
      <c r="KZB35"/>
      <c r="KZC35"/>
      <c r="KZD35"/>
      <c r="KZE35"/>
      <c r="KZF35"/>
      <c r="KZG35"/>
      <c r="KZH35"/>
      <c r="KZI35"/>
      <c r="KZJ35"/>
      <c r="KZK35"/>
      <c r="KZL35"/>
      <c r="KZM35"/>
      <c r="KZN35"/>
      <c r="KZO35"/>
      <c r="KZP35"/>
      <c r="KZQ35"/>
      <c r="KZR35"/>
      <c r="KZS35"/>
      <c r="KZT35"/>
      <c r="KZU35"/>
      <c r="KZV35"/>
      <c r="KZW35"/>
      <c r="KZX35"/>
      <c r="KZY35"/>
      <c r="KZZ35"/>
      <c r="LAA35"/>
      <c r="LAB35"/>
      <c r="LAC35"/>
      <c r="LAD35"/>
      <c r="LAE35"/>
      <c r="LAF35"/>
      <c r="LAG35"/>
      <c r="LAH35"/>
      <c r="LAI35"/>
      <c r="LAJ35"/>
      <c r="LAK35"/>
      <c r="LAL35"/>
      <c r="LAM35"/>
      <c r="LAN35"/>
      <c r="LAO35"/>
      <c r="LAP35"/>
      <c r="LAQ35"/>
      <c r="LAR35"/>
      <c r="LAS35"/>
      <c r="LAT35"/>
      <c r="LAU35"/>
      <c r="LAV35"/>
      <c r="LAW35"/>
      <c r="LAX35"/>
      <c r="LAY35"/>
      <c r="LAZ35"/>
      <c r="LBA35"/>
      <c r="LBB35"/>
      <c r="LBC35"/>
      <c r="LBD35"/>
      <c r="LBE35"/>
      <c r="LBF35"/>
      <c r="LBG35"/>
      <c r="LBH35"/>
      <c r="LBI35"/>
      <c r="LBJ35"/>
      <c r="LBK35"/>
      <c r="LBL35"/>
      <c r="LBM35"/>
      <c r="LBN35"/>
      <c r="LBO35"/>
      <c r="LBP35"/>
      <c r="LBQ35"/>
      <c r="LBR35"/>
      <c r="LBS35"/>
      <c r="LBT35"/>
      <c r="LBU35"/>
      <c r="LBV35"/>
      <c r="LBW35"/>
      <c r="LBX35"/>
      <c r="LBY35"/>
      <c r="LBZ35"/>
      <c r="LCA35"/>
      <c r="LCB35"/>
      <c r="LCC35"/>
      <c r="LCD35"/>
      <c r="LCE35"/>
      <c r="LCF35"/>
      <c r="LCG35"/>
      <c r="LCH35"/>
      <c r="LCI35"/>
      <c r="LCJ35"/>
      <c r="LCK35"/>
      <c r="LCL35"/>
      <c r="LCM35"/>
      <c r="LCN35"/>
      <c r="LCO35"/>
      <c r="LCP35"/>
      <c r="LCQ35"/>
      <c r="LCR35"/>
      <c r="LCS35"/>
      <c r="LCT35"/>
      <c r="LCU35"/>
      <c r="LCV35"/>
      <c r="LCW35"/>
      <c r="LCX35"/>
      <c r="LCY35"/>
      <c r="LCZ35"/>
      <c r="LDA35"/>
      <c r="LDB35"/>
      <c r="LDC35"/>
      <c r="LDD35"/>
      <c r="LDE35"/>
      <c r="LDF35"/>
      <c r="LDG35"/>
      <c r="LDH35"/>
      <c r="LDI35"/>
      <c r="LDJ35"/>
      <c r="LDK35"/>
      <c r="LDL35"/>
      <c r="LDM35"/>
      <c r="LDN35"/>
      <c r="LDO35"/>
      <c r="LDP35"/>
      <c r="LDQ35"/>
      <c r="LDR35"/>
      <c r="LDS35"/>
      <c r="LDT35"/>
      <c r="LDU35"/>
      <c r="LDV35"/>
      <c r="LDW35"/>
      <c r="LDX35"/>
      <c r="LDY35"/>
      <c r="LDZ35"/>
      <c r="LEA35"/>
      <c r="LEB35"/>
      <c r="LEC35"/>
      <c r="LED35"/>
      <c r="LEE35"/>
      <c r="LEF35"/>
      <c r="LEG35"/>
      <c r="LEH35"/>
      <c r="LEI35"/>
      <c r="LEJ35"/>
      <c r="LEK35"/>
      <c r="LEL35"/>
      <c r="LEM35"/>
      <c r="LEN35"/>
      <c r="LEO35"/>
      <c r="LEP35"/>
      <c r="LEQ35"/>
      <c r="LER35"/>
      <c r="LES35"/>
      <c r="LET35"/>
      <c r="LEU35"/>
      <c r="LEV35"/>
      <c r="LEW35"/>
      <c r="LEX35"/>
      <c r="LEY35"/>
      <c r="LEZ35"/>
      <c r="LFA35"/>
      <c r="LFB35"/>
      <c r="LFC35"/>
      <c r="LFD35"/>
      <c r="LFE35"/>
      <c r="LFF35"/>
      <c r="LFG35"/>
      <c r="LFH35"/>
      <c r="LFI35"/>
      <c r="LFJ35"/>
      <c r="LFK35"/>
      <c r="LFL35"/>
      <c r="LFM35"/>
      <c r="LFN35"/>
      <c r="LFO35"/>
      <c r="LFP35"/>
      <c r="LFQ35"/>
      <c r="LFR35"/>
      <c r="LFS35"/>
      <c r="LFT35"/>
      <c r="LFU35"/>
      <c r="LFV35"/>
      <c r="LFW35"/>
      <c r="LFX35"/>
      <c r="LFY35"/>
      <c r="LFZ35"/>
      <c r="LGA35"/>
      <c r="LGB35"/>
      <c r="LGC35"/>
      <c r="LGD35"/>
      <c r="LGE35"/>
      <c r="LGF35"/>
      <c r="LGG35"/>
      <c r="LGH35"/>
      <c r="LGI35"/>
      <c r="LGJ35"/>
      <c r="LGK35"/>
      <c r="LGL35"/>
      <c r="LGM35"/>
      <c r="LGN35"/>
      <c r="LGO35"/>
      <c r="LGP35"/>
      <c r="LGQ35"/>
      <c r="LGR35"/>
      <c r="LGS35"/>
      <c r="LGT35"/>
      <c r="LGU35"/>
      <c r="LGV35"/>
      <c r="LGW35"/>
      <c r="LGX35"/>
      <c r="LGY35"/>
      <c r="LGZ35"/>
      <c r="LHA35"/>
      <c r="LHB35"/>
      <c r="LHC35"/>
      <c r="LHD35"/>
      <c r="LHE35"/>
      <c r="LHF35"/>
      <c r="LHG35"/>
      <c r="LHH35"/>
      <c r="LHI35"/>
      <c r="LHJ35"/>
      <c r="LHK35"/>
      <c r="LHL35"/>
      <c r="LHM35"/>
      <c r="LHN35"/>
      <c r="LHO35"/>
      <c r="LHP35"/>
      <c r="LHQ35"/>
      <c r="LHR35"/>
      <c r="LHS35"/>
      <c r="LHT35"/>
      <c r="LHU35"/>
      <c r="LHV35"/>
      <c r="LHW35"/>
      <c r="LHX35"/>
      <c r="LHY35"/>
      <c r="LHZ35"/>
      <c r="LIA35"/>
      <c r="LIB35"/>
      <c r="LIC35"/>
      <c r="LID35"/>
      <c r="LIE35"/>
      <c r="LIF35"/>
      <c r="LIG35"/>
      <c r="LIH35"/>
      <c r="LII35"/>
      <c r="LIJ35"/>
      <c r="LIK35"/>
      <c r="LIL35"/>
      <c r="LIM35"/>
      <c r="LIN35"/>
      <c r="LIO35"/>
      <c r="LIP35"/>
      <c r="LIQ35"/>
      <c r="LIR35"/>
      <c r="LIS35"/>
      <c r="LIT35"/>
      <c r="LIU35"/>
      <c r="LIV35"/>
      <c r="LIW35"/>
      <c r="LIX35"/>
      <c r="LIY35"/>
      <c r="LIZ35"/>
      <c r="LJA35"/>
      <c r="LJB35"/>
      <c r="LJC35"/>
      <c r="LJD35"/>
      <c r="LJE35"/>
      <c r="LJF35"/>
      <c r="LJG35"/>
      <c r="LJH35"/>
      <c r="LJI35"/>
      <c r="LJJ35"/>
      <c r="LJK35"/>
      <c r="LJL35"/>
      <c r="LJM35"/>
      <c r="LJN35"/>
      <c r="LJO35"/>
      <c r="LJP35"/>
      <c r="LJQ35"/>
      <c r="LJR35"/>
      <c r="LJS35"/>
      <c r="LJT35"/>
      <c r="LJU35"/>
      <c r="LJV35"/>
      <c r="LJW35"/>
      <c r="LJX35"/>
      <c r="LJY35"/>
      <c r="LJZ35"/>
      <c r="LKA35"/>
      <c r="LKB35"/>
      <c r="LKC35"/>
      <c r="LKD35"/>
      <c r="LKE35"/>
      <c r="LKF35"/>
      <c r="LKG35"/>
      <c r="LKH35"/>
      <c r="LKI35"/>
      <c r="LKJ35"/>
      <c r="LKK35"/>
      <c r="LKL35"/>
      <c r="LKM35"/>
      <c r="LKN35"/>
      <c r="LKO35"/>
      <c r="LKP35"/>
      <c r="LKQ35"/>
      <c r="LKR35"/>
      <c r="LKS35"/>
      <c r="LKT35"/>
      <c r="LKU35"/>
      <c r="LKV35"/>
      <c r="LKW35"/>
      <c r="LKX35"/>
      <c r="LKY35"/>
      <c r="LKZ35"/>
      <c r="LLA35"/>
      <c r="LLB35"/>
      <c r="LLC35"/>
      <c r="LLD35"/>
      <c r="LLE35"/>
      <c r="LLF35"/>
      <c r="LLG35"/>
      <c r="LLH35"/>
      <c r="LLI35"/>
      <c r="LLJ35"/>
      <c r="LLK35"/>
      <c r="LLL35"/>
      <c r="LLM35"/>
      <c r="LLN35"/>
      <c r="LLO35"/>
      <c r="LLP35"/>
      <c r="LLQ35"/>
      <c r="LLR35"/>
      <c r="LLS35"/>
      <c r="LLT35"/>
      <c r="LLU35"/>
      <c r="LLV35"/>
      <c r="LLW35"/>
      <c r="LLX35"/>
      <c r="LLY35"/>
      <c r="LLZ35"/>
      <c r="LMA35"/>
      <c r="LMB35"/>
      <c r="LMC35"/>
      <c r="LMD35"/>
      <c r="LME35"/>
      <c r="LMF35"/>
      <c r="LMG35"/>
      <c r="LMH35"/>
      <c r="LMI35"/>
      <c r="LMJ35"/>
      <c r="LMK35"/>
      <c r="LML35"/>
      <c r="LMM35"/>
      <c r="LMN35"/>
      <c r="LMO35"/>
      <c r="LMP35"/>
      <c r="LMQ35"/>
      <c r="LMR35"/>
      <c r="LMS35"/>
      <c r="LMT35"/>
      <c r="LMU35"/>
      <c r="LMV35"/>
      <c r="LMW35"/>
      <c r="LMX35"/>
      <c r="LMY35"/>
      <c r="LMZ35"/>
      <c r="LNA35"/>
      <c r="LNB35"/>
      <c r="LNC35"/>
      <c r="LND35"/>
      <c r="LNE35"/>
      <c r="LNF35"/>
      <c r="LNG35"/>
      <c r="LNH35"/>
      <c r="LNI35"/>
      <c r="LNJ35"/>
      <c r="LNK35"/>
      <c r="LNL35"/>
      <c r="LNM35"/>
      <c r="LNN35"/>
      <c r="LNO35"/>
      <c r="LNP35"/>
      <c r="LNQ35"/>
      <c r="LNR35"/>
      <c r="LNS35"/>
      <c r="LNT35"/>
      <c r="LNU35"/>
      <c r="LNV35"/>
      <c r="LNW35"/>
      <c r="LNX35"/>
      <c r="LNY35"/>
      <c r="LNZ35"/>
      <c r="LOA35"/>
      <c r="LOB35"/>
      <c r="LOC35"/>
      <c r="LOD35"/>
      <c r="LOE35"/>
      <c r="LOF35"/>
      <c r="LOG35"/>
      <c r="LOH35"/>
      <c r="LOI35"/>
      <c r="LOJ35"/>
      <c r="LOK35"/>
      <c r="LOL35"/>
      <c r="LOM35"/>
      <c r="LON35"/>
      <c r="LOO35"/>
      <c r="LOP35"/>
      <c r="LOQ35"/>
      <c r="LOR35"/>
      <c r="LOS35"/>
      <c r="LOT35"/>
      <c r="LOU35"/>
      <c r="LOV35"/>
      <c r="LOW35"/>
      <c r="LOX35"/>
      <c r="LOY35"/>
      <c r="LOZ35"/>
      <c r="LPA35"/>
      <c r="LPB35"/>
      <c r="LPC35"/>
      <c r="LPD35"/>
      <c r="LPE35"/>
      <c r="LPF35"/>
      <c r="LPG35"/>
      <c r="LPH35"/>
      <c r="LPI35"/>
      <c r="LPJ35"/>
      <c r="LPK35"/>
      <c r="LPL35"/>
      <c r="LPM35"/>
      <c r="LPN35"/>
      <c r="LPO35"/>
      <c r="LPP35"/>
      <c r="LPQ35"/>
      <c r="LPR35"/>
      <c r="LPS35"/>
      <c r="LPT35"/>
      <c r="LPU35"/>
      <c r="LPV35"/>
      <c r="LPW35"/>
      <c r="LPX35"/>
      <c r="LPY35"/>
      <c r="LPZ35"/>
      <c r="LQA35"/>
      <c r="LQB35"/>
      <c r="LQC35"/>
      <c r="LQD35"/>
      <c r="LQE35"/>
      <c r="LQF35"/>
      <c r="LQG35"/>
      <c r="LQH35"/>
      <c r="LQI35"/>
      <c r="LQJ35"/>
      <c r="LQK35"/>
      <c r="LQL35"/>
      <c r="LQM35"/>
      <c r="LQN35"/>
      <c r="LQO35"/>
      <c r="LQP35"/>
      <c r="LQQ35"/>
      <c r="LQR35"/>
      <c r="LQS35"/>
      <c r="LQT35"/>
      <c r="LQU35"/>
      <c r="LQV35"/>
      <c r="LQW35"/>
      <c r="LQX35"/>
      <c r="LQY35"/>
      <c r="LQZ35"/>
      <c r="LRA35"/>
      <c r="LRB35"/>
      <c r="LRC35"/>
      <c r="LRD35"/>
      <c r="LRE35"/>
      <c r="LRF35"/>
      <c r="LRG35"/>
      <c r="LRH35"/>
      <c r="LRI35"/>
      <c r="LRJ35"/>
      <c r="LRK35"/>
      <c r="LRL35"/>
      <c r="LRM35"/>
      <c r="LRN35"/>
      <c r="LRO35"/>
      <c r="LRP35"/>
      <c r="LRQ35"/>
      <c r="LRR35"/>
      <c r="LRS35"/>
      <c r="LRT35"/>
      <c r="LRU35"/>
      <c r="LRV35"/>
      <c r="LRW35"/>
      <c r="LRX35"/>
      <c r="LRY35"/>
      <c r="LRZ35"/>
      <c r="LSA35"/>
      <c r="LSB35"/>
      <c r="LSC35"/>
      <c r="LSD35"/>
      <c r="LSE35"/>
      <c r="LSF35"/>
      <c r="LSG35"/>
      <c r="LSH35"/>
      <c r="LSI35"/>
      <c r="LSJ35"/>
      <c r="LSK35"/>
      <c r="LSL35"/>
      <c r="LSM35"/>
      <c r="LSN35"/>
      <c r="LSO35"/>
      <c r="LSP35"/>
      <c r="LSQ35"/>
      <c r="LSR35"/>
      <c r="LSS35"/>
      <c r="LST35"/>
      <c r="LSU35"/>
      <c r="LSV35"/>
      <c r="LSW35"/>
      <c r="LSX35"/>
      <c r="LSY35"/>
      <c r="LSZ35"/>
      <c r="LTA35"/>
      <c r="LTB35"/>
      <c r="LTC35"/>
      <c r="LTD35"/>
      <c r="LTE35"/>
      <c r="LTF35"/>
      <c r="LTG35"/>
      <c r="LTH35"/>
      <c r="LTI35"/>
      <c r="LTJ35"/>
      <c r="LTK35"/>
      <c r="LTL35"/>
      <c r="LTM35"/>
      <c r="LTN35"/>
      <c r="LTO35"/>
      <c r="LTP35"/>
      <c r="LTQ35"/>
      <c r="LTR35"/>
      <c r="LTS35"/>
      <c r="LTT35"/>
      <c r="LTU35"/>
      <c r="LTV35"/>
      <c r="LTW35"/>
      <c r="LTX35"/>
      <c r="LTY35"/>
      <c r="LTZ35"/>
      <c r="LUA35"/>
      <c r="LUB35"/>
      <c r="LUC35"/>
      <c r="LUD35"/>
      <c r="LUE35"/>
      <c r="LUF35"/>
      <c r="LUG35"/>
      <c r="LUH35"/>
      <c r="LUI35"/>
      <c r="LUJ35"/>
      <c r="LUK35"/>
      <c r="LUL35"/>
      <c r="LUM35"/>
      <c r="LUN35"/>
      <c r="LUO35"/>
      <c r="LUP35"/>
      <c r="LUQ35"/>
      <c r="LUR35"/>
      <c r="LUS35"/>
      <c r="LUT35"/>
      <c r="LUU35"/>
      <c r="LUV35"/>
      <c r="LUW35"/>
      <c r="LUX35"/>
      <c r="LUY35"/>
      <c r="LUZ35"/>
      <c r="LVA35"/>
      <c r="LVB35"/>
      <c r="LVC35"/>
      <c r="LVD35"/>
      <c r="LVE35"/>
      <c r="LVF35"/>
      <c r="LVG35"/>
      <c r="LVH35"/>
      <c r="LVI35"/>
      <c r="LVJ35"/>
      <c r="LVK35"/>
      <c r="LVL35"/>
      <c r="LVM35"/>
      <c r="LVN35"/>
      <c r="LVO35"/>
      <c r="LVP35"/>
      <c r="LVQ35"/>
      <c r="LVR35"/>
      <c r="LVS35"/>
      <c r="LVT35"/>
      <c r="LVU35"/>
      <c r="LVV35"/>
      <c r="LVW35"/>
      <c r="LVX35"/>
      <c r="LVY35"/>
      <c r="LVZ35"/>
      <c r="LWA35"/>
      <c r="LWB35"/>
      <c r="LWC35"/>
      <c r="LWD35"/>
      <c r="LWE35"/>
      <c r="LWF35"/>
      <c r="LWG35"/>
      <c r="LWH35"/>
      <c r="LWI35"/>
      <c r="LWJ35"/>
      <c r="LWK35"/>
      <c r="LWL35"/>
      <c r="LWM35"/>
      <c r="LWN35"/>
      <c r="LWO35"/>
      <c r="LWP35"/>
      <c r="LWQ35"/>
      <c r="LWR35"/>
      <c r="LWS35"/>
      <c r="LWT35"/>
      <c r="LWU35"/>
      <c r="LWV35"/>
      <c r="LWW35"/>
      <c r="LWX35"/>
      <c r="LWY35"/>
      <c r="LWZ35"/>
      <c r="LXA35"/>
      <c r="LXB35"/>
      <c r="LXC35"/>
      <c r="LXD35"/>
      <c r="LXE35"/>
      <c r="LXF35"/>
      <c r="LXG35"/>
      <c r="LXH35"/>
      <c r="LXI35"/>
      <c r="LXJ35"/>
      <c r="LXK35"/>
      <c r="LXL35"/>
      <c r="LXM35"/>
      <c r="LXN35"/>
      <c r="LXO35"/>
      <c r="LXP35"/>
      <c r="LXQ35"/>
      <c r="LXR35"/>
      <c r="LXS35"/>
      <c r="LXT35"/>
      <c r="LXU35"/>
      <c r="LXV35"/>
      <c r="LXW35"/>
      <c r="LXX35"/>
      <c r="LXY35"/>
      <c r="LXZ35"/>
      <c r="LYA35"/>
      <c r="LYB35"/>
      <c r="LYC35"/>
      <c r="LYD35"/>
      <c r="LYE35"/>
      <c r="LYF35"/>
      <c r="LYG35"/>
      <c r="LYH35"/>
      <c r="LYI35"/>
      <c r="LYJ35"/>
      <c r="LYK35"/>
      <c r="LYL35"/>
      <c r="LYM35"/>
      <c r="LYN35"/>
      <c r="LYO35"/>
      <c r="LYP35"/>
      <c r="LYQ35"/>
      <c r="LYR35"/>
      <c r="LYS35"/>
      <c r="LYT35"/>
      <c r="LYU35"/>
      <c r="LYV35"/>
      <c r="LYW35"/>
      <c r="LYX35"/>
      <c r="LYY35"/>
      <c r="LYZ35"/>
      <c r="LZA35"/>
      <c r="LZB35"/>
      <c r="LZC35"/>
      <c r="LZD35"/>
      <c r="LZE35"/>
      <c r="LZF35"/>
      <c r="LZG35"/>
      <c r="LZH35"/>
      <c r="LZI35"/>
      <c r="LZJ35"/>
      <c r="LZK35"/>
      <c r="LZL35"/>
      <c r="LZM35"/>
      <c r="LZN35"/>
      <c r="LZO35"/>
      <c r="LZP35"/>
      <c r="LZQ35"/>
      <c r="LZR35"/>
      <c r="LZS35"/>
      <c r="LZT35"/>
      <c r="LZU35"/>
      <c r="LZV35"/>
      <c r="LZW35"/>
      <c r="LZX35"/>
      <c r="LZY35"/>
      <c r="LZZ35"/>
      <c r="MAA35"/>
      <c r="MAB35"/>
      <c r="MAC35"/>
      <c r="MAD35"/>
      <c r="MAE35"/>
      <c r="MAF35"/>
      <c r="MAG35"/>
      <c r="MAH35"/>
      <c r="MAI35"/>
      <c r="MAJ35"/>
      <c r="MAK35"/>
      <c r="MAL35"/>
      <c r="MAM35"/>
      <c r="MAN35"/>
      <c r="MAO35"/>
      <c r="MAP35"/>
      <c r="MAQ35"/>
      <c r="MAR35"/>
      <c r="MAS35"/>
      <c r="MAT35"/>
      <c r="MAU35"/>
      <c r="MAV35"/>
      <c r="MAW35"/>
      <c r="MAX35"/>
      <c r="MAY35"/>
      <c r="MAZ35"/>
      <c r="MBA35"/>
      <c r="MBB35"/>
      <c r="MBC35"/>
      <c r="MBD35"/>
      <c r="MBE35"/>
      <c r="MBF35"/>
      <c r="MBG35"/>
      <c r="MBH35"/>
      <c r="MBI35"/>
      <c r="MBJ35"/>
      <c r="MBK35"/>
      <c r="MBL35"/>
      <c r="MBM35"/>
      <c r="MBN35"/>
      <c r="MBO35"/>
      <c r="MBP35"/>
      <c r="MBQ35"/>
      <c r="MBR35"/>
      <c r="MBS35"/>
      <c r="MBT35"/>
      <c r="MBU35"/>
      <c r="MBV35"/>
      <c r="MBW35"/>
      <c r="MBX35"/>
      <c r="MBY35"/>
      <c r="MBZ35"/>
      <c r="MCA35"/>
      <c r="MCB35"/>
      <c r="MCC35"/>
      <c r="MCD35"/>
      <c r="MCE35"/>
      <c r="MCF35"/>
      <c r="MCG35"/>
      <c r="MCH35"/>
      <c r="MCI35"/>
      <c r="MCJ35"/>
      <c r="MCK35"/>
      <c r="MCL35"/>
      <c r="MCM35"/>
      <c r="MCN35"/>
      <c r="MCO35"/>
      <c r="MCP35"/>
      <c r="MCQ35"/>
      <c r="MCR35"/>
      <c r="MCS35"/>
      <c r="MCT35"/>
      <c r="MCU35"/>
      <c r="MCV35"/>
      <c r="MCW35"/>
      <c r="MCX35"/>
      <c r="MCY35"/>
      <c r="MCZ35"/>
      <c r="MDA35"/>
      <c r="MDB35"/>
      <c r="MDC35"/>
      <c r="MDD35"/>
      <c r="MDE35"/>
      <c r="MDF35"/>
      <c r="MDG35"/>
      <c r="MDH35"/>
      <c r="MDI35"/>
      <c r="MDJ35"/>
      <c r="MDK35"/>
      <c r="MDL35"/>
      <c r="MDM35"/>
      <c r="MDN35"/>
      <c r="MDO35"/>
      <c r="MDP35"/>
      <c r="MDQ35"/>
      <c r="MDR35"/>
      <c r="MDS35"/>
      <c r="MDT35"/>
      <c r="MDU35"/>
      <c r="MDV35"/>
      <c r="MDW35"/>
      <c r="MDX35"/>
      <c r="MDY35"/>
      <c r="MDZ35"/>
      <c r="MEA35"/>
      <c r="MEB35"/>
      <c r="MEC35"/>
      <c r="MED35"/>
      <c r="MEE35"/>
      <c r="MEF35"/>
      <c r="MEG35"/>
      <c r="MEH35"/>
      <c r="MEI35"/>
      <c r="MEJ35"/>
      <c r="MEK35"/>
      <c r="MEL35"/>
      <c r="MEM35"/>
      <c r="MEN35"/>
      <c r="MEO35"/>
      <c r="MEP35"/>
      <c r="MEQ35"/>
      <c r="MER35"/>
      <c r="MES35"/>
      <c r="MET35"/>
      <c r="MEU35"/>
      <c r="MEV35"/>
      <c r="MEW35"/>
      <c r="MEX35"/>
      <c r="MEY35"/>
      <c r="MEZ35"/>
      <c r="MFA35"/>
      <c r="MFB35"/>
      <c r="MFC35"/>
      <c r="MFD35"/>
      <c r="MFE35"/>
      <c r="MFF35"/>
      <c r="MFG35"/>
      <c r="MFH35"/>
      <c r="MFI35"/>
      <c r="MFJ35"/>
      <c r="MFK35"/>
      <c r="MFL35"/>
      <c r="MFM35"/>
      <c r="MFN35"/>
      <c r="MFO35"/>
      <c r="MFP35"/>
      <c r="MFQ35"/>
      <c r="MFR35"/>
      <c r="MFS35"/>
      <c r="MFT35"/>
      <c r="MFU35"/>
      <c r="MFV35"/>
      <c r="MFW35"/>
      <c r="MFX35"/>
      <c r="MFY35"/>
      <c r="MFZ35"/>
      <c r="MGA35"/>
      <c r="MGB35"/>
      <c r="MGC35"/>
      <c r="MGD35"/>
      <c r="MGE35"/>
      <c r="MGF35"/>
      <c r="MGG35"/>
      <c r="MGH35"/>
      <c r="MGI35"/>
      <c r="MGJ35"/>
      <c r="MGK35"/>
      <c r="MGL35"/>
      <c r="MGM35"/>
      <c r="MGN35"/>
      <c r="MGO35"/>
      <c r="MGP35"/>
      <c r="MGQ35"/>
      <c r="MGR35"/>
      <c r="MGS35"/>
      <c r="MGT35"/>
      <c r="MGU35"/>
      <c r="MGV35"/>
      <c r="MGW35"/>
      <c r="MGX35"/>
      <c r="MGY35"/>
      <c r="MGZ35"/>
      <c r="MHA35"/>
      <c r="MHB35"/>
      <c r="MHC35"/>
      <c r="MHD35"/>
      <c r="MHE35"/>
      <c r="MHF35"/>
      <c r="MHG35"/>
      <c r="MHH35"/>
      <c r="MHI35"/>
      <c r="MHJ35"/>
      <c r="MHK35"/>
      <c r="MHL35"/>
      <c r="MHM35"/>
      <c r="MHN35"/>
      <c r="MHO35"/>
      <c r="MHP35"/>
      <c r="MHQ35"/>
      <c r="MHR35"/>
      <c r="MHS35"/>
      <c r="MHT35"/>
      <c r="MHU35"/>
      <c r="MHV35"/>
      <c r="MHW35"/>
      <c r="MHX35"/>
      <c r="MHY35"/>
      <c r="MHZ35"/>
      <c r="MIA35"/>
      <c r="MIB35"/>
      <c r="MIC35"/>
      <c r="MID35"/>
      <c r="MIE35"/>
      <c r="MIF35"/>
      <c r="MIG35"/>
      <c r="MIH35"/>
      <c r="MII35"/>
      <c r="MIJ35"/>
      <c r="MIK35"/>
      <c r="MIL35"/>
      <c r="MIM35"/>
      <c r="MIN35"/>
      <c r="MIO35"/>
      <c r="MIP35"/>
      <c r="MIQ35"/>
      <c r="MIR35"/>
      <c r="MIS35"/>
      <c r="MIT35"/>
      <c r="MIU35"/>
      <c r="MIV35"/>
      <c r="MIW35"/>
      <c r="MIX35"/>
      <c r="MIY35"/>
      <c r="MIZ35"/>
      <c r="MJA35"/>
      <c r="MJB35"/>
      <c r="MJC35"/>
      <c r="MJD35"/>
      <c r="MJE35"/>
      <c r="MJF35"/>
      <c r="MJG35"/>
      <c r="MJH35"/>
      <c r="MJI35"/>
      <c r="MJJ35"/>
      <c r="MJK35"/>
      <c r="MJL35"/>
      <c r="MJM35"/>
      <c r="MJN35"/>
      <c r="MJO35"/>
      <c r="MJP35"/>
      <c r="MJQ35"/>
      <c r="MJR35"/>
      <c r="MJS35"/>
      <c r="MJT35"/>
      <c r="MJU35"/>
      <c r="MJV35"/>
      <c r="MJW35"/>
      <c r="MJX35"/>
      <c r="MJY35"/>
      <c r="MJZ35"/>
      <c r="MKA35"/>
      <c r="MKB35"/>
      <c r="MKC35"/>
      <c r="MKD35"/>
      <c r="MKE35"/>
      <c r="MKF35"/>
      <c r="MKG35"/>
      <c r="MKH35"/>
      <c r="MKI35"/>
      <c r="MKJ35"/>
      <c r="MKK35"/>
      <c r="MKL35"/>
      <c r="MKM35"/>
      <c r="MKN35"/>
      <c r="MKO35"/>
      <c r="MKP35"/>
      <c r="MKQ35"/>
      <c r="MKR35"/>
      <c r="MKS35"/>
      <c r="MKT35"/>
      <c r="MKU35"/>
      <c r="MKV35"/>
      <c r="MKW35"/>
      <c r="MKX35"/>
      <c r="MKY35"/>
      <c r="MKZ35"/>
      <c r="MLA35"/>
      <c r="MLB35"/>
      <c r="MLC35"/>
      <c r="MLD35"/>
      <c r="MLE35"/>
      <c r="MLF35"/>
      <c r="MLG35"/>
      <c r="MLH35"/>
      <c r="MLI35"/>
      <c r="MLJ35"/>
      <c r="MLK35"/>
      <c r="MLL35"/>
      <c r="MLM35"/>
      <c r="MLN35"/>
      <c r="MLO35"/>
      <c r="MLP35"/>
      <c r="MLQ35"/>
      <c r="MLR35"/>
      <c r="MLS35"/>
      <c r="MLT35"/>
      <c r="MLU35"/>
      <c r="MLV35"/>
      <c r="MLW35"/>
      <c r="MLX35"/>
      <c r="MLY35"/>
      <c r="MLZ35"/>
      <c r="MMA35"/>
      <c r="MMB35"/>
      <c r="MMC35"/>
      <c r="MMD35"/>
      <c r="MME35"/>
      <c r="MMF35"/>
      <c r="MMG35"/>
      <c r="MMH35"/>
      <c r="MMI35"/>
      <c r="MMJ35"/>
      <c r="MMK35"/>
      <c r="MML35"/>
      <c r="MMM35"/>
      <c r="MMN35"/>
      <c r="MMO35"/>
      <c r="MMP35"/>
      <c r="MMQ35"/>
      <c r="MMR35"/>
      <c r="MMS35"/>
      <c r="MMT35"/>
      <c r="MMU35"/>
      <c r="MMV35"/>
      <c r="MMW35"/>
      <c r="MMX35"/>
      <c r="MMY35"/>
      <c r="MMZ35"/>
      <c r="MNA35"/>
      <c r="MNB35"/>
      <c r="MNC35"/>
      <c r="MND35"/>
      <c r="MNE35"/>
      <c r="MNF35"/>
      <c r="MNG35"/>
      <c r="MNH35"/>
      <c r="MNI35"/>
      <c r="MNJ35"/>
      <c r="MNK35"/>
      <c r="MNL35"/>
      <c r="MNM35"/>
      <c r="MNN35"/>
      <c r="MNO35"/>
      <c r="MNP35"/>
      <c r="MNQ35"/>
      <c r="MNR35"/>
      <c r="MNS35"/>
      <c r="MNT35"/>
      <c r="MNU35"/>
      <c r="MNV35"/>
      <c r="MNW35"/>
      <c r="MNX35"/>
      <c r="MNY35"/>
      <c r="MNZ35"/>
      <c r="MOA35"/>
      <c r="MOB35"/>
      <c r="MOC35"/>
      <c r="MOD35"/>
      <c r="MOE35"/>
      <c r="MOF35"/>
      <c r="MOG35"/>
      <c r="MOH35"/>
      <c r="MOI35"/>
      <c r="MOJ35"/>
      <c r="MOK35"/>
      <c r="MOL35"/>
      <c r="MOM35"/>
      <c r="MON35"/>
      <c r="MOO35"/>
      <c r="MOP35"/>
      <c r="MOQ35"/>
      <c r="MOR35"/>
      <c r="MOS35"/>
      <c r="MOT35"/>
      <c r="MOU35"/>
      <c r="MOV35"/>
      <c r="MOW35"/>
      <c r="MOX35"/>
      <c r="MOY35"/>
      <c r="MOZ35"/>
      <c r="MPA35"/>
      <c r="MPB35"/>
      <c r="MPC35"/>
      <c r="MPD35"/>
      <c r="MPE35"/>
      <c r="MPF35"/>
      <c r="MPG35"/>
      <c r="MPH35"/>
      <c r="MPI35"/>
      <c r="MPJ35"/>
      <c r="MPK35"/>
      <c r="MPL35"/>
      <c r="MPM35"/>
      <c r="MPN35"/>
      <c r="MPO35"/>
      <c r="MPP35"/>
      <c r="MPQ35"/>
      <c r="MPR35"/>
      <c r="MPS35"/>
      <c r="MPT35"/>
      <c r="MPU35"/>
      <c r="MPV35"/>
      <c r="MPW35"/>
      <c r="MPX35"/>
      <c r="MPY35"/>
      <c r="MPZ35"/>
      <c r="MQA35"/>
      <c r="MQB35"/>
      <c r="MQC35"/>
      <c r="MQD35"/>
      <c r="MQE35"/>
      <c r="MQF35"/>
      <c r="MQG35"/>
      <c r="MQH35"/>
      <c r="MQI35"/>
      <c r="MQJ35"/>
      <c r="MQK35"/>
      <c r="MQL35"/>
      <c r="MQM35"/>
      <c r="MQN35"/>
      <c r="MQO35"/>
      <c r="MQP35"/>
      <c r="MQQ35"/>
      <c r="MQR35"/>
      <c r="MQS35"/>
      <c r="MQT35"/>
      <c r="MQU35"/>
      <c r="MQV35"/>
      <c r="MQW35"/>
      <c r="MQX35"/>
      <c r="MQY35"/>
      <c r="MQZ35"/>
      <c r="MRA35"/>
      <c r="MRB35"/>
      <c r="MRC35"/>
      <c r="MRD35"/>
      <c r="MRE35"/>
      <c r="MRF35"/>
      <c r="MRG35"/>
      <c r="MRH35"/>
      <c r="MRI35"/>
      <c r="MRJ35"/>
      <c r="MRK35"/>
      <c r="MRL35"/>
      <c r="MRM35"/>
      <c r="MRN35"/>
      <c r="MRO35"/>
      <c r="MRP35"/>
      <c r="MRQ35"/>
      <c r="MRR35"/>
      <c r="MRS35"/>
      <c r="MRT35"/>
      <c r="MRU35"/>
      <c r="MRV35"/>
      <c r="MRW35"/>
      <c r="MRX35"/>
      <c r="MRY35"/>
      <c r="MRZ35"/>
      <c r="MSA35"/>
      <c r="MSB35"/>
      <c r="MSC35"/>
      <c r="MSD35"/>
      <c r="MSE35"/>
      <c r="MSF35"/>
      <c r="MSG35"/>
      <c r="MSH35"/>
      <c r="MSI35"/>
      <c r="MSJ35"/>
      <c r="MSK35"/>
      <c r="MSL35"/>
      <c r="MSM35"/>
      <c r="MSN35"/>
      <c r="MSO35"/>
      <c r="MSP35"/>
      <c r="MSQ35"/>
      <c r="MSR35"/>
      <c r="MSS35"/>
      <c r="MST35"/>
      <c r="MSU35"/>
      <c r="MSV35"/>
      <c r="MSW35"/>
      <c r="MSX35"/>
      <c r="MSY35"/>
      <c r="MSZ35"/>
      <c r="MTA35"/>
      <c r="MTB35"/>
      <c r="MTC35"/>
      <c r="MTD35"/>
      <c r="MTE35"/>
      <c r="MTF35"/>
      <c r="MTG35"/>
      <c r="MTH35"/>
      <c r="MTI35"/>
      <c r="MTJ35"/>
      <c r="MTK35"/>
      <c r="MTL35"/>
      <c r="MTM35"/>
      <c r="MTN35"/>
      <c r="MTO35"/>
      <c r="MTP35"/>
      <c r="MTQ35"/>
      <c r="MTR35"/>
      <c r="MTS35"/>
      <c r="MTT35"/>
      <c r="MTU35"/>
      <c r="MTV35"/>
      <c r="MTW35"/>
      <c r="MTX35"/>
      <c r="MTY35"/>
      <c r="MTZ35"/>
      <c r="MUA35"/>
      <c r="MUB35"/>
      <c r="MUC35"/>
      <c r="MUD35"/>
      <c r="MUE35"/>
      <c r="MUF35"/>
      <c r="MUG35"/>
      <c r="MUH35"/>
      <c r="MUI35"/>
      <c r="MUJ35"/>
      <c r="MUK35"/>
      <c r="MUL35"/>
      <c r="MUM35"/>
      <c r="MUN35"/>
      <c r="MUO35"/>
      <c r="MUP35"/>
      <c r="MUQ35"/>
      <c r="MUR35"/>
      <c r="MUS35"/>
      <c r="MUT35"/>
      <c r="MUU35"/>
      <c r="MUV35"/>
      <c r="MUW35"/>
      <c r="MUX35"/>
      <c r="MUY35"/>
      <c r="MUZ35"/>
      <c r="MVA35"/>
      <c r="MVB35"/>
      <c r="MVC35"/>
      <c r="MVD35"/>
      <c r="MVE35"/>
      <c r="MVF35"/>
      <c r="MVG35"/>
      <c r="MVH35"/>
      <c r="MVI35"/>
      <c r="MVJ35"/>
      <c r="MVK35"/>
      <c r="MVL35"/>
      <c r="MVM35"/>
      <c r="MVN35"/>
      <c r="MVO35"/>
      <c r="MVP35"/>
      <c r="MVQ35"/>
      <c r="MVR35"/>
      <c r="MVS35"/>
      <c r="MVT35"/>
      <c r="MVU35"/>
      <c r="MVV35"/>
      <c r="MVW35"/>
      <c r="MVX35"/>
      <c r="MVY35"/>
      <c r="MVZ35"/>
      <c r="MWA35"/>
      <c r="MWB35"/>
      <c r="MWC35"/>
      <c r="MWD35"/>
      <c r="MWE35"/>
      <c r="MWF35"/>
      <c r="MWG35"/>
      <c r="MWH35"/>
      <c r="MWI35"/>
      <c r="MWJ35"/>
      <c r="MWK35"/>
      <c r="MWL35"/>
      <c r="MWM35"/>
      <c r="MWN35"/>
      <c r="MWO35"/>
      <c r="MWP35"/>
      <c r="MWQ35"/>
      <c r="MWR35"/>
      <c r="MWS35"/>
      <c r="MWT35"/>
      <c r="MWU35"/>
      <c r="MWV35"/>
      <c r="MWW35"/>
      <c r="MWX35"/>
      <c r="MWY35"/>
      <c r="MWZ35"/>
      <c r="MXA35"/>
      <c r="MXB35"/>
      <c r="MXC35"/>
      <c r="MXD35"/>
      <c r="MXE35"/>
      <c r="MXF35"/>
      <c r="MXG35"/>
      <c r="MXH35"/>
      <c r="MXI35"/>
      <c r="MXJ35"/>
      <c r="MXK35"/>
      <c r="MXL35"/>
      <c r="MXM35"/>
      <c r="MXN35"/>
      <c r="MXO35"/>
      <c r="MXP35"/>
      <c r="MXQ35"/>
      <c r="MXR35"/>
      <c r="MXS35"/>
      <c r="MXT35"/>
      <c r="MXU35"/>
      <c r="MXV35"/>
      <c r="MXW35"/>
      <c r="MXX35"/>
      <c r="MXY35"/>
      <c r="MXZ35"/>
      <c r="MYA35"/>
      <c r="MYB35"/>
      <c r="MYC35"/>
      <c r="MYD35"/>
      <c r="MYE35"/>
      <c r="MYF35"/>
      <c r="MYG35"/>
      <c r="MYH35"/>
      <c r="MYI35"/>
      <c r="MYJ35"/>
      <c r="MYK35"/>
      <c r="MYL35"/>
      <c r="MYM35"/>
      <c r="MYN35"/>
      <c r="MYO35"/>
      <c r="MYP35"/>
      <c r="MYQ35"/>
      <c r="MYR35"/>
      <c r="MYS35"/>
      <c r="MYT35"/>
      <c r="MYU35"/>
      <c r="MYV35"/>
      <c r="MYW35"/>
      <c r="MYX35"/>
      <c r="MYY35"/>
      <c r="MYZ35"/>
      <c r="MZA35"/>
      <c r="MZB35"/>
      <c r="MZC35"/>
      <c r="MZD35"/>
      <c r="MZE35"/>
      <c r="MZF35"/>
      <c r="MZG35"/>
      <c r="MZH35"/>
      <c r="MZI35"/>
      <c r="MZJ35"/>
      <c r="MZK35"/>
      <c r="MZL35"/>
      <c r="MZM35"/>
      <c r="MZN35"/>
      <c r="MZO35"/>
      <c r="MZP35"/>
      <c r="MZQ35"/>
      <c r="MZR35"/>
      <c r="MZS35"/>
      <c r="MZT35"/>
      <c r="MZU35"/>
      <c r="MZV35"/>
      <c r="MZW35"/>
      <c r="MZX35"/>
      <c r="MZY35"/>
      <c r="MZZ35"/>
      <c r="NAA35"/>
      <c r="NAB35"/>
      <c r="NAC35"/>
      <c r="NAD35"/>
      <c r="NAE35"/>
      <c r="NAF35"/>
      <c r="NAG35"/>
      <c r="NAH35"/>
      <c r="NAI35"/>
      <c r="NAJ35"/>
      <c r="NAK35"/>
      <c r="NAL35"/>
      <c r="NAM35"/>
      <c r="NAN35"/>
      <c r="NAO35"/>
      <c r="NAP35"/>
      <c r="NAQ35"/>
      <c r="NAR35"/>
      <c r="NAS35"/>
      <c r="NAT35"/>
      <c r="NAU35"/>
      <c r="NAV35"/>
      <c r="NAW35"/>
      <c r="NAX35"/>
      <c r="NAY35"/>
      <c r="NAZ35"/>
      <c r="NBA35"/>
      <c r="NBB35"/>
      <c r="NBC35"/>
      <c r="NBD35"/>
      <c r="NBE35"/>
      <c r="NBF35"/>
      <c r="NBG35"/>
      <c r="NBH35"/>
      <c r="NBI35"/>
      <c r="NBJ35"/>
      <c r="NBK35"/>
      <c r="NBL35"/>
      <c r="NBM35"/>
      <c r="NBN35"/>
      <c r="NBO35"/>
      <c r="NBP35"/>
      <c r="NBQ35"/>
      <c r="NBR35"/>
      <c r="NBS35"/>
      <c r="NBT35"/>
      <c r="NBU35"/>
      <c r="NBV35"/>
      <c r="NBW35"/>
      <c r="NBX35"/>
      <c r="NBY35"/>
      <c r="NBZ35"/>
      <c r="NCA35"/>
      <c r="NCB35"/>
      <c r="NCC35"/>
      <c r="NCD35"/>
      <c r="NCE35"/>
      <c r="NCF35"/>
      <c r="NCG35"/>
      <c r="NCH35"/>
      <c r="NCI35"/>
      <c r="NCJ35"/>
      <c r="NCK35"/>
      <c r="NCL35"/>
      <c r="NCM35"/>
      <c r="NCN35"/>
      <c r="NCO35"/>
      <c r="NCP35"/>
      <c r="NCQ35"/>
      <c r="NCR35"/>
      <c r="NCS35"/>
      <c r="NCT35"/>
      <c r="NCU35"/>
      <c r="NCV35"/>
      <c r="NCW35"/>
      <c r="NCX35"/>
      <c r="NCY35"/>
      <c r="NCZ35"/>
      <c r="NDA35"/>
      <c r="NDB35"/>
      <c r="NDC35"/>
      <c r="NDD35"/>
      <c r="NDE35"/>
      <c r="NDF35"/>
      <c r="NDG35"/>
      <c r="NDH35"/>
      <c r="NDI35"/>
      <c r="NDJ35"/>
      <c r="NDK35"/>
      <c r="NDL35"/>
      <c r="NDM35"/>
      <c r="NDN35"/>
      <c r="NDO35"/>
      <c r="NDP35"/>
      <c r="NDQ35"/>
      <c r="NDR35"/>
      <c r="NDS35"/>
      <c r="NDT35"/>
      <c r="NDU35"/>
      <c r="NDV35"/>
      <c r="NDW35"/>
      <c r="NDX35"/>
      <c r="NDY35"/>
      <c r="NDZ35"/>
      <c r="NEA35"/>
      <c r="NEB35"/>
      <c r="NEC35"/>
      <c r="NED35"/>
      <c r="NEE35"/>
      <c r="NEF35"/>
      <c r="NEG35"/>
      <c r="NEH35"/>
      <c r="NEI35"/>
      <c r="NEJ35"/>
      <c r="NEK35"/>
      <c r="NEL35"/>
      <c r="NEM35"/>
      <c r="NEN35"/>
      <c r="NEO35"/>
      <c r="NEP35"/>
      <c r="NEQ35"/>
      <c r="NER35"/>
      <c r="NES35"/>
      <c r="NET35"/>
      <c r="NEU35"/>
      <c r="NEV35"/>
      <c r="NEW35"/>
      <c r="NEX35"/>
      <c r="NEY35"/>
      <c r="NEZ35"/>
      <c r="NFA35"/>
      <c r="NFB35"/>
      <c r="NFC35"/>
      <c r="NFD35"/>
      <c r="NFE35"/>
      <c r="NFF35"/>
      <c r="NFG35"/>
      <c r="NFH35"/>
      <c r="NFI35"/>
      <c r="NFJ35"/>
      <c r="NFK35"/>
      <c r="NFL35"/>
      <c r="NFM35"/>
      <c r="NFN35"/>
      <c r="NFO35"/>
      <c r="NFP35"/>
      <c r="NFQ35"/>
      <c r="NFR35"/>
      <c r="NFS35"/>
      <c r="NFT35"/>
      <c r="NFU35"/>
      <c r="NFV35"/>
      <c r="NFW35"/>
      <c r="NFX35"/>
      <c r="NFY35"/>
      <c r="NFZ35"/>
      <c r="NGA35"/>
      <c r="NGB35"/>
      <c r="NGC35"/>
      <c r="NGD35"/>
      <c r="NGE35"/>
      <c r="NGF35"/>
      <c r="NGG35"/>
      <c r="NGH35"/>
      <c r="NGI35"/>
      <c r="NGJ35"/>
      <c r="NGK35"/>
      <c r="NGL35"/>
      <c r="NGM35"/>
      <c r="NGN35"/>
      <c r="NGO35"/>
      <c r="NGP35"/>
      <c r="NGQ35"/>
      <c r="NGR35"/>
      <c r="NGS35"/>
      <c r="NGT35"/>
      <c r="NGU35"/>
      <c r="NGV35"/>
      <c r="NGW35"/>
      <c r="NGX35"/>
      <c r="NGY35"/>
      <c r="NGZ35"/>
      <c r="NHA35"/>
      <c r="NHB35"/>
      <c r="NHC35"/>
      <c r="NHD35"/>
      <c r="NHE35"/>
      <c r="NHF35"/>
      <c r="NHG35"/>
      <c r="NHH35"/>
      <c r="NHI35"/>
      <c r="NHJ35"/>
      <c r="NHK35"/>
      <c r="NHL35"/>
      <c r="NHM35"/>
      <c r="NHN35"/>
      <c r="NHO35"/>
      <c r="NHP35"/>
      <c r="NHQ35"/>
      <c r="NHR35"/>
      <c r="NHS35"/>
      <c r="NHT35"/>
      <c r="NHU35"/>
      <c r="NHV35"/>
      <c r="NHW35"/>
      <c r="NHX35"/>
      <c r="NHY35"/>
      <c r="NHZ35"/>
      <c r="NIA35"/>
      <c r="NIB35"/>
      <c r="NIC35"/>
      <c r="NID35"/>
      <c r="NIE35"/>
      <c r="NIF35"/>
      <c r="NIG35"/>
      <c r="NIH35"/>
      <c r="NII35"/>
      <c r="NIJ35"/>
      <c r="NIK35"/>
      <c r="NIL35"/>
      <c r="NIM35"/>
      <c r="NIN35"/>
      <c r="NIO35"/>
      <c r="NIP35"/>
      <c r="NIQ35"/>
      <c r="NIR35"/>
      <c r="NIS35"/>
      <c r="NIT35"/>
      <c r="NIU35"/>
      <c r="NIV35"/>
      <c r="NIW35"/>
      <c r="NIX35"/>
      <c r="NIY35"/>
      <c r="NIZ35"/>
      <c r="NJA35"/>
      <c r="NJB35"/>
      <c r="NJC35"/>
      <c r="NJD35"/>
      <c r="NJE35"/>
      <c r="NJF35"/>
      <c r="NJG35"/>
      <c r="NJH35"/>
      <c r="NJI35"/>
      <c r="NJJ35"/>
      <c r="NJK35"/>
      <c r="NJL35"/>
      <c r="NJM35"/>
      <c r="NJN35"/>
      <c r="NJO35"/>
      <c r="NJP35"/>
      <c r="NJQ35"/>
      <c r="NJR35"/>
      <c r="NJS35"/>
      <c r="NJT35"/>
      <c r="NJU35"/>
      <c r="NJV35"/>
      <c r="NJW35"/>
      <c r="NJX35"/>
      <c r="NJY35"/>
      <c r="NJZ35"/>
      <c r="NKA35"/>
      <c r="NKB35"/>
      <c r="NKC35"/>
      <c r="NKD35"/>
      <c r="NKE35"/>
      <c r="NKF35"/>
      <c r="NKG35"/>
      <c r="NKH35"/>
      <c r="NKI35"/>
      <c r="NKJ35"/>
      <c r="NKK35"/>
      <c r="NKL35"/>
      <c r="NKM35"/>
      <c r="NKN35"/>
      <c r="NKO35"/>
      <c r="NKP35"/>
      <c r="NKQ35"/>
      <c r="NKR35"/>
      <c r="NKS35"/>
      <c r="NKT35"/>
      <c r="NKU35"/>
      <c r="NKV35"/>
      <c r="NKW35"/>
      <c r="NKX35"/>
      <c r="NKY35"/>
      <c r="NKZ35"/>
      <c r="NLA35"/>
      <c r="NLB35"/>
      <c r="NLC35"/>
      <c r="NLD35"/>
      <c r="NLE35"/>
      <c r="NLF35"/>
      <c r="NLG35"/>
      <c r="NLH35"/>
      <c r="NLI35"/>
      <c r="NLJ35"/>
      <c r="NLK35"/>
      <c r="NLL35"/>
      <c r="NLM35"/>
      <c r="NLN35"/>
      <c r="NLO35"/>
      <c r="NLP35"/>
      <c r="NLQ35"/>
      <c r="NLR35"/>
      <c r="NLS35"/>
      <c r="NLT35"/>
      <c r="NLU35"/>
      <c r="NLV35"/>
      <c r="NLW35"/>
      <c r="NLX35"/>
      <c r="NLY35"/>
      <c r="NLZ35"/>
      <c r="NMA35"/>
      <c r="NMB35"/>
      <c r="NMC35"/>
      <c r="NMD35"/>
      <c r="NME35"/>
      <c r="NMF35"/>
      <c r="NMG35"/>
      <c r="NMH35"/>
      <c r="NMI35"/>
      <c r="NMJ35"/>
      <c r="NMK35"/>
      <c r="NML35"/>
      <c r="NMM35"/>
      <c r="NMN35"/>
      <c r="NMO35"/>
      <c r="NMP35"/>
      <c r="NMQ35"/>
      <c r="NMR35"/>
      <c r="NMS35"/>
      <c r="NMT35"/>
      <c r="NMU35"/>
      <c r="NMV35"/>
      <c r="NMW35"/>
      <c r="NMX35"/>
      <c r="NMY35"/>
      <c r="NMZ35"/>
      <c r="NNA35"/>
      <c r="NNB35"/>
      <c r="NNC35"/>
      <c r="NND35"/>
      <c r="NNE35"/>
      <c r="NNF35"/>
      <c r="NNG35"/>
      <c r="NNH35"/>
      <c r="NNI35"/>
      <c r="NNJ35"/>
      <c r="NNK35"/>
      <c r="NNL35"/>
      <c r="NNM35"/>
      <c r="NNN35"/>
      <c r="NNO35"/>
      <c r="NNP35"/>
      <c r="NNQ35"/>
      <c r="NNR35"/>
      <c r="NNS35"/>
      <c r="NNT35"/>
      <c r="NNU35"/>
      <c r="NNV35"/>
      <c r="NNW35"/>
      <c r="NNX35"/>
      <c r="NNY35"/>
      <c r="NNZ35"/>
      <c r="NOA35"/>
      <c r="NOB35"/>
      <c r="NOC35"/>
      <c r="NOD35"/>
      <c r="NOE35"/>
      <c r="NOF35"/>
      <c r="NOG35"/>
      <c r="NOH35"/>
      <c r="NOI35"/>
      <c r="NOJ35"/>
      <c r="NOK35"/>
      <c r="NOL35"/>
      <c r="NOM35"/>
      <c r="NON35"/>
      <c r="NOO35"/>
      <c r="NOP35"/>
      <c r="NOQ35"/>
      <c r="NOR35"/>
      <c r="NOS35"/>
      <c r="NOT35"/>
      <c r="NOU35"/>
      <c r="NOV35"/>
      <c r="NOW35"/>
      <c r="NOX35"/>
      <c r="NOY35"/>
      <c r="NOZ35"/>
      <c r="NPA35"/>
      <c r="NPB35"/>
      <c r="NPC35"/>
      <c r="NPD35"/>
      <c r="NPE35"/>
      <c r="NPF35"/>
      <c r="NPG35"/>
      <c r="NPH35"/>
      <c r="NPI35"/>
      <c r="NPJ35"/>
      <c r="NPK35"/>
      <c r="NPL35"/>
      <c r="NPM35"/>
      <c r="NPN35"/>
      <c r="NPO35"/>
      <c r="NPP35"/>
      <c r="NPQ35"/>
      <c r="NPR35"/>
      <c r="NPS35"/>
      <c r="NPT35"/>
      <c r="NPU35"/>
      <c r="NPV35"/>
      <c r="NPW35"/>
      <c r="NPX35"/>
      <c r="NPY35"/>
      <c r="NPZ35"/>
      <c r="NQA35"/>
      <c r="NQB35"/>
      <c r="NQC35"/>
      <c r="NQD35"/>
      <c r="NQE35"/>
      <c r="NQF35"/>
      <c r="NQG35"/>
      <c r="NQH35"/>
      <c r="NQI35"/>
      <c r="NQJ35"/>
      <c r="NQK35"/>
      <c r="NQL35"/>
      <c r="NQM35"/>
      <c r="NQN35"/>
      <c r="NQO35"/>
      <c r="NQP35"/>
      <c r="NQQ35"/>
      <c r="NQR35"/>
      <c r="NQS35"/>
      <c r="NQT35"/>
      <c r="NQU35"/>
      <c r="NQV35"/>
      <c r="NQW35"/>
      <c r="NQX35"/>
      <c r="NQY35"/>
      <c r="NQZ35"/>
      <c r="NRA35"/>
      <c r="NRB35"/>
      <c r="NRC35"/>
      <c r="NRD35"/>
      <c r="NRE35"/>
      <c r="NRF35"/>
      <c r="NRG35"/>
      <c r="NRH35"/>
      <c r="NRI35"/>
      <c r="NRJ35"/>
      <c r="NRK35"/>
      <c r="NRL35"/>
      <c r="NRM35"/>
      <c r="NRN35"/>
      <c r="NRO35"/>
      <c r="NRP35"/>
      <c r="NRQ35"/>
      <c r="NRR35"/>
      <c r="NRS35"/>
      <c r="NRT35"/>
      <c r="NRU35"/>
      <c r="NRV35"/>
      <c r="NRW35"/>
      <c r="NRX35"/>
      <c r="NRY35"/>
      <c r="NRZ35"/>
      <c r="NSA35"/>
      <c r="NSB35"/>
      <c r="NSC35"/>
      <c r="NSD35"/>
      <c r="NSE35"/>
      <c r="NSF35"/>
      <c r="NSG35"/>
      <c r="NSH35"/>
      <c r="NSI35"/>
      <c r="NSJ35"/>
      <c r="NSK35"/>
      <c r="NSL35"/>
      <c r="NSM35"/>
      <c r="NSN35"/>
      <c r="NSO35"/>
      <c r="NSP35"/>
      <c r="NSQ35"/>
      <c r="NSR35"/>
      <c r="NSS35"/>
      <c r="NST35"/>
      <c r="NSU35"/>
      <c r="NSV35"/>
      <c r="NSW35"/>
      <c r="NSX35"/>
      <c r="NSY35"/>
      <c r="NSZ35"/>
      <c r="NTA35"/>
      <c r="NTB35"/>
      <c r="NTC35"/>
      <c r="NTD35"/>
      <c r="NTE35"/>
      <c r="NTF35"/>
      <c r="NTG35"/>
      <c r="NTH35"/>
      <c r="NTI35"/>
      <c r="NTJ35"/>
      <c r="NTK35"/>
      <c r="NTL35"/>
      <c r="NTM35"/>
      <c r="NTN35"/>
      <c r="NTO35"/>
      <c r="NTP35"/>
      <c r="NTQ35"/>
      <c r="NTR35"/>
      <c r="NTS35"/>
      <c r="NTT35"/>
      <c r="NTU35"/>
      <c r="NTV35"/>
      <c r="NTW35"/>
      <c r="NTX35"/>
      <c r="NTY35"/>
      <c r="NTZ35"/>
      <c r="NUA35"/>
      <c r="NUB35"/>
      <c r="NUC35"/>
      <c r="NUD35"/>
      <c r="NUE35"/>
      <c r="NUF35"/>
      <c r="NUG35"/>
      <c r="NUH35"/>
      <c r="NUI35"/>
      <c r="NUJ35"/>
      <c r="NUK35"/>
      <c r="NUL35"/>
      <c r="NUM35"/>
      <c r="NUN35"/>
      <c r="NUO35"/>
      <c r="NUP35"/>
      <c r="NUQ35"/>
      <c r="NUR35"/>
      <c r="NUS35"/>
      <c r="NUT35"/>
      <c r="NUU35"/>
      <c r="NUV35"/>
      <c r="NUW35"/>
      <c r="NUX35"/>
      <c r="NUY35"/>
      <c r="NUZ35"/>
      <c r="NVA35"/>
      <c r="NVB35"/>
      <c r="NVC35"/>
      <c r="NVD35"/>
      <c r="NVE35"/>
      <c r="NVF35"/>
      <c r="NVG35"/>
      <c r="NVH35"/>
      <c r="NVI35"/>
      <c r="NVJ35"/>
      <c r="NVK35"/>
      <c r="NVL35"/>
      <c r="NVM35"/>
      <c r="NVN35"/>
      <c r="NVO35"/>
      <c r="NVP35"/>
      <c r="NVQ35"/>
      <c r="NVR35"/>
      <c r="NVS35"/>
      <c r="NVT35"/>
      <c r="NVU35"/>
      <c r="NVV35"/>
      <c r="NVW35"/>
      <c r="NVX35"/>
      <c r="NVY35"/>
      <c r="NVZ35"/>
      <c r="NWA35"/>
      <c r="NWB35"/>
      <c r="NWC35"/>
      <c r="NWD35"/>
      <c r="NWE35"/>
      <c r="NWF35"/>
      <c r="NWG35"/>
      <c r="NWH35"/>
      <c r="NWI35"/>
      <c r="NWJ35"/>
      <c r="NWK35"/>
      <c r="NWL35"/>
      <c r="NWM35"/>
      <c r="NWN35"/>
      <c r="NWO35"/>
      <c r="NWP35"/>
      <c r="NWQ35"/>
      <c r="NWR35"/>
      <c r="NWS35"/>
      <c r="NWT35"/>
      <c r="NWU35"/>
      <c r="NWV35"/>
      <c r="NWW35"/>
      <c r="NWX35"/>
      <c r="NWY35"/>
      <c r="NWZ35"/>
      <c r="NXA35"/>
      <c r="NXB35"/>
      <c r="NXC35"/>
      <c r="NXD35"/>
      <c r="NXE35"/>
      <c r="NXF35"/>
      <c r="NXG35"/>
      <c r="NXH35"/>
      <c r="NXI35"/>
      <c r="NXJ35"/>
      <c r="NXK35"/>
      <c r="NXL35"/>
      <c r="NXM35"/>
      <c r="NXN35"/>
      <c r="NXO35"/>
      <c r="NXP35"/>
      <c r="NXQ35"/>
      <c r="NXR35"/>
      <c r="NXS35"/>
      <c r="NXT35"/>
      <c r="NXU35"/>
      <c r="NXV35"/>
      <c r="NXW35"/>
      <c r="NXX35"/>
      <c r="NXY35"/>
      <c r="NXZ35"/>
      <c r="NYA35"/>
      <c r="NYB35"/>
      <c r="NYC35"/>
      <c r="NYD35"/>
      <c r="NYE35"/>
      <c r="NYF35"/>
      <c r="NYG35"/>
      <c r="NYH35"/>
      <c r="NYI35"/>
      <c r="NYJ35"/>
      <c r="NYK35"/>
      <c r="NYL35"/>
      <c r="NYM35"/>
      <c r="NYN35"/>
      <c r="NYO35"/>
      <c r="NYP35"/>
      <c r="NYQ35"/>
      <c r="NYR35"/>
      <c r="NYS35"/>
      <c r="NYT35"/>
      <c r="NYU35"/>
      <c r="NYV35"/>
      <c r="NYW35"/>
      <c r="NYX35"/>
      <c r="NYY35"/>
      <c r="NYZ35"/>
      <c r="NZA35"/>
      <c r="NZB35"/>
      <c r="NZC35"/>
      <c r="NZD35"/>
      <c r="NZE35"/>
      <c r="NZF35"/>
      <c r="NZG35"/>
      <c r="NZH35"/>
      <c r="NZI35"/>
      <c r="NZJ35"/>
      <c r="NZK35"/>
      <c r="NZL35"/>
      <c r="NZM35"/>
      <c r="NZN35"/>
      <c r="NZO35"/>
      <c r="NZP35"/>
      <c r="NZQ35"/>
      <c r="NZR35"/>
      <c r="NZS35"/>
      <c r="NZT35"/>
      <c r="NZU35"/>
      <c r="NZV35"/>
      <c r="NZW35"/>
      <c r="NZX35"/>
      <c r="NZY35"/>
      <c r="NZZ35"/>
      <c r="OAA35"/>
      <c r="OAB35"/>
      <c r="OAC35"/>
      <c r="OAD35"/>
      <c r="OAE35"/>
      <c r="OAF35"/>
      <c r="OAG35"/>
      <c r="OAH35"/>
      <c r="OAI35"/>
      <c r="OAJ35"/>
      <c r="OAK35"/>
      <c r="OAL35"/>
      <c r="OAM35"/>
      <c r="OAN35"/>
      <c r="OAO35"/>
      <c r="OAP35"/>
      <c r="OAQ35"/>
      <c r="OAR35"/>
      <c r="OAS35"/>
      <c r="OAT35"/>
      <c r="OAU35"/>
      <c r="OAV35"/>
      <c r="OAW35"/>
      <c r="OAX35"/>
      <c r="OAY35"/>
      <c r="OAZ35"/>
      <c r="OBA35"/>
      <c r="OBB35"/>
      <c r="OBC35"/>
      <c r="OBD35"/>
      <c r="OBE35"/>
      <c r="OBF35"/>
      <c r="OBG35"/>
      <c r="OBH35"/>
      <c r="OBI35"/>
      <c r="OBJ35"/>
      <c r="OBK35"/>
      <c r="OBL35"/>
      <c r="OBM35"/>
      <c r="OBN35"/>
      <c r="OBO35"/>
      <c r="OBP35"/>
      <c r="OBQ35"/>
      <c r="OBR35"/>
      <c r="OBS35"/>
      <c r="OBT35"/>
      <c r="OBU35"/>
      <c r="OBV35"/>
      <c r="OBW35"/>
      <c r="OBX35"/>
      <c r="OBY35"/>
      <c r="OBZ35"/>
      <c r="OCA35"/>
      <c r="OCB35"/>
      <c r="OCC35"/>
      <c r="OCD35"/>
      <c r="OCE35"/>
      <c r="OCF35"/>
      <c r="OCG35"/>
      <c r="OCH35"/>
      <c r="OCI35"/>
      <c r="OCJ35"/>
      <c r="OCK35"/>
      <c r="OCL35"/>
      <c r="OCM35"/>
      <c r="OCN35"/>
      <c r="OCO35"/>
      <c r="OCP35"/>
      <c r="OCQ35"/>
      <c r="OCR35"/>
      <c r="OCS35"/>
      <c r="OCT35"/>
      <c r="OCU35"/>
      <c r="OCV35"/>
      <c r="OCW35"/>
      <c r="OCX35"/>
      <c r="OCY35"/>
      <c r="OCZ35"/>
      <c r="ODA35"/>
      <c r="ODB35"/>
      <c r="ODC35"/>
      <c r="ODD35"/>
      <c r="ODE35"/>
      <c r="ODF35"/>
      <c r="ODG35"/>
      <c r="ODH35"/>
      <c r="ODI35"/>
      <c r="ODJ35"/>
      <c r="ODK35"/>
      <c r="ODL35"/>
      <c r="ODM35"/>
      <c r="ODN35"/>
      <c r="ODO35"/>
      <c r="ODP35"/>
      <c r="ODQ35"/>
      <c r="ODR35"/>
      <c r="ODS35"/>
      <c r="ODT35"/>
      <c r="ODU35"/>
      <c r="ODV35"/>
      <c r="ODW35"/>
      <c r="ODX35"/>
      <c r="ODY35"/>
      <c r="ODZ35"/>
      <c r="OEA35"/>
      <c r="OEB35"/>
      <c r="OEC35"/>
      <c r="OED35"/>
      <c r="OEE35"/>
      <c r="OEF35"/>
      <c r="OEG35"/>
      <c r="OEH35"/>
      <c r="OEI35"/>
      <c r="OEJ35"/>
      <c r="OEK35"/>
      <c r="OEL35"/>
      <c r="OEM35"/>
      <c r="OEN35"/>
      <c r="OEO35"/>
      <c r="OEP35"/>
      <c r="OEQ35"/>
      <c r="OER35"/>
      <c r="OES35"/>
      <c r="OET35"/>
      <c r="OEU35"/>
      <c r="OEV35"/>
      <c r="OEW35"/>
      <c r="OEX35"/>
      <c r="OEY35"/>
      <c r="OEZ35"/>
      <c r="OFA35"/>
      <c r="OFB35"/>
      <c r="OFC35"/>
      <c r="OFD35"/>
      <c r="OFE35"/>
      <c r="OFF35"/>
      <c r="OFG35"/>
      <c r="OFH35"/>
      <c r="OFI35"/>
      <c r="OFJ35"/>
      <c r="OFK35"/>
      <c r="OFL35"/>
      <c r="OFM35"/>
      <c r="OFN35"/>
      <c r="OFO35"/>
      <c r="OFP35"/>
      <c r="OFQ35"/>
      <c r="OFR35"/>
      <c r="OFS35"/>
      <c r="OFT35"/>
      <c r="OFU35"/>
      <c r="OFV35"/>
      <c r="OFW35"/>
      <c r="OFX35"/>
      <c r="OFY35"/>
      <c r="OFZ35"/>
      <c r="OGA35"/>
      <c r="OGB35"/>
      <c r="OGC35"/>
      <c r="OGD35"/>
      <c r="OGE35"/>
      <c r="OGF35"/>
      <c r="OGG35"/>
      <c r="OGH35"/>
      <c r="OGI35"/>
      <c r="OGJ35"/>
      <c r="OGK35"/>
      <c r="OGL35"/>
      <c r="OGM35"/>
      <c r="OGN35"/>
      <c r="OGO35"/>
      <c r="OGP35"/>
      <c r="OGQ35"/>
      <c r="OGR35"/>
      <c r="OGS35"/>
      <c r="OGT35"/>
      <c r="OGU35"/>
      <c r="OGV35"/>
      <c r="OGW35"/>
      <c r="OGX35"/>
      <c r="OGY35"/>
      <c r="OGZ35"/>
      <c r="OHA35"/>
      <c r="OHB35"/>
      <c r="OHC35"/>
      <c r="OHD35"/>
      <c r="OHE35"/>
      <c r="OHF35"/>
      <c r="OHG35"/>
      <c r="OHH35"/>
      <c r="OHI35"/>
      <c r="OHJ35"/>
      <c r="OHK35"/>
      <c r="OHL35"/>
      <c r="OHM35"/>
      <c r="OHN35"/>
      <c r="OHO35"/>
      <c r="OHP35"/>
      <c r="OHQ35"/>
      <c r="OHR35"/>
      <c r="OHS35"/>
      <c r="OHT35"/>
      <c r="OHU35"/>
      <c r="OHV35"/>
      <c r="OHW35"/>
      <c r="OHX35"/>
      <c r="OHY35"/>
      <c r="OHZ35"/>
      <c r="OIA35"/>
      <c r="OIB35"/>
      <c r="OIC35"/>
      <c r="OID35"/>
      <c r="OIE35"/>
      <c r="OIF35"/>
      <c r="OIG35"/>
      <c r="OIH35"/>
      <c r="OII35"/>
      <c r="OIJ35"/>
      <c r="OIK35"/>
      <c r="OIL35"/>
      <c r="OIM35"/>
      <c r="OIN35"/>
      <c r="OIO35"/>
      <c r="OIP35"/>
      <c r="OIQ35"/>
      <c r="OIR35"/>
      <c r="OIS35"/>
      <c r="OIT35"/>
      <c r="OIU35"/>
      <c r="OIV35"/>
      <c r="OIW35"/>
      <c r="OIX35"/>
      <c r="OIY35"/>
      <c r="OIZ35"/>
      <c r="OJA35"/>
      <c r="OJB35"/>
      <c r="OJC35"/>
      <c r="OJD35"/>
      <c r="OJE35"/>
      <c r="OJF35"/>
      <c r="OJG35"/>
      <c r="OJH35"/>
      <c r="OJI35"/>
      <c r="OJJ35"/>
      <c r="OJK35"/>
      <c r="OJL35"/>
      <c r="OJM35"/>
      <c r="OJN35"/>
      <c r="OJO35"/>
      <c r="OJP35"/>
      <c r="OJQ35"/>
      <c r="OJR35"/>
      <c r="OJS35"/>
      <c r="OJT35"/>
      <c r="OJU35"/>
      <c r="OJV35"/>
      <c r="OJW35"/>
      <c r="OJX35"/>
      <c r="OJY35"/>
      <c r="OJZ35"/>
      <c r="OKA35"/>
      <c r="OKB35"/>
      <c r="OKC35"/>
      <c r="OKD35"/>
      <c r="OKE35"/>
      <c r="OKF35"/>
      <c r="OKG35"/>
      <c r="OKH35"/>
      <c r="OKI35"/>
      <c r="OKJ35"/>
      <c r="OKK35"/>
      <c r="OKL35"/>
      <c r="OKM35"/>
      <c r="OKN35"/>
      <c r="OKO35"/>
      <c r="OKP35"/>
      <c r="OKQ35"/>
      <c r="OKR35"/>
      <c r="OKS35"/>
      <c r="OKT35"/>
      <c r="OKU35"/>
      <c r="OKV35"/>
      <c r="OKW35"/>
      <c r="OKX35"/>
      <c r="OKY35"/>
      <c r="OKZ35"/>
      <c r="OLA35"/>
      <c r="OLB35"/>
      <c r="OLC35"/>
      <c r="OLD35"/>
      <c r="OLE35"/>
      <c r="OLF35"/>
      <c r="OLG35"/>
      <c r="OLH35"/>
      <c r="OLI35"/>
      <c r="OLJ35"/>
      <c r="OLK35"/>
      <c r="OLL35"/>
      <c r="OLM35"/>
      <c r="OLN35"/>
      <c r="OLO35"/>
      <c r="OLP35"/>
      <c r="OLQ35"/>
      <c r="OLR35"/>
      <c r="OLS35"/>
      <c r="OLT35"/>
      <c r="OLU35"/>
      <c r="OLV35"/>
      <c r="OLW35"/>
      <c r="OLX35"/>
      <c r="OLY35"/>
      <c r="OLZ35"/>
      <c r="OMA35"/>
      <c r="OMB35"/>
      <c r="OMC35"/>
      <c r="OMD35"/>
      <c r="OME35"/>
      <c r="OMF35"/>
      <c r="OMG35"/>
      <c r="OMH35"/>
      <c r="OMI35"/>
      <c r="OMJ35"/>
      <c r="OMK35"/>
      <c r="OML35"/>
      <c r="OMM35"/>
      <c r="OMN35"/>
      <c r="OMO35"/>
      <c r="OMP35"/>
      <c r="OMQ35"/>
      <c r="OMR35"/>
      <c r="OMS35"/>
      <c r="OMT35"/>
      <c r="OMU35"/>
      <c r="OMV35"/>
      <c r="OMW35"/>
      <c r="OMX35"/>
      <c r="OMY35"/>
      <c r="OMZ35"/>
      <c r="ONA35"/>
      <c r="ONB35"/>
      <c r="ONC35"/>
      <c r="OND35"/>
      <c r="ONE35"/>
      <c r="ONF35"/>
      <c r="ONG35"/>
      <c r="ONH35"/>
      <c r="ONI35"/>
      <c r="ONJ35"/>
      <c r="ONK35"/>
      <c r="ONL35"/>
      <c r="ONM35"/>
      <c r="ONN35"/>
      <c r="ONO35"/>
      <c r="ONP35"/>
      <c r="ONQ35"/>
      <c r="ONR35"/>
      <c r="ONS35"/>
      <c r="ONT35"/>
      <c r="ONU35"/>
      <c r="ONV35"/>
      <c r="ONW35"/>
      <c r="ONX35"/>
      <c r="ONY35"/>
      <c r="ONZ35"/>
      <c r="OOA35"/>
      <c r="OOB35"/>
      <c r="OOC35"/>
      <c r="OOD35"/>
      <c r="OOE35"/>
      <c r="OOF35"/>
      <c r="OOG35"/>
      <c r="OOH35"/>
      <c r="OOI35"/>
      <c r="OOJ35"/>
      <c r="OOK35"/>
      <c r="OOL35"/>
      <c r="OOM35"/>
      <c r="OON35"/>
      <c r="OOO35"/>
      <c r="OOP35"/>
      <c r="OOQ35"/>
      <c r="OOR35"/>
      <c r="OOS35"/>
      <c r="OOT35"/>
      <c r="OOU35"/>
      <c r="OOV35"/>
      <c r="OOW35"/>
      <c r="OOX35"/>
      <c r="OOY35"/>
      <c r="OOZ35"/>
      <c r="OPA35"/>
      <c r="OPB35"/>
      <c r="OPC35"/>
      <c r="OPD35"/>
      <c r="OPE35"/>
      <c r="OPF35"/>
      <c r="OPG35"/>
      <c r="OPH35"/>
      <c r="OPI35"/>
      <c r="OPJ35"/>
      <c r="OPK35"/>
      <c r="OPL35"/>
      <c r="OPM35"/>
      <c r="OPN35"/>
      <c r="OPO35"/>
      <c r="OPP35"/>
      <c r="OPQ35"/>
      <c r="OPR35"/>
      <c r="OPS35"/>
      <c r="OPT35"/>
      <c r="OPU35"/>
      <c r="OPV35"/>
      <c r="OPW35"/>
      <c r="OPX35"/>
      <c r="OPY35"/>
      <c r="OPZ35"/>
      <c r="OQA35"/>
      <c r="OQB35"/>
      <c r="OQC35"/>
      <c r="OQD35"/>
      <c r="OQE35"/>
      <c r="OQF35"/>
      <c r="OQG35"/>
      <c r="OQH35"/>
      <c r="OQI35"/>
      <c r="OQJ35"/>
      <c r="OQK35"/>
      <c r="OQL35"/>
      <c r="OQM35"/>
      <c r="OQN35"/>
      <c r="OQO35"/>
      <c r="OQP35"/>
      <c r="OQQ35"/>
      <c r="OQR35"/>
      <c r="OQS35"/>
      <c r="OQT35"/>
      <c r="OQU35"/>
      <c r="OQV35"/>
      <c r="OQW35"/>
      <c r="OQX35"/>
      <c r="OQY35"/>
      <c r="OQZ35"/>
      <c r="ORA35"/>
      <c r="ORB35"/>
      <c r="ORC35"/>
      <c r="ORD35"/>
      <c r="ORE35"/>
      <c r="ORF35"/>
      <c r="ORG35"/>
      <c r="ORH35"/>
      <c r="ORI35"/>
      <c r="ORJ35"/>
      <c r="ORK35"/>
      <c r="ORL35"/>
      <c r="ORM35"/>
      <c r="ORN35"/>
      <c r="ORO35"/>
      <c r="ORP35"/>
      <c r="ORQ35"/>
      <c r="ORR35"/>
      <c r="ORS35"/>
      <c r="ORT35"/>
      <c r="ORU35"/>
      <c r="ORV35"/>
      <c r="ORW35"/>
      <c r="ORX35"/>
      <c r="ORY35"/>
      <c r="ORZ35"/>
      <c r="OSA35"/>
      <c r="OSB35"/>
      <c r="OSC35"/>
      <c r="OSD35"/>
      <c r="OSE35"/>
      <c r="OSF35"/>
      <c r="OSG35"/>
      <c r="OSH35"/>
      <c r="OSI35"/>
      <c r="OSJ35"/>
      <c r="OSK35"/>
      <c r="OSL35"/>
      <c r="OSM35"/>
      <c r="OSN35"/>
      <c r="OSO35"/>
      <c r="OSP35"/>
      <c r="OSQ35"/>
      <c r="OSR35"/>
      <c r="OSS35"/>
      <c r="OST35"/>
      <c r="OSU35"/>
      <c r="OSV35"/>
      <c r="OSW35"/>
      <c r="OSX35"/>
      <c r="OSY35"/>
      <c r="OSZ35"/>
      <c r="OTA35"/>
      <c r="OTB35"/>
      <c r="OTC35"/>
      <c r="OTD35"/>
      <c r="OTE35"/>
      <c r="OTF35"/>
      <c r="OTG35"/>
      <c r="OTH35"/>
      <c r="OTI35"/>
      <c r="OTJ35"/>
      <c r="OTK35"/>
      <c r="OTL35"/>
      <c r="OTM35"/>
      <c r="OTN35"/>
      <c r="OTO35"/>
      <c r="OTP35"/>
      <c r="OTQ35"/>
      <c r="OTR35"/>
      <c r="OTS35"/>
      <c r="OTT35"/>
      <c r="OTU35"/>
      <c r="OTV35"/>
      <c r="OTW35"/>
      <c r="OTX35"/>
      <c r="OTY35"/>
      <c r="OTZ35"/>
      <c r="OUA35"/>
      <c r="OUB35"/>
      <c r="OUC35"/>
      <c r="OUD35"/>
      <c r="OUE35"/>
      <c r="OUF35"/>
      <c r="OUG35"/>
      <c r="OUH35"/>
      <c r="OUI35"/>
      <c r="OUJ35"/>
      <c r="OUK35"/>
      <c r="OUL35"/>
      <c r="OUM35"/>
      <c r="OUN35"/>
      <c r="OUO35"/>
      <c r="OUP35"/>
      <c r="OUQ35"/>
      <c r="OUR35"/>
      <c r="OUS35"/>
      <c r="OUT35"/>
      <c r="OUU35"/>
      <c r="OUV35"/>
      <c r="OUW35"/>
      <c r="OUX35"/>
      <c r="OUY35"/>
      <c r="OUZ35"/>
      <c r="OVA35"/>
      <c r="OVB35"/>
      <c r="OVC35"/>
      <c r="OVD35"/>
      <c r="OVE35"/>
      <c r="OVF35"/>
      <c r="OVG35"/>
      <c r="OVH35"/>
      <c r="OVI35"/>
      <c r="OVJ35"/>
      <c r="OVK35"/>
      <c r="OVL35"/>
      <c r="OVM35"/>
      <c r="OVN35"/>
      <c r="OVO35"/>
      <c r="OVP35"/>
      <c r="OVQ35"/>
      <c r="OVR35"/>
      <c r="OVS35"/>
      <c r="OVT35"/>
      <c r="OVU35"/>
      <c r="OVV35"/>
      <c r="OVW35"/>
      <c r="OVX35"/>
      <c r="OVY35"/>
      <c r="OVZ35"/>
      <c r="OWA35"/>
      <c r="OWB35"/>
      <c r="OWC35"/>
      <c r="OWD35"/>
      <c r="OWE35"/>
      <c r="OWF35"/>
      <c r="OWG35"/>
      <c r="OWH35"/>
      <c r="OWI35"/>
      <c r="OWJ35"/>
      <c r="OWK35"/>
      <c r="OWL35"/>
      <c r="OWM35"/>
      <c r="OWN35"/>
      <c r="OWO35"/>
      <c r="OWP35"/>
      <c r="OWQ35"/>
      <c r="OWR35"/>
      <c r="OWS35"/>
      <c r="OWT35"/>
      <c r="OWU35"/>
      <c r="OWV35"/>
      <c r="OWW35"/>
      <c r="OWX35"/>
      <c r="OWY35"/>
      <c r="OWZ35"/>
      <c r="OXA35"/>
      <c r="OXB35"/>
      <c r="OXC35"/>
      <c r="OXD35"/>
      <c r="OXE35"/>
      <c r="OXF35"/>
      <c r="OXG35"/>
      <c r="OXH35"/>
      <c r="OXI35"/>
      <c r="OXJ35"/>
      <c r="OXK35"/>
      <c r="OXL35"/>
      <c r="OXM35"/>
      <c r="OXN35"/>
      <c r="OXO35"/>
      <c r="OXP35"/>
      <c r="OXQ35"/>
      <c r="OXR35"/>
      <c r="OXS35"/>
      <c r="OXT35"/>
      <c r="OXU35"/>
      <c r="OXV35"/>
      <c r="OXW35"/>
      <c r="OXX35"/>
      <c r="OXY35"/>
      <c r="OXZ35"/>
      <c r="OYA35"/>
      <c r="OYB35"/>
      <c r="OYC35"/>
      <c r="OYD35"/>
      <c r="OYE35"/>
      <c r="OYF35"/>
      <c r="OYG35"/>
      <c r="OYH35"/>
      <c r="OYI35"/>
      <c r="OYJ35"/>
      <c r="OYK35"/>
      <c r="OYL35"/>
      <c r="OYM35"/>
      <c r="OYN35"/>
      <c r="OYO35"/>
      <c r="OYP35"/>
      <c r="OYQ35"/>
      <c r="OYR35"/>
      <c r="OYS35"/>
      <c r="OYT35"/>
      <c r="OYU35"/>
      <c r="OYV35"/>
      <c r="OYW35"/>
      <c r="OYX35"/>
      <c r="OYY35"/>
      <c r="OYZ35"/>
      <c r="OZA35"/>
      <c r="OZB35"/>
      <c r="OZC35"/>
      <c r="OZD35"/>
      <c r="OZE35"/>
      <c r="OZF35"/>
      <c r="OZG35"/>
      <c r="OZH35"/>
      <c r="OZI35"/>
      <c r="OZJ35"/>
      <c r="OZK35"/>
      <c r="OZL35"/>
      <c r="OZM35"/>
      <c r="OZN35"/>
      <c r="OZO35"/>
      <c r="OZP35"/>
      <c r="OZQ35"/>
      <c r="OZR35"/>
      <c r="OZS35"/>
      <c r="OZT35"/>
      <c r="OZU35"/>
      <c r="OZV35"/>
      <c r="OZW35"/>
      <c r="OZX35"/>
      <c r="OZY35"/>
      <c r="OZZ35"/>
      <c r="PAA35"/>
      <c r="PAB35"/>
      <c r="PAC35"/>
      <c r="PAD35"/>
      <c r="PAE35"/>
      <c r="PAF35"/>
      <c r="PAG35"/>
      <c r="PAH35"/>
      <c r="PAI35"/>
      <c r="PAJ35"/>
      <c r="PAK35"/>
      <c r="PAL35"/>
      <c r="PAM35"/>
      <c r="PAN35"/>
      <c r="PAO35"/>
      <c r="PAP35"/>
      <c r="PAQ35"/>
      <c r="PAR35"/>
      <c r="PAS35"/>
      <c r="PAT35"/>
      <c r="PAU35"/>
      <c r="PAV35"/>
      <c r="PAW35"/>
      <c r="PAX35"/>
      <c r="PAY35"/>
      <c r="PAZ35"/>
      <c r="PBA35"/>
      <c r="PBB35"/>
      <c r="PBC35"/>
      <c r="PBD35"/>
      <c r="PBE35"/>
      <c r="PBF35"/>
      <c r="PBG35"/>
      <c r="PBH35"/>
      <c r="PBI35"/>
      <c r="PBJ35"/>
      <c r="PBK35"/>
      <c r="PBL35"/>
      <c r="PBM35"/>
      <c r="PBN35"/>
      <c r="PBO35"/>
      <c r="PBP35"/>
      <c r="PBQ35"/>
      <c r="PBR35"/>
      <c r="PBS35"/>
      <c r="PBT35"/>
      <c r="PBU35"/>
      <c r="PBV35"/>
      <c r="PBW35"/>
      <c r="PBX35"/>
      <c r="PBY35"/>
      <c r="PBZ35"/>
      <c r="PCA35"/>
      <c r="PCB35"/>
      <c r="PCC35"/>
      <c r="PCD35"/>
      <c r="PCE35"/>
      <c r="PCF35"/>
      <c r="PCG35"/>
      <c r="PCH35"/>
      <c r="PCI35"/>
      <c r="PCJ35"/>
      <c r="PCK35"/>
      <c r="PCL35"/>
      <c r="PCM35"/>
      <c r="PCN35"/>
      <c r="PCO35"/>
      <c r="PCP35"/>
      <c r="PCQ35"/>
      <c r="PCR35"/>
      <c r="PCS35"/>
      <c r="PCT35"/>
      <c r="PCU35"/>
      <c r="PCV35"/>
      <c r="PCW35"/>
      <c r="PCX35"/>
      <c r="PCY35"/>
      <c r="PCZ35"/>
      <c r="PDA35"/>
      <c r="PDB35"/>
      <c r="PDC35"/>
      <c r="PDD35"/>
      <c r="PDE35"/>
      <c r="PDF35"/>
      <c r="PDG35"/>
      <c r="PDH35"/>
      <c r="PDI35"/>
      <c r="PDJ35"/>
      <c r="PDK35"/>
      <c r="PDL35"/>
      <c r="PDM35"/>
      <c r="PDN35"/>
      <c r="PDO35"/>
      <c r="PDP35"/>
      <c r="PDQ35"/>
      <c r="PDR35"/>
      <c r="PDS35"/>
      <c r="PDT35"/>
      <c r="PDU35"/>
      <c r="PDV35"/>
      <c r="PDW35"/>
      <c r="PDX35"/>
      <c r="PDY35"/>
      <c r="PDZ35"/>
      <c r="PEA35"/>
      <c r="PEB35"/>
      <c r="PEC35"/>
      <c r="PED35"/>
      <c r="PEE35"/>
      <c r="PEF35"/>
      <c r="PEG35"/>
      <c r="PEH35"/>
      <c r="PEI35"/>
      <c r="PEJ35"/>
      <c r="PEK35"/>
      <c r="PEL35"/>
      <c r="PEM35"/>
      <c r="PEN35"/>
      <c r="PEO35"/>
      <c r="PEP35"/>
      <c r="PEQ35"/>
      <c r="PER35"/>
      <c r="PES35"/>
      <c r="PET35"/>
      <c r="PEU35"/>
      <c r="PEV35"/>
      <c r="PEW35"/>
      <c r="PEX35"/>
      <c r="PEY35"/>
      <c r="PEZ35"/>
      <c r="PFA35"/>
      <c r="PFB35"/>
      <c r="PFC35"/>
      <c r="PFD35"/>
      <c r="PFE35"/>
      <c r="PFF35"/>
      <c r="PFG35"/>
      <c r="PFH35"/>
      <c r="PFI35"/>
      <c r="PFJ35"/>
      <c r="PFK35"/>
      <c r="PFL35"/>
      <c r="PFM35"/>
      <c r="PFN35"/>
      <c r="PFO35"/>
      <c r="PFP35"/>
      <c r="PFQ35"/>
      <c r="PFR35"/>
      <c r="PFS35"/>
      <c r="PFT35"/>
      <c r="PFU35"/>
      <c r="PFV35"/>
      <c r="PFW35"/>
      <c r="PFX35"/>
      <c r="PFY35"/>
      <c r="PFZ35"/>
      <c r="PGA35"/>
      <c r="PGB35"/>
      <c r="PGC35"/>
      <c r="PGD35"/>
      <c r="PGE35"/>
      <c r="PGF35"/>
      <c r="PGG35"/>
      <c r="PGH35"/>
      <c r="PGI35"/>
      <c r="PGJ35"/>
      <c r="PGK35"/>
      <c r="PGL35"/>
      <c r="PGM35"/>
      <c r="PGN35"/>
      <c r="PGO35"/>
      <c r="PGP35"/>
      <c r="PGQ35"/>
      <c r="PGR35"/>
      <c r="PGS35"/>
      <c r="PGT35"/>
      <c r="PGU35"/>
      <c r="PGV35"/>
      <c r="PGW35"/>
      <c r="PGX35"/>
      <c r="PGY35"/>
      <c r="PGZ35"/>
      <c r="PHA35"/>
      <c r="PHB35"/>
      <c r="PHC35"/>
      <c r="PHD35"/>
      <c r="PHE35"/>
      <c r="PHF35"/>
      <c r="PHG35"/>
      <c r="PHH35"/>
      <c r="PHI35"/>
      <c r="PHJ35"/>
      <c r="PHK35"/>
      <c r="PHL35"/>
      <c r="PHM35"/>
      <c r="PHN35"/>
      <c r="PHO35"/>
      <c r="PHP35"/>
      <c r="PHQ35"/>
      <c r="PHR35"/>
      <c r="PHS35"/>
      <c r="PHT35"/>
      <c r="PHU35"/>
      <c r="PHV35"/>
      <c r="PHW35"/>
      <c r="PHX35"/>
      <c r="PHY35"/>
      <c r="PHZ35"/>
      <c r="PIA35"/>
      <c r="PIB35"/>
      <c r="PIC35"/>
      <c r="PID35"/>
      <c r="PIE35"/>
      <c r="PIF35"/>
      <c r="PIG35"/>
      <c r="PIH35"/>
      <c r="PII35"/>
      <c r="PIJ35"/>
      <c r="PIK35"/>
      <c r="PIL35"/>
      <c r="PIM35"/>
      <c r="PIN35"/>
      <c r="PIO35"/>
      <c r="PIP35"/>
      <c r="PIQ35"/>
      <c r="PIR35"/>
      <c r="PIS35"/>
      <c r="PIT35"/>
      <c r="PIU35"/>
      <c r="PIV35"/>
      <c r="PIW35"/>
      <c r="PIX35"/>
      <c r="PIY35"/>
      <c r="PIZ35"/>
      <c r="PJA35"/>
      <c r="PJB35"/>
      <c r="PJC35"/>
      <c r="PJD35"/>
      <c r="PJE35"/>
      <c r="PJF35"/>
      <c r="PJG35"/>
      <c r="PJH35"/>
      <c r="PJI35"/>
      <c r="PJJ35"/>
      <c r="PJK35"/>
      <c r="PJL35"/>
      <c r="PJM35"/>
      <c r="PJN35"/>
      <c r="PJO35"/>
      <c r="PJP35"/>
      <c r="PJQ35"/>
      <c r="PJR35"/>
      <c r="PJS35"/>
      <c r="PJT35"/>
      <c r="PJU35"/>
      <c r="PJV35"/>
      <c r="PJW35"/>
      <c r="PJX35"/>
      <c r="PJY35"/>
      <c r="PJZ35"/>
      <c r="PKA35"/>
      <c r="PKB35"/>
      <c r="PKC35"/>
      <c r="PKD35"/>
      <c r="PKE35"/>
      <c r="PKF35"/>
      <c r="PKG35"/>
      <c r="PKH35"/>
      <c r="PKI35"/>
      <c r="PKJ35"/>
      <c r="PKK35"/>
      <c r="PKL35"/>
      <c r="PKM35"/>
      <c r="PKN35"/>
      <c r="PKO35"/>
      <c r="PKP35"/>
      <c r="PKQ35"/>
      <c r="PKR35"/>
      <c r="PKS35"/>
      <c r="PKT35"/>
      <c r="PKU35"/>
      <c r="PKV35"/>
      <c r="PKW35"/>
      <c r="PKX35"/>
      <c r="PKY35"/>
      <c r="PKZ35"/>
      <c r="PLA35"/>
      <c r="PLB35"/>
      <c r="PLC35"/>
      <c r="PLD35"/>
      <c r="PLE35"/>
      <c r="PLF35"/>
      <c r="PLG35"/>
      <c r="PLH35"/>
      <c r="PLI35"/>
      <c r="PLJ35"/>
      <c r="PLK35"/>
      <c r="PLL35"/>
      <c r="PLM35"/>
      <c r="PLN35"/>
      <c r="PLO35"/>
      <c r="PLP35"/>
      <c r="PLQ35"/>
      <c r="PLR35"/>
      <c r="PLS35"/>
      <c r="PLT35"/>
      <c r="PLU35"/>
      <c r="PLV35"/>
      <c r="PLW35"/>
      <c r="PLX35"/>
      <c r="PLY35"/>
      <c r="PLZ35"/>
      <c r="PMA35"/>
      <c r="PMB35"/>
      <c r="PMC35"/>
      <c r="PMD35"/>
      <c r="PME35"/>
      <c r="PMF35"/>
      <c r="PMG35"/>
      <c r="PMH35"/>
      <c r="PMI35"/>
      <c r="PMJ35"/>
      <c r="PMK35"/>
      <c r="PML35"/>
      <c r="PMM35"/>
      <c r="PMN35"/>
      <c r="PMO35"/>
      <c r="PMP35"/>
      <c r="PMQ35"/>
      <c r="PMR35"/>
      <c r="PMS35"/>
      <c r="PMT35"/>
      <c r="PMU35"/>
      <c r="PMV35"/>
      <c r="PMW35"/>
      <c r="PMX35"/>
      <c r="PMY35"/>
      <c r="PMZ35"/>
      <c r="PNA35"/>
      <c r="PNB35"/>
      <c r="PNC35"/>
      <c r="PND35"/>
      <c r="PNE35"/>
      <c r="PNF35"/>
      <c r="PNG35"/>
      <c r="PNH35"/>
      <c r="PNI35"/>
      <c r="PNJ35"/>
      <c r="PNK35"/>
      <c r="PNL35"/>
      <c r="PNM35"/>
      <c r="PNN35"/>
      <c r="PNO35"/>
      <c r="PNP35"/>
      <c r="PNQ35"/>
      <c r="PNR35"/>
      <c r="PNS35"/>
      <c r="PNT35"/>
      <c r="PNU35"/>
      <c r="PNV35"/>
      <c r="PNW35"/>
      <c r="PNX35"/>
      <c r="PNY35"/>
      <c r="PNZ35"/>
      <c r="POA35"/>
      <c r="POB35"/>
      <c r="POC35"/>
      <c r="POD35"/>
      <c r="POE35"/>
      <c r="POF35"/>
      <c r="POG35"/>
      <c r="POH35"/>
      <c r="POI35"/>
      <c r="POJ35"/>
      <c r="POK35"/>
      <c r="POL35"/>
      <c r="POM35"/>
      <c r="PON35"/>
      <c r="POO35"/>
      <c r="POP35"/>
      <c r="POQ35"/>
      <c r="POR35"/>
      <c r="POS35"/>
      <c r="POT35"/>
      <c r="POU35"/>
      <c r="POV35"/>
      <c r="POW35"/>
      <c r="POX35"/>
      <c r="POY35"/>
      <c r="POZ35"/>
      <c r="PPA35"/>
      <c r="PPB35"/>
      <c r="PPC35"/>
      <c r="PPD35"/>
      <c r="PPE35"/>
      <c r="PPF35"/>
      <c r="PPG35"/>
      <c r="PPH35"/>
      <c r="PPI35"/>
      <c r="PPJ35"/>
      <c r="PPK35"/>
      <c r="PPL35"/>
      <c r="PPM35"/>
      <c r="PPN35"/>
      <c r="PPO35"/>
      <c r="PPP35"/>
      <c r="PPQ35"/>
      <c r="PPR35"/>
      <c r="PPS35"/>
      <c r="PPT35"/>
      <c r="PPU35"/>
      <c r="PPV35"/>
      <c r="PPW35"/>
      <c r="PPX35"/>
      <c r="PPY35"/>
      <c r="PPZ35"/>
      <c r="PQA35"/>
      <c r="PQB35"/>
      <c r="PQC35"/>
      <c r="PQD35"/>
      <c r="PQE35"/>
      <c r="PQF35"/>
      <c r="PQG35"/>
      <c r="PQH35"/>
      <c r="PQI35"/>
      <c r="PQJ35"/>
      <c r="PQK35"/>
      <c r="PQL35"/>
      <c r="PQM35"/>
      <c r="PQN35"/>
      <c r="PQO35"/>
      <c r="PQP35"/>
      <c r="PQQ35"/>
      <c r="PQR35"/>
      <c r="PQS35"/>
      <c r="PQT35"/>
      <c r="PQU35"/>
      <c r="PQV35"/>
      <c r="PQW35"/>
      <c r="PQX35"/>
      <c r="PQY35"/>
      <c r="PQZ35"/>
      <c r="PRA35"/>
      <c r="PRB35"/>
      <c r="PRC35"/>
      <c r="PRD35"/>
      <c r="PRE35"/>
      <c r="PRF35"/>
      <c r="PRG35"/>
      <c r="PRH35"/>
      <c r="PRI35"/>
      <c r="PRJ35"/>
      <c r="PRK35"/>
      <c r="PRL35"/>
      <c r="PRM35"/>
      <c r="PRN35"/>
      <c r="PRO35"/>
      <c r="PRP35"/>
      <c r="PRQ35"/>
      <c r="PRR35"/>
      <c r="PRS35"/>
      <c r="PRT35"/>
      <c r="PRU35"/>
      <c r="PRV35"/>
      <c r="PRW35"/>
      <c r="PRX35"/>
      <c r="PRY35"/>
      <c r="PRZ35"/>
      <c r="PSA35"/>
      <c r="PSB35"/>
      <c r="PSC35"/>
      <c r="PSD35"/>
      <c r="PSE35"/>
      <c r="PSF35"/>
      <c r="PSG35"/>
      <c r="PSH35"/>
      <c r="PSI35"/>
      <c r="PSJ35"/>
      <c r="PSK35"/>
      <c r="PSL35"/>
      <c r="PSM35"/>
      <c r="PSN35"/>
      <c r="PSO35"/>
      <c r="PSP35"/>
      <c r="PSQ35"/>
      <c r="PSR35"/>
      <c r="PSS35"/>
      <c r="PST35"/>
      <c r="PSU35"/>
      <c r="PSV35"/>
      <c r="PSW35"/>
      <c r="PSX35"/>
      <c r="PSY35"/>
      <c r="PSZ35"/>
      <c r="PTA35"/>
      <c r="PTB35"/>
      <c r="PTC35"/>
      <c r="PTD35"/>
      <c r="PTE35"/>
      <c r="PTF35"/>
      <c r="PTG35"/>
      <c r="PTH35"/>
      <c r="PTI35"/>
      <c r="PTJ35"/>
      <c r="PTK35"/>
      <c r="PTL35"/>
      <c r="PTM35"/>
      <c r="PTN35"/>
      <c r="PTO35"/>
      <c r="PTP35"/>
      <c r="PTQ35"/>
      <c r="PTR35"/>
      <c r="PTS35"/>
      <c r="PTT35"/>
      <c r="PTU35"/>
      <c r="PTV35"/>
      <c r="PTW35"/>
      <c r="PTX35"/>
      <c r="PTY35"/>
      <c r="PTZ35"/>
      <c r="PUA35"/>
      <c r="PUB35"/>
      <c r="PUC35"/>
      <c r="PUD35"/>
      <c r="PUE35"/>
      <c r="PUF35"/>
      <c r="PUG35"/>
      <c r="PUH35"/>
      <c r="PUI35"/>
      <c r="PUJ35"/>
      <c r="PUK35"/>
      <c r="PUL35"/>
      <c r="PUM35"/>
      <c r="PUN35"/>
      <c r="PUO35"/>
      <c r="PUP35"/>
      <c r="PUQ35"/>
      <c r="PUR35"/>
      <c r="PUS35"/>
      <c r="PUT35"/>
      <c r="PUU35"/>
      <c r="PUV35"/>
      <c r="PUW35"/>
      <c r="PUX35"/>
      <c r="PUY35"/>
      <c r="PUZ35"/>
      <c r="PVA35"/>
      <c r="PVB35"/>
      <c r="PVC35"/>
      <c r="PVD35"/>
      <c r="PVE35"/>
      <c r="PVF35"/>
      <c r="PVG35"/>
      <c r="PVH35"/>
      <c r="PVI35"/>
      <c r="PVJ35"/>
      <c r="PVK35"/>
      <c r="PVL35"/>
      <c r="PVM35"/>
      <c r="PVN35"/>
      <c r="PVO35"/>
      <c r="PVP35"/>
      <c r="PVQ35"/>
      <c r="PVR35"/>
      <c r="PVS35"/>
      <c r="PVT35"/>
      <c r="PVU35"/>
      <c r="PVV35"/>
      <c r="PVW35"/>
      <c r="PVX35"/>
      <c r="PVY35"/>
      <c r="PVZ35"/>
      <c r="PWA35"/>
      <c r="PWB35"/>
      <c r="PWC35"/>
      <c r="PWD35"/>
      <c r="PWE35"/>
      <c r="PWF35"/>
      <c r="PWG35"/>
      <c r="PWH35"/>
      <c r="PWI35"/>
      <c r="PWJ35"/>
      <c r="PWK35"/>
      <c r="PWL35"/>
      <c r="PWM35"/>
      <c r="PWN35"/>
      <c r="PWO35"/>
      <c r="PWP35"/>
      <c r="PWQ35"/>
      <c r="PWR35"/>
      <c r="PWS35"/>
      <c r="PWT35"/>
      <c r="PWU35"/>
      <c r="PWV35"/>
      <c r="PWW35"/>
      <c r="PWX35"/>
      <c r="PWY35"/>
      <c r="PWZ35"/>
      <c r="PXA35"/>
      <c r="PXB35"/>
      <c r="PXC35"/>
      <c r="PXD35"/>
      <c r="PXE35"/>
      <c r="PXF35"/>
      <c r="PXG35"/>
      <c r="PXH35"/>
      <c r="PXI35"/>
      <c r="PXJ35"/>
      <c r="PXK35"/>
      <c r="PXL35"/>
      <c r="PXM35"/>
      <c r="PXN35"/>
      <c r="PXO35"/>
      <c r="PXP35"/>
      <c r="PXQ35"/>
      <c r="PXR35"/>
      <c r="PXS35"/>
      <c r="PXT35"/>
      <c r="PXU35"/>
      <c r="PXV35"/>
      <c r="PXW35"/>
      <c r="PXX35"/>
      <c r="PXY35"/>
      <c r="PXZ35"/>
      <c r="PYA35"/>
      <c r="PYB35"/>
      <c r="PYC35"/>
      <c r="PYD35"/>
      <c r="PYE35"/>
      <c r="PYF35"/>
      <c r="PYG35"/>
      <c r="PYH35"/>
      <c r="PYI35"/>
      <c r="PYJ35"/>
      <c r="PYK35"/>
      <c r="PYL35"/>
      <c r="PYM35"/>
      <c r="PYN35"/>
      <c r="PYO35"/>
      <c r="PYP35"/>
      <c r="PYQ35"/>
      <c r="PYR35"/>
      <c r="PYS35"/>
      <c r="PYT35"/>
      <c r="PYU35"/>
      <c r="PYV35"/>
      <c r="PYW35"/>
      <c r="PYX35"/>
      <c r="PYY35"/>
      <c r="PYZ35"/>
      <c r="PZA35"/>
      <c r="PZB35"/>
      <c r="PZC35"/>
      <c r="PZD35"/>
      <c r="PZE35"/>
      <c r="PZF35"/>
      <c r="PZG35"/>
      <c r="PZH35"/>
      <c r="PZI35"/>
      <c r="PZJ35"/>
      <c r="PZK35"/>
      <c r="PZL35"/>
      <c r="PZM35"/>
      <c r="PZN35"/>
      <c r="PZO35"/>
      <c r="PZP35"/>
      <c r="PZQ35"/>
      <c r="PZR35"/>
      <c r="PZS35"/>
      <c r="PZT35"/>
      <c r="PZU35"/>
      <c r="PZV35"/>
      <c r="PZW35"/>
      <c r="PZX35"/>
      <c r="PZY35"/>
      <c r="PZZ35"/>
      <c r="QAA35"/>
      <c r="QAB35"/>
      <c r="QAC35"/>
      <c r="QAD35"/>
      <c r="QAE35"/>
      <c r="QAF35"/>
      <c r="QAG35"/>
      <c r="QAH35"/>
      <c r="QAI35"/>
      <c r="QAJ35"/>
      <c r="QAK35"/>
      <c r="QAL35"/>
      <c r="QAM35"/>
      <c r="QAN35"/>
      <c r="QAO35"/>
      <c r="QAP35"/>
      <c r="QAQ35"/>
      <c r="QAR35"/>
      <c r="QAS35"/>
      <c r="QAT35"/>
      <c r="QAU35"/>
      <c r="QAV35"/>
      <c r="QAW35"/>
      <c r="QAX35"/>
      <c r="QAY35"/>
      <c r="QAZ35"/>
      <c r="QBA35"/>
      <c r="QBB35"/>
      <c r="QBC35"/>
      <c r="QBD35"/>
      <c r="QBE35"/>
      <c r="QBF35"/>
      <c r="QBG35"/>
      <c r="QBH35"/>
      <c r="QBI35"/>
      <c r="QBJ35"/>
      <c r="QBK35"/>
      <c r="QBL35"/>
      <c r="QBM35"/>
      <c r="QBN35"/>
      <c r="QBO35"/>
      <c r="QBP35"/>
      <c r="QBQ35"/>
      <c r="QBR35"/>
      <c r="QBS35"/>
      <c r="QBT35"/>
      <c r="QBU35"/>
      <c r="QBV35"/>
      <c r="QBW35"/>
      <c r="QBX35"/>
      <c r="QBY35"/>
      <c r="QBZ35"/>
      <c r="QCA35"/>
      <c r="QCB35"/>
      <c r="QCC35"/>
      <c r="QCD35"/>
      <c r="QCE35"/>
      <c r="QCF35"/>
      <c r="QCG35"/>
      <c r="QCH35"/>
      <c r="QCI35"/>
      <c r="QCJ35"/>
      <c r="QCK35"/>
      <c r="QCL35"/>
      <c r="QCM35"/>
      <c r="QCN35"/>
      <c r="QCO35"/>
      <c r="QCP35"/>
      <c r="QCQ35"/>
      <c r="QCR35"/>
      <c r="QCS35"/>
      <c r="QCT35"/>
      <c r="QCU35"/>
      <c r="QCV35"/>
      <c r="QCW35"/>
      <c r="QCX35"/>
      <c r="QCY35"/>
      <c r="QCZ35"/>
      <c r="QDA35"/>
      <c r="QDB35"/>
      <c r="QDC35"/>
      <c r="QDD35"/>
      <c r="QDE35"/>
      <c r="QDF35"/>
      <c r="QDG35"/>
      <c r="QDH35"/>
      <c r="QDI35"/>
      <c r="QDJ35"/>
      <c r="QDK35"/>
      <c r="QDL35"/>
      <c r="QDM35"/>
      <c r="QDN35"/>
      <c r="QDO35"/>
      <c r="QDP35"/>
      <c r="QDQ35"/>
      <c r="QDR35"/>
      <c r="QDS35"/>
      <c r="QDT35"/>
      <c r="QDU35"/>
      <c r="QDV35"/>
      <c r="QDW35"/>
      <c r="QDX35"/>
      <c r="QDY35"/>
      <c r="QDZ35"/>
      <c r="QEA35"/>
      <c r="QEB35"/>
      <c r="QEC35"/>
      <c r="QED35"/>
      <c r="QEE35"/>
      <c r="QEF35"/>
      <c r="QEG35"/>
      <c r="QEH35"/>
      <c r="QEI35"/>
      <c r="QEJ35"/>
      <c r="QEK35"/>
      <c r="QEL35"/>
      <c r="QEM35"/>
      <c r="QEN35"/>
      <c r="QEO35"/>
      <c r="QEP35"/>
      <c r="QEQ35"/>
      <c r="QER35"/>
      <c r="QES35"/>
      <c r="QET35"/>
      <c r="QEU35"/>
      <c r="QEV35"/>
      <c r="QEW35"/>
      <c r="QEX35"/>
      <c r="QEY35"/>
      <c r="QEZ35"/>
      <c r="QFA35"/>
      <c r="QFB35"/>
      <c r="QFC35"/>
      <c r="QFD35"/>
      <c r="QFE35"/>
      <c r="QFF35"/>
      <c r="QFG35"/>
      <c r="QFH35"/>
      <c r="QFI35"/>
      <c r="QFJ35"/>
      <c r="QFK35"/>
      <c r="QFL35"/>
      <c r="QFM35"/>
      <c r="QFN35"/>
      <c r="QFO35"/>
      <c r="QFP35"/>
      <c r="QFQ35"/>
      <c r="QFR35"/>
      <c r="QFS35"/>
      <c r="QFT35"/>
      <c r="QFU35"/>
      <c r="QFV35"/>
      <c r="QFW35"/>
      <c r="QFX35"/>
      <c r="QFY35"/>
      <c r="QFZ35"/>
      <c r="QGA35"/>
      <c r="QGB35"/>
      <c r="QGC35"/>
      <c r="QGD35"/>
      <c r="QGE35"/>
      <c r="QGF35"/>
      <c r="QGG35"/>
      <c r="QGH35"/>
      <c r="QGI35"/>
      <c r="QGJ35"/>
      <c r="QGK35"/>
      <c r="QGL35"/>
      <c r="QGM35"/>
      <c r="QGN35"/>
      <c r="QGO35"/>
      <c r="QGP35"/>
      <c r="QGQ35"/>
      <c r="QGR35"/>
      <c r="QGS35"/>
      <c r="QGT35"/>
      <c r="QGU35"/>
      <c r="QGV35"/>
      <c r="QGW35"/>
      <c r="QGX35"/>
      <c r="QGY35"/>
      <c r="QGZ35"/>
      <c r="QHA35"/>
      <c r="QHB35"/>
      <c r="QHC35"/>
      <c r="QHD35"/>
      <c r="QHE35"/>
      <c r="QHF35"/>
      <c r="QHG35"/>
      <c r="QHH35"/>
      <c r="QHI35"/>
      <c r="QHJ35"/>
      <c r="QHK35"/>
      <c r="QHL35"/>
      <c r="QHM35"/>
      <c r="QHN35"/>
      <c r="QHO35"/>
      <c r="QHP35"/>
      <c r="QHQ35"/>
      <c r="QHR35"/>
      <c r="QHS35"/>
      <c r="QHT35"/>
      <c r="QHU35"/>
      <c r="QHV35"/>
      <c r="QHW35"/>
      <c r="QHX35"/>
      <c r="QHY35"/>
      <c r="QHZ35"/>
      <c r="QIA35"/>
      <c r="QIB35"/>
      <c r="QIC35"/>
      <c r="QID35"/>
      <c r="QIE35"/>
      <c r="QIF35"/>
      <c r="QIG35"/>
      <c r="QIH35"/>
      <c r="QII35"/>
      <c r="QIJ35"/>
      <c r="QIK35"/>
      <c r="QIL35"/>
      <c r="QIM35"/>
      <c r="QIN35"/>
      <c r="QIO35"/>
      <c r="QIP35"/>
      <c r="QIQ35"/>
      <c r="QIR35"/>
      <c r="QIS35"/>
      <c r="QIT35"/>
      <c r="QIU35"/>
      <c r="QIV35"/>
      <c r="QIW35"/>
      <c r="QIX35"/>
      <c r="QIY35"/>
      <c r="QIZ35"/>
      <c r="QJA35"/>
      <c r="QJB35"/>
      <c r="QJC35"/>
      <c r="QJD35"/>
      <c r="QJE35"/>
      <c r="QJF35"/>
      <c r="QJG35"/>
      <c r="QJH35"/>
      <c r="QJI35"/>
      <c r="QJJ35"/>
      <c r="QJK35"/>
      <c r="QJL35"/>
      <c r="QJM35"/>
      <c r="QJN35"/>
      <c r="QJO35"/>
      <c r="QJP35"/>
      <c r="QJQ35"/>
      <c r="QJR35"/>
      <c r="QJS35"/>
      <c r="QJT35"/>
      <c r="QJU35"/>
      <c r="QJV35"/>
      <c r="QJW35"/>
      <c r="QJX35"/>
      <c r="QJY35"/>
      <c r="QJZ35"/>
      <c r="QKA35"/>
      <c r="QKB35"/>
      <c r="QKC35"/>
      <c r="QKD35"/>
      <c r="QKE35"/>
      <c r="QKF35"/>
      <c r="QKG35"/>
      <c r="QKH35"/>
      <c r="QKI35"/>
      <c r="QKJ35"/>
      <c r="QKK35"/>
      <c r="QKL35"/>
      <c r="QKM35"/>
      <c r="QKN35"/>
      <c r="QKO35"/>
      <c r="QKP35"/>
      <c r="QKQ35"/>
      <c r="QKR35"/>
      <c r="QKS35"/>
      <c r="QKT35"/>
      <c r="QKU35"/>
      <c r="QKV35"/>
      <c r="QKW35"/>
      <c r="QKX35"/>
      <c r="QKY35"/>
      <c r="QKZ35"/>
      <c r="QLA35"/>
      <c r="QLB35"/>
      <c r="QLC35"/>
      <c r="QLD35"/>
      <c r="QLE35"/>
      <c r="QLF35"/>
      <c r="QLG35"/>
      <c r="QLH35"/>
      <c r="QLI35"/>
      <c r="QLJ35"/>
      <c r="QLK35"/>
      <c r="QLL35"/>
      <c r="QLM35"/>
      <c r="QLN35"/>
      <c r="QLO35"/>
      <c r="QLP35"/>
      <c r="QLQ35"/>
      <c r="QLR35"/>
      <c r="QLS35"/>
      <c r="QLT35"/>
      <c r="QLU35"/>
      <c r="QLV35"/>
      <c r="QLW35"/>
      <c r="QLX35"/>
      <c r="QLY35"/>
      <c r="QLZ35"/>
      <c r="QMA35"/>
      <c r="QMB35"/>
      <c r="QMC35"/>
      <c r="QMD35"/>
      <c r="QME35"/>
      <c r="QMF35"/>
      <c r="QMG35"/>
      <c r="QMH35"/>
      <c r="QMI35"/>
      <c r="QMJ35"/>
      <c r="QMK35"/>
      <c r="QML35"/>
      <c r="QMM35"/>
      <c r="QMN35"/>
      <c r="QMO35"/>
      <c r="QMP35"/>
      <c r="QMQ35"/>
      <c r="QMR35"/>
      <c r="QMS35"/>
      <c r="QMT35"/>
      <c r="QMU35"/>
      <c r="QMV35"/>
      <c r="QMW35"/>
      <c r="QMX35"/>
      <c r="QMY35"/>
      <c r="QMZ35"/>
      <c r="QNA35"/>
      <c r="QNB35"/>
      <c r="QNC35"/>
      <c r="QND35"/>
      <c r="QNE35"/>
      <c r="QNF35"/>
      <c r="QNG35"/>
      <c r="QNH35"/>
      <c r="QNI35"/>
      <c r="QNJ35"/>
      <c r="QNK35"/>
      <c r="QNL35"/>
      <c r="QNM35"/>
      <c r="QNN35"/>
      <c r="QNO35"/>
      <c r="QNP35"/>
      <c r="QNQ35"/>
      <c r="QNR35"/>
      <c r="QNS35"/>
      <c r="QNT35"/>
      <c r="QNU35"/>
      <c r="QNV35"/>
      <c r="QNW35"/>
      <c r="QNX35"/>
      <c r="QNY35"/>
      <c r="QNZ35"/>
      <c r="QOA35"/>
      <c r="QOB35"/>
      <c r="QOC35"/>
      <c r="QOD35"/>
      <c r="QOE35"/>
      <c r="QOF35"/>
      <c r="QOG35"/>
      <c r="QOH35"/>
      <c r="QOI35"/>
      <c r="QOJ35"/>
      <c r="QOK35"/>
      <c r="QOL35"/>
      <c r="QOM35"/>
      <c r="QON35"/>
      <c r="QOO35"/>
      <c r="QOP35"/>
      <c r="QOQ35"/>
      <c r="QOR35"/>
      <c r="QOS35"/>
      <c r="QOT35"/>
      <c r="QOU35"/>
      <c r="QOV35"/>
      <c r="QOW35"/>
      <c r="QOX35"/>
      <c r="QOY35"/>
      <c r="QOZ35"/>
      <c r="QPA35"/>
      <c r="QPB35"/>
      <c r="QPC35"/>
      <c r="QPD35"/>
      <c r="QPE35"/>
      <c r="QPF35"/>
      <c r="QPG35"/>
      <c r="QPH35"/>
      <c r="QPI35"/>
      <c r="QPJ35"/>
      <c r="QPK35"/>
      <c r="QPL35"/>
      <c r="QPM35"/>
      <c r="QPN35"/>
      <c r="QPO35"/>
      <c r="QPP35"/>
      <c r="QPQ35"/>
      <c r="QPR35"/>
      <c r="QPS35"/>
      <c r="QPT35"/>
      <c r="QPU35"/>
      <c r="QPV35"/>
      <c r="QPW35"/>
      <c r="QPX35"/>
      <c r="QPY35"/>
      <c r="QPZ35"/>
      <c r="QQA35"/>
      <c r="QQB35"/>
      <c r="QQC35"/>
      <c r="QQD35"/>
      <c r="QQE35"/>
      <c r="QQF35"/>
      <c r="QQG35"/>
      <c r="QQH35"/>
      <c r="QQI35"/>
      <c r="QQJ35"/>
      <c r="QQK35"/>
      <c r="QQL35"/>
      <c r="QQM35"/>
      <c r="QQN35"/>
      <c r="QQO35"/>
      <c r="QQP35"/>
      <c r="QQQ35"/>
      <c r="QQR35"/>
      <c r="QQS35"/>
      <c r="QQT35"/>
      <c r="QQU35"/>
      <c r="QQV35"/>
      <c r="QQW35"/>
      <c r="QQX35"/>
      <c r="QQY35"/>
      <c r="QQZ35"/>
      <c r="QRA35"/>
      <c r="QRB35"/>
      <c r="QRC35"/>
      <c r="QRD35"/>
      <c r="QRE35"/>
      <c r="QRF35"/>
      <c r="QRG35"/>
      <c r="QRH35"/>
      <c r="QRI35"/>
      <c r="QRJ35"/>
      <c r="QRK35"/>
      <c r="QRL35"/>
      <c r="QRM35"/>
      <c r="QRN35"/>
      <c r="QRO35"/>
      <c r="QRP35"/>
      <c r="QRQ35"/>
      <c r="QRR35"/>
      <c r="QRS35"/>
      <c r="QRT35"/>
      <c r="QRU35"/>
      <c r="QRV35"/>
      <c r="QRW35"/>
      <c r="QRX35"/>
      <c r="QRY35"/>
      <c r="QRZ35"/>
      <c r="QSA35"/>
      <c r="QSB35"/>
      <c r="QSC35"/>
      <c r="QSD35"/>
      <c r="QSE35"/>
      <c r="QSF35"/>
      <c r="QSG35"/>
      <c r="QSH35"/>
      <c r="QSI35"/>
      <c r="QSJ35"/>
      <c r="QSK35"/>
      <c r="QSL35"/>
      <c r="QSM35"/>
      <c r="QSN35"/>
      <c r="QSO35"/>
      <c r="QSP35"/>
      <c r="QSQ35"/>
      <c r="QSR35"/>
      <c r="QSS35"/>
      <c r="QST35"/>
      <c r="QSU35"/>
      <c r="QSV35"/>
      <c r="QSW35"/>
      <c r="QSX35"/>
      <c r="QSY35"/>
      <c r="QSZ35"/>
      <c r="QTA35"/>
      <c r="QTB35"/>
      <c r="QTC35"/>
      <c r="QTD35"/>
      <c r="QTE35"/>
      <c r="QTF35"/>
      <c r="QTG35"/>
      <c r="QTH35"/>
      <c r="QTI35"/>
      <c r="QTJ35"/>
      <c r="QTK35"/>
      <c r="QTL35"/>
      <c r="QTM35"/>
      <c r="QTN35"/>
      <c r="QTO35"/>
      <c r="QTP35"/>
      <c r="QTQ35"/>
      <c r="QTR35"/>
      <c r="QTS35"/>
      <c r="QTT35"/>
      <c r="QTU35"/>
      <c r="QTV35"/>
      <c r="QTW35"/>
      <c r="QTX35"/>
      <c r="QTY35"/>
      <c r="QTZ35"/>
      <c r="QUA35"/>
      <c r="QUB35"/>
      <c r="QUC35"/>
      <c r="QUD35"/>
      <c r="QUE35"/>
      <c r="QUF35"/>
      <c r="QUG35"/>
      <c r="QUH35"/>
      <c r="QUI35"/>
      <c r="QUJ35"/>
      <c r="QUK35"/>
      <c r="QUL35"/>
      <c r="QUM35"/>
      <c r="QUN35"/>
      <c r="QUO35"/>
      <c r="QUP35"/>
      <c r="QUQ35"/>
      <c r="QUR35"/>
      <c r="QUS35"/>
      <c r="QUT35"/>
      <c r="QUU35"/>
      <c r="QUV35"/>
      <c r="QUW35"/>
      <c r="QUX35"/>
      <c r="QUY35"/>
      <c r="QUZ35"/>
      <c r="QVA35"/>
      <c r="QVB35"/>
      <c r="QVC35"/>
      <c r="QVD35"/>
      <c r="QVE35"/>
      <c r="QVF35"/>
      <c r="QVG35"/>
      <c r="QVH35"/>
      <c r="QVI35"/>
      <c r="QVJ35"/>
      <c r="QVK35"/>
      <c r="QVL35"/>
      <c r="QVM35"/>
      <c r="QVN35"/>
      <c r="QVO35"/>
      <c r="QVP35"/>
      <c r="QVQ35"/>
      <c r="QVR35"/>
      <c r="QVS35"/>
      <c r="QVT35"/>
      <c r="QVU35"/>
      <c r="QVV35"/>
      <c r="QVW35"/>
      <c r="QVX35"/>
      <c r="QVY35"/>
      <c r="QVZ35"/>
      <c r="QWA35"/>
      <c r="QWB35"/>
      <c r="QWC35"/>
      <c r="QWD35"/>
      <c r="QWE35"/>
      <c r="QWF35"/>
      <c r="QWG35"/>
      <c r="QWH35"/>
      <c r="QWI35"/>
      <c r="QWJ35"/>
      <c r="QWK35"/>
      <c r="QWL35"/>
      <c r="QWM35"/>
      <c r="QWN35"/>
      <c r="QWO35"/>
      <c r="QWP35"/>
      <c r="QWQ35"/>
      <c r="QWR35"/>
      <c r="QWS35"/>
      <c r="QWT35"/>
      <c r="QWU35"/>
      <c r="QWV35"/>
      <c r="QWW35"/>
      <c r="QWX35"/>
      <c r="QWY35"/>
      <c r="QWZ35"/>
      <c r="QXA35"/>
      <c r="QXB35"/>
      <c r="QXC35"/>
      <c r="QXD35"/>
      <c r="QXE35"/>
      <c r="QXF35"/>
      <c r="QXG35"/>
      <c r="QXH35"/>
      <c r="QXI35"/>
      <c r="QXJ35"/>
      <c r="QXK35"/>
      <c r="QXL35"/>
      <c r="QXM35"/>
      <c r="QXN35"/>
      <c r="QXO35"/>
      <c r="QXP35"/>
      <c r="QXQ35"/>
      <c r="QXR35"/>
      <c r="QXS35"/>
      <c r="QXT35"/>
      <c r="QXU35"/>
      <c r="QXV35"/>
      <c r="QXW35"/>
      <c r="QXX35"/>
      <c r="QXY35"/>
      <c r="QXZ35"/>
      <c r="QYA35"/>
      <c r="QYB35"/>
      <c r="QYC35"/>
      <c r="QYD35"/>
      <c r="QYE35"/>
      <c r="QYF35"/>
      <c r="QYG35"/>
      <c r="QYH35"/>
      <c r="QYI35"/>
      <c r="QYJ35"/>
      <c r="QYK35"/>
      <c r="QYL35"/>
      <c r="QYM35"/>
      <c r="QYN35"/>
      <c r="QYO35"/>
      <c r="QYP35"/>
      <c r="QYQ35"/>
      <c r="QYR35"/>
      <c r="QYS35"/>
      <c r="QYT35"/>
      <c r="QYU35"/>
      <c r="QYV35"/>
      <c r="QYW35"/>
      <c r="QYX35"/>
      <c r="QYY35"/>
      <c r="QYZ35"/>
      <c r="QZA35"/>
      <c r="QZB35"/>
      <c r="QZC35"/>
      <c r="QZD35"/>
      <c r="QZE35"/>
      <c r="QZF35"/>
      <c r="QZG35"/>
      <c r="QZH35"/>
      <c r="QZI35"/>
      <c r="QZJ35"/>
      <c r="QZK35"/>
      <c r="QZL35"/>
      <c r="QZM35"/>
      <c r="QZN35"/>
      <c r="QZO35"/>
      <c r="QZP35"/>
      <c r="QZQ35"/>
      <c r="QZR35"/>
      <c r="QZS35"/>
      <c r="QZT35"/>
      <c r="QZU35"/>
      <c r="QZV35"/>
      <c r="QZW35"/>
      <c r="QZX35"/>
      <c r="QZY35"/>
      <c r="QZZ35"/>
      <c r="RAA35"/>
      <c r="RAB35"/>
      <c r="RAC35"/>
      <c r="RAD35"/>
      <c r="RAE35"/>
      <c r="RAF35"/>
      <c r="RAG35"/>
      <c r="RAH35"/>
      <c r="RAI35"/>
      <c r="RAJ35"/>
      <c r="RAK35"/>
      <c r="RAL35"/>
      <c r="RAM35"/>
      <c r="RAN35"/>
      <c r="RAO35"/>
      <c r="RAP35"/>
      <c r="RAQ35"/>
      <c r="RAR35"/>
      <c r="RAS35"/>
      <c r="RAT35"/>
      <c r="RAU35"/>
      <c r="RAV35"/>
      <c r="RAW35"/>
      <c r="RAX35"/>
      <c r="RAY35"/>
      <c r="RAZ35"/>
      <c r="RBA35"/>
      <c r="RBB35"/>
      <c r="RBC35"/>
      <c r="RBD35"/>
      <c r="RBE35"/>
      <c r="RBF35"/>
      <c r="RBG35"/>
      <c r="RBH35"/>
      <c r="RBI35"/>
      <c r="RBJ35"/>
      <c r="RBK35"/>
      <c r="RBL35"/>
      <c r="RBM35"/>
      <c r="RBN35"/>
      <c r="RBO35"/>
      <c r="RBP35"/>
      <c r="RBQ35"/>
      <c r="RBR35"/>
      <c r="RBS35"/>
      <c r="RBT35"/>
      <c r="RBU35"/>
      <c r="RBV35"/>
      <c r="RBW35"/>
      <c r="RBX35"/>
      <c r="RBY35"/>
      <c r="RBZ35"/>
      <c r="RCA35"/>
      <c r="RCB35"/>
      <c r="RCC35"/>
      <c r="RCD35"/>
      <c r="RCE35"/>
      <c r="RCF35"/>
      <c r="RCG35"/>
      <c r="RCH35"/>
      <c r="RCI35"/>
      <c r="RCJ35"/>
      <c r="RCK35"/>
      <c r="RCL35"/>
      <c r="RCM35"/>
      <c r="RCN35"/>
      <c r="RCO35"/>
      <c r="RCP35"/>
      <c r="RCQ35"/>
      <c r="RCR35"/>
      <c r="RCS35"/>
      <c r="RCT35"/>
      <c r="RCU35"/>
      <c r="RCV35"/>
      <c r="RCW35"/>
      <c r="RCX35"/>
      <c r="RCY35"/>
      <c r="RCZ35"/>
      <c r="RDA35"/>
      <c r="RDB35"/>
      <c r="RDC35"/>
      <c r="RDD35"/>
      <c r="RDE35"/>
      <c r="RDF35"/>
      <c r="RDG35"/>
      <c r="RDH35"/>
      <c r="RDI35"/>
      <c r="RDJ35"/>
      <c r="RDK35"/>
      <c r="RDL35"/>
      <c r="RDM35"/>
      <c r="RDN35"/>
      <c r="RDO35"/>
      <c r="RDP35"/>
      <c r="RDQ35"/>
      <c r="RDR35"/>
      <c r="RDS35"/>
      <c r="RDT35"/>
      <c r="RDU35"/>
      <c r="RDV35"/>
      <c r="RDW35"/>
      <c r="RDX35"/>
      <c r="RDY35"/>
      <c r="RDZ35"/>
      <c r="REA35"/>
      <c r="REB35"/>
      <c r="REC35"/>
      <c r="RED35"/>
      <c r="REE35"/>
      <c r="REF35"/>
      <c r="REG35"/>
      <c r="REH35"/>
      <c r="REI35"/>
      <c r="REJ35"/>
      <c r="REK35"/>
      <c r="REL35"/>
      <c r="REM35"/>
      <c r="REN35"/>
      <c r="REO35"/>
      <c r="REP35"/>
      <c r="REQ35"/>
      <c r="RER35"/>
      <c r="RES35"/>
      <c r="RET35"/>
      <c r="REU35"/>
      <c r="REV35"/>
      <c r="REW35"/>
      <c r="REX35"/>
      <c r="REY35"/>
      <c r="REZ35"/>
      <c r="RFA35"/>
      <c r="RFB35"/>
      <c r="RFC35"/>
      <c r="RFD35"/>
      <c r="RFE35"/>
      <c r="RFF35"/>
      <c r="RFG35"/>
      <c r="RFH35"/>
      <c r="RFI35"/>
      <c r="RFJ35"/>
      <c r="RFK35"/>
      <c r="RFL35"/>
      <c r="RFM35"/>
      <c r="RFN35"/>
      <c r="RFO35"/>
      <c r="RFP35"/>
      <c r="RFQ35"/>
      <c r="RFR35"/>
      <c r="RFS35"/>
      <c r="RFT35"/>
      <c r="RFU35"/>
      <c r="RFV35"/>
      <c r="RFW35"/>
      <c r="RFX35"/>
      <c r="RFY35"/>
      <c r="RFZ35"/>
      <c r="RGA35"/>
      <c r="RGB35"/>
      <c r="RGC35"/>
      <c r="RGD35"/>
      <c r="RGE35"/>
      <c r="RGF35"/>
      <c r="RGG35"/>
      <c r="RGH35"/>
      <c r="RGI35"/>
      <c r="RGJ35"/>
      <c r="RGK35"/>
      <c r="RGL35"/>
      <c r="RGM35"/>
      <c r="RGN35"/>
      <c r="RGO35"/>
      <c r="RGP35"/>
      <c r="RGQ35"/>
      <c r="RGR35"/>
      <c r="RGS35"/>
      <c r="RGT35"/>
      <c r="RGU35"/>
      <c r="RGV35"/>
      <c r="RGW35"/>
      <c r="RGX35"/>
      <c r="RGY35"/>
      <c r="RGZ35"/>
      <c r="RHA35"/>
      <c r="RHB35"/>
      <c r="RHC35"/>
      <c r="RHD35"/>
      <c r="RHE35"/>
      <c r="RHF35"/>
      <c r="RHG35"/>
      <c r="RHH35"/>
      <c r="RHI35"/>
      <c r="RHJ35"/>
      <c r="RHK35"/>
      <c r="RHL35"/>
      <c r="RHM35"/>
      <c r="RHN35"/>
      <c r="RHO35"/>
      <c r="RHP35"/>
      <c r="RHQ35"/>
      <c r="RHR35"/>
      <c r="RHS35"/>
      <c r="RHT35"/>
      <c r="RHU35"/>
      <c r="RHV35"/>
      <c r="RHW35"/>
      <c r="RHX35"/>
      <c r="RHY35"/>
      <c r="RHZ35"/>
      <c r="RIA35"/>
      <c r="RIB35"/>
      <c r="RIC35"/>
      <c r="RID35"/>
      <c r="RIE35"/>
      <c r="RIF35"/>
      <c r="RIG35"/>
      <c r="RIH35"/>
      <c r="RII35"/>
      <c r="RIJ35"/>
      <c r="RIK35"/>
      <c r="RIL35"/>
      <c r="RIM35"/>
      <c r="RIN35"/>
      <c r="RIO35"/>
      <c r="RIP35"/>
      <c r="RIQ35"/>
      <c r="RIR35"/>
      <c r="RIS35"/>
      <c r="RIT35"/>
      <c r="RIU35"/>
      <c r="RIV35"/>
      <c r="RIW35"/>
      <c r="RIX35"/>
      <c r="RIY35"/>
      <c r="RIZ35"/>
      <c r="RJA35"/>
      <c r="RJB35"/>
      <c r="RJC35"/>
      <c r="RJD35"/>
      <c r="RJE35"/>
      <c r="RJF35"/>
      <c r="RJG35"/>
      <c r="RJH35"/>
      <c r="RJI35"/>
      <c r="RJJ35"/>
      <c r="RJK35"/>
      <c r="RJL35"/>
      <c r="RJM35"/>
      <c r="RJN35"/>
      <c r="RJO35"/>
      <c r="RJP35"/>
      <c r="RJQ35"/>
      <c r="RJR35"/>
      <c r="RJS35"/>
      <c r="RJT35"/>
      <c r="RJU35"/>
      <c r="RJV35"/>
      <c r="RJW35"/>
      <c r="RJX35"/>
      <c r="RJY35"/>
      <c r="RJZ35"/>
      <c r="RKA35"/>
      <c r="RKB35"/>
      <c r="RKC35"/>
      <c r="RKD35"/>
      <c r="RKE35"/>
      <c r="RKF35"/>
      <c r="RKG35"/>
      <c r="RKH35"/>
      <c r="RKI35"/>
      <c r="RKJ35"/>
      <c r="RKK35"/>
      <c r="RKL35"/>
      <c r="RKM35"/>
      <c r="RKN35"/>
      <c r="RKO35"/>
      <c r="RKP35"/>
      <c r="RKQ35"/>
      <c r="RKR35"/>
      <c r="RKS35"/>
      <c r="RKT35"/>
      <c r="RKU35"/>
      <c r="RKV35"/>
      <c r="RKW35"/>
      <c r="RKX35"/>
      <c r="RKY35"/>
      <c r="RKZ35"/>
      <c r="RLA35"/>
      <c r="RLB35"/>
      <c r="RLC35"/>
      <c r="RLD35"/>
      <c r="RLE35"/>
      <c r="RLF35"/>
      <c r="RLG35"/>
      <c r="RLH35"/>
      <c r="RLI35"/>
      <c r="RLJ35"/>
      <c r="RLK35"/>
      <c r="RLL35"/>
      <c r="RLM35"/>
      <c r="RLN35"/>
      <c r="RLO35"/>
      <c r="RLP35"/>
      <c r="RLQ35"/>
      <c r="RLR35"/>
      <c r="RLS35"/>
      <c r="RLT35"/>
      <c r="RLU35"/>
      <c r="RLV35"/>
      <c r="RLW35"/>
      <c r="RLX35"/>
      <c r="RLY35"/>
      <c r="RLZ35"/>
      <c r="RMA35"/>
      <c r="RMB35"/>
      <c r="RMC35"/>
      <c r="RMD35"/>
      <c r="RME35"/>
      <c r="RMF35"/>
      <c r="RMG35"/>
      <c r="RMH35"/>
      <c r="RMI35"/>
      <c r="RMJ35"/>
      <c r="RMK35"/>
      <c r="RML35"/>
      <c r="RMM35"/>
      <c r="RMN35"/>
      <c r="RMO35"/>
      <c r="RMP35"/>
      <c r="RMQ35"/>
      <c r="RMR35"/>
      <c r="RMS35"/>
      <c r="RMT35"/>
      <c r="RMU35"/>
      <c r="RMV35"/>
      <c r="RMW35"/>
      <c r="RMX35"/>
      <c r="RMY35"/>
      <c r="RMZ35"/>
      <c r="RNA35"/>
      <c r="RNB35"/>
      <c r="RNC35"/>
      <c r="RND35"/>
      <c r="RNE35"/>
      <c r="RNF35"/>
      <c r="RNG35"/>
      <c r="RNH35"/>
      <c r="RNI35"/>
      <c r="RNJ35"/>
      <c r="RNK35"/>
      <c r="RNL35"/>
      <c r="RNM35"/>
      <c r="RNN35"/>
      <c r="RNO35"/>
      <c r="RNP35"/>
      <c r="RNQ35"/>
      <c r="RNR35"/>
      <c r="RNS35"/>
      <c r="RNT35"/>
      <c r="RNU35"/>
      <c r="RNV35"/>
      <c r="RNW35"/>
      <c r="RNX35"/>
      <c r="RNY35"/>
      <c r="RNZ35"/>
      <c r="ROA35"/>
      <c r="ROB35"/>
      <c r="ROC35"/>
      <c r="ROD35"/>
      <c r="ROE35"/>
      <c r="ROF35"/>
      <c r="ROG35"/>
      <c r="ROH35"/>
      <c r="ROI35"/>
      <c r="ROJ35"/>
      <c r="ROK35"/>
      <c r="ROL35"/>
      <c r="ROM35"/>
      <c r="RON35"/>
      <c r="ROO35"/>
      <c r="ROP35"/>
      <c r="ROQ35"/>
      <c r="ROR35"/>
      <c r="ROS35"/>
      <c r="ROT35"/>
      <c r="ROU35"/>
      <c r="ROV35"/>
      <c r="ROW35"/>
      <c r="ROX35"/>
      <c r="ROY35"/>
      <c r="ROZ35"/>
      <c r="RPA35"/>
      <c r="RPB35"/>
      <c r="RPC35"/>
      <c r="RPD35"/>
      <c r="RPE35"/>
      <c r="RPF35"/>
      <c r="RPG35"/>
      <c r="RPH35"/>
      <c r="RPI35"/>
      <c r="RPJ35"/>
      <c r="RPK35"/>
      <c r="RPL35"/>
      <c r="RPM35"/>
      <c r="RPN35"/>
      <c r="RPO35"/>
      <c r="RPP35"/>
      <c r="RPQ35"/>
      <c r="RPR35"/>
      <c r="RPS35"/>
      <c r="RPT35"/>
      <c r="RPU35"/>
      <c r="RPV35"/>
      <c r="RPW35"/>
      <c r="RPX35"/>
      <c r="RPY35"/>
      <c r="RPZ35"/>
      <c r="RQA35"/>
      <c r="RQB35"/>
      <c r="RQC35"/>
      <c r="RQD35"/>
      <c r="RQE35"/>
      <c r="RQF35"/>
      <c r="RQG35"/>
      <c r="RQH35"/>
      <c r="RQI35"/>
      <c r="RQJ35"/>
      <c r="RQK35"/>
      <c r="RQL35"/>
      <c r="RQM35"/>
      <c r="RQN35"/>
      <c r="RQO35"/>
      <c r="RQP35"/>
      <c r="RQQ35"/>
      <c r="RQR35"/>
      <c r="RQS35"/>
      <c r="RQT35"/>
      <c r="RQU35"/>
      <c r="RQV35"/>
      <c r="RQW35"/>
      <c r="RQX35"/>
      <c r="RQY35"/>
      <c r="RQZ35"/>
      <c r="RRA35"/>
      <c r="RRB35"/>
      <c r="RRC35"/>
      <c r="RRD35"/>
      <c r="RRE35"/>
      <c r="RRF35"/>
      <c r="RRG35"/>
      <c r="RRH35"/>
      <c r="RRI35"/>
      <c r="RRJ35"/>
      <c r="RRK35"/>
      <c r="RRL35"/>
      <c r="RRM35"/>
      <c r="RRN35"/>
      <c r="RRO35"/>
      <c r="RRP35"/>
      <c r="RRQ35"/>
      <c r="RRR35"/>
      <c r="RRS35"/>
      <c r="RRT35"/>
      <c r="RRU35"/>
      <c r="RRV35"/>
      <c r="RRW35"/>
      <c r="RRX35"/>
      <c r="RRY35"/>
      <c r="RRZ35"/>
      <c r="RSA35"/>
      <c r="RSB35"/>
      <c r="RSC35"/>
      <c r="RSD35"/>
      <c r="RSE35"/>
      <c r="RSF35"/>
      <c r="RSG35"/>
      <c r="RSH35"/>
      <c r="RSI35"/>
      <c r="RSJ35"/>
      <c r="RSK35"/>
      <c r="RSL35"/>
      <c r="RSM35"/>
      <c r="RSN35"/>
      <c r="RSO35"/>
      <c r="RSP35"/>
      <c r="RSQ35"/>
      <c r="RSR35"/>
      <c r="RSS35"/>
      <c r="RST35"/>
      <c r="RSU35"/>
      <c r="RSV35"/>
      <c r="RSW35"/>
      <c r="RSX35"/>
      <c r="RSY35"/>
      <c r="RSZ35"/>
      <c r="RTA35"/>
      <c r="RTB35"/>
      <c r="RTC35"/>
      <c r="RTD35"/>
      <c r="RTE35"/>
      <c r="RTF35"/>
      <c r="RTG35"/>
      <c r="RTH35"/>
      <c r="RTI35"/>
      <c r="RTJ35"/>
      <c r="RTK35"/>
      <c r="RTL35"/>
      <c r="RTM35"/>
      <c r="RTN35"/>
      <c r="RTO35"/>
      <c r="RTP35"/>
      <c r="RTQ35"/>
      <c r="RTR35"/>
      <c r="RTS35"/>
      <c r="RTT35"/>
      <c r="RTU35"/>
      <c r="RTV35"/>
      <c r="RTW35"/>
      <c r="RTX35"/>
      <c r="RTY35"/>
      <c r="RTZ35"/>
      <c r="RUA35"/>
      <c r="RUB35"/>
      <c r="RUC35"/>
      <c r="RUD35"/>
      <c r="RUE35"/>
      <c r="RUF35"/>
      <c r="RUG35"/>
      <c r="RUH35"/>
      <c r="RUI35"/>
      <c r="RUJ35"/>
      <c r="RUK35"/>
      <c r="RUL35"/>
      <c r="RUM35"/>
      <c r="RUN35"/>
      <c r="RUO35"/>
      <c r="RUP35"/>
      <c r="RUQ35"/>
      <c r="RUR35"/>
      <c r="RUS35"/>
      <c r="RUT35"/>
      <c r="RUU35"/>
      <c r="RUV35"/>
      <c r="RUW35"/>
      <c r="RUX35"/>
      <c r="RUY35"/>
      <c r="RUZ35"/>
      <c r="RVA35"/>
      <c r="RVB35"/>
      <c r="RVC35"/>
      <c r="RVD35"/>
      <c r="RVE35"/>
      <c r="RVF35"/>
      <c r="RVG35"/>
      <c r="RVH35"/>
      <c r="RVI35"/>
      <c r="RVJ35"/>
      <c r="RVK35"/>
      <c r="RVL35"/>
      <c r="RVM35"/>
      <c r="RVN35"/>
      <c r="RVO35"/>
      <c r="RVP35"/>
      <c r="RVQ35"/>
      <c r="RVR35"/>
      <c r="RVS35"/>
      <c r="RVT35"/>
      <c r="RVU35"/>
      <c r="RVV35"/>
      <c r="RVW35"/>
      <c r="RVX35"/>
      <c r="RVY35"/>
      <c r="RVZ35"/>
      <c r="RWA35"/>
      <c r="RWB35"/>
      <c r="RWC35"/>
      <c r="RWD35"/>
      <c r="RWE35"/>
      <c r="RWF35"/>
      <c r="RWG35"/>
      <c r="RWH35"/>
      <c r="RWI35"/>
      <c r="RWJ35"/>
      <c r="RWK35"/>
      <c r="RWL35"/>
      <c r="RWM35"/>
      <c r="RWN35"/>
      <c r="RWO35"/>
      <c r="RWP35"/>
      <c r="RWQ35"/>
      <c r="RWR35"/>
      <c r="RWS35"/>
      <c r="RWT35"/>
      <c r="RWU35"/>
      <c r="RWV35"/>
      <c r="RWW35"/>
      <c r="RWX35"/>
      <c r="RWY35"/>
      <c r="RWZ35"/>
      <c r="RXA35"/>
      <c r="RXB35"/>
      <c r="RXC35"/>
      <c r="RXD35"/>
      <c r="RXE35"/>
      <c r="RXF35"/>
      <c r="RXG35"/>
      <c r="RXH35"/>
      <c r="RXI35"/>
      <c r="RXJ35"/>
      <c r="RXK35"/>
      <c r="RXL35"/>
      <c r="RXM35"/>
      <c r="RXN35"/>
      <c r="RXO35"/>
      <c r="RXP35"/>
      <c r="RXQ35"/>
      <c r="RXR35"/>
      <c r="RXS35"/>
      <c r="RXT35"/>
      <c r="RXU35"/>
      <c r="RXV35"/>
      <c r="RXW35"/>
      <c r="RXX35"/>
      <c r="RXY35"/>
      <c r="RXZ35"/>
      <c r="RYA35"/>
      <c r="RYB35"/>
      <c r="RYC35"/>
      <c r="RYD35"/>
      <c r="RYE35"/>
      <c r="RYF35"/>
      <c r="RYG35"/>
      <c r="RYH35"/>
      <c r="RYI35"/>
      <c r="RYJ35"/>
      <c r="RYK35"/>
      <c r="RYL35"/>
      <c r="RYM35"/>
      <c r="RYN35"/>
      <c r="RYO35"/>
      <c r="RYP35"/>
      <c r="RYQ35"/>
      <c r="RYR35"/>
      <c r="RYS35"/>
      <c r="RYT35"/>
      <c r="RYU35"/>
      <c r="RYV35"/>
      <c r="RYW35"/>
      <c r="RYX35"/>
      <c r="RYY35"/>
      <c r="RYZ35"/>
      <c r="RZA35"/>
      <c r="RZB35"/>
      <c r="RZC35"/>
      <c r="RZD35"/>
      <c r="RZE35"/>
      <c r="RZF35"/>
      <c r="RZG35"/>
      <c r="RZH35"/>
      <c r="RZI35"/>
      <c r="RZJ35"/>
      <c r="RZK35"/>
      <c r="RZL35"/>
      <c r="RZM35"/>
      <c r="RZN35"/>
      <c r="RZO35"/>
      <c r="RZP35"/>
      <c r="RZQ35"/>
      <c r="RZR35"/>
      <c r="RZS35"/>
      <c r="RZT35"/>
      <c r="RZU35"/>
      <c r="RZV35"/>
      <c r="RZW35"/>
      <c r="RZX35"/>
      <c r="RZY35"/>
      <c r="RZZ35"/>
      <c r="SAA35"/>
      <c r="SAB35"/>
      <c r="SAC35"/>
      <c r="SAD35"/>
      <c r="SAE35"/>
      <c r="SAF35"/>
      <c r="SAG35"/>
      <c r="SAH35"/>
      <c r="SAI35"/>
      <c r="SAJ35"/>
      <c r="SAK35"/>
      <c r="SAL35"/>
      <c r="SAM35"/>
      <c r="SAN35"/>
      <c r="SAO35"/>
      <c r="SAP35"/>
      <c r="SAQ35"/>
      <c r="SAR35"/>
      <c r="SAS35"/>
      <c r="SAT35"/>
      <c r="SAU35"/>
      <c r="SAV35"/>
      <c r="SAW35"/>
      <c r="SAX35"/>
      <c r="SAY35"/>
      <c r="SAZ35"/>
      <c r="SBA35"/>
      <c r="SBB35"/>
      <c r="SBC35"/>
      <c r="SBD35"/>
      <c r="SBE35"/>
      <c r="SBF35"/>
      <c r="SBG35"/>
      <c r="SBH35"/>
      <c r="SBI35"/>
      <c r="SBJ35"/>
      <c r="SBK35"/>
      <c r="SBL35"/>
      <c r="SBM35"/>
      <c r="SBN35"/>
      <c r="SBO35"/>
      <c r="SBP35"/>
      <c r="SBQ35"/>
      <c r="SBR35"/>
      <c r="SBS35"/>
      <c r="SBT35"/>
      <c r="SBU35"/>
      <c r="SBV35"/>
      <c r="SBW35"/>
      <c r="SBX35"/>
      <c r="SBY35"/>
      <c r="SBZ35"/>
      <c r="SCA35"/>
      <c r="SCB35"/>
      <c r="SCC35"/>
      <c r="SCD35"/>
      <c r="SCE35"/>
      <c r="SCF35"/>
      <c r="SCG35"/>
      <c r="SCH35"/>
      <c r="SCI35"/>
      <c r="SCJ35"/>
      <c r="SCK35"/>
      <c r="SCL35"/>
      <c r="SCM35"/>
      <c r="SCN35"/>
      <c r="SCO35"/>
      <c r="SCP35"/>
      <c r="SCQ35"/>
      <c r="SCR35"/>
      <c r="SCS35"/>
      <c r="SCT35"/>
      <c r="SCU35"/>
      <c r="SCV35"/>
      <c r="SCW35"/>
      <c r="SCX35"/>
      <c r="SCY35"/>
      <c r="SCZ35"/>
      <c r="SDA35"/>
      <c r="SDB35"/>
      <c r="SDC35"/>
      <c r="SDD35"/>
      <c r="SDE35"/>
      <c r="SDF35"/>
      <c r="SDG35"/>
      <c r="SDH35"/>
      <c r="SDI35"/>
      <c r="SDJ35"/>
      <c r="SDK35"/>
      <c r="SDL35"/>
      <c r="SDM35"/>
      <c r="SDN35"/>
      <c r="SDO35"/>
      <c r="SDP35"/>
      <c r="SDQ35"/>
      <c r="SDR35"/>
      <c r="SDS35"/>
      <c r="SDT35"/>
      <c r="SDU35"/>
      <c r="SDV35"/>
      <c r="SDW35"/>
      <c r="SDX35"/>
      <c r="SDY35"/>
      <c r="SDZ35"/>
      <c r="SEA35"/>
      <c r="SEB35"/>
      <c r="SEC35"/>
      <c r="SED35"/>
      <c r="SEE35"/>
      <c r="SEF35"/>
      <c r="SEG35"/>
      <c r="SEH35"/>
      <c r="SEI35"/>
      <c r="SEJ35"/>
      <c r="SEK35"/>
      <c r="SEL35"/>
      <c r="SEM35"/>
      <c r="SEN35"/>
      <c r="SEO35"/>
      <c r="SEP35"/>
      <c r="SEQ35"/>
      <c r="SER35"/>
      <c r="SES35"/>
      <c r="SET35"/>
      <c r="SEU35"/>
      <c r="SEV35"/>
      <c r="SEW35"/>
      <c r="SEX35"/>
      <c r="SEY35"/>
      <c r="SEZ35"/>
      <c r="SFA35"/>
      <c r="SFB35"/>
      <c r="SFC35"/>
      <c r="SFD35"/>
      <c r="SFE35"/>
      <c r="SFF35"/>
      <c r="SFG35"/>
      <c r="SFH35"/>
      <c r="SFI35"/>
      <c r="SFJ35"/>
      <c r="SFK35"/>
      <c r="SFL35"/>
      <c r="SFM35"/>
      <c r="SFN35"/>
      <c r="SFO35"/>
      <c r="SFP35"/>
      <c r="SFQ35"/>
      <c r="SFR35"/>
      <c r="SFS35"/>
      <c r="SFT35"/>
      <c r="SFU35"/>
      <c r="SFV35"/>
      <c r="SFW35"/>
      <c r="SFX35"/>
      <c r="SFY35"/>
      <c r="SFZ35"/>
      <c r="SGA35"/>
      <c r="SGB35"/>
      <c r="SGC35"/>
      <c r="SGD35"/>
      <c r="SGE35"/>
      <c r="SGF35"/>
      <c r="SGG35"/>
      <c r="SGH35"/>
      <c r="SGI35"/>
      <c r="SGJ35"/>
      <c r="SGK35"/>
      <c r="SGL35"/>
      <c r="SGM35"/>
      <c r="SGN35"/>
      <c r="SGO35"/>
      <c r="SGP35"/>
      <c r="SGQ35"/>
      <c r="SGR35"/>
      <c r="SGS35"/>
      <c r="SGT35"/>
      <c r="SGU35"/>
      <c r="SGV35"/>
      <c r="SGW35"/>
      <c r="SGX35"/>
      <c r="SGY35"/>
      <c r="SGZ35"/>
      <c r="SHA35"/>
      <c r="SHB35"/>
      <c r="SHC35"/>
      <c r="SHD35"/>
      <c r="SHE35"/>
      <c r="SHF35"/>
      <c r="SHG35"/>
      <c r="SHH35"/>
      <c r="SHI35"/>
      <c r="SHJ35"/>
      <c r="SHK35"/>
      <c r="SHL35"/>
      <c r="SHM35"/>
      <c r="SHN35"/>
      <c r="SHO35"/>
      <c r="SHP35"/>
      <c r="SHQ35"/>
      <c r="SHR35"/>
      <c r="SHS35"/>
      <c r="SHT35"/>
      <c r="SHU35"/>
      <c r="SHV35"/>
      <c r="SHW35"/>
      <c r="SHX35"/>
      <c r="SHY35"/>
      <c r="SHZ35"/>
      <c r="SIA35"/>
      <c r="SIB35"/>
      <c r="SIC35"/>
      <c r="SID35"/>
      <c r="SIE35"/>
      <c r="SIF35"/>
      <c r="SIG35"/>
      <c r="SIH35"/>
      <c r="SII35"/>
      <c r="SIJ35"/>
      <c r="SIK35"/>
      <c r="SIL35"/>
      <c r="SIM35"/>
      <c r="SIN35"/>
      <c r="SIO35"/>
      <c r="SIP35"/>
      <c r="SIQ35"/>
      <c r="SIR35"/>
      <c r="SIS35"/>
      <c r="SIT35"/>
      <c r="SIU35"/>
      <c r="SIV35"/>
      <c r="SIW35"/>
      <c r="SIX35"/>
      <c r="SIY35"/>
      <c r="SIZ35"/>
      <c r="SJA35"/>
      <c r="SJB35"/>
      <c r="SJC35"/>
      <c r="SJD35"/>
      <c r="SJE35"/>
      <c r="SJF35"/>
      <c r="SJG35"/>
      <c r="SJH35"/>
      <c r="SJI35"/>
      <c r="SJJ35"/>
      <c r="SJK35"/>
      <c r="SJL35"/>
      <c r="SJM35"/>
      <c r="SJN35"/>
      <c r="SJO35"/>
      <c r="SJP35"/>
      <c r="SJQ35"/>
      <c r="SJR35"/>
      <c r="SJS35"/>
      <c r="SJT35"/>
      <c r="SJU35"/>
      <c r="SJV35"/>
      <c r="SJW35"/>
      <c r="SJX35"/>
      <c r="SJY35"/>
      <c r="SJZ35"/>
      <c r="SKA35"/>
      <c r="SKB35"/>
      <c r="SKC35"/>
      <c r="SKD35"/>
      <c r="SKE35"/>
      <c r="SKF35"/>
      <c r="SKG35"/>
      <c r="SKH35"/>
      <c r="SKI35"/>
      <c r="SKJ35"/>
      <c r="SKK35"/>
      <c r="SKL35"/>
      <c r="SKM35"/>
      <c r="SKN35"/>
      <c r="SKO35"/>
      <c r="SKP35"/>
      <c r="SKQ35"/>
      <c r="SKR35"/>
      <c r="SKS35"/>
      <c r="SKT35"/>
      <c r="SKU35"/>
      <c r="SKV35"/>
      <c r="SKW35"/>
      <c r="SKX35"/>
      <c r="SKY35"/>
      <c r="SKZ35"/>
      <c r="SLA35"/>
      <c r="SLB35"/>
      <c r="SLC35"/>
      <c r="SLD35"/>
      <c r="SLE35"/>
      <c r="SLF35"/>
      <c r="SLG35"/>
      <c r="SLH35"/>
      <c r="SLI35"/>
      <c r="SLJ35"/>
      <c r="SLK35"/>
      <c r="SLL35"/>
      <c r="SLM35"/>
      <c r="SLN35"/>
      <c r="SLO35"/>
      <c r="SLP35"/>
      <c r="SLQ35"/>
      <c r="SLR35"/>
      <c r="SLS35"/>
      <c r="SLT35"/>
      <c r="SLU35"/>
      <c r="SLV35"/>
      <c r="SLW35"/>
      <c r="SLX35"/>
      <c r="SLY35"/>
      <c r="SLZ35"/>
      <c r="SMA35"/>
      <c r="SMB35"/>
      <c r="SMC35"/>
      <c r="SMD35"/>
      <c r="SME35"/>
      <c r="SMF35"/>
      <c r="SMG35"/>
      <c r="SMH35"/>
      <c r="SMI35"/>
      <c r="SMJ35"/>
      <c r="SMK35"/>
      <c r="SML35"/>
      <c r="SMM35"/>
      <c r="SMN35"/>
      <c r="SMO35"/>
      <c r="SMP35"/>
      <c r="SMQ35"/>
      <c r="SMR35"/>
      <c r="SMS35"/>
      <c r="SMT35"/>
      <c r="SMU35"/>
      <c r="SMV35"/>
      <c r="SMW35"/>
      <c r="SMX35"/>
      <c r="SMY35"/>
      <c r="SMZ35"/>
      <c r="SNA35"/>
      <c r="SNB35"/>
      <c r="SNC35"/>
      <c r="SND35"/>
      <c r="SNE35"/>
      <c r="SNF35"/>
      <c r="SNG35"/>
      <c r="SNH35"/>
      <c r="SNI35"/>
      <c r="SNJ35"/>
      <c r="SNK35"/>
      <c r="SNL35"/>
      <c r="SNM35"/>
      <c r="SNN35"/>
      <c r="SNO35"/>
      <c r="SNP35"/>
      <c r="SNQ35"/>
      <c r="SNR35"/>
      <c r="SNS35"/>
      <c r="SNT35"/>
      <c r="SNU35"/>
      <c r="SNV35"/>
      <c r="SNW35"/>
      <c r="SNX35"/>
      <c r="SNY35"/>
      <c r="SNZ35"/>
      <c r="SOA35"/>
      <c r="SOB35"/>
      <c r="SOC35"/>
      <c r="SOD35"/>
      <c r="SOE35"/>
      <c r="SOF35"/>
      <c r="SOG35"/>
      <c r="SOH35"/>
      <c r="SOI35"/>
      <c r="SOJ35"/>
      <c r="SOK35"/>
      <c r="SOL35"/>
      <c r="SOM35"/>
      <c r="SON35"/>
      <c r="SOO35"/>
      <c r="SOP35"/>
      <c r="SOQ35"/>
      <c r="SOR35"/>
      <c r="SOS35"/>
      <c r="SOT35"/>
      <c r="SOU35"/>
      <c r="SOV35"/>
      <c r="SOW35"/>
      <c r="SOX35"/>
      <c r="SOY35"/>
      <c r="SOZ35"/>
      <c r="SPA35"/>
      <c r="SPB35"/>
      <c r="SPC35"/>
      <c r="SPD35"/>
      <c r="SPE35"/>
      <c r="SPF35"/>
      <c r="SPG35"/>
      <c r="SPH35"/>
      <c r="SPI35"/>
      <c r="SPJ35"/>
      <c r="SPK35"/>
      <c r="SPL35"/>
      <c r="SPM35"/>
      <c r="SPN35"/>
      <c r="SPO35"/>
      <c r="SPP35"/>
      <c r="SPQ35"/>
      <c r="SPR35"/>
      <c r="SPS35"/>
      <c r="SPT35"/>
      <c r="SPU35"/>
      <c r="SPV35"/>
      <c r="SPW35"/>
      <c r="SPX35"/>
      <c r="SPY35"/>
      <c r="SPZ35"/>
      <c r="SQA35"/>
      <c r="SQB35"/>
      <c r="SQC35"/>
      <c r="SQD35"/>
      <c r="SQE35"/>
      <c r="SQF35"/>
      <c r="SQG35"/>
      <c r="SQH35"/>
      <c r="SQI35"/>
      <c r="SQJ35"/>
      <c r="SQK35"/>
      <c r="SQL35"/>
      <c r="SQM35"/>
      <c r="SQN35"/>
      <c r="SQO35"/>
      <c r="SQP35"/>
      <c r="SQQ35"/>
      <c r="SQR35"/>
      <c r="SQS35"/>
      <c r="SQT35"/>
      <c r="SQU35"/>
      <c r="SQV35"/>
      <c r="SQW35"/>
      <c r="SQX35"/>
      <c r="SQY35"/>
      <c r="SQZ35"/>
      <c r="SRA35"/>
      <c r="SRB35"/>
      <c r="SRC35"/>
      <c r="SRD35"/>
      <c r="SRE35"/>
      <c r="SRF35"/>
      <c r="SRG35"/>
      <c r="SRH35"/>
      <c r="SRI35"/>
      <c r="SRJ35"/>
      <c r="SRK35"/>
      <c r="SRL35"/>
      <c r="SRM35"/>
      <c r="SRN35"/>
      <c r="SRO35"/>
      <c r="SRP35"/>
      <c r="SRQ35"/>
      <c r="SRR35"/>
      <c r="SRS35"/>
      <c r="SRT35"/>
      <c r="SRU35"/>
      <c r="SRV35"/>
      <c r="SRW35"/>
      <c r="SRX35"/>
      <c r="SRY35"/>
      <c r="SRZ35"/>
      <c r="SSA35"/>
      <c r="SSB35"/>
      <c r="SSC35"/>
      <c r="SSD35"/>
      <c r="SSE35"/>
      <c r="SSF35"/>
      <c r="SSG35"/>
      <c r="SSH35"/>
      <c r="SSI35"/>
      <c r="SSJ35"/>
      <c r="SSK35"/>
      <c r="SSL35"/>
      <c r="SSM35"/>
      <c r="SSN35"/>
      <c r="SSO35"/>
      <c r="SSP35"/>
      <c r="SSQ35"/>
      <c r="SSR35"/>
      <c r="SSS35"/>
      <c r="SST35"/>
      <c r="SSU35"/>
      <c r="SSV35"/>
      <c r="SSW35"/>
      <c r="SSX35"/>
      <c r="SSY35"/>
      <c r="SSZ35"/>
      <c r="STA35"/>
      <c r="STB35"/>
      <c r="STC35"/>
      <c r="STD35"/>
      <c r="STE35"/>
      <c r="STF35"/>
      <c r="STG35"/>
      <c r="STH35"/>
      <c r="STI35"/>
      <c r="STJ35"/>
      <c r="STK35"/>
      <c r="STL35"/>
      <c r="STM35"/>
      <c r="STN35"/>
      <c r="STO35"/>
      <c r="STP35"/>
      <c r="STQ35"/>
      <c r="STR35"/>
      <c r="STS35"/>
      <c r="STT35"/>
      <c r="STU35"/>
      <c r="STV35"/>
      <c r="STW35"/>
      <c r="STX35"/>
      <c r="STY35"/>
      <c r="STZ35"/>
      <c r="SUA35"/>
      <c r="SUB35"/>
      <c r="SUC35"/>
      <c r="SUD35"/>
      <c r="SUE35"/>
      <c r="SUF35"/>
      <c r="SUG35"/>
      <c r="SUH35"/>
      <c r="SUI35"/>
      <c r="SUJ35"/>
      <c r="SUK35"/>
      <c r="SUL35"/>
      <c r="SUM35"/>
      <c r="SUN35"/>
      <c r="SUO35"/>
      <c r="SUP35"/>
      <c r="SUQ35"/>
      <c r="SUR35"/>
      <c r="SUS35"/>
      <c r="SUT35"/>
      <c r="SUU35"/>
      <c r="SUV35"/>
      <c r="SUW35"/>
      <c r="SUX35"/>
      <c r="SUY35"/>
      <c r="SUZ35"/>
      <c r="SVA35"/>
      <c r="SVB35"/>
      <c r="SVC35"/>
      <c r="SVD35"/>
      <c r="SVE35"/>
      <c r="SVF35"/>
      <c r="SVG35"/>
      <c r="SVH35"/>
      <c r="SVI35"/>
      <c r="SVJ35"/>
      <c r="SVK35"/>
      <c r="SVL35"/>
      <c r="SVM35"/>
      <c r="SVN35"/>
      <c r="SVO35"/>
      <c r="SVP35"/>
      <c r="SVQ35"/>
      <c r="SVR35"/>
      <c r="SVS35"/>
      <c r="SVT35"/>
      <c r="SVU35"/>
      <c r="SVV35"/>
      <c r="SVW35"/>
      <c r="SVX35"/>
      <c r="SVY35"/>
      <c r="SVZ35"/>
      <c r="SWA35"/>
      <c r="SWB35"/>
      <c r="SWC35"/>
      <c r="SWD35"/>
      <c r="SWE35"/>
      <c r="SWF35"/>
      <c r="SWG35"/>
      <c r="SWH35"/>
      <c r="SWI35"/>
      <c r="SWJ35"/>
      <c r="SWK35"/>
      <c r="SWL35"/>
      <c r="SWM35"/>
      <c r="SWN35"/>
      <c r="SWO35"/>
      <c r="SWP35"/>
      <c r="SWQ35"/>
      <c r="SWR35"/>
      <c r="SWS35"/>
      <c r="SWT35"/>
      <c r="SWU35"/>
      <c r="SWV35"/>
      <c r="SWW35"/>
      <c r="SWX35"/>
      <c r="SWY35"/>
      <c r="SWZ35"/>
      <c r="SXA35"/>
      <c r="SXB35"/>
      <c r="SXC35"/>
      <c r="SXD35"/>
      <c r="SXE35"/>
      <c r="SXF35"/>
      <c r="SXG35"/>
      <c r="SXH35"/>
      <c r="SXI35"/>
      <c r="SXJ35"/>
      <c r="SXK35"/>
      <c r="SXL35"/>
      <c r="SXM35"/>
      <c r="SXN35"/>
      <c r="SXO35"/>
      <c r="SXP35"/>
      <c r="SXQ35"/>
      <c r="SXR35"/>
      <c r="SXS35"/>
      <c r="SXT35"/>
      <c r="SXU35"/>
      <c r="SXV35"/>
      <c r="SXW35"/>
      <c r="SXX35"/>
      <c r="SXY35"/>
      <c r="SXZ35"/>
      <c r="SYA35"/>
      <c r="SYB35"/>
      <c r="SYC35"/>
      <c r="SYD35"/>
      <c r="SYE35"/>
      <c r="SYF35"/>
      <c r="SYG35"/>
      <c r="SYH35"/>
      <c r="SYI35"/>
      <c r="SYJ35"/>
      <c r="SYK35"/>
      <c r="SYL35"/>
      <c r="SYM35"/>
      <c r="SYN35"/>
      <c r="SYO35"/>
      <c r="SYP35"/>
      <c r="SYQ35"/>
      <c r="SYR35"/>
      <c r="SYS35"/>
      <c r="SYT35"/>
      <c r="SYU35"/>
      <c r="SYV35"/>
      <c r="SYW35"/>
      <c r="SYX35"/>
      <c r="SYY35"/>
      <c r="SYZ35"/>
      <c r="SZA35"/>
      <c r="SZB35"/>
      <c r="SZC35"/>
      <c r="SZD35"/>
      <c r="SZE35"/>
      <c r="SZF35"/>
      <c r="SZG35"/>
      <c r="SZH35"/>
      <c r="SZI35"/>
      <c r="SZJ35"/>
      <c r="SZK35"/>
      <c r="SZL35"/>
      <c r="SZM35"/>
      <c r="SZN35"/>
      <c r="SZO35"/>
      <c r="SZP35"/>
      <c r="SZQ35"/>
      <c r="SZR35"/>
      <c r="SZS35"/>
      <c r="SZT35"/>
      <c r="SZU35"/>
      <c r="SZV35"/>
      <c r="SZW35"/>
      <c r="SZX35"/>
      <c r="SZY35"/>
      <c r="SZZ35"/>
      <c r="TAA35"/>
      <c r="TAB35"/>
      <c r="TAC35"/>
      <c r="TAD35"/>
      <c r="TAE35"/>
      <c r="TAF35"/>
      <c r="TAG35"/>
      <c r="TAH35"/>
      <c r="TAI35"/>
      <c r="TAJ35"/>
      <c r="TAK35"/>
      <c r="TAL35"/>
      <c r="TAM35"/>
      <c r="TAN35"/>
      <c r="TAO35"/>
      <c r="TAP35"/>
      <c r="TAQ35"/>
      <c r="TAR35"/>
      <c r="TAS35"/>
      <c r="TAT35"/>
      <c r="TAU35"/>
      <c r="TAV35"/>
      <c r="TAW35"/>
      <c r="TAX35"/>
      <c r="TAY35"/>
      <c r="TAZ35"/>
      <c r="TBA35"/>
      <c r="TBB35"/>
      <c r="TBC35"/>
      <c r="TBD35"/>
      <c r="TBE35"/>
      <c r="TBF35"/>
      <c r="TBG35"/>
      <c r="TBH35"/>
      <c r="TBI35"/>
      <c r="TBJ35"/>
      <c r="TBK35"/>
      <c r="TBL35"/>
      <c r="TBM35"/>
      <c r="TBN35"/>
      <c r="TBO35"/>
      <c r="TBP35"/>
      <c r="TBQ35"/>
      <c r="TBR35"/>
      <c r="TBS35"/>
      <c r="TBT35"/>
      <c r="TBU35"/>
      <c r="TBV35"/>
      <c r="TBW35"/>
      <c r="TBX35"/>
      <c r="TBY35"/>
      <c r="TBZ35"/>
      <c r="TCA35"/>
      <c r="TCB35"/>
      <c r="TCC35"/>
      <c r="TCD35"/>
      <c r="TCE35"/>
      <c r="TCF35"/>
      <c r="TCG35"/>
      <c r="TCH35"/>
      <c r="TCI35"/>
      <c r="TCJ35"/>
      <c r="TCK35"/>
      <c r="TCL35"/>
      <c r="TCM35"/>
      <c r="TCN35"/>
      <c r="TCO35"/>
      <c r="TCP35"/>
      <c r="TCQ35"/>
      <c r="TCR35"/>
      <c r="TCS35"/>
      <c r="TCT35"/>
      <c r="TCU35"/>
      <c r="TCV35"/>
      <c r="TCW35"/>
      <c r="TCX35"/>
      <c r="TCY35"/>
      <c r="TCZ35"/>
      <c r="TDA35"/>
      <c r="TDB35"/>
      <c r="TDC35"/>
      <c r="TDD35"/>
      <c r="TDE35"/>
      <c r="TDF35"/>
      <c r="TDG35"/>
      <c r="TDH35"/>
      <c r="TDI35"/>
      <c r="TDJ35"/>
      <c r="TDK35"/>
      <c r="TDL35"/>
      <c r="TDM35"/>
      <c r="TDN35"/>
      <c r="TDO35"/>
      <c r="TDP35"/>
      <c r="TDQ35"/>
      <c r="TDR35"/>
      <c r="TDS35"/>
      <c r="TDT35"/>
      <c r="TDU35"/>
      <c r="TDV35"/>
      <c r="TDW35"/>
      <c r="TDX35"/>
      <c r="TDY35"/>
      <c r="TDZ35"/>
      <c r="TEA35"/>
      <c r="TEB35"/>
      <c r="TEC35"/>
      <c r="TED35"/>
      <c r="TEE35"/>
      <c r="TEF35"/>
      <c r="TEG35"/>
      <c r="TEH35"/>
      <c r="TEI35"/>
      <c r="TEJ35"/>
      <c r="TEK35"/>
      <c r="TEL35"/>
      <c r="TEM35"/>
      <c r="TEN35"/>
      <c r="TEO35"/>
      <c r="TEP35"/>
      <c r="TEQ35"/>
      <c r="TER35"/>
      <c r="TES35"/>
      <c r="TET35"/>
      <c r="TEU35"/>
      <c r="TEV35"/>
      <c r="TEW35"/>
      <c r="TEX35"/>
      <c r="TEY35"/>
      <c r="TEZ35"/>
      <c r="TFA35"/>
      <c r="TFB35"/>
      <c r="TFC35"/>
      <c r="TFD35"/>
      <c r="TFE35"/>
      <c r="TFF35"/>
      <c r="TFG35"/>
      <c r="TFH35"/>
      <c r="TFI35"/>
      <c r="TFJ35"/>
      <c r="TFK35"/>
      <c r="TFL35"/>
      <c r="TFM35"/>
      <c r="TFN35"/>
      <c r="TFO35"/>
      <c r="TFP35"/>
      <c r="TFQ35"/>
      <c r="TFR35"/>
      <c r="TFS35"/>
      <c r="TFT35"/>
      <c r="TFU35"/>
      <c r="TFV35"/>
      <c r="TFW35"/>
      <c r="TFX35"/>
      <c r="TFY35"/>
      <c r="TFZ35"/>
      <c r="TGA35"/>
      <c r="TGB35"/>
      <c r="TGC35"/>
      <c r="TGD35"/>
      <c r="TGE35"/>
      <c r="TGF35"/>
      <c r="TGG35"/>
      <c r="TGH35"/>
      <c r="TGI35"/>
      <c r="TGJ35"/>
      <c r="TGK35"/>
      <c r="TGL35"/>
      <c r="TGM35"/>
      <c r="TGN35"/>
      <c r="TGO35"/>
      <c r="TGP35"/>
      <c r="TGQ35"/>
      <c r="TGR35"/>
      <c r="TGS35"/>
      <c r="TGT35"/>
      <c r="TGU35"/>
      <c r="TGV35"/>
      <c r="TGW35"/>
      <c r="TGX35"/>
      <c r="TGY35"/>
      <c r="TGZ35"/>
      <c r="THA35"/>
      <c r="THB35"/>
      <c r="THC35"/>
      <c r="THD35"/>
      <c r="THE35"/>
      <c r="THF35"/>
      <c r="THG35"/>
      <c r="THH35"/>
      <c r="THI35"/>
      <c r="THJ35"/>
      <c r="THK35"/>
      <c r="THL35"/>
      <c r="THM35"/>
      <c r="THN35"/>
      <c r="THO35"/>
      <c r="THP35"/>
      <c r="THQ35"/>
      <c r="THR35"/>
      <c r="THS35"/>
      <c r="THT35"/>
      <c r="THU35"/>
      <c r="THV35"/>
      <c r="THW35"/>
      <c r="THX35"/>
      <c r="THY35"/>
      <c r="THZ35"/>
      <c r="TIA35"/>
      <c r="TIB35"/>
      <c r="TIC35"/>
      <c r="TID35"/>
      <c r="TIE35"/>
      <c r="TIF35"/>
      <c r="TIG35"/>
      <c r="TIH35"/>
      <c r="TII35"/>
      <c r="TIJ35"/>
      <c r="TIK35"/>
      <c r="TIL35"/>
      <c r="TIM35"/>
      <c r="TIN35"/>
      <c r="TIO35"/>
      <c r="TIP35"/>
      <c r="TIQ35"/>
      <c r="TIR35"/>
      <c r="TIS35"/>
      <c r="TIT35"/>
      <c r="TIU35"/>
      <c r="TIV35"/>
      <c r="TIW35"/>
      <c r="TIX35"/>
      <c r="TIY35"/>
      <c r="TIZ35"/>
      <c r="TJA35"/>
      <c r="TJB35"/>
      <c r="TJC35"/>
      <c r="TJD35"/>
      <c r="TJE35"/>
      <c r="TJF35"/>
      <c r="TJG35"/>
      <c r="TJH35"/>
      <c r="TJI35"/>
      <c r="TJJ35"/>
      <c r="TJK35"/>
      <c r="TJL35"/>
      <c r="TJM35"/>
      <c r="TJN35"/>
      <c r="TJO35"/>
      <c r="TJP35"/>
      <c r="TJQ35"/>
      <c r="TJR35"/>
      <c r="TJS35"/>
      <c r="TJT35"/>
      <c r="TJU35"/>
      <c r="TJV35"/>
      <c r="TJW35"/>
      <c r="TJX35"/>
      <c r="TJY35"/>
      <c r="TJZ35"/>
      <c r="TKA35"/>
      <c r="TKB35"/>
      <c r="TKC35"/>
      <c r="TKD35"/>
      <c r="TKE35"/>
      <c r="TKF35"/>
      <c r="TKG35"/>
      <c r="TKH35"/>
      <c r="TKI35"/>
      <c r="TKJ35"/>
      <c r="TKK35"/>
      <c r="TKL35"/>
      <c r="TKM35"/>
      <c r="TKN35"/>
      <c r="TKO35"/>
      <c r="TKP35"/>
      <c r="TKQ35"/>
      <c r="TKR35"/>
      <c r="TKS35"/>
      <c r="TKT35"/>
      <c r="TKU35"/>
      <c r="TKV35"/>
      <c r="TKW35"/>
      <c r="TKX35"/>
      <c r="TKY35"/>
      <c r="TKZ35"/>
      <c r="TLA35"/>
      <c r="TLB35"/>
      <c r="TLC35"/>
      <c r="TLD35"/>
      <c r="TLE35"/>
      <c r="TLF35"/>
      <c r="TLG35"/>
      <c r="TLH35"/>
      <c r="TLI35"/>
      <c r="TLJ35"/>
      <c r="TLK35"/>
      <c r="TLL35"/>
      <c r="TLM35"/>
      <c r="TLN35"/>
      <c r="TLO35"/>
      <c r="TLP35"/>
      <c r="TLQ35"/>
      <c r="TLR35"/>
      <c r="TLS35"/>
      <c r="TLT35"/>
      <c r="TLU35"/>
      <c r="TLV35"/>
      <c r="TLW35"/>
      <c r="TLX35"/>
      <c r="TLY35"/>
      <c r="TLZ35"/>
      <c r="TMA35"/>
      <c r="TMB35"/>
      <c r="TMC35"/>
      <c r="TMD35"/>
      <c r="TME35"/>
      <c r="TMF35"/>
      <c r="TMG35"/>
      <c r="TMH35"/>
      <c r="TMI35"/>
      <c r="TMJ35"/>
      <c r="TMK35"/>
      <c r="TML35"/>
      <c r="TMM35"/>
      <c r="TMN35"/>
      <c r="TMO35"/>
      <c r="TMP35"/>
      <c r="TMQ35"/>
      <c r="TMR35"/>
      <c r="TMS35"/>
      <c r="TMT35"/>
      <c r="TMU35"/>
      <c r="TMV35"/>
      <c r="TMW35"/>
      <c r="TMX35"/>
      <c r="TMY35"/>
      <c r="TMZ35"/>
      <c r="TNA35"/>
      <c r="TNB35"/>
      <c r="TNC35"/>
      <c r="TND35"/>
      <c r="TNE35"/>
      <c r="TNF35"/>
      <c r="TNG35"/>
      <c r="TNH35"/>
      <c r="TNI35"/>
      <c r="TNJ35"/>
      <c r="TNK35"/>
      <c r="TNL35"/>
      <c r="TNM35"/>
      <c r="TNN35"/>
      <c r="TNO35"/>
      <c r="TNP35"/>
      <c r="TNQ35"/>
      <c r="TNR35"/>
      <c r="TNS35"/>
      <c r="TNT35"/>
      <c r="TNU35"/>
      <c r="TNV35"/>
      <c r="TNW35"/>
      <c r="TNX35"/>
      <c r="TNY35"/>
      <c r="TNZ35"/>
      <c r="TOA35"/>
      <c r="TOB35"/>
      <c r="TOC35"/>
      <c r="TOD35"/>
      <c r="TOE35"/>
      <c r="TOF35"/>
      <c r="TOG35"/>
      <c r="TOH35"/>
      <c r="TOI35"/>
      <c r="TOJ35"/>
      <c r="TOK35"/>
      <c r="TOL35"/>
      <c r="TOM35"/>
      <c r="TON35"/>
      <c r="TOO35"/>
      <c r="TOP35"/>
      <c r="TOQ35"/>
      <c r="TOR35"/>
      <c r="TOS35"/>
      <c r="TOT35"/>
      <c r="TOU35"/>
      <c r="TOV35"/>
      <c r="TOW35"/>
      <c r="TOX35"/>
      <c r="TOY35"/>
      <c r="TOZ35"/>
      <c r="TPA35"/>
      <c r="TPB35"/>
      <c r="TPC35"/>
      <c r="TPD35"/>
      <c r="TPE35"/>
      <c r="TPF35"/>
      <c r="TPG35"/>
      <c r="TPH35"/>
      <c r="TPI35"/>
      <c r="TPJ35"/>
      <c r="TPK35"/>
      <c r="TPL35"/>
      <c r="TPM35"/>
      <c r="TPN35"/>
      <c r="TPO35"/>
      <c r="TPP35"/>
      <c r="TPQ35"/>
      <c r="TPR35"/>
      <c r="TPS35"/>
      <c r="TPT35"/>
      <c r="TPU35"/>
      <c r="TPV35"/>
      <c r="TPW35"/>
      <c r="TPX35"/>
      <c r="TPY35"/>
      <c r="TPZ35"/>
      <c r="TQA35"/>
      <c r="TQB35"/>
      <c r="TQC35"/>
      <c r="TQD35"/>
      <c r="TQE35"/>
      <c r="TQF35"/>
      <c r="TQG35"/>
      <c r="TQH35"/>
      <c r="TQI35"/>
      <c r="TQJ35"/>
      <c r="TQK35"/>
      <c r="TQL35"/>
      <c r="TQM35"/>
      <c r="TQN35"/>
      <c r="TQO35"/>
      <c r="TQP35"/>
      <c r="TQQ35"/>
      <c r="TQR35"/>
      <c r="TQS35"/>
      <c r="TQT35"/>
      <c r="TQU35"/>
      <c r="TQV35"/>
      <c r="TQW35"/>
      <c r="TQX35"/>
      <c r="TQY35"/>
      <c r="TQZ35"/>
      <c r="TRA35"/>
      <c r="TRB35"/>
      <c r="TRC35"/>
      <c r="TRD35"/>
      <c r="TRE35"/>
      <c r="TRF35"/>
      <c r="TRG35"/>
      <c r="TRH35"/>
      <c r="TRI35"/>
      <c r="TRJ35"/>
      <c r="TRK35"/>
      <c r="TRL35"/>
      <c r="TRM35"/>
      <c r="TRN35"/>
      <c r="TRO35"/>
      <c r="TRP35"/>
      <c r="TRQ35"/>
      <c r="TRR35"/>
      <c r="TRS35"/>
      <c r="TRT35"/>
      <c r="TRU35"/>
      <c r="TRV35"/>
      <c r="TRW35"/>
      <c r="TRX35"/>
      <c r="TRY35"/>
      <c r="TRZ35"/>
      <c r="TSA35"/>
      <c r="TSB35"/>
      <c r="TSC35"/>
      <c r="TSD35"/>
      <c r="TSE35"/>
      <c r="TSF35"/>
      <c r="TSG35"/>
      <c r="TSH35"/>
      <c r="TSI35"/>
      <c r="TSJ35"/>
      <c r="TSK35"/>
      <c r="TSL35"/>
      <c r="TSM35"/>
      <c r="TSN35"/>
      <c r="TSO35"/>
      <c r="TSP35"/>
      <c r="TSQ35"/>
      <c r="TSR35"/>
      <c r="TSS35"/>
      <c r="TST35"/>
      <c r="TSU35"/>
      <c r="TSV35"/>
      <c r="TSW35"/>
      <c r="TSX35"/>
      <c r="TSY35"/>
      <c r="TSZ35"/>
      <c r="TTA35"/>
      <c r="TTB35"/>
      <c r="TTC35"/>
      <c r="TTD35"/>
      <c r="TTE35"/>
      <c r="TTF35"/>
      <c r="TTG35"/>
      <c r="TTH35"/>
      <c r="TTI35"/>
      <c r="TTJ35"/>
      <c r="TTK35"/>
      <c r="TTL35"/>
      <c r="TTM35"/>
      <c r="TTN35"/>
      <c r="TTO35"/>
      <c r="TTP35"/>
      <c r="TTQ35"/>
      <c r="TTR35"/>
      <c r="TTS35"/>
      <c r="TTT35"/>
      <c r="TTU35"/>
      <c r="TTV35"/>
      <c r="TTW35"/>
      <c r="TTX35"/>
      <c r="TTY35"/>
      <c r="TTZ35"/>
      <c r="TUA35"/>
      <c r="TUB35"/>
      <c r="TUC35"/>
      <c r="TUD35"/>
      <c r="TUE35"/>
      <c r="TUF35"/>
      <c r="TUG35"/>
      <c r="TUH35"/>
      <c r="TUI35"/>
      <c r="TUJ35"/>
      <c r="TUK35"/>
      <c r="TUL35"/>
      <c r="TUM35"/>
      <c r="TUN35"/>
      <c r="TUO35"/>
      <c r="TUP35"/>
      <c r="TUQ35"/>
      <c r="TUR35"/>
      <c r="TUS35"/>
      <c r="TUT35"/>
      <c r="TUU35"/>
      <c r="TUV35"/>
      <c r="TUW35"/>
      <c r="TUX35"/>
      <c r="TUY35"/>
      <c r="TUZ35"/>
      <c r="TVA35"/>
      <c r="TVB35"/>
      <c r="TVC35"/>
      <c r="TVD35"/>
      <c r="TVE35"/>
      <c r="TVF35"/>
      <c r="TVG35"/>
      <c r="TVH35"/>
      <c r="TVI35"/>
      <c r="TVJ35"/>
      <c r="TVK35"/>
      <c r="TVL35"/>
      <c r="TVM35"/>
      <c r="TVN35"/>
      <c r="TVO35"/>
      <c r="TVP35"/>
      <c r="TVQ35"/>
      <c r="TVR35"/>
      <c r="TVS35"/>
      <c r="TVT35"/>
      <c r="TVU35"/>
      <c r="TVV35"/>
      <c r="TVW35"/>
      <c r="TVX35"/>
      <c r="TVY35"/>
      <c r="TVZ35"/>
      <c r="TWA35"/>
      <c r="TWB35"/>
      <c r="TWC35"/>
      <c r="TWD35"/>
      <c r="TWE35"/>
      <c r="TWF35"/>
      <c r="TWG35"/>
      <c r="TWH35"/>
      <c r="TWI35"/>
      <c r="TWJ35"/>
      <c r="TWK35"/>
      <c r="TWL35"/>
      <c r="TWM35"/>
      <c r="TWN35"/>
      <c r="TWO35"/>
      <c r="TWP35"/>
      <c r="TWQ35"/>
      <c r="TWR35"/>
      <c r="TWS35"/>
      <c r="TWT35"/>
      <c r="TWU35"/>
      <c r="TWV35"/>
      <c r="TWW35"/>
      <c r="TWX35"/>
      <c r="TWY35"/>
      <c r="TWZ35"/>
      <c r="TXA35"/>
      <c r="TXB35"/>
      <c r="TXC35"/>
      <c r="TXD35"/>
      <c r="TXE35"/>
      <c r="TXF35"/>
      <c r="TXG35"/>
      <c r="TXH35"/>
      <c r="TXI35"/>
      <c r="TXJ35"/>
      <c r="TXK35"/>
      <c r="TXL35"/>
      <c r="TXM35"/>
      <c r="TXN35"/>
      <c r="TXO35"/>
      <c r="TXP35"/>
      <c r="TXQ35"/>
      <c r="TXR35"/>
      <c r="TXS35"/>
      <c r="TXT35"/>
      <c r="TXU35"/>
      <c r="TXV35"/>
      <c r="TXW35"/>
      <c r="TXX35"/>
      <c r="TXY35"/>
      <c r="TXZ35"/>
      <c r="TYA35"/>
      <c r="TYB35"/>
      <c r="TYC35"/>
      <c r="TYD35"/>
      <c r="TYE35"/>
      <c r="TYF35"/>
      <c r="TYG35"/>
      <c r="TYH35"/>
      <c r="TYI35"/>
      <c r="TYJ35"/>
      <c r="TYK35"/>
      <c r="TYL35"/>
      <c r="TYM35"/>
      <c r="TYN35"/>
      <c r="TYO35"/>
      <c r="TYP35"/>
      <c r="TYQ35"/>
      <c r="TYR35"/>
      <c r="TYS35"/>
      <c r="TYT35"/>
      <c r="TYU35"/>
      <c r="TYV35"/>
      <c r="TYW35"/>
      <c r="TYX35"/>
      <c r="TYY35"/>
      <c r="TYZ35"/>
      <c r="TZA35"/>
      <c r="TZB35"/>
      <c r="TZC35"/>
      <c r="TZD35"/>
      <c r="TZE35"/>
      <c r="TZF35"/>
      <c r="TZG35"/>
      <c r="TZH35"/>
      <c r="TZI35"/>
      <c r="TZJ35"/>
      <c r="TZK35"/>
      <c r="TZL35"/>
      <c r="TZM35"/>
      <c r="TZN35"/>
      <c r="TZO35"/>
      <c r="TZP35"/>
      <c r="TZQ35"/>
      <c r="TZR35"/>
      <c r="TZS35"/>
      <c r="TZT35"/>
      <c r="TZU35"/>
      <c r="TZV35"/>
      <c r="TZW35"/>
      <c r="TZX35"/>
      <c r="TZY35"/>
      <c r="TZZ35"/>
      <c r="UAA35"/>
      <c r="UAB35"/>
      <c r="UAC35"/>
      <c r="UAD35"/>
      <c r="UAE35"/>
      <c r="UAF35"/>
      <c r="UAG35"/>
      <c r="UAH35"/>
      <c r="UAI35"/>
      <c r="UAJ35"/>
      <c r="UAK35"/>
      <c r="UAL35"/>
      <c r="UAM35"/>
      <c r="UAN35"/>
      <c r="UAO35"/>
      <c r="UAP35"/>
      <c r="UAQ35"/>
      <c r="UAR35"/>
      <c r="UAS35"/>
      <c r="UAT35"/>
      <c r="UAU35"/>
      <c r="UAV35"/>
      <c r="UAW35"/>
      <c r="UAX35"/>
      <c r="UAY35"/>
      <c r="UAZ35"/>
      <c r="UBA35"/>
      <c r="UBB35"/>
      <c r="UBC35"/>
      <c r="UBD35"/>
      <c r="UBE35"/>
      <c r="UBF35"/>
      <c r="UBG35"/>
      <c r="UBH35"/>
      <c r="UBI35"/>
      <c r="UBJ35"/>
      <c r="UBK35"/>
      <c r="UBL35"/>
      <c r="UBM35"/>
      <c r="UBN35"/>
      <c r="UBO35"/>
      <c r="UBP35"/>
      <c r="UBQ35"/>
      <c r="UBR35"/>
      <c r="UBS35"/>
      <c r="UBT35"/>
      <c r="UBU35"/>
      <c r="UBV35"/>
      <c r="UBW35"/>
      <c r="UBX35"/>
      <c r="UBY35"/>
      <c r="UBZ35"/>
      <c r="UCA35"/>
      <c r="UCB35"/>
      <c r="UCC35"/>
      <c r="UCD35"/>
      <c r="UCE35"/>
      <c r="UCF35"/>
      <c r="UCG35"/>
      <c r="UCH35"/>
      <c r="UCI35"/>
      <c r="UCJ35"/>
      <c r="UCK35"/>
      <c r="UCL35"/>
      <c r="UCM35"/>
      <c r="UCN35"/>
      <c r="UCO35"/>
      <c r="UCP35"/>
      <c r="UCQ35"/>
      <c r="UCR35"/>
      <c r="UCS35"/>
      <c r="UCT35"/>
      <c r="UCU35"/>
      <c r="UCV35"/>
      <c r="UCW35"/>
      <c r="UCX35"/>
      <c r="UCY35"/>
      <c r="UCZ35"/>
      <c r="UDA35"/>
      <c r="UDB35"/>
      <c r="UDC35"/>
      <c r="UDD35"/>
      <c r="UDE35"/>
      <c r="UDF35"/>
      <c r="UDG35"/>
      <c r="UDH35"/>
      <c r="UDI35"/>
      <c r="UDJ35"/>
      <c r="UDK35"/>
      <c r="UDL35"/>
      <c r="UDM35"/>
      <c r="UDN35"/>
      <c r="UDO35"/>
      <c r="UDP35"/>
      <c r="UDQ35"/>
      <c r="UDR35"/>
      <c r="UDS35"/>
      <c r="UDT35"/>
      <c r="UDU35"/>
      <c r="UDV35"/>
      <c r="UDW35"/>
      <c r="UDX35"/>
      <c r="UDY35"/>
      <c r="UDZ35"/>
      <c r="UEA35"/>
      <c r="UEB35"/>
      <c r="UEC35"/>
      <c r="UED35"/>
      <c r="UEE35"/>
      <c r="UEF35"/>
      <c r="UEG35"/>
      <c r="UEH35"/>
      <c r="UEI35"/>
      <c r="UEJ35"/>
      <c r="UEK35"/>
      <c r="UEL35"/>
      <c r="UEM35"/>
      <c r="UEN35"/>
      <c r="UEO35"/>
      <c r="UEP35"/>
      <c r="UEQ35"/>
      <c r="UER35"/>
      <c r="UES35"/>
      <c r="UET35"/>
      <c r="UEU35"/>
      <c r="UEV35"/>
      <c r="UEW35"/>
      <c r="UEX35"/>
      <c r="UEY35"/>
      <c r="UEZ35"/>
      <c r="UFA35"/>
      <c r="UFB35"/>
      <c r="UFC35"/>
      <c r="UFD35"/>
      <c r="UFE35"/>
      <c r="UFF35"/>
      <c r="UFG35"/>
      <c r="UFH35"/>
      <c r="UFI35"/>
      <c r="UFJ35"/>
      <c r="UFK35"/>
      <c r="UFL35"/>
      <c r="UFM35"/>
      <c r="UFN35"/>
      <c r="UFO35"/>
      <c r="UFP35"/>
      <c r="UFQ35"/>
      <c r="UFR35"/>
      <c r="UFS35"/>
      <c r="UFT35"/>
      <c r="UFU35"/>
      <c r="UFV35"/>
      <c r="UFW35"/>
      <c r="UFX35"/>
      <c r="UFY35"/>
      <c r="UFZ35"/>
      <c r="UGA35"/>
      <c r="UGB35"/>
      <c r="UGC35"/>
      <c r="UGD35"/>
      <c r="UGE35"/>
      <c r="UGF35"/>
      <c r="UGG35"/>
      <c r="UGH35"/>
      <c r="UGI35"/>
      <c r="UGJ35"/>
      <c r="UGK35"/>
      <c r="UGL35"/>
      <c r="UGM35"/>
      <c r="UGN35"/>
      <c r="UGO35"/>
      <c r="UGP35"/>
      <c r="UGQ35"/>
      <c r="UGR35"/>
      <c r="UGS35"/>
      <c r="UGT35"/>
      <c r="UGU35"/>
      <c r="UGV35"/>
      <c r="UGW35"/>
      <c r="UGX35"/>
      <c r="UGY35"/>
      <c r="UGZ35"/>
      <c r="UHA35"/>
      <c r="UHB35"/>
      <c r="UHC35"/>
      <c r="UHD35"/>
      <c r="UHE35"/>
      <c r="UHF35"/>
      <c r="UHG35"/>
      <c r="UHH35"/>
      <c r="UHI35"/>
      <c r="UHJ35"/>
      <c r="UHK35"/>
      <c r="UHL35"/>
      <c r="UHM35"/>
      <c r="UHN35"/>
      <c r="UHO35"/>
      <c r="UHP35"/>
      <c r="UHQ35"/>
      <c r="UHR35"/>
      <c r="UHS35"/>
      <c r="UHT35"/>
      <c r="UHU35"/>
      <c r="UHV35"/>
      <c r="UHW35"/>
      <c r="UHX35"/>
      <c r="UHY35"/>
      <c r="UHZ35"/>
      <c r="UIA35"/>
      <c r="UIB35"/>
      <c r="UIC35"/>
      <c r="UID35"/>
      <c r="UIE35"/>
      <c r="UIF35"/>
      <c r="UIG35"/>
      <c r="UIH35"/>
      <c r="UII35"/>
      <c r="UIJ35"/>
      <c r="UIK35"/>
      <c r="UIL35"/>
      <c r="UIM35"/>
      <c r="UIN35"/>
      <c r="UIO35"/>
      <c r="UIP35"/>
      <c r="UIQ35"/>
      <c r="UIR35"/>
      <c r="UIS35"/>
      <c r="UIT35"/>
      <c r="UIU35"/>
      <c r="UIV35"/>
      <c r="UIW35"/>
      <c r="UIX35"/>
      <c r="UIY35"/>
      <c r="UIZ35"/>
      <c r="UJA35"/>
      <c r="UJB35"/>
      <c r="UJC35"/>
      <c r="UJD35"/>
      <c r="UJE35"/>
      <c r="UJF35"/>
      <c r="UJG35"/>
      <c r="UJH35"/>
      <c r="UJI35"/>
      <c r="UJJ35"/>
      <c r="UJK35"/>
      <c r="UJL35"/>
      <c r="UJM35"/>
      <c r="UJN35"/>
      <c r="UJO35"/>
      <c r="UJP35"/>
      <c r="UJQ35"/>
      <c r="UJR35"/>
      <c r="UJS35"/>
      <c r="UJT35"/>
      <c r="UJU35"/>
      <c r="UJV35"/>
      <c r="UJW35"/>
      <c r="UJX35"/>
      <c r="UJY35"/>
      <c r="UJZ35"/>
      <c r="UKA35"/>
      <c r="UKB35"/>
      <c r="UKC35"/>
      <c r="UKD35"/>
      <c r="UKE35"/>
      <c r="UKF35"/>
      <c r="UKG35"/>
      <c r="UKH35"/>
      <c r="UKI35"/>
      <c r="UKJ35"/>
      <c r="UKK35"/>
      <c r="UKL35"/>
      <c r="UKM35"/>
      <c r="UKN35"/>
      <c r="UKO35"/>
      <c r="UKP35"/>
      <c r="UKQ35"/>
      <c r="UKR35"/>
      <c r="UKS35"/>
      <c r="UKT35"/>
      <c r="UKU35"/>
      <c r="UKV35"/>
      <c r="UKW35"/>
      <c r="UKX35"/>
      <c r="UKY35"/>
      <c r="UKZ35"/>
      <c r="ULA35"/>
      <c r="ULB35"/>
      <c r="ULC35"/>
      <c r="ULD35"/>
      <c r="ULE35"/>
      <c r="ULF35"/>
      <c r="ULG35"/>
      <c r="ULH35"/>
      <c r="ULI35"/>
      <c r="ULJ35"/>
      <c r="ULK35"/>
      <c r="ULL35"/>
      <c r="ULM35"/>
      <c r="ULN35"/>
      <c r="ULO35"/>
      <c r="ULP35"/>
      <c r="ULQ35"/>
      <c r="ULR35"/>
      <c r="ULS35"/>
      <c r="ULT35"/>
      <c r="ULU35"/>
      <c r="ULV35"/>
      <c r="ULW35"/>
      <c r="ULX35"/>
      <c r="ULY35"/>
      <c r="ULZ35"/>
      <c r="UMA35"/>
      <c r="UMB35"/>
      <c r="UMC35"/>
      <c r="UMD35"/>
      <c r="UME35"/>
      <c r="UMF35"/>
      <c r="UMG35"/>
      <c r="UMH35"/>
      <c r="UMI35"/>
      <c r="UMJ35"/>
      <c r="UMK35"/>
      <c r="UML35"/>
      <c r="UMM35"/>
      <c r="UMN35"/>
      <c r="UMO35"/>
      <c r="UMP35"/>
      <c r="UMQ35"/>
      <c r="UMR35"/>
      <c r="UMS35"/>
      <c r="UMT35"/>
      <c r="UMU35"/>
      <c r="UMV35"/>
      <c r="UMW35"/>
      <c r="UMX35"/>
      <c r="UMY35"/>
      <c r="UMZ35"/>
      <c r="UNA35"/>
      <c r="UNB35"/>
      <c r="UNC35"/>
      <c r="UND35"/>
      <c r="UNE35"/>
      <c r="UNF35"/>
      <c r="UNG35"/>
      <c r="UNH35"/>
      <c r="UNI35"/>
      <c r="UNJ35"/>
      <c r="UNK35"/>
      <c r="UNL35"/>
      <c r="UNM35"/>
      <c r="UNN35"/>
      <c r="UNO35"/>
      <c r="UNP35"/>
      <c r="UNQ35"/>
      <c r="UNR35"/>
      <c r="UNS35"/>
      <c r="UNT35"/>
      <c r="UNU35"/>
      <c r="UNV35"/>
      <c r="UNW35"/>
      <c r="UNX35"/>
      <c r="UNY35"/>
      <c r="UNZ35"/>
      <c r="UOA35"/>
      <c r="UOB35"/>
      <c r="UOC35"/>
      <c r="UOD35"/>
      <c r="UOE35"/>
      <c r="UOF35"/>
      <c r="UOG35"/>
      <c r="UOH35"/>
      <c r="UOI35"/>
      <c r="UOJ35"/>
      <c r="UOK35"/>
      <c r="UOL35"/>
      <c r="UOM35"/>
      <c r="UON35"/>
      <c r="UOO35"/>
      <c r="UOP35"/>
      <c r="UOQ35"/>
      <c r="UOR35"/>
      <c r="UOS35"/>
      <c r="UOT35"/>
      <c r="UOU35"/>
      <c r="UOV35"/>
      <c r="UOW35"/>
      <c r="UOX35"/>
      <c r="UOY35"/>
      <c r="UOZ35"/>
      <c r="UPA35"/>
      <c r="UPB35"/>
      <c r="UPC35"/>
      <c r="UPD35"/>
      <c r="UPE35"/>
      <c r="UPF35"/>
      <c r="UPG35"/>
      <c r="UPH35"/>
      <c r="UPI35"/>
      <c r="UPJ35"/>
      <c r="UPK35"/>
      <c r="UPL35"/>
      <c r="UPM35"/>
      <c r="UPN35"/>
      <c r="UPO35"/>
      <c r="UPP35"/>
      <c r="UPQ35"/>
      <c r="UPR35"/>
      <c r="UPS35"/>
      <c r="UPT35"/>
      <c r="UPU35"/>
      <c r="UPV35"/>
      <c r="UPW35"/>
      <c r="UPX35"/>
      <c r="UPY35"/>
      <c r="UPZ35"/>
      <c r="UQA35"/>
      <c r="UQB35"/>
      <c r="UQC35"/>
      <c r="UQD35"/>
      <c r="UQE35"/>
      <c r="UQF35"/>
      <c r="UQG35"/>
      <c r="UQH35"/>
      <c r="UQI35"/>
      <c r="UQJ35"/>
      <c r="UQK35"/>
      <c r="UQL35"/>
      <c r="UQM35"/>
      <c r="UQN35"/>
      <c r="UQO35"/>
      <c r="UQP35"/>
      <c r="UQQ35"/>
      <c r="UQR35"/>
      <c r="UQS35"/>
      <c r="UQT35"/>
      <c r="UQU35"/>
      <c r="UQV35"/>
      <c r="UQW35"/>
      <c r="UQX35"/>
      <c r="UQY35"/>
      <c r="UQZ35"/>
      <c r="URA35"/>
      <c r="URB35"/>
      <c r="URC35"/>
      <c r="URD35"/>
      <c r="URE35"/>
      <c r="URF35"/>
      <c r="URG35"/>
      <c r="URH35"/>
      <c r="URI35"/>
      <c r="URJ35"/>
      <c r="URK35"/>
      <c r="URL35"/>
      <c r="URM35"/>
      <c r="URN35"/>
      <c r="URO35"/>
      <c r="URP35"/>
      <c r="URQ35"/>
      <c r="URR35"/>
      <c r="URS35"/>
      <c r="URT35"/>
      <c r="URU35"/>
      <c r="URV35"/>
      <c r="URW35"/>
      <c r="URX35"/>
      <c r="URY35"/>
      <c r="URZ35"/>
      <c r="USA35"/>
      <c r="USB35"/>
      <c r="USC35"/>
      <c r="USD35"/>
      <c r="USE35"/>
      <c r="USF35"/>
      <c r="USG35"/>
      <c r="USH35"/>
      <c r="USI35"/>
      <c r="USJ35"/>
      <c r="USK35"/>
      <c r="USL35"/>
      <c r="USM35"/>
      <c r="USN35"/>
      <c r="USO35"/>
      <c r="USP35"/>
      <c r="USQ35"/>
      <c r="USR35"/>
      <c r="USS35"/>
      <c r="UST35"/>
      <c r="USU35"/>
      <c r="USV35"/>
      <c r="USW35"/>
      <c r="USX35"/>
      <c r="USY35"/>
      <c r="USZ35"/>
      <c r="UTA35"/>
      <c r="UTB35"/>
      <c r="UTC35"/>
      <c r="UTD35"/>
      <c r="UTE35"/>
      <c r="UTF35"/>
      <c r="UTG35"/>
      <c r="UTH35"/>
      <c r="UTI35"/>
      <c r="UTJ35"/>
      <c r="UTK35"/>
      <c r="UTL35"/>
      <c r="UTM35"/>
      <c r="UTN35"/>
      <c r="UTO35"/>
      <c r="UTP35"/>
      <c r="UTQ35"/>
      <c r="UTR35"/>
      <c r="UTS35"/>
      <c r="UTT35"/>
      <c r="UTU35"/>
      <c r="UTV35"/>
      <c r="UTW35"/>
      <c r="UTX35"/>
      <c r="UTY35"/>
      <c r="UTZ35"/>
      <c r="UUA35"/>
      <c r="UUB35"/>
      <c r="UUC35"/>
      <c r="UUD35"/>
      <c r="UUE35"/>
      <c r="UUF35"/>
      <c r="UUG35"/>
      <c r="UUH35"/>
      <c r="UUI35"/>
      <c r="UUJ35"/>
      <c r="UUK35"/>
      <c r="UUL35"/>
      <c r="UUM35"/>
      <c r="UUN35"/>
      <c r="UUO35"/>
      <c r="UUP35"/>
      <c r="UUQ35"/>
      <c r="UUR35"/>
      <c r="UUS35"/>
      <c r="UUT35"/>
      <c r="UUU35"/>
      <c r="UUV35"/>
      <c r="UUW35"/>
      <c r="UUX35"/>
      <c r="UUY35"/>
      <c r="UUZ35"/>
      <c r="UVA35"/>
      <c r="UVB35"/>
      <c r="UVC35"/>
      <c r="UVD35"/>
      <c r="UVE35"/>
      <c r="UVF35"/>
      <c r="UVG35"/>
      <c r="UVH35"/>
      <c r="UVI35"/>
      <c r="UVJ35"/>
      <c r="UVK35"/>
      <c r="UVL35"/>
      <c r="UVM35"/>
      <c r="UVN35"/>
      <c r="UVO35"/>
      <c r="UVP35"/>
      <c r="UVQ35"/>
      <c r="UVR35"/>
      <c r="UVS35"/>
      <c r="UVT35"/>
      <c r="UVU35"/>
      <c r="UVV35"/>
      <c r="UVW35"/>
      <c r="UVX35"/>
      <c r="UVY35"/>
      <c r="UVZ35"/>
      <c r="UWA35"/>
      <c r="UWB35"/>
      <c r="UWC35"/>
      <c r="UWD35"/>
      <c r="UWE35"/>
      <c r="UWF35"/>
      <c r="UWG35"/>
      <c r="UWH35"/>
      <c r="UWI35"/>
      <c r="UWJ35"/>
      <c r="UWK35"/>
      <c r="UWL35"/>
      <c r="UWM35"/>
      <c r="UWN35"/>
      <c r="UWO35"/>
      <c r="UWP35"/>
      <c r="UWQ35"/>
      <c r="UWR35"/>
      <c r="UWS35"/>
      <c r="UWT35"/>
      <c r="UWU35"/>
      <c r="UWV35"/>
      <c r="UWW35"/>
      <c r="UWX35"/>
      <c r="UWY35"/>
      <c r="UWZ35"/>
      <c r="UXA35"/>
      <c r="UXB35"/>
      <c r="UXC35"/>
      <c r="UXD35"/>
      <c r="UXE35"/>
      <c r="UXF35"/>
      <c r="UXG35"/>
      <c r="UXH35"/>
      <c r="UXI35"/>
      <c r="UXJ35"/>
      <c r="UXK35"/>
      <c r="UXL35"/>
      <c r="UXM35"/>
      <c r="UXN35"/>
      <c r="UXO35"/>
      <c r="UXP35"/>
      <c r="UXQ35"/>
      <c r="UXR35"/>
      <c r="UXS35"/>
      <c r="UXT35"/>
      <c r="UXU35"/>
      <c r="UXV35"/>
      <c r="UXW35"/>
      <c r="UXX35"/>
      <c r="UXY35"/>
      <c r="UXZ35"/>
      <c r="UYA35"/>
      <c r="UYB35"/>
      <c r="UYC35"/>
      <c r="UYD35"/>
      <c r="UYE35"/>
      <c r="UYF35"/>
      <c r="UYG35"/>
      <c r="UYH35"/>
      <c r="UYI35"/>
      <c r="UYJ35"/>
      <c r="UYK35"/>
      <c r="UYL35"/>
      <c r="UYM35"/>
      <c r="UYN35"/>
      <c r="UYO35"/>
      <c r="UYP35"/>
      <c r="UYQ35"/>
      <c r="UYR35"/>
      <c r="UYS35"/>
      <c r="UYT35"/>
      <c r="UYU35"/>
      <c r="UYV35"/>
      <c r="UYW35"/>
      <c r="UYX35"/>
      <c r="UYY35"/>
      <c r="UYZ35"/>
      <c r="UZA35"/>
      <c r="UZB35"/>
      <c r="UZC35"/>
      <c r="UZD35"/>
      <c r="UZE35"/>
      <c r="UZF35"/>
      <c r="UZG35"/>
      <c r="UZH35"/>
      <c r="UZI35"/>
      <c r="UZJ35"/>
      <c r="UZK35"/>
      <c r="UZL35"/>
      <c r="UZM35"/>
      <c r="UZN35"/>
      <c r="UZO35"/>
      <c r="UZP35"/>
      <c r="UZQ35"/>
      <c r="UZR35"/>
      <c r="UZS35"/>
      <c r="UZT35"/>
      <c r="UZU35"/>
      <c r="UZV35"/>
      <c r="UZW35"/>
      <c r="UZX35"/>
      <c r="UZY35"/>
      <c r="UZZ35"/>
      <c r="VAA35"/>
      <c r="VAB35"/>
      <c r="VAC35"/>
      <c r="VAD35"/>
      <c r="VAE35"/>
      <c r="VAF35"/>
      <c r="VAG35"/>
      <c r="VAH35"/>
      <c r="VAI35"/>
      <c r="VAJ35"/>
      <c r="VAK35"/>
      <c r="VAL35"/>
      <c r="VAM35"/>
      <c r="VAN35"/>
      <c r="VAO35"/>
      <c r="VAP35"/>
      <c r="VAQ35"/>
      <c r="VAR35"/>
      <c r="VAS35"/>
      <c r="VAT35"/>
      <c r="VAU35"/>
      <c r="VAV35"/>
      <c r="VAW35"/>
      <c r="VAX35"/>
      <c r="VAY35"/>
      <c r="VAZ35"/>
      <c r="VBA35"/>
      <c r="VBB35"/>
      <c r="VBC35"/>
      <c r="VBD35"/>
      <c r="VBE35"/>
      <c r="VBF35"/>
      <c r="VBG35"/>
      <c r="VBH35"/>
      <c r="VBI35"/>
      <c r="VBJ35"/>
      <c r="VBK35"/>
      <c r="VBL35"/>
      <c r="VBM35"/>
      <c r="VBN35"/>
      <c r="VBO35"/>
      <c r="VBP35"/>
      <c r="VBQ35"/>
      <c r="VBR35"/>
      <c r="VBS35"/>
      <c r="VBT35"/>
      <c r="VBU35"/>
      <c r="VBV35"/>
      <c r="VBW35"/>
      <c r="VBX35"/>
      <c r="VBY35"/>
      <c r="VBZ35"/>
      <c r="VCA35"/>
      <c r="VCB35"/>
      <c r="VCC35"/>
      <c r="VCD35"/>
      <c r="VCE35"/>
      <c r="VCF35"/>
      <c r="VCG35"/>
      <c r="VCH35"/>
      <c r="VCI35"/>
      <c r="VCJ35"/>
      <c r="VCK35"/>
      <c r="VCL35"/>
      <c r="VCM35"/>
      <c r="VCN35"/>
      <c r="VCO35"/>
      <c r="VCP35"/>
      <c r="VCQ35"/>
      <c r="VCR35"/>
      <c r="VCS35"/>
      <c r="VCT35"/>
      <c r="VCU35"/>
      <c r="VCV35"/>
      <c r="VCW35"/>
      <c r="VCX35"/>
      <c r="VCY35"/>
      <c r="VCZ35"/>
      <c r="VDA35"/>
      <c r="VDB35"/>
      <c r="VDC35"/>
      <c r="VDD35"/>
      <c r="VDE35"/>
      <c r="VDF35"/>
      <c r="VDG35"/>
      <c r="VDH35"/>
      <c r="VDI35"/>
      <c r="VDJ35"/>
      <c r="VDK35"/>
      <c r="VDL35"/>
      <c r="VDM35"/>
      <c r="VDN35"/>
      <c r="VDO35"/>
      <c r="VDP35"/>
      <c r="VDQ35"/>
      <c r="VDR35"/>
      <c r="VDS35"/>
      <c r="VDT35"/>
      <c r="VDU35"/>
      <c r="VDV35"/>
      <c r="VDW35"/>
      <c r="VDX35"/>
      <c r="VDY35"/>
      <c r="VDZ35"/>
      <c r="VEA35"/>
      <c r="VEB35"/>
      <c r="VEC35"/>
      <c r="VED35"/>
      <c r="VEE35"/>
      <c r="VEF35"/>
      <c r="VEG35"/>
      <c r="VEH35"/>
      <c r="VEI35"/>
      <c r="VEJ35"/>
      <c r="VEK35"/>
      <c r="VEL35"/>
      <c r="VEM35"/>
      <c r="VEN35"/>
      <c r="VEO35"/>
      <c r="VEP35"/>
      <c r="VEQ35"/>
      <c r="VER35"/>
      <c r="VES35"/>
      <c r="VET35"/>
      <c r="VEU35"/>
      <c r="VEV35"/>
      <c r="VEW35"/>
      <c r="VEX35"/>
      <c r="VEY35"/>
      <c r="VEZ35"/>
      <c r="VFA35"/>
      <c r="VFB35"/>
      <c r="VFC35"/>
      <c r="VFD35"/>
      <c r="VFE35"/>
      <c r="VFF35"/>
      <c r="VFG35"/>
      <c r="VFH35"/>
      <c r="VFI35"/>
      <c r="VFJ35"/>
      <c r="VFK35"/>
      <c r="VFL35"/>
      <c r="VFM35"/>
      <c r="VFN35"/>
      <c r="VFO35"/>
      <c r="VFP35"/>
      <c r="VFQ35"/>
      <c r="VFR35"/>
      <c r="VFS35"/>
      <c r="VFT35"/>
      <c r="VFU35"/>
      <c r="VFV35"/>
      <c r="VFW35"/>
      <c r="VFX35"/>
      <c r="VFY35"/>
      <c r="VFZ35"/>
      <c r="VGA35"/>
      <c r="VGB35"/>
      <c r="VGC35"/>
      <c r="VGD35"/>
      <c r="VGE35"/>
      <c r="VGF35"/>
      <c r="VGG35"/>
      <c r="VGH35"/>
      <c r="VGI35"/>
      <c r="VGJ35"/>
      <c r="VGK35"/>
      <c r="VGL35"/>
      <c r="VGM35"/>
      <c r="VGN35"/>
      <c r="VGO35"/>
      <c r="VGP35"/>
      <c r="VGQ35"/>
      <c r="VGR35"/>
      <c r="VGS35"/>
      <c r="VGT35"/>
      <c r="VGU35"/>
      <c r="VGV35"/>
      <c r="VGW35"/>
      <c r="VGX35"/>
      <c r="VGY35"/>
      <c r="VGZ35"/>
      <c r="VHA35"/>
      <c r="VHB35"/>
      <c r="VHC35"/>
      <c r="VHD35"/>
      <c r="VHE35"/>
      <c r="VHF35"/>
      <c r="VHG35"/>
      <c r="VHH35"/>
      <c r="VHI35"/>
      <c r="VHJ35"/>
      <c r="VHK35"/>
      <c r="VHL35"/>
      <c r="VHM35"/>
      <c r="VHN35"/>
      <c r="VHO35"/>
      <c r="VHP35"/>
      <c r="VHQ35"/>
      <c r="VHR35"/>
      <c r="VHS35"/>
      <c r="VHT35"/>
      <c r="VHU35"/>
      <c r="VHV35"/>
      <c r="VHW35"/>
      <c r="VHX35"/>
      <c r="VHY35"/>
      <c r="VHZ35"/>
      <c r="VIA35"/>
      <c r="VIB35"/>
      <c r="VIC35"/>
      <c r="VID35"/>
      <c r="VIE35"/>
      <c r="VIF35"/>
      <c r="VIG35"/>
      <c r="VIH35"/>
      <c r="VII35"/>
      <c r="VIJ35"/>
      <c r="VIK35"/>
      <c r="VIL35"/>
      <c r="VIM35"/>
      <c r="VIN35"/>
      <c r="VIO35"/>
      <c r="VIP35"/>
      <c r="VIQ35"/>
      <c r="VIR35"/>
      <c r="VIS35"/>
      <c r="VIT35"/>
      <c r="VIU35"/>
      <c r="VIV35"/>
      <c r="VIW35"/>
      <c r="VIX35"/>
      <c r="VIY35"/>
      <c r="VIZ35"/>
      <c r="VJA35"/>
      <c r="VJB35"/>
      <c r="VJC35"/>
      <c r="VJD35"/>
      <c r="VJE35"/>
      <c r="VJF35"/>
      <c r="VJG35"/>
      <c r="VJH35"/>
      <c r="VJI35"/>
      <c r="VJJ35"/>
      <c r="VJK35"/>
      <c r="VJL35"/>
      <c r="VJM35"/>
      <c r="VJN35"/>
      <c r="VJO35"/>
      <c r="VJP35"/>
      <c r="VJQ35"/>
      <c r="VJR35"/>
      <c r="VJS35"/>
      <c r="VJT35"/>
      <c r="VJU35"/>
      <c r="VJV35"/>
      <c r="VJW35"/>
      <c r="VJX35"/>
      <c r="VJY35"/>
      <c r="VJZ35"/>
      <c r="VKA35"/>
      <c r="VKB35"/>
      <c r="VKC35"/>
      <c r="VKD35"/>
      <c r="VKE35"/>
      <c r="VKF35"/>
      <c r="VKG35"/>
      <c r="VKH35"/>
      <c r="VKI35"/>
      <c r="VKJ35"/>
      <c r="VKK35"/>
      <c r="VKL35"/>
      <c r="VKM35"/>
      <c r="VKN35"/>
      <c r="VKO35"/>
      <c r="VKP35"/>
      <c r="VKQ35"/>
      <c r="VKR35"/>
      <c r="VKS35"/>
      <c r="VKT35"/>
      <c r="VKU35"/>
      <c r="VKV35"/>
      <c r="VKW35"/>
      <c r="VKX35"/>
      <c r="VKY35"/>
      <c r="VKZ35"/>
      <c r="VLA35"/>
      <c r="VLB35"/>
      <c r="VLC35"/>
      <c r="VLD35"/>
      <c r="VLE35"/>
      <c r="VLF35"/>
      <c r="VLG35"/>
      <c r="VLH35"/>
      <c r="VLI35"/>
      <c r="VLJ35"/>
      <c r="VLK35"/>
      <c r="VLL35"/>
      <c r="VLM35"/>
      <c r="VLN35"/>
      <c r="VLO35"/>
      <c r="VLP35"/>
      <c r="VLQ35"/>
      <c r="VLR35"/>
      <c r="VLS35"/>
      <c r="VLT35"/>
      <c r="VLU35"/>
      <c r="VLV35"/>
      <c r="VLW35"/>
      <c r="VLX35"/>
      <c r="VLY35"/>
      <c r="VLZ35"/>
      <c r="VMA35"/>
      <c r="VMB35"/>
      <c r="VMC35"/>
      <c r="VMD35"/>
      <c r="VME35"/>
      <c r="VMF35"/>
      <c r="VMG35"/>
      <c r="VMH35"/>
      <c r="VMI35"/>
      <c r="VMJ35"/>
      <c r="VMK35"/>
      <c r="VML35"/>
      <c r="VMM35"/>
      <c r="VMN35"/>
      <c r="VMO35"/>
      <c r="VMP35"/>
      <c r="VMQ35"/>
      <c r="VMR35"/>
      <c r="VMS35"/>
      <c r="VMT35"/>
      <c r="VMU35"/>
      <c r="VMV35"/>
      <c r="VMW35"/>
      <c r="VMX35"/>
      <c r="VMY35"/>
      <c r="VMZ35"/>
      <c r="VNA35"/>
      <c r="VNB35"/>
      <c r="VNC35"/>
      <c r="VND35"/>
      <c r="VNE35"/>
      <c r="VNF35"/>
      <c r="VNG35"/>
      <c r="VNH35"/>
      <c r="VNI35"/>
      <c r="VNJ35"/>
      <c r="VNK35"/>
      <c r="VNL35"/>
      <c r="VNM35"/>
      <c r="VNN35"/>
      <c r="VNO35"/>
      <c r="VNP35"/>
      <c r="VNQ35"/>
      <c r="VNR35"/>
      <c r="VNS35"/>
      <c r="VNT35"/>
      <c r="VNU35"/>
      <c r="VNV35"/>
      <c r="VNW35"/>
      <c r="VNX35"/>
      <c r="VNY35"/>
      <c r="VNZ35"/>
      <c r="VOA35"/>
      <c r="VOB35"/>
      <c r="VOC35"/>
      <c r="VOD35"/>
      <c r="VOE35"/>
      <c r="VOF35"/>
      <c r="VOG35"/>
      <c r="VOH35"/>
      <c r="VOI35"/>
      <c r="VOJ35"/>
      <c r="VOK35"/>
      <c r="VOL35"/>
      <c r="VOM35"/>
      <c r="VON35"/>
      <c r="VOO35"/>
      <c r="VOP35"/>
      <c r="VOQ35"/>
      <c r="VOR35"/>
      <c r="VOS35"/>
      <c r="VOT35"/>
      <c r="VOU35"/>
      <c r="VOV35"/>
      <c r="VOW35"/>
      <c r="VOX35"/>
      <c r="VOY35"/>
      <c r="VOZ35"/>
      <c r="VPA35"/>
      <c r="VPB35"/>
      <c r="VPC35"/>
      <c r="VPD35"/>
      <c r="VPE35"/>
      <c r="VPF35"/>
      <c r="VPG35"/>
      <c r="VPH35"/>
      <c r="VPI35"/>
      <c r="VPJ35"/>
      <c r="VPK35"/>
      <c r="VPL35"/>
      <c r="VPM35"/>
      <c r="VPN35"/>
      <c r="VPO35"/>
      <c r="VPP35"/>
      <c r="VPQ35"/>
      <c r="VPR35"/>
      <c r="VPS35"/>
      <c r="VPT35"/>
      <c r="VPU35"/>
      <c r="VPV35"/>
      <c r="VPW35"/>
      <c r="VPX35"/>
      <c r="VPY35"/>
      <c r="VPZ35"/>
      <c r="VQA35"/>
      <c r="VQB35"/>
      <c r="VQC35"/>
      <c r="VQD35"/>
      <c r="VQE35"/>
      <c r="VQF35"/>
      <c r="VQG35"/>
      <c r="VQH35"/>
      <c r="VQI35"/>
      <c r="VQJ35"/>
      <c r="VQK35"/>
      <c r="VQL35"/>
      <c r="VQM35"/>
      <c r="VQN35"/>
      <c r="VQO35"/>
      <c r="VQP35"/>
      <c r="VQQ35"/>
      <c r="VQR35"/>
      <c r="VQS35"/>
      <c r="VQT35"/>
      <c r="VQU35"/>
      <c r="VQV35"/>
      <c r="VQW35"/>
      <c r="VQX35"/>
      <c r="VQY35"/>
      <c r="VQZ35"/>
      <c r="VRA35"/>
      <c r="VRB35"/>
      <c r="VRC35"/>
      <c r="VRD35"/>
      <c r="VRE35"/>
      <c r="VRF35"/>
      <c r="VRG35"/>
      <c r="VRH35"/>
      <c r="VRI35"/>
      <c r="VRJ35"/>
      <c r="VRK35"/>
      <c r="VRL35"/>
      <c r="VRM35"/>
      <c r="VRN35"/>
      <c r="VRO35"/>
      <c r="VRP35"/>
      <c r="VRQ35"/>
      <c r="VRR35"/>
      <c r="VRS35"/>
      <c r="VRT35"/>
      <c r="VRU35"/>
      <c r="VRV35"/>
      <c r="VRW35"/>
      <c r="VRX35"/>
      <c r="VRY35"/>
      <c r="VRZ35"/>
      <c r="VSA35"/>
      <c r="VSB35"/>
      <c r="VSC35"/>
      <c r="VSD35"/>
      <c r="VSE35"/>
      <c r="VSF35"/>
      <c r="VSG35"/>
      <c r="VSH35"/>
      <c r="VSI35"/>
      <c r="VSJ35"/>
      <c r="VSK35"/>
      <c r="VSL35"/>
      <c r="VSM35"/>
      <c r="VSN35"/>
      <c r="VSO35"/>
      <c r="VSP35"/>
      <c r="VSQ35"/>
      <c r="VSR35"/>
      <c r="VSS35"/>
      <c r="VST35"/>
      <c r="VSU35"/>
      <c r="VSV35"/>
      <c r="VSW35"/>
      <c r="VSX35"/>
      <c r="VSY35"/>
      <c r="VSZ35"/>
      <c r="VTA35"/>
      <c r="VTB35"/>
      <c r="VTC35"/>
      <c r="VTD35"/>
      <c r="VTE35"/>
      <c r="VTF35"/>
      <c r="VTG35"/>
      <c r="VTH35"/>
      <c r="VTI35"/>
      <c r="VTJ35"/>
      <c r="VTK35"/>
      <c r="VTL35"/>
      <c r="VTM35"/>
      <c r="VTN35"/>
      <c r="VTO35"/>
      <c r="VTP35"/>
      <c r="VTQ35"/>
      <c r="VTR35"/>
      <c r="VTS35"/>
      <c r="VTT35"/>
      <c r="VTU35"/>
      <c r="VTV35"/>
      <c r="VTW35"/>
      <c r="VTX35"/>
      <c r="VTY35"/>
      <c r="VTZ35"/>
      <c r="VUA35"/>
      <c r="VUB35"/>
      <c r="VUC35"/>
      <c r="VUD35"/>
      <c r="VUE35"/>
      <c r="VUF35"/>
      <c r="VUG35"/>
      <c r="VUH35"/>
      <c r="VUI35"/>
      <c r="VUJ35"/>
      <c r="VUK35"/>
      <c r="VUL35"/>
      <c r="VUM35"/>
      <c r="VUN35"/>
      <c r="VUO35"/>
      <c r="VUP35"/>
      <c r="VUQ35"/>
      <c r="VUR35"/>
      <c r="VUS35"/>
      <c r="VUT35"/>
      <c r="VUU35"/>
      <c r="VUV35"/>
      <c r="VUW35"/>
      <c r="VUX35"/>
      <c r="VUY35"/>
      <c r="VUZ35"/>
      <c r="VVA35"/>
      <c r="VVB35"/>
      <c r="VVC35"/>
      <c r="VVD35"/>
      <c r="VVE35"/>
      <c r="VVF35"/>
      <c r="VVG35"/>
      <c r="VVH35"/>
      <c r="VVI35"/>
      <c r="VVJ35"/>
      <c r="VVK35"/>
      <c r="VVL35"/>
      <c r="VVM35"/>
      <c r="VVN35"/>
      <c r="VVO35"/>
      <c r="VVP35"/>
      <c r="VVQ35"/>
      <c r="VVR35"/>
      <c r="VVS35"/>
      <c r="VVT35"/>
      <c r="VVU35"/>
      <c r="VVV35"/>
      <c r="VVW35"/>
      <c r="VVX35"/>
      <c r="VVY35"/>
      <c r="VVZ35"/>
      <c r="VWA35"/>
      <c r="VWB35"/>
      <c r="VWC35"/>
      <c r="VWD35"/>
      <c r="VWE35"/>
      <c r="VWF35"/>
      <c r="VWG35"/>
      <c r="VWH35"/>
      <c r="VWI35"/>
      <c r="VWJ35"/>
      <c r="VWK35"/>
      <c r="VWL35"/>
      <c r="VWM35"/>
      <c r="VWN35"/>
      <c r="VWO35"/>
      <c r="VWP35"/>
      <c r="VWQ35"/>
      <c r="VWR35"/>
      <c r="VWS35"/>
      <c r="VWT35"/>
      <c r="VWU35"/>
      <c r="VWV35"/>
      <c r="VWW35"/>
      <c r="VWX35"/>
      <c r="VWY35"/>
      <c r="VWZ35"/>
      <c r="VXA35"/>
      <c r="VXB35"/>
      <c r="VXC35"/>
      <c r="VXD35"/>
      <c r="VXE35"/>
      <c r="VXF35"/>
      <c r="VXG35"/>
      <c r="VXH35"/>
      <c r="VXI35"/>
      <c r="VXJ35"/>
      <c r="VXK35"/>
      <c r="VXL35"/>
      <c r="VXM35"/>
      <c r="VXN35"/>
      <c r="VXO35"/>
      <c r="VXP35"/>
      <c r="VXQ35"/>
      <c r="VXR35"/>
      <c r="VXS35"/>
      <c r="VXT35"/>
      <c r="VXU35"/>
      <c r="VXV35"/>
      <c r="VXW35"/>
      <c r="VXX35"/>
      <c r="VXY35"/>
      <c r="VXZ35"/>
      <c r="VYA35"/>
      <c r="VYB35"/>
      <c r="VYC35"/>
      <c r="VYD35"/>
      <c r="VYE35"/>
      <c r="VYF35"/>
      <c r="VYG35"/>
      <c r="VYH35"/>
      <c r="VYI35"/>
      <c r="VYJ35"/>
      <c r="VYK35"/>
      <c r="VYL35"/>
      <c r="VYM35"/>
      <c r="VYN35"/>
      <c r="VYO35"/>
      <c r="VYP35"/>
      <c r="VYQ35"/>
      <c r="VYR35"/>
      <c r="VYS35"/>
      <c r="VYT35"/>
      <c r="VYU35"/>
      <c r="VYV35"/>
      <c r="VYW35"/>
      <c r="VYX35"/>
      <c r="VYY35"/>
      <c r="VYZ35"/>
      <c r="VZA35"/>
      <c r="VZB35"/>
      <c r="VZC35"/>
      <c r="VZD35"/>
      <c r="VZE35"/>
      <c r="VZF35"/>
      <c r="VZG35"/>
      <c r="VZH35"/>
      <c r="VZI35"/>
      <c r="VZJ35"/>
      <c r="VZK35"/>
      <c r="VZL35"/>
      <c r="VZM35"/>
      <c r="VZN35"/>
      <c r="VZO35"/>
      <c r="VZP35"/>
      <c r="VZQ35"/>
      <c r="VZR35"/>
      <c r="VZS35"/>
      <c r="VZT35"/>
      <c r="VZU35"/>
      <c r="VZV35"/>
      <c r="VZW35"/>
      <c r="VZX35"/>
      <c r="VZY35"/>
      <c r="VZZ35"/>
      <c r="WAA35"/>
      <c r="WAB35"/>
      <c r="WAC35"/>
      <c r="WAD35"/>
      <c r="WAE35"/>
      <c r="WAF35"/>
      <c r="WAG35"/>
      <c r="WAH35"/>
      <c r="WAI35"/>
      <c r="WAJ35"/>
      <c r="WAK35"/>
      <c r="WAL35"/>
      <c r="WAM35"/>
      <c r="WAN35"/>
      <c r="WAO35"/>
      <c r="WAP35"/>
      <c r="WAQ35"/>
      <c r="WAR35"/>
      <c r="WAS35"/>
      <c r="WAT35"/>
      <c r="WAU35"/>
      <c r="WAV35"/>
      <c r="WAW35"/>
      <c r="WAX35"/>
      <c r="WAY35"/>
      <c r="WAZ35"/>
      <c r="WBA35"/>
      <c r="WBB35"/>
      <c r="WBC35"/>
      <c r="WBD35"/>
      <c r="WBE35"/>
      <c r="WBF35"/>
      <c r="WBG35"/>
      <c r="WBH35"/>
      <c r="WBI35"/>
      <c r="WBJ35"/>
      <c r="WBK35"/>
      <c r="WBL35"/>
      <c r="WBM35"/>
      <c r="WBN35"/>
      <c r="WBO35"/>
      <c r="WBP35"/>
      <c r="WBQ35"/>
      <c r="WBR35"/>
      <c r="WBS35"/>
      <c r="WBT35"/>
      <c r="WBU35"/>
      <c r="WBV35"/>
      <c r="WBW35"/>
      <c r="WBX35"/>
      <c r="WBY35"/>
      <c r="WBZ35"/>
      <c r="WCA35"/>
      <c r="WCB35"/>
      <c r="WCC35"/>
      <c r="WCD35"/>
      <c r="WCE35"/>
      <c r="WCF35"/>
      <c r="WCG35"/>
      <c r="WCH35"/>
      <c r="WCI35"/>
      <c r="WCJ35"/>
      <c r="WCK35"/>
      <c r="WCL35"/>
      <c r="WCM35"/>
      <c r="WCN35"/>
      <c r="WCO35"/>
      <c r="WCP35"/>
      <c r="WCQ35"/>
      <c r="WCR35"/>
      <c r="WCS35"/>
      <c r="WCT35"/>
      <c r="WCU35"/>
      <c r="WCV35"/>
      <c r="WCW35"/>
      <c r="WCX35"/>
      <c r="WCY35"/>
      <c r="WCZ35"/>
      <c r="WDA35"/>
      <c r="WDB35"/>
      <c r="WDC35"/>
      <c r="WDD35"/>
      <c r="WDE35"/>
      <c r="WDF35"/>
      <c r="WDG35"/>
      <c r="WDH35"/>
      <c r="WDI35"/>
      <c r="WDJ35"/>
      <c r="WDK35"/>
      <c r="WDL35"/>
      <c r="WDM35"/>
      <c r="WDN35"/>
      <c r="WDO35"/>
      <c r="WDP35"/>
      <c r="WDQ35"/>
      <c r="WDR35"/>
      <c r="WDS35"/>
      <c r="WDT35"/>
      <c r="WDU35"/>
      <c r="WDV35"/>
      <c r="WDW35"/>
      <c r="WDX35"/>
      <c r="WDY35"/>
      <c r="WDZ35"/>
      <c r="WEA35"/>
      <c r="WEB35"/>
      <c r="WEC35"/>
      <c r="WED35"/>
      <c r="WEE35"/>
      <c r="WEF35"/>
      <c r="WEG35"/>
      <c r="WEH35"/>
      <c r="WEI35"/>
      <c r="WEJ35"/>
      <c r="WEK35"/>
      <c r="WEL35"/>
      <c r="WEM35"/>
      <c r="WEN35"/>
      <c r="WEO35"/>
      <c r="WEP35"/>
      <c r="WEQ35"/>
      <c r="WER35"/>
      <c r="WES35"/>
      <c r="WET35"/>
      <c r="WEU35"/>
      <c r="WEV35"/>
      <c r="WEW35"/>
      <c r="WEX35"/>
      <c r="WEY35"/>
      <c r="WEZ35"/>
      <c r="WFA35"/>
      <c r="WFB35"/>
      <c r="WFC35"/>
      <c r="WFD35"/>
      <c r="WFE35"/>
      <c r="WFF35"/>
      <c r="WFG35"/>
      <c r="WFH35"/>
      <c r="WFI35"/>
      <c r="WFJ35"/>
      <c r="WFK35"/>
      <c r="WFL35"/>
      <c r="WFM35"/>
      <c r="WFN35"/>
      <c r="WFO35"/>
      <c r="WFP35"/>
      <c r="WFQ35"/>
      <c r="WFR35"/>
      <c r="WFS35"/>
      <c r="WFT35"/>
      <c r="WFU35"/>
      <c r="WFV35"/>
      <c r="WFW35"/>
      <c r="WFX35"/>
      <c r="WFY35"/>
      <c r="WFZ35"/>
      <c r="WGA35"/>
      <c r="WGB35"/>
      <c r="WGC35"/>
      <c r="WGD35"/>
      <c r="WGE35"/>
      <c r="WGF35"/>
      <c r="WGG35"/>
      <c r="WGH35"/>
      <c r="WGI35"/>
      <c r="WGJ35"/>
      <c r="WGK35"/>
      <c r="WGL35"/>
      <c r="WGM35"/>
      <c r="WGN35"/>
      <c r="WGO35"/>
      <c r="WGP35"/>
      <c r="WGQ35"/>
      <c r="WGR35"/>
      <c r="WGS35"/>
      <c r="WGT35"/>
      <c r="WGU35"/>
      <c r="WGV35"/>
      <c r="WGW35"/>
      <c r="WGX35"/>
      <c r="WGY35"/>
      <c r="WGZ35"/>
      <c r="WHA35"/>
      <c r="WHB35"/>
      <c r="WHC35"/>
      <c r="WHD35"/>
      <c r="WHE35"/>
      <c r="WHF35"/>
      <c r="WHG35"/>
      <c r="WHH35"/>
      <c r="WHI35"/>
      <c r="WHJ35"/>
      <c r="WHK35"/>
      <c r="WHL35"/>
      <c r="WHM35"/>
      <c r="WHN35"/>
      <c r="WHO35"/>
      <c r="WHP35"/>
      <c r="WHQ35"/>
      <c r="WHR35"/>
      <c r="WHS35"/>
      <c r="WHT35"/>
      <c r="WHU35"/>
      <c r="WHV35"/>
      <c r="WHW35"/>
      <c r="WHX35"/>
      <c r="WHY35"/>
      <c r="WHZ35"/>
      <c r="WIA35"/>
      <c r="WIB35"/>
      <c r="WIC35"/>
      <c r="WID35"/>
      <c r="WIE35"/>
      <c r="WIF35"/>
      <c r="WIG35"/>
      <c r="WIH35"/>
      <c r="WII35"/>
      <c r="WIJ35"/>
      <c r="WIK35"/>
      <c r="WIL35"/>
      <c r="WIM35"/>
      <c r="WIN35"/>
      <c r="WIO35"/>
      <c r="WIP35"/>
      <c r="WIQ35"/>
      <c r="WIR35"/>
      <c r="WIS35"/>
      <c r="WIT35"/>
      <c r="WIU35"/>
      <c r="WIV35"/>
      <c r="WIW35"/>
      <c r="WIX35"/>
      <c r="WIY35"/>
      <c r="WIZ35"/>
      <c r="WJA35"/>
      <c r="WJB35"/>
      <c r="WJC35"/>
      <c r="WJD35"/>
      <c r="WJE35"/>
      <c r="WJF35"/>
      <c r="WJG35"/>
      <c r="WJH35"/>
      <c r="WJI35"/>
      <c r="WJJ35"/>
      <c r="WJK35"/>
      <c r="WJL35"/>
      <c r="WJM35"/>
      <c r="WJN35"/>
      <c r="WJO35"/>
      <c r="WJP35"/>
      <c r="WJQ35"/>
      <c r="WJR35"/>
      <c r="WJS35"/>
      <c r="WJT35"/>
      <c r="WJU35"/>
      <c r="WJV35"/>
      <c r="WJW35"/>
      <c r="WJX35"/>
      <c r="WJY35"/>
      <c r="WJZ35"/>
      <c r="WKA35"/>
      <c r="WKB35"/>
      <c r="WKC35"/>
      <c r="WKD35"/>
      <c r="WKE35"/>
      <c r="WKF35"/>
      <c r="WKG35"/>
      <c r="WKH35"/>
      <c r="WKI35"/>
      <c r="WKJ35"/>
      <c r="WKK35"/>
      <c r="WKL35"/>
      <c r="WKM35"/>
      <c r="WKN35"/>
      <c r="WKO35"/>
      <c r="WKP35"/>
      <c r="WKQ35"/>
      <c r="WKR35"/>
      <c r="WKS35"/>
      <c r="WKT35"/>
      <c r="WKU35"/>
      <c r="WKV35"/>
      <c r="WKW35"/>
      <c r="WKX35"/>
      <c r="WKY35"/>
      <c r="WKZ35"/>
      <c r="WLA35"/>
      <c r="WLB35"/>
      <c r="WLC35"/>
      <c r="WLD35"/>
      <c r="WLE35"/>
      <c r="WLF35"/>
      <c r="WLG35"/>
      <c r="WLH35"/>
      <c r="WLI35"/>
      <c r="WLJ35"/>
      <c r="WLK35"/>
      <c r="WLL35"/>
      <c r="WLM35"/>
      <c r="WLN35"/>
      <c r="WLO35"/>
      <c r="WLP35"/>
      <c r="WLQ35"/>
      <c r="WLR35"/>
      <c r="WLS35"/>
      <c r="WLT35"/>
      <c r="WLU35"/>
      <c r="WLV35"/>
      <c r="WLW35"/>
      <c r="WLX35"/>
      <c r="WLY35"/>
      <c r="WLZ35"/>
      <c r="WMA35"/>
      <c r="WMB35"/>
      <c r="WMC35"/>
      <c r="WMD35"/>
      <c r="WME35"/>
      <c r="WMF35"/>
      <c r="WMG35"/>
      <c r="WMH35"/>
      <c r="WMI35"/>
      <c r="WMJ35"/>
      <c r="WMK35"/>
      <c r="WML35"/>
      <c r="WMM35"/>
      <c r="WMN35"/>
      <c r="WMO35"/>
      <c r="WMP35"/>
      <c r="WMQ35"/>
      <c r="WMR35"/>
      <c r="WMS35"/>
      <c r="WMT35"/>
      <c r="WMU35"/>
      <c r="WMV35"/>
      <c r="WMW35"/>
      <c r="WMX35"/>
      <c r="WMY35"/>
      <c r="WMZ35"/>
      <c r="WNA35"/>
      <c r="WNB35"/>
      <c r="WNC35"/>
      <c r="WND35"/>
      <c r="WNE35"/>
      <c r="WNF35"/>
      <c r="WNG35"/>
      <c r="WNH35"/>
      <c r="WNI35"/>
      <c r="WNJ35"/>
      <c r="WNK35"/>
      <c r="WNL35"/>
      <c r="WNM35"/>
      <c r="WNN35"/>
      <c r="WNO35"/>
      <c r="WNP35"/>
      <c r="WNQ35"/>
      <c r="WNR35"/>
      <c r="WNS35"/>
      <c r="WNT35"/>
      <c r="WNU35"/>
      <c r="WNV35"/>
      <c r="WNW35"/>
      <c r="WNX35"/>
      <c r="WNY35"/>
      <c r="WNZ35"/>
      <c r="WOA35"/>
      <c r="WOB35"/>
      <c r="WOC35"/>
      <c r="WOD35"/>
      <c r="WOE35"/>
      <c r="WOF35"/>
      <c r="WOG35"/>
      <c r="WOH35"/>
      <c r="WOI35"/>
      <c r="WOJ35"/>
      <c r="WOK35"/>
      <c r="WOL35"/>
      <c r="WOM35"/>
      <c r="WON35"/>
      <c r="WOO35"/>
      <c r="WOP35"/>
      <c r="WOQ35"/>
      <c r="WOR35"/>
      <c r="WOS35"/>
      <c r="WOT35"/>
      <c r="WOU35"/>
      <c r="WOV35"/>
      <c r="WOW35"/>
      <c r="WOX35"/>
      <c r="WOY35"/>
      <c r="WOZ35"/>
      <c r="WPA35"/>
      <c r="WPB35"/>
      <c r="WPC35"/>
      <c r="WPD35"/>
      <c r="WPE35"/>
      <c r="WPF35"/>
      <c r="WPG35"/>
      <c r="WPH35"/>
      <c r="WPI35"/>
      <c r="WPJ35"/>
      <c r="WPK35"/>
      <c r="WPL35"/>
      <c r="WPM35"/>
      <c r="WPN35"/>
      <c r="WPO35"/>
      <c r="WPP35"/>
      <c r="WPQ35"/>
      <c r="WPR35"/>
      <c r="WPS35"/>
      <c r="WPT35"/>
      <c r="WPU35"/>
      <c r="WPV35"/>
      <c r="WPW35"/>
      <c r="WPX35"/>
      <c r="WPY35"/>
      <c r="WPZ35"/>
      <c r="WQA35"/>
      <c r="WQB35"/>
      <c r="WQC35"/>
      <c r="WQD35"/>
      <c r="WQE35"/>
      <c r="WQF35"/>
      <c r="WQG35"/>
      <c r="WQH35"/>
      <c r="WQI35"/>
      <c r="WQJ35"/>
      <c r="WQK35"/>
      <c r="WQL35"/>
      <c r="WQM35"/>
      <c r="WQN35"/>
      <c r="WQO35"/>
      <c r="WQP35"/>
      <c r="WQQ35"/>
      <c r="WQR35"/>
      <c r="WQS35"/>
      <c r="WQT35"/>
      <c r="WQU35"/>
      <c r="WQV35"/>
      <c r="WQW35"/>
      <c r="WQX35"/>
      <c r="WQY35"/>
      <c r="WQZ35"/>
      <c r="WRA35"/>
      <c r="WRB35"/>
      <c r="WRC35"/>
      <c r="WRD35"/>
      <c r="WRE35"/>
      <c r="WRF35"/>
      <c r="WRG35"/>
      <c r="WRH35"/>
      <c r="WRI35"/>
      <c r="WRJ35"/>
      <c r="WRK35"/>
      <c r="WRL35"/>
      <c r="WRM35"/>
      <c r="WRN35"/>
      <c r="WRO35"/>
      <c r="WRP35"/>
      <c r="WRQ35"/>
      <c r="WRR35"/>
      <c r="WRS35"/>
      <c r="WRT35"/>
      <c r="WRU35"/>
      <c r="WRV35"/>
      <c r="WRW35"/>
      <c r="WRX35"/>
      <c r="WRY35"/>
      <c r="WRZ35"/>
      <c r="WSA35"/>
      <c r="WSB35"/>
      <c r="WSC35"/>
      <c r="WSD35"/>
      <c r="WSE35"/>
      <c r="WSF35"/>
      <c r="WSG35"/>
      <c r="WSH35"/>
      <c r="WSI35"/>
      <c r="WSJ35"/>
      <c r="WSK35"/>
      <c r="WSL35"/>
      <c r="WSM35"/>
      <c r="WSN35"/>
      <c r="WSO35"/>
      <c r="WSP35"/>
      <c r="WSQ35"/>
      <c r="WSR35"/>
      <c r="WSS35"/>
      <c r="WST35"/>
      <c r="WSU35"/>
      <c r="WSV35"/>
      <c r="WSW35"/>
      <c r="WSX35"/>
      <c r="WSY35"/>
      <c r="WSZ35"/>
      <c r="WTA35"/>
      <c r="WTB35"/>
      <c r="WTC35"/>
      <c r="WTD35"/>
      <c r="WTE35"/>
      <c r="WTF35"/>
      <c r="WTG35"/>
      <c r="WTH35"/>
      <c r="WTI35"/>
      <c r="WTJ35"/>
      <c r="WTK35"/>
      <c r="WTL35"/>
      <c r="WTM35"/>
      <c r="WTN35"/>
      <c r="WTO35"/>
      <c r="WTP35"/>
      <c r="WTQ35"/>
      <c r="WTR35"/>
      <c r="WTS35"/>
      <c r="WTT35"/>
      <c r="WTU35"/>
      <c r="WTV35"/>
      <c r="WTW35"/>
      <c r="WTX35"/>
      <c r="WTY35"/>
      <c r="WTZ35"/>
      <c r="WUA35"/>
      <c r="WUB35"/>
      <c r="WUC35"/>
      <c r="WUD35"/>
      <c r="WUE35"/>
      <c r="WUF35"/>
      <c r="WUG35"/>
      <c r="WUH35"/>
      <c r="WUI35"/>
      <c r="WUJ35"/>
      <c r="WUK35"/>
      <c r="WUL35"/>
      <c r="WUM35"/>
      <c r="WUN35"/>
      <c r="WUO35"/>
      <c r="WUP35"/>
      <c r="WUQ35"/>
      <c r="WUR35"/>
      <c r="WUS35"/>
      <c r="WUT35"/>
      <c r="WUU35"/>
      <c r="WUV35"/>
      <c r="WUW35"/>
      <c r="WUX35"/>
      <c r="WUY35"/>
      <c r="WUZ35"/>
      <c r="WVA35"/>
      <c r="WVB35"/>
      <c r="WVC35"/>
      <c r="WVD35"/>
      <c r="WVE35"/>
      <c r="WVF35"/>
      <c r="WVG35"/>
      <c r="WVH35"/>
      <c r="WVI35"/>
      <c r="WVJ35"/>
      <c r="WVK35"/>
      <c r="WVL35"/>
      <c r="WVM35"/>
      <c r="WVN35"/>
      <c r="WVO35"/>
      <c r="WVP35"/>
      <c r="WVQ35"/>
      <c r="WVR35"/>
      <c r="WVS35"/>
      <c r="WVT35"/>
      <c r="WVU35"/>
      <c r="WVV35"/>
      <c r="WVW35"/>
      <c r="WVX35"/>
      <c r="WVY35"/>
      <c r="WVZ35"/>
      <c r="WWA35"/>
      <c r="WWB35"/>
      <c r="WWC35"/>
      <c r="WWD35"/>
      <c r="WWE35"/>
      <c r="WWF35"/>
      <c r="WWG35"/>
      <c r="WWH35"/>
      <c r="WWI35"/>
      <c r="WWJ35"/>
      <c r="WWK35"/>
      <c r="WWL35"/>
      <c r="WWM35"/>
      <c r="WWN35"/>
      <c r="WWO35"/>
      <c r="WWP35"/>
      <c r="WWQ35"/>
      <c r="WWR35"/>
      <c r="WWS35"/>
      <c r="WWT35"/>
      <c r="WWU35"/>
      <c r="WWV35"/>
      <c r="WWW35"/>
      <c r="WWX35"/>
      <c r="WWY35"/>
      <c r="WWZ35"/>
      <c r="WXA35"/>
      <c r="WXB35"/>
      <c r="WXC35"/>
      <c r="WXD35"/>
      <c r="WXE35"/>
      <c r="WXF35"/>
      <c r="WXG35"/>
      <c r="WXH35"/>
      <c r="WXI35"/>
      <c r="WXJ35"/>
      <c r="WXK35"/>
      <c r="WXL35"/>
      <c r="WXM35"/>
      <c r="WXN35"/>
      <c r="WXO35"/>
      <c r="WXP35"/>
      <c r="WXQ35"/>
      <c r="WXR35"/>
      <c r="WXS35"/>
      <c r="WXT35"/>
      <c r="WXU35"/>
      <c r="WXV35"/>
      <c r="WXW35"/>
      <c r="WXX35"/>
      <c r="WXY35"/>
      <c r="WXZ35"/>
      <c r="WYA35"/>
      <c r="WYB35"/>
      <c r="WYC35"/>
      <c r="WYD35"/>
      <c r="WYE35"/>
      <c r="WYF35"/>
      <c r="WYG35"/>
      <c r="WYH35"/>
      <c r="WYI35"/>
      <c r="WYJ35"/>
      <c r="WYK35"/>
      <c r="WYL35"/>
      <c r="WYM35"/>
      <c r="WYN35"/>
      <c r="WYO35"/>
      <c r="WYP35"/>
      <c r="WYQ35"/>
      <c r="WYR35"/>
      <c r="WYS35"/>
      <c r="WYT35"/>
      <c r="WYU35"/>
      <c r="WYV35"/>
      <c r="WYW35"/>
      <c r="WYX35"/>
      <c r="WYY35"/>
      <c r="WYZ35"/>
      <c r="WZA35"/>
      <c r="WZB35"/>
      <c r="WZC35"/>
      <c r="WZD35"/>
      <c r="WZE35"/>
      <c r="WZF35"/>
      <c r="WZG35"/>
      <c r="WZH35"/>
      <c r="WZI35"/>
      <c r="WZJ35"/>
      <c r="WZK35"/>
      <c r="WZL35"/>
      <c r="WZM35"/>
      <c r="WZN35"/>
      <c r="WZO35"/>
      <c r="WZP35"/>
      <c r="WZQ35"/>
      <c r="WZR35"/>
      <c r="WZS35"/>
      <c r="WZT35"/>
      <c r="WZU35"/>
      <c r="WZV35"/>
      <c r="WZW35"/>
      <c r="WZX35"/>
      <c r="WZY35"/>
      <c r="WZZ35"/>
      <c r="XAA35"/>
      <c r="XAB35"/>
      <c r="XAC35"/>
      <c r="XAD35"/>
      <c r="XAE35"/>
      <c r="XAF35"/>
      <c r="XAG35"/>
      <c r="XAH35"/>
      <c r="XAI35"/>
      <c r="XAJ35"/>
      <c r="XAK35"/>
      <c r="XAL35"/>
      <c r="XAM35"/>
      <c r="XAN35"/>
      <c r="XAO35"/>
      <c r="XAP35"/>
      <c r="XAQ35"/>
      <c r="XAR35"/>
      <c r="XAS35"/>
      <c r="XAT35"/>
      <c r="XAU35"/>
      <c r="XAV35"/>
      <c r="XAW35"/>
      <c r="XAX35"/>
      <c r="XAY35"/>
      <c r="XAZ35"/>
      <c r="XBA35"/>
      <c r="XBB35"/>
      <c r="XBC35"/>
      <c r="XBD35"/>
      <c r="XBE35"/>
      <c r="XBF35"/>
      <c r="XBG35"/>
      <c r="XBH35"/>
      <c r="XBI35"/>
      <c r="XBJ35"/>
      <c r="XBK35"/>
      <c r="XBL35"/>
      <c r="XBM35"/>
      <c r="XBN35"/>
      <c r="XBO35"/>
      <c r="XBP35"/>
      <c r="XBQ35"/>
      <c r="XBR35"/>
      <c r="XBS35"/>
      <c r="XBT35"/>
      <c r="XBU35"/>
      <c r="XBV35"/>
      <c r="XBW35"/>
      <c r="XBX35"/>
      <c r="XBY35"/>
      <c r="XBZ35"/>
      <c r="XCA35"/>
      <c r="XCB35"/>
      <c r="XCC35"/>
      <c r="XCD35"/>
      <c r="XCE35"/>
      <c r="XCF35"/>
      <c r="XCG35"/>
      <c r="XCH35"/>
      <c r="XCI35"/>
      <c r="XCJ35"/>
      <c r="XCK35"/>
      <c r="XCL35"/>
      <c r="XCM35"/>
      <c r="XCN35"/>
      <c r="XCO35"/>
      <c r="XCP35"/>
      <c r="XCQ35"/>
      <c r="XCR35"/>
      <c r="XCS35"/>
      <c r="XCT35"/>
      <c r="XCU35"/>
      <c r="XCV35"/>
      <c r="XCW35"/>
      <c r="XCX35"/>
      <c r="XCY35"/>
      <c r="XCZ35"/>
      <c r="XDA35"/>
      <c r="XDB35"/>
      <c r="XDC35"/>
      <c r="XDD35"/>
      <c r="XDE35"/>
      <c r="XDF35"/>
      <c r="XDG35"/>
      <c r="XDH35"/>
      <c r="XDI35"/>
      <c r="XDJ35"/>
      <c r="XDK35"/>
      <c r="XDL35"/>
      <c r="XDM35"/>
      <c r="XDN35"/>
      <c r="XDO35"/>
      <c r="XDP35"/>
      <c r="XDQ35"/>
      <c r="XDR35"/>
      <c r="XDS35"/>
      <c r="XDT35"/>
      <c r="XDU35"/>
      <c r="XDV35"/>
      <c r="XDW35"/>
      <c r="XDX35"/>
      <c r="XDY35"/>
      <c r="XDZ35"/>
      <c r="XEA35"/>
      <c r="XEB35"/>
      <c r="XEC35"/>
      <c r="XED35"/>
      <c r="XEE35"/>
      <c r="XEF35"/>
      <c r="XEG35"/>
      <c r="XEH35"/>
      <c r="XEI35"/>
      <c r="XEJ35"/>
      <c r="XEK35"/>
      <c r="XEL35"/>
      <c r="XEM35"/>
      <c r="XEN35"/>
      <c r="XEO35"/>
      <c r="XEP35"/>
      <c r="XEQ35"/>
      <c r="XER35"/>
    </row>
    <row r="36" spans="1:16372" x14ac:dyDescent="0.2">
      <c r="C36" s="3" t="s">
        <v>172</v>
      </c>
      <c r="D36" s="193"/>
      <c r="E36" s="95"/>
      <c r="F36" s="3"/>
      <c r="G36" s="185"/>
      <c r="H36" s="95"/>
      <c r="I36" s="149">
        <f>SUM(I28:I34)</f>
        <v>0</v>
      </c>
      <c r="J36" s="149">
        <f t="shared" ref="J36:AB36" si="3">SUM(J28:J34)</f>
        <v>0</v>
      </c>
      <c r="K36" s="149">
        <f t="shared" si="3"/>
        <v>0</v>
      </c>
      <c r="L36" s="149">
        <f t="shared" si="3"/>
        <v>0</v>
      </c>
      <c r="M36" s="149">
        <f t="shared" si="3"/>
        <v>0</v>
      </c>
      <c r="N36" s="149">
        <f t="shared" si="3"/>
        <v>0</v>
      </c>
      <c r="O36" s="149">
        <f t="shared" si="3"/>
        <v>0</v>
      </c>
      <c r="P36" s="149">
        <f t="shared" si="3"/>
        <v>0</v>
      </c>
      <c r="Q36" s="149">
        <f t="shared" si="3"/>
        <v>0</v>
      </c>
      <c r="R36" s="149">
        <f t="shared" si="3"/>
        <v>0</v>
      </c>
      <c r="S36" s="149">
        <f t="shared" si="3"/>
        <v>0</v>
      </c>
      <c r="T36" s="149">
        <f t="shared" si="3"/>
        <v>0</v>
      </c>
      <c r="U36" s="149">
        <f t="shared" si="3"/>
        <v>0</v>
      </c>
      <c r="V36" s="149">
        <f t="shared" si="3"/>
        <v>0</v>
      </c>
      <c r="W36" s="149">
        <f t="shared" si="3"/>
        <v>0</v>
      </c>
      <c r="X36" s="149">
        <f t="shared" si="3"/>
        <v>0</v>
      </c>
      <c r="Y36" s="149">
        <f t="shared" si="3"/>
        <v>0</v>
      </c>
      <c r="Z36" s="149">
        <f t="shared" si="3"/>
        <v>0</v>
      </c>
      <c r="AA36" s="149">
        <f t="shared" si="3"/>
        <v>0</v>
      </c>
      <c r="AB36" s="149">
        <f t="shared" si="3"/>
        <v>0</v>
      </c>
      <c r="AC36" s="149">
        <f>SUM(AC28:AC34)</f>
        <v>0</v>
      </c>
      <c r="AD36" s="149">
        <f>SUM(AD28:AD34)</f>
        <v>0</v>
      </c>
      <c r="AE36" s="149">
        <f>SUM(AE28:AE34)</f>
        <v>0</v>
      </c>
      <c r="AF36" s="149">
        <f>SUM(AF28:AF34)</f>
        <v>0</v>
      </c>
      <c r="AG36" s="149">
        <f>SUM(AG28:AG34)</f>
        <v>0</v>
      </c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  <c r="AMF36"/>
      <c r="AMG36"/>
      <c r="AMH36"/>
      <c r="AMI36"/>
      <c r="AMJ36"/>
      <c r="AMK36"/>
      <c r="AML36"/>
      <c r="AMM36"/>
      <c r="AMN36"/>
      <c r="AMO36"/>
      <c r="AMP36"/>
      <c r="AMQ36"/>
      <c r="AMR36"/>
      <c r="AMS36"/>
      <c r="AMT36"/>
      <c r="AMU36"/>
      <c r="AMV36"/>
      <c r="AMW36"/>
      <c r="AMX36"/>
      <c r="AMY36"/>
      <c r="AMZ36"/>
      <c r="ANA36"/>
      <c r="ANB36"/>
      <c r="ANC36"/>
      <c r="AND36"/>
      <c r="ANE36"/>
      <c r="ANF36"/>
      <c r="ANG36"/>
      <c r="ANH36"/>
      <c r="ANI36"/>
      <c r="ANJ36"/>
      <c r="ANK36"/>
      <c r="ANL36"/>
      <c r="ANM36"/>
      <c r="ANN36"/>
      <c r="ANO36"/>
      <c r="ANP36"/>
      <c r="ANQ36"/>
      <c r="ANR36"/>
      <c r="ANS36"/>
      <c r="ANT36"/>
      <c r="ANU36"/>
      <c r="ANV36"/>
      <c r="ANW36"/>
      <c r="ANX36"/>
      <c r="ANY36"/>
      <c r="ANZ36"/>
      <c r="AOA36"/>
      <c r="AOB36"/>
      <c r="AOC36"/>
      <c r="AOD36"/>
      <c r="AOE36"/>
      <c r="AOF36"/>
      <c r="AOG36"/>
      <c r="AOH36"/>
      <c r="AOI36"/>
      <c r="AOJ36"/>
      <c r="AOK36"/>
      <c r="AOL36"/>
      <c r="AOM36"/>
      <c r="AON36"/>
      <c r="AOO36"/>
      <c r="AOP36"/>
      <c r="AOQ36"/>
      <c r="AOR36"/>
      <c r="AOS36"/>
      <c r="AOT36"/>
      <c r="AOU36"/>
      <c r="AOV36"/>
      <c r="AOW36"/>
      <c r="AOX36"/>
      <c r="AOY36"/>
      <c r="AOZ36"/>
      <c r="APA36"/>
      <c r="APB36"/>
      <c r="APC36"/>
      <c r="APD36"/>
      <c r="APE36"/>
      <c r="APF36"/>
      <c r="APG36"/>
      <c r="APH36"/>
      <c r="API36"/>
      <c r="APJ36"/>
      <c r="APK36"/>
      <c r="APL36"/>
      <c r="APM36"/>
      <c r="APN36"/>
      <c r="APO36"/>
      <c r="APP36"/>
      <c r="APQ36"/>
      <c r="APR36"/>
      <c r="APS36"/>
      <c r="APT36"/>
      <c r="APU36"/>
      <c r="APV36"/>
      <c r="APW36"/>
      <c r="APX36"/>
      <c r="APY36"/>
      <c r="APZ36"/>
      <c r="AQA36"/>
      <c r="AQB36"/>
      <c r="AQC36"/>
      <c r="AQD36"/>
      <c r="AQE36"/>
      <c r="AQF36"/>
      <c r="AQG36"/>
      <c r="AQH36"/>
      <c r="AQI36"/>
      <c r="AQJ36"/>
      <c r="AQK36"/>
      <c r="AQL36"/>
      <c r="AQM36"/>
      <c r="AQN36"/>
      <c r="AQO36"/>
      <c r="AQP36"/>
      <c r="AQQ36"/>
      <c r="AQR36"/>
      <c r="AQS36"/>
      <c r="AQT36"/>
      <c r="AQU36"/>
      <c r="AQV36"/>
      <c r="AQW36"/>
      <c r="AQX36"/>
      <c r="AQY36"/>
      <c r="AQZ36"/>
      <c r="ARA36"/>
      <c r="ARB36"/>
      <c r="ARC36"/>
      <c r="ARD36"/>
      <c r="ARE36"/>
      <c r="ARF36"/>
      <c r="ARG36"/>
      <c r="ARH36"/>
      <c r="ARI36"/>
      <c r="ARJ36"/>
      <c r="ARK36"/>
      <c r="ARL36"/>
      <c r="ARM36"/>
      <c r="ARN36"/>
      <c r="ARO36"/>
      <c r="ARP36"/>
      <c r="ARQ36"/>
      <c r="ARR36"/>
      <c r="ARS36"/>
      <c r="ART36"/>
      <c r="ARU36"/>
      <c r="ARV36"/>
      <c r="ARW36"/>
      <c r="ARX36"/>
      <c r="ARY36"/>
      <c r="ARZ36"/>
      <c r="ASA36"/>
      <c r="ASB36"/>
      <c r="ASC36"/>
      <c r="ASD36"/>
      <c r="ASE36"/>
      <c r="ASF36"/>
      <c r="ASG36"/>
      <c r="ASH36"/>
      <c r="ASI36"/>
      <c r="ASJ36"/>
      <c r="ASK36"/>
      <c r="ASL36"/>
      <c r="ASM36"/>
      <c r="ASN36"/>
      <c r="ASO36"/>
      <c r="ASP36"/>
      <c r="ASQ36"/>
      <c r="ASR36"/>
      <c r="ASS36"/>
      <c r="AST36"/>
      <c r="ASU36"/>
      <c r="ASV36"/>
      <c r="ASW36"/>
      <c r="ASX36"/>
      <c r="ASY36"/>
      <c r="ASZ36"/>
      <c r="ATA36"/>
      <c r="ATB36"/>
      <c r="ATC36"/>
      <c r="ATD36"/>
      <c r="ATE36"/>
      <c r="ATF36"/>
      <c r="ATG36"/>
      <c r="ATH36"/>
      <c r="ATI36"/>
      <c r="ATJ36"/>
      <c r="ATK36"/>
      <c r="ATL36"/>
      <c r="ATM36"/>
      <c r="ATN36"/>
      <c r="ATO36"/>
      <c r="ATP36"/>
      <c r="ATQ36"/>
      <c r="ATR36"/>
      <c r="ATS36"/>
      <c r="ATT36"/>
      <c r="ATU36"/>
      <c r="ATV36"/>
      <c r="ATW36"/>
      <c r="ATX36"/>
      <c r="ATY36"/>
      <c r="ATZ36"/>
      <c r="AUA36"/>
      <c r="AUB36"/>
      <c r="AUC36"/>
      <c r="AUD36"/>
      <c r="AUE36"/>
      <c r="AUF36"/>
      <c r="AUG36"/>
      <c r="AUH36"/>
      <c r="AUI36"/>
      <c r="AUJ36"/>
      <c r="AUK36"/>
      <c r="AUL36"/>
      <c r="AUM36"/>
      <c r="AUN36"/>
      <c r="AUO36"/>
      <c r="AUP36"/>
      <c r="AUQ36"/>
      <c r="AUR36"/>
      <c r="AUS36"/>
      <c r="AUT36"/>
      <c r="AUU36"/>
      <c r="AUV36"/>
      <c r="AUW36"/>
      <c r="AUX36"/>
      <c r="AUY36"/>
      <c r="AUZ36"/>
      <c r="AVA36"/>
      <c r="AVB36"/>
      <c r="AVC36"/>
      <c r="AVD36"/>
      <c r="AVE36"/>
      <c r="AVF36"/>
      <c r="AVG36"/>
      <c r="AVH36"/>
      <c r="AVI36"/>
      <c r="AVJ36"/>
      <c r="AVK36"/>
      <c r="AVL36"/>
      <c r="AVM36"/>
      <c r="AVN36"/>
      <c r="AVO36"/>
      <c r="AVP36"/>
      <c r="AVQ36"/>
      <c r="AVR36"/>
      <c r="AVS36"/>
      <c r="AVT36"/>
      <c r="AVU36"/>
      <c r="AVV36"/>
      <c r="AVW36"/>
      <c r="AVX36"/>
      <c r="AVY36"/>
      <c r="AVZ36"/>
      <c r="AWA36"/>
      <c r="AWB36"/>
      <c r="AWC36"/>
      <c r="AWD36"/>
      <c r="AWE36"/>
      <c r="AWF36"/>
      <c r="AWG36"/>
      <c r="AWH36"/>
      <c r="AWI36"/>
      <c r="AWJ36"/>
      <c r="AWK36"/>
      <c r="AWL36"/>
      <c r="AWM36"/>
      <c r="AWN36"/>
      <c r="AWO36"/>
      <c r="AWP36"/>
      <c r="AWQ36"/>
      <c r="AWR36"/>
      <c r="AWS36"/>
      <c r="AWT36"/>
      <c r="AWU36"/>
      <c r="AWV36"/>
      <c r="AWW36"/>
      <c r="AWX36"/>
      <c r="AWY36"/>
      <c r="AWZ36"/>
      <c r="AXA36"/>
      <c r="AXB36"/>
      <c r="AXC36"/>
      <c r="AXD36"/>
      <c r="AXE36"/>
      <c r="AXF36"/>
      <c r="AXG36"/>
      <c r="AXH36"/>
      <c r="AXI36"/>
      <c r="AXJ36"/>
      <c r="AXK36"/>
      <c r="AXL36"/>
      <c r="AXM36"/>
      <c r="AXN36"/>
      <c r="AXO36"/>
      <c r="AXP36"/>
      <c r="AXQ36"/>
      <c r="AXR36"/>
      <c r="AXS36"/>
      <c r="AXT36"/>
      <c r="AXU36"/>
      <c r="AXV36"/>
      <c r="AXW36"/>
      <c r="AXX36"/>
      <c r="AXY36"/>
      <c r="AXZ36"/>
      <c r="AYA36"/>
      <c r="AYB36"/>
      <c r="AYC36"/>
      <c r="AYD36"/>
      <c r="AYE36"/>
      <c r="AYF36"/>
      <c r="AYG36"/>
      <c r="AYH36"/>
      <c r="AYI36"/>
      <c r="AYJ36"/>
      <c r="AYK36"/>
      <c r="AYL36"/>
      <c r="AYM36"/>
      <c r="AYN36"/>
      <c r="AYO36"/>
      <c r="AYP36"/>
      <c r="AYQ36"/>
      <c r="AYR36"/>
      <c r="AYS36"/>
      <c r="AYT36"/>
      <c r="AYU36"/>
      <c r="AYV36"/>
      <c r="AYW36"/>
      <c r="AYX36"/>
      <c r="AYY36"/>
      <c r="AYZ36"/>
      <c r="AZA36"/>
      <c r="AZB36"/>
      <c r="AZC36"/>
      <c r="AZD36"/>
      <c r="AZE36"/>
      <c r="AZF36"/>
      <c r="AZG36"/>
      <c r="AZH36"/>
      <c r="AZI36"/>
      <c r="AZJ36"/>
      <c r="AZK36"/>
      <c r="AZL36"/>
      <c r="AZM36"/>
      <c r="AZN36"/>
      <c r="AZO36"/>
      <c r="AZP36"/>
      <c r="AZQ36"/>
      <c r="AZR36"/>
      <c r="AZS36"/>
      <c r="AZT36"/>
      <c r="AZU36"/>
      <c r="AZV36"/>
      <c r="AZW36"/>
      <c r="AZX36"/>
      <c r="AZY36"/>
      <c r="AZZ36"/>
      <c r="BAA36"/>
      <c r="BAB36"/>
      <c r="BAC36"/>
      <c r="BAD36"/>
      <c r="BAE36"/>
      <c r="BAF36"/>
      <c r="BAG36"/>
      <c r="BAH36"/>
      <c r="BAI36"/>
      <c r="BAJ36"/>
      <c r="BAK36"/>
      <c r="BAL36"/>
      <c r="BAM36"/>
      <c r="BAN36"/>
      <c r="BAO36"/>
      <c r="BAP36"/>
      <c r="BAQ36"/>
      <c r="BAR36"/>
      <c r="BAS36"/>
      <c r="BAT36"/>
      <c r="BAU36"/>
      <c r="BAV36"/>
      <c r="BAW36"/>
      <c r="BAX36"/>
      <c r="BAY36"/>
      <c r="BAZ36"/>
      <c r="BBA36"/>
      <c r="BBB36"/>
      <c r="BBC36"/>
      <c r="BBD36"/>
      <c r="BBE36"/>
      <c r="BBF36"/>
      <c r="BBG36"/>
      <c r="BBH36"/>
      <c r="BBI36"/>
      <c r="BBJ36"/>
      <c r="BBK36"/>
      <c r="BBL36"/>
      <c r="BBM36"/>
      <c r="BBN36"/>
      <c r="BBO36"/>
      <c r="BBP36"/>
      <c r="BBQ36"/>
      <c r="BBR36"/>
      <c r="BBS36"/>
      <c r="BBT36"/>
      <c r="BBU36"/>
      <c r="BBV36"/>
      <c r="BBW36"/>
      <c r="BBX36"/>
      <c r="BBY36"/>
      <c r="BBZ36"/>
      <c r="BCA36"/>
      <c r="BCB36"/>
      <c r="BCC36"/>
      <c r="BCD36"/>
      <c r="BCE36"/>
      <c r="BCF36"/>
      <c r="BCG36"/>
      <c r="BCH36"/>
      <c r="BCI36"/>
      <c r="BCJ36"/>
      <c r="BCK36"/>
      <c r="BCL36"/>
      <c r="BCM36"/>
      <c r="BCN36"/>
      <c r="BCO36"/>
      <c r="BCP36"/>
      <c r="BCQ36"/>
      <c r="BCR36"/>
      <c r="BCS36"/>
      <c r="BCT36"/>
      <c r="BCU36"/>
      <c r="BCV36"/>
      <c r="BCW36"/>
      <c r="BCX36"/>
      <c r="BCY36"/>
      <c r="BCZ36"/>
      <c r="BDA36"/>
      <c r="BDB36"/>
      <c r="BDC36"/>
      <c r="BDD36"/>
      <c r="BDE36"/>
      <c r="BDF36"/>
      <c r="BDG36"/>
      <c r="BDH36"/>
      <c r="BDI36"/>
      <c r="BDJ36"/>
      <c r="BDK36"/>
      <c r="BDL36"/>
      <c r="BDM36"/>
      <c r="BDN36"/>
      <c r="BDO36"/>
      <c r="BDP36"/>
      <c r="BDQ36"/>
      <c r="BDR36"/>
      <c r="BDS36"/>
      <c r="BDT36"/>
      <c r="BDU36"/>
      <c r="BDV36"/>
      <c r="BDW36"/>
      <c r="BDX36"/>
      <c r="BDY36"/>
      <c r="BDZ36"/>
      <c r="BEA36"/>
      <c r="BEB36"/>
      <c r="BEC36"/>
      <c r="BED36"/>
      <c r="BEE36"/>
      <c r="BEF36"/>
      <c r="BEG36"/>
      <c r="BEH36"/>
      <c r="BEI36"/>
      <c r="BEJ36"/>
      <c r="BEK36"/>
      <c r="BEL36"/>
      <c r="BEM36"/>
      <c r="BEN36"/>
      <c r="BEO36"/>
      <c r="BEP36"/>
      <c r="BEQ36"/>
      <c r="BER36"/>
      <c r="BES36"/>
      <c r="BET36"/>
      <c r="BEU36"/>
      <c r="BEV36"/>
      <c r="BEW36"/>
      <c r="BEX36"/>
      <c r="BEY36"/>
      <c r="BEZ36"/>
      <c r="BFA36"/>
      <c r="BFB36"/>
      <c r="BFC36"/>
      <c r="BFD36"/>
      <c r="BFE36"/>
      <c r="BFF36"/>
      <c r="BFG36"/>
      <c r="BFH36"/>
      <c r="BFI36"/>
      <c r="BFJ36"/>
      <c r="BFK36"/>
      <c r="BFL36"/>
      <c r="BFM36"/>
      <c r="BFN36"/>
      <c r="BFO36"/>
      <c r="BFP36"/>
      <c r="BFQ36"/>
      <c r="BFR36"/>
      <c r="BFS36"/>
      <c r="BFT36"/>
      <c r="BFU36"/>
      <c r="BFV36"/>
      <c r="BFW36"/>
      <c r="BFX36"/>
      <c r="BFY36"/>
      <c r="BFZ36"/>
      <c r="BGA36"/>
      <c r="BGB36"/>
      <c r="BGC36"/>
      <c r="BGD36"/>
      <c r="BGE36"/>
      <c r="BGF36"/>
      <c r="BGG36"/>
      <c r="BGH36"/>
      <c r="BGI36"/>
      <c r="BGJ36"/>
      <c r="BGK36"/>
      <c r="BGL36"/>
      <c r="BGM36"/>
      <c r="BGN36"/>
      <c r="BGO36"/>
      <c r="BGP36"/>
      <c r="BGQ36"/>
      <c r="BGR36"/>
      <c r="BGS36"/>
      <c r="BGT36"/>
      <c r="BGU36"/>
      <c r="BGV36"/>
      <c r="BGW36"/>
      <c r="BGX36"/>
      <c r="BGY36"/>
      <c r="BGZ36"/>
      <c r="BHA36"/>
      <c r="BHB36"/>
      <c r="BHC36"/>
      <c r="BHD36"/>
      <c r="BHE36"/>
      <c r="BHF36"/>
      <c r="BHG36"/>
      <c r="BHH36"/>
      <c r="BHI36"/>
      <c r="BHJ36"/>
      <c r="BHK36"/>
      <c r="BHL36"/>
      <c r="BHM36"/>
      <c r="BHN36"/>
      <c r="BHO36"/>
      <c r="BHP36"/>
      <c r="BHQ36"/>
      <c r="BHR36"/>
      <c r="BHS36"/>
      <c r="BHT36"/>
      <c r="BHU36"/>
      <c r="BHV36"/>
      <c r="BHW36"/>
      <c r="BHX36"/>
      <c r="BHY36"/>
      <c r="BHZ36"/>
      <c r="BIA36"/>
      <c r="BIB36"/>
      <c r="BIC36"/>
      <c r="BID36"/>
      <c r="BIE36"/>
      <c r="BIF36"/>
      <c r="BIG36"/>
      <c r="BIH36"/>
      <c r="BII36"/>
      <c r="BIJ36"/>
      <c r="BIK36"/>
      <c r="BIL36"/>
      <c r="BIM36"/>
      <c r="BIN36"/>
      <c r="BIO36"/>
      <c r="BIP36"/>
      <c r="BIQ36"/>
      <c r="BIR36"/>
      <c r="BIS36"/>
      <c r="BIT36"/>
      <c r="BIU36"/>
      <c r="BIV36"/>
      <c r="BIW36"/>
      <c r="BIX36"/>
      <c r="BIY36"/>
      <c r="BIZ36"/>
      <c r="BJA36"/>
      <c r="BJB36"/>
      <c r="BJC36"/>
      <c r="BJD36"/>
      <c r="BJE36"/>
      <c r="BJF36"/>
      <c r="BJG36"/>
      <c r="BJH36"/>
      <c r="BJI36"/>
      <c r="BJJ36"/>
      <c r="BJK36"/>
      <c r="BJL36"/>
      <c r="BJM36"/>
      <c r="BJN36"/>
      <c r="BJO36"/>
      <c r="BJP36"/>
      <c r="BJQ36"/>
      <c r="BJR36"/>
      <c r="BJS36"/>
      <c r="BJT36"/>
      <c r="BJU36"/>
      <c r="BJV36"/>
      <c r="BJW36"/>
      <c r="BJX36"/>
      <c r="BJY36"/>
      <c r="BJZ36"/>
      <c r="BKA36"/>
      <c r="BKB36"/>
      <c r="BKC36"/>
      <c r="BKD36"/>
      <c r="BKE36"/>
      <c r="BKF36"/>
      <c r="BKG36"/>
      <c r="BKH36"/>
      <c r="BKI36"/>
      <c r="BKJ36"/>
      <c r="BKK36"/>
      <c r="BKL36"/>
      <c r="BKM36"/>
      <c r="BKN36"/>
      <c r="BKO36"/>
      <c r="BKP36"/>
      <c r="BKQ36"/>
      <c r="BKR36"/>
      <c r="BKS36"/>
      <c r="BKT36"/>
      <c r="BKU36"/>
      <c r="BKV36"/>
      <c r="BKW36"/>
      <c r="BKX36"/>
      <c r="BKY36"/>
      <c r="BKZ36"/>
      <c r="BLA36"/>
      <c r="BLB36"/>
      <c r="BLC36"/>
      <c r="BLD36"/>
      <c r="BLE36"/>
      <c r="BLF36"/>
      <c r="BLG36"/>
      <c r="BLH36"/>
      <c r="BLI36"/>
      <c r="BLJ36"/>
      <c r="BLK36"/>
      <c r="BLL36"/>
      <c r="BLM36"/>
      <c r="BLN36"/>
      <c r="BLO36"/>
      <c r="BLP36"/>
      <c r="BLQ36"/>
      <c r="BLR36"/>
      <c r="BLS36"/>
      <c r="BLT36"/>
      <c r="BLU36"/>
      <c r="BLV36"/>
      <c r="BLW36"/>
      <c r="BLX36"/>
      <c r="BLY36"/>
      <c r="BLZ36"/>
      <c r="BMA36"/>
      <c r="BMB36"/>
      <c r="BMC36"/>
      <c r="BMD36"/>
      <c r="BME36"/>
      <c r="BMF36"/>
      <c r="BMG36"/>
      <c r="BMH36"/>
      <c r="BMI36"/>
      <c r="BMJ36"/>
      <c r="BMK36"/>
      <c r="BML36"/>
      <c r="BMM36"/>
      <c r="BMN36"/>
      <c r="BMO36"/>
      <c r="BMP36"/>
      <c r="BMQ36"/>
      <c r="BMR36"/>
      <c r="BMS36"/>
      <c r="BMT36"/>
      <c r="BMU36"/>
      <c r="BMV36"/>
      <c r="BMW36"/>
      <c r="BMX36"/>
      <c r="BMY36"/>
      <c r="BMZ36"/>
      <c r="BNA36"/>
      <c r="BNB36"/>
      <c r="BNC36"/>
      <c r="BND36"/>
      <c r="BNE36"/>
      <c r="BNF36"/>
      <c r="BNG36"/>
      <c r="BNH36"/>
      <c r="BNI36"/>
      <c r="BNJ36"/>
      <c r="BNK36"/>
      <c r="BNL36"/>
      <c r="BNM36"/>
      <c r="BNN36"/>
      <c r="BNO36"/>
      <c r="BNP36"/>
      <c r="BNQ36"/>
      <c r="BNR36"/>
      <c r="BNS36"/>
      <c r="BNT36"/>
      <c r="BNU36"/>
      <c r="BNV36"/>
      <c r="BNW36"/>
      <c r="BNX36"/>
      <c r="BNY36"/>
      <c r="BNZ36"/>
      <c r="BOA36"/>
      <c r="BOB36"/>
      <c r="BOC36"/>
      <c r="BOD36"/>
      <c r="BOE36"/>
      <c r="BOF36"/>
      <c r="BOG36"/>
      <c r="BOH36"/>
      <c r="BOI36"/>
      <c r="BOJ36"/>
      <c r="BOK36"/>
      <c r="BOL36"/>
      <c r="BOM36"/>
      <c r="BON36"/>
      <c r="BOO36"/>
      <c r="BOP36"/>
      <c r="BOQ36"/>
      <c r="BOR36"/>
      <c r="BOS36"/>
      <c r="BOT36"/>
      <c r="BOU36"/>
      <c r="BOV36"/>
      <c r="BOW36"/>
      <c r="BOX36"/>
      <c r="BOY36"/>
      <c r="BOZ36"/>
      <c r="BPA36"/>
      <c r="BPB36"/>
      <c r="BPC36"/>
      <c r="BPD36"/>
      <c r="BPE36"/>
      <c r="BPF36"/>
      <c r="BPG36"/>
      <c r="BPH36"/>
      <c r="BPI36"/>
      <c r="BPJ36"/>
      <c r="BPK36"/>
      <c r="BPL36"/>
      <c r="BPM36"/>
      <c r="BPN36"/>
      <c r="BPO36"/>
      <c r="BPP36"/>
      <c r="BPQ36"/>
      <c r="BPR36"/>
      <c r="BPS36"/>
      <c r="BPT36"/>
      <c r="BPU36"/>
      <c r="BPV36"/>
      <c r="BPW36"/>
      <c r="BPX36"/>
      <c r="BPY36"/>
      <c r="BPZ36"/>
      <c r="BQA36"/>
      <c r="BQB36"/>
      <c r="BQC36"/>
      <c r="BQD36"/>
      <c r="BQE36"/>
      <c r="BQF36"/>
      <c r="BQG36"/>
      <c r="BQH36"/>
      <c r="BQI36"/>
      <c r="BQJ36"/>
      <c r="BQK36"/>
      <c r="BQL36"/>
      <c r="BQM36"/>
      <c r="BQN36"/>
      <c r="BQO36"/>
      <c r="BQP36"/>
      <c r="BQQ36"/>
      <c r="BQR36"/>
      <c r="BQS36"/>
      <c r="BQT36"/>
      <c r="BQU36"/>
      <c r="BQV36"/>
      <c r="BQW36"/>
      <c r="BQX36"/>
      <c r="BQY36"/>
      <c r="BQZ36"/>
      <c r="BRA36"/>
      <c r="BRB36"/>
      <c r="BRC36"/>
      <c r="BRD36"/>
      <c r="BRE36"/>
      <c r="BRF36"/>
      <c r="BRG36"/>
      <c r="BRH36"/>
      <c r="BRI36"/>
      <c r="BRJ36"/>
      <c r="BRK36"/>
      <c r="BRL36"/>
      <c r="BRM36"/>
      <c r="BRN36"/>
      <c r="BRO36"/>
      <c r="BRP36"/>
      <c r="BRQ36"/>
      <c r="BRR36"/>
      <c r="BRS36"/>
      <c r="BRT36"/>
      <c r="BRU36"/>
      <c r="BRV36"/>
      <c r="BRW36"/>
      <c r="BRX36"/>
      <c r="BRY36"/>
      <c r="BRZ36"/>
      <c r="BSA36"/>
      <c r="BSB36"/>
      <c r="BSC36"/>
      <c r="BSD36"/>
      <c r="BSE36"/>
      <c r="BSF36"/>
      <c r="BSG36"/>
      <c r="BSH36"/>
      <c r="BSI36"/>
      <c r="BSJ36"/>
      <c r="BSK36"/>
      <c r="BSL36"/>
      <c r="BSM36"/>
      <c r="BSN36"/>
      <c r="BSO36"/>
      <c r="BSP36"/>
      <c r="BSQ36"/>
      <c r="BSR36"/>
      <c r="BSS36"/>
      <c r="BST36"/>
      <c r="BSU36"/>
      <c r="BSV36"/>
      <c r="BSW36"/>
      <c r="BSX36"/>
      <c r="BSY36"/>
      <c r="BSZ36"/>
      <c r="BTA36"/>
      <c r="BTB36"/>
      <c r="BTC36"/>
      <c r="BTD36"/>
      <c r="BTE36"/>
      <c r="BTF36"/>
      <c r="BTG36"/>
      <c r="BTH36"/>
      <c r="BTI36"/>
      <c r="BTJ36"/>
      <c r="BTK36"/>
      <c r="BTL36"/>
      <c r="BTM36"/>
      <c r="BTN36"/>
      <c r="BTO36"/>
      <c r="BTP36"/>
      <c r="BTQ36"/>
      <c r="BTR36"/>
      <c r="BTS36"/>
      <c r="BTT36"/>
      <c r="BTU36"/>
      <c r="BTV36"/>
      <c r="BTW36"/>
      <c r="BTX36"/>
      <c r="BTY36"/>
      <c r="BTZ36"/>
      <c r="BUA36"/>
      <c r="BUB36"/>
      <c r="BUC36"/>
      <c r="BUD36"/>
      <c r="BUE36"/>
      <c r="BUF36"/>
      <c r="BUG36"/>
      <c r="BUH36"/>
      <c r="BUI36"/>
      <c r="BUJ36"/>
      <c r="BUK36"/>
      <c r="BUL36"/>
      <c r="BUM36"/>
      <c r="BUN36"/>
      <c r="BUO36"/>
      <c r="BUP36"/>
      <c r="BUQ36"/>
      <c r="BUR36"/>
      <c r="BUS36"/>
      <c r="BUT36"/>
      <c r="BUU36"/>
      <c r="BUV36"/>
      <c r="BUW36"/>
      <c r="BUX36"/>
      <c r="BUY36"/>
      <c r="BUZ36"/>
      <c r="BVA36"/>
      <c r="BVB36"/>
      <c r="BVC36"/>
      <c r="BVD36"/>
      <c r="BVE36"/>
      <c r="BVF36"/>
      <c r="BVG36"/>
      <c r="BVH36"/>
      <c r="BVI36"/>
      <c r="BVJ36"/>
      <c r="BVK36"/>
      <c r="BVL36"/>
      <c r="BVM36"/>
      <c r="BVN36"/>
      <c r="BVO36"/>
      <c r="BVP36"/>
      <c r="BVQ36"/>
      <c r="BVR36"/>
      <c r="BVS36"/>
      <c r="BVT36"/>
      <c r="BVU36"/>
      <c r="BVV36"/>
      <c r="BVW36"/>
      <c r="BVX36"/>
      <c r="BVY36"/>
      <c r="BVZ36"/>
      <c r="BWA36"/>
      <c r="BWB36"/>
      <c r="BWC36"/>
      <c r="BWD36"/>
      <c r="BWE36"/>
      <c r="BWF36"/>
      <c r="BWG36"/>
      <c r="BWH36"/>
      <c r="BWI36"/>
      <c r="BWJ36"/>
      <c r="BWK36"/>
      <c r="BWL36"/>
      <c r="BWM36"/>
      <c r="BWN36"/>
      <c r="BWO36"/>
      <c r="BWP36"/>
      <c r="BWQ36"/>
      <c r="BWR36"/>
      <c r="BWS36"/>
      <c r="BWT36"/>
      <c r="BWU36"/>
      <c r="BWV36"/>
      <c r="BWW36"/>
      <c r="BWX36"/>
      <c r="BWY36"/>
      <c r="BWZ36"/>
      <c r="BXA36"/>
      <c r="BXB36"/>
      <c r="BXC36"/>
      <c r="BXD36"/>
      <c r="BXE36"/>
      <c r="BXF36"/>
      <c r="BXG36"/>
      <c r="BXH36"/>
      <c r="BXI36"/>
      <c r="BXJ36"/>
      <c r="BXK36"/>
      <c r="BXL36"/>
      <c r="BXM36"/>
      <c r="BXN36"/>
      <c r="BXO36"/>
      <c r="BXP36"/>
      <c r="BXQ36"/>
      <c r="BXR36"/>
      <c r="BXS36"/>
      <c r="BXT36"/>
      <c r="BXU36"/>
      <c r="BXV36"/>
      <c r="BXW36"/>
      <c r="BXX36"/>
      <c r="BXY36"/>
      <c r="BXZ36"/>
      <c r="BYA36"/>
      <c r="BYB36"/>
      <c r="BYC36"/>
      <c r="BYD36"/>
      <c r="BYE36"/>
      <c r="BYF36"/>
      <c r="BYG36"/>
      <c r="BYH36"/>
      <c r="BYI36"/>
      <c r="BYJ36"/>
      <c r="BYK36"/>
      <c r="BYL36"/>
      <c r="BYM36"/>
      <c r="BYN36"/>
      <c r="BYO36"/>
      <c r="BYP36"/>
      <c r="BYQ36"/>
      <c r="BYR36"/>
      <c r="BYS36"/>
      <c r="BYT36"/>
      <c r="BYU36"/>
      <c r="BYV36"/>
      <c r="BYW36"/>
      <c r="BYX36"/>
      <c r="BYY36"/>
      <c r="BYZ36"/>
      <c r="BZA36"/>
      <c r="BZB36"/>
      <c r="BZC36"/>
      <c r="BZD36"/>
      <c r="BZE36"/>
      <c r="BZF36"/>
      <c r="BZG36"/>
      <c r="BZH36"/>
      <c r="BZI36"/>
      <c r="BZJ36"/>
      <c r="BZK36"/>
      <c r="BZL36"/>
      <c r="BZM36"/>
      <c r="BZN36"/>
      <c r="BZO36"/>
      <c r="BZP36"/>
      <c r="BZQ36"/>
      <c r="BZR36"/>
      <c r="BZS36"/>
      <c r="BZT36"/>
      <c r="BZU36"/>
      <c r="BZV36"/>
      <c r="BZW36"/>
      <c r="BZX36"/>
      <c r="BZY36"/>
      <c r="BZZ36"/>
      <c r="CAA36"/>
      <c r="CAB36"/>
      <c r="CAC36"/>
      <c r="CAD36"/>
      <c r="CAE36"/>
      <c r="CAF36"/>
      <c r="CAG36"/>
      <c r="CAH36"/>
      <c r="CAI36"/>
      <c r="CAJ36"/>
      <c r="CAK36"/>
      <c r="CAL36"/>
      <c r="CAM36"/>
      <c r="CAN36"/>
      <c r="CAO36"/>
      <c r="CAP36"/>
      <c r="CAQ36"/>
      <c r="CAR36"/>
      <c r="CAS36"/>
      <c r="CAT36"/>
      <c r="CAU36"/>
      <c r="CAV36"/>
      <c r="CAW36"/>
      <c r="CAX36"/>
      <c r="CAY36"/>
      <c r="CAZ36"/>
      <c r="CBA36"/>
      <c r="CBB36"/>
      <c r="CBC36"/>
      <c r="CBD36"/>
      <c r="CBE36"/>
      <c r="CBF36"/>
      <c r="CBG36"/>
      <c r="CBH36"/>
      <c r="CBI36"/>
      <c r="CBJ36"/>
      <c r="CBK36"/>
      <c r="CBL36"/>
      <c r="CBM36"/>
      <c r="CBN36"/>
      <c r="CBO36"/>
      <c r="CBP36"/>
      <c r="CBQ36"/>
      <c r="CBR36"/>
      <c r="CBS36"/>
      <c r="CBT36"/>
      <c r="CBU36"/>
      <c r="CBV36"/>
      <c r="CBW36"/>
      <c r="CBX36"/>
      <c r="CBY36"/>
      <c r="CBZ36"/>
      <c r="CCA36"/>
      <c r="CCB36"/>
      <c r="CCC36"/>
      <c r="CCD36"/>
      <c r="CCE36"/>
      <c r="CCF36"/>
      <c r="CCG36"/>
      <c r="CCH36"/>
      <c r="CCI36"/>
      <c r="CCJ36"/>
      <c r="CCK36"/>
      <c r="CCL36"/>
      <c r="CCM36"/>
      <c r="CCN36"/>
      <c r="CCO36"/>
      <c r="CCP36"/>
      <c r="CCQ36"/>
      <c r="CCR36"/>
      <c r="CCS36"/>
      <c r="CCT36"/>
      <c r="CCU36"/>
      <c r="CCV36"/>
      <c r="CCW36"/>
      <c r="CCX36"/>
      <c r="CCY36"/>
      <c r="CCZ36"/>
      <c r="CDA36"/>
      <c r="CDB36"/>
      <c r="CDC36"/>
      <c r="CDD36"/>
      <c r="CDE36"/>
      <c r="CDF36"/>
      <c r="CDG36"/>
      <c r="CDH36"/>
      <c r="CDI36"/>
      <c r="CDJ36"/>
      <c r="CDK36"/>
      <c r="CDL36"/>
      <c r="CDM36"/>
      <c r="CDN36"/>
      <c r="CDO36"/>
      <c r="CDP36"/>
      <c r="CDQ36"/>
      <c r="CDR36"/>
      <c r="CDS36"/>
      <c r="CDT36"/>
      <c r="CDU36"/>
      <c r="CDV36"/>
      <c r="CDW36"/>
      <c r="CDX36"/>
      <c r="CDY36"/>
      <c r="CDZ36"/>
      <c r="CEA36"/>
      <c r="CEB36"/>
      <c r="CEC36"/>
      <c r="CED36"/>
      <c r="CEE36"/>
      <c r="CEF36"/>
      <c r="CEG36"/>
      <c r="CEH36"/>
      <c r="CEI36"/>
      <c r="CEJ36"/>
      <c r="CEK36"/>
      <c r="CEL36"/>
      <c r="CEM36"/>
      <c r="CEN36"/>
      <c r="CEO36"/>
      <c r="CEP36"/>
      <c r="CEQ36"/>
      <c r="CER36"/>
      <c r="CES36"/>
      <c r="CET36"/>
      <c r="CEU36"/>
      <c r="CEV36"/>
      <c r="CEW36"/>
      <c r="CEX36"/>
      <c r="CEY36"/>
      <c r="CEZ36"/>
      <c r="CFA36"/>
      <c r="CFB36"/>
      <c r="CFC36"/>
      <c r="CFD36"/>
      <c r="CFE36"/>
      <c r="CFF36"/>
      <c r="CFG36"/>
      <c r="CFH36"/>
      <c r="CFI36"/>
      <c r="CFJ36"/>
      <c r="CFK36"/>
      <c r="CFL36"/>
      <c r="CFM36"/>
      <c r="CFN36"/>
      <c r="CFO36"/>
      <c r="CFP36"/>
      <c r="CFQ36"/>
      <c r="CFR36"/>
      <c r="CFS36"/>
      <c r="CFT36"/>
      <c r="CFU36"/>
      <c r="CFV36"/>
      <c r="CFW36"/>
      <c r="CFX36"/>
      <c r="CFY36"/>
      <c r="CFZ36"/>
      <c r="CGA36"/>
      <c r="CGB36"/>
      <c r="CGC36"/>
      <c r="CGD36"/>
      <c r="CGE36"/>
      <c r="CGF36"/>
      <c r="CGG36"/>
      <c r="CGH36"/>
      <c r="CGI36"/>
      <c r="CGJ36"/>
      <c r="CGK36"/>
      <c r="CGL36"/>
      <c r="CGM36"/>
      <c r="CGN36"/>
      <c r="CGO36"/>
      <c r="CGP36"/>
      <c r="CGQ36"/>
      <c r="CGR36"/>
      <c r="CGS36"/>
      <c r="CGT36"/>
      <c r="CGU36"/>
      <c r="CGV36"/>
      <c r="CGW36"/>
      <c r="CGX36"/>
      <c r="CGY36"/>
      <c r="CGZ36"/>
      <c r="CHA36"/>
      <c r="CHB36"/>
      <c r="CHC36"/>
      <c r="CHD36"/>
      <c r="CHE36"/>
      <c r="CHF36"/>
      <c r="CHG36"/>
      <c r="CHH36"/>
      <c r="CHI36"/>
      <c r="CHJ36"/>
      <c r="CHK36"/>
      <c r="CHL36"/>
      <c r="CHM36"/>
      <c r="CHN36"/>
      <c r="CHO36"/>
      <c r="CHP36"/>
      <c r="CHQ36"/>
      <c r="CHR36"/>
      <c r="CHS36"/>
      <c r="CHT36"/>
      <c r="CHU36"/>
      <c r="CHV36"/>
      <c r="CHW36"/>
      <c r="CHX36"/>
      <c r="CHY36"/>
      <c r="CHZ36"/>
      <c r="CIA36"/>
      <c r="CIB36"/>
      <c r="CIC36"/>
      <c r="CID36"/>
      <c r="CIE36"/>
      <c r="CIF36"/>
      <c r="CIG36"/>
      <c r="CIH36"/>
      <c r="CII36"/>
      <c r="CIJ36"/>
      <c r="CIK36"/>
      <c r="CIL36"/>
      <c r="CIM36"/>
      <c r="CIN36"/>
      <c r="CIO36"/>
      <c r="CIP36"/>
      <c r="CIQ36"/>
      <c r="CIR36"/>
      <c r="CIS36"/>
      <c r="CIT36"/>
      <c r="CIU36"/>
      <c r="CIV36"/>
      <c r="CIW36"/>
      <c r="CIX36"/>
      <c r="CIY36"/>
      <c r="CIZ36"/>
      <c r="CJA36"/>
      <c r="CJB36"/>
      <c r="CJC36"/>
      <c r="CJD36"/>
      <c r="CJE36"/>
      <c r="CJF36"/>
      <c r="CJG36"/>
      <c r="CJH36"/>
      <c r="CJI36"/>
      <c r="CJJ36"/>
      <c r="CJK36"/>
      <c r="CJL36"/>
      <c r="CJM36"/>
      <c r="CJN36"/>
      <c r="CJO36"/>
      <c r="CJP36"/>
      <c r="CJQ36"/>
      <c r="CJR36"/>
      <c r="CJS36"/>
      <c r="CJT36"/>
      <c r="CJU36"/>
      <c r="CJV36"/>
      <c r="CJW36"/>
      <c r="CJX36"/>
      <c r="CJY36"/>
      <c r="CJZ36"/>
      <c r="CKA36"/>
      <c r="CKB36"/>
      <c r="CKC36"/>
      <c r="CKD36"/>
      <c r="CKE36"/>
      <c r="CKF36"/>
      <c r="CKG36"/>
      <c r="CKH36"/>
      <c r="CKI36"/>
      <c r="CKJ36"/>
      <c r="CKK36"/>
      <c r="CKL36"/>
      <c r="CKM36"/>
      <c r="CKN36"/>
      <c r="CKO36"/>
      <c r="CKP36"/>
      <c r="CKQ36"/>
      <c r="CKR36"/>
      <c r="CKS36"/>
      <c r="CKT36"/>
      <c r="CKU36"/>
      <c r="CKV36"/>
      <c r="CKW36"/>
      <c r="CKX36"/>
      <c r="CKY36"/>
      <c r="CKZ36"/>
      <c r="CLA36"/>
      <c r="CLB36"/>
      <c r="CLC36"/>
      <c r="CLD36"/>
      <c r="CLE36"/>
      <c r="CLF36"/>
      <c r="CLG36"/>
      <c r="CLH36"/>
      <c r="CLI36"/>
      <c r="CLJ36"/>
      <c r="CLK36"/>
      <c r="CLL36"/>
      <c r="CLM36"/>
      <c r="CLN36"/>
      <c r="CLO36"/>
      <c r="CLP36"/>
      <c r="CLQ36"/>
      <c r="CLR36"/>
      <c r="CLS36"/>
      <c r="CLT36"/>
      <c r="CLU36"/>
      <c r="CLV36"/>
      <c r="CLW36"/>
      <c r="CLX36"/>
      <c r="CLY36"/>
      <c r="CLZ36"/>
      <c r="CMA36"/>
      <c r="CMB36"/>
      <c r="CMC36"/>
      <c r="CMD36"/>
      <c r="CME36"/>
      <c r="CMF36"/>
      <c r="CMG36"/>
      <c r="CMH36"/>
      <c r="CMI36"/>
      <c r="CMJ36"/>
      <c r="CMK36"/>
      <c r="CML36"/>
      <c r="CMM36"/>
      <c r="CMN36"/>
      <c r="CMO36"/>
      <c r="CMP36"/>
      <c r="CMQ36"/>
      <c r="CMR36"/>
      <c r="CMS36"/>
      <c r="CMT36"/>
      <c r="CMU36"/>
      <c r="CMV36"/>
      <c r="CMW36"/>
      <c r="CMX36"/>
      <c r="CMY36"/>
      <c r="CMZ36"/>
      <c r="CNA36"/>
      <c r="CNB36"/>
      <c r="CNC36"/>
      <c r="CND36"/>
      <c r="CNE36"/>
      <c r="CNF36"/>
      <c r="CNG36"/>
      <c r="CNH36"/>
      <c r="CNI36"/>
      <c r="CNJ36"/>
      <c r="CNK36"/>
      <c r="CNL36"/>
      <c r="CNM36"/>
      <c r="CNN36"/>
      <c r="CNO36"/>
      <c r="CNP36"/>
      <c r="CNQ36"/>
      <c r="CNR36"/>
      <c r="CNS36"/>
      <c r="CNT36"/>
      <c r="CNU36"/>
      <c r="CNV36"/>
      <c r="CNW36"/>
      <c r="CNX36"/>
      <c r="CNY36"/>
      <c r="CNZ36"/>
      <c r="COA36"/>
      <c r="COB36"/>
      <c r="COC36"/>
      <c r="COD36"/>
      <c r="COE36"/>
      <c r="COF36"/>
      <c r="COG36"/>
      <c r="COH36"/>
      <c r="COI36"/>
      <c r="COJ36"/>
      <c r="COK36"/>
      <c r="COL36"/>
      <c r="COM36"/>
      <c r="CON36"/>
      <c r="COO36"/>
      <c r="COP36"/>
      <c r="COQ36"/>
      <c r="COR36"/>
      <c r="COS36"/>
      <c r="COT36"/>
      <c r="COU36"/>
      <c r="COV36"/>
      <c r="COW36"/>
      <c r="COX36"/>
      <c r="COY36"/>
      <c r="COZ36"/>
      <c r="CPA36"/>
      <c r="CPB36"/>
      <c r="CPC36"/>
      <c r="CPD36"/>
      <c r="CPE36"/>
      <c r="CPF36"/>
      <c r="CPG36"/>
      <c r="CPH36"/>
      <c r="CPI36"/>
      <c r="CPJ36"/>
      <c r="CPK36"/>
      <c r="CPL36"/>
      <c r="CPM36"/>
      <c r="CPN36"/>
      <c r="CPO36"/>
      <c r="CPP36"/>
      <c r="CPQ36"/>
      <c r="CPR36"/>
      <c r="CPS36"/>
      <c r="CPT36"/>
      <c r="CPU36"/>
      <c r="CPV36"/>
      <c r="CPW36"/>
      <c r="CPX36"/>
      <c r="CPY36"/>
      <c r="CPZ36"/>
      <c r="CQA36"/>
      <c r="CQB36"/>
      <c r="CQC36"/>
      <c r="CQD36"/>
      <c r="CQE36"/>
      <c r="CQF36"/>
      <c r="CQG36"/>
      <c r="CQH36"/>
      <c r="CQI36"/>
      <c r="CQJ36"/>
      <c r="CQK36"/>
      <c r="CQL36"/>
      <c r="CQM36"/>
      <c r="CQN36"/>
      <c r="CQO36"/>
      <c r="CQP36"/>
      <c r="CQQ36"/>
      <c r="CQR36"/>
      <c r="CQS36"/>
      <c r="CQT36"/>
      <c r="CQU36"/>
      <c r="CQV36"/>
      <c r="CQW36"/>
      <c r="CQX36"/>
      <c r="CQY36"/>
      <c r="CQZ36"/>
      <c r="CRA36"/>
      <c r="CRB36"/>
      <c r="CRC36"/>
      <c r="CRD36"/>
      <c r="CRE36"/>
      <c r="CRF36"/>
      <c r="CRG36"/>
      <c r="CRH36"/>
      <c r="CRI36"/>
      <c r="CRJ36"/>
      <c r="CRK36"/>
      <c r="CRL36"/>
      <c r="CRM36"/>
      <c r="CRN36"/>
      <c r="CRO36"/>
      <c r="CRP36"/>
      <c r="CRQ36"/>
      <c r="CRR36"/>
      <c r="CRS36"/>
      <c r="CRT36"/>
      <c r="CRU36"/>
      <c r="CRV36"/>
      <c r="CRW36"/>
      <c r="CRX36"/>
      <c r="CRY36"/>
      <c r="CRZ36"/>
      <c r="CSA36"/>
      <c r="CSB36"/>
      <c r="CSC36"/>
      <c r="CSD36"/>
      <c r="CSE36"/>
      <c r="CSF36"/>
      <c r="CSG36"/>
      <c r="CSH36"/>
      <c r="CSI36"/>
      <c r="CSJ36"/>
      <c r="CSK36"/>
      <c r="CSL36"/>
      <c r="CSM36"/>
      <c r="CSN36"/>
      <c r="CSO36"/>
      <c r="CSP36"/>
      <c r="CSQ36"/>
      <c r="CSR36"/>
      <c r="CSS36"/>
      <c r="CST36"/>
      <c r="CSU36"/>
      <c r="CSV36"/>
      <c r="CSW36"/>
      <c r="CSX36"/>
      <c r="CSY36"/>
      <c r="CSZ36"/>
      <c r="CTA36"/>
      <c r="CTB36"/>
      <c r="CTC36"/>
      <c r="CTD36"/>
      <c r="CTE36"/>
      <c r="CTF36"/>
      <c r="CTG36"/>
      <c r="CTH36"/>
      <c r="CTI36"/>
      <c r="CTJ36"/>
      <c r="CTK36"/>
      <c r="CTL36"/>
      <c r="CTM36"/>
      <c r="CTN36"/>
      <c r="CTO36"/>
      <c r="CTP36"/>
      <c r="CTQ36"/>
      <c r="CTR36"/>
      <c r="CTS36"/>
      <c r="CTT36"/>
      <c r="CTU36"/>
      <c r="CTV36"/>
      <c r="CTW36"/>
      <c r="CTX36"/>
      <c r="CTY36"/>
      <c r="CTZ36"/>
      <c r="CUA36"/>
      <c r="CUB36"/>
      <c r="CUC36"/>
      <c r="CUD36"/>
      <c r="CUE36"/>
      <c r="CUF36"/>
      <c r="CUG36"/>
      <c r="CUH36"/>
      <c r="CUI36"/>
      <c r="CUJ36"/>
      <c r="CUK36"/>
      <c r="CUL36"/>
      <c r="CUM36"/>
      <c r="CUN36"/>
      <c r="CUO36"/>
      <c r="CUP36"/>
      <c r="CUQ36"/>
      <c r="CUR36"/>
      <c r="CUS36"/>
      <c r="CUT36"/>
      <c r="CUU36"/>
      <c r="CUV36"/>
      <c r="CUW36"/>
      <c r="CUX36"/>
      <c r="CUY36"/>
      <c r="CUZ36"/>
      <c r="CVA36"/>
      <c r="CVB36"/>
      <c r="CVC36"/>
      <c r="CVD36"/>
      <c r="CVE36"/>
      <c r="CVF36"/>
      <c r="CVG36"/>
      <c r="CVH36"/>
      <c r="CVI36"/>
      <c r="CVJ36"/>
      <c r="CVK36"/>
      <c r="CVL36"/>
      <c r="CVM36"/>
      <c r="CVN36"/>
      <c r="CVO36"/>
      <c r="CVP36"/>
      <c r="CVQ36"/>
      <c r="CVR36"/>
      <c r="CVS36"/>
      <c r="CVT36"/>
      <c r="CVU36"/>
      <c r="CVV36"/>
      <c r="CVW36"/>
      <c r="CVX36"/>
      <c r="CVY36"/>
      <c r="CVZ36"/>
      <c r="CWA36"/>
      <c r="CWB36"/>
      <c r="CWC36"/>
      <c r="CWD36"/>
      <c r="CWE36"/>
      <c r="CWF36"/>
      <c r="CWG36"/>
      <c r="CWH36"/>
      <c r="CWI36"/>
      <c r="CWJ36"/>
      <c r="CWK36"/>
      <c r="CWL36"/>
      <c r="CWM36"/>
      <c r="CWN36"/>
      <c r="CWO36"/>
      <c r="CWP36"/>
      <c r="CWQ36"/>
      <c r="CWR36"/>
      <c r="CWS36"/>
      <c r="CWT36"/>
      <c r="CWU36"/>
      <c r="CWV36"/>
      <c r="CWW36"/>
      <c r="CWX36"/>
      <c r="CWY36"/>
      <c r="CWZ36"/>
      <c r="CXA36"/>
      <c r="CXB36"/>
      <c r="CXC36"/>
      <c r="CXD36"/>
      <c r="CXE36"/>
      <c r="CXF36"/>
      <c r="CXG36"/>
      <c r="CXH36"/>
      <c r="CXI36"/>
      <c r="CXJ36"/>
      <c r="CXK36"/>
      <c r="CXL36"/>
      <c r="CXM36"/>
      <c r="CXN36"/>
      <c r="CXO36"/>
      <c r="CXP36"/>
      <c r="CXQ36"/>
      <c r="CXR36"/>
      <c r="CXS36"/>
      <c r="CXT36"/>
      <c r="CXU36"/>
      <c r="CXV36"/>
      <c r="CXW36"/>
      <c r="CXX36"/>
      <c r="CXY36"/>
      <c r="CXZ36"/>
      <c r="CYA36"/>
      <c r="CYB36"/>
      <c r="CYC36"/>
      <c r="CYD36"/>
      <c r="CYE36"/>
      <c r="CYF36"/>
      <c r="CYG36"/>
      <c r="CYH36"/>
      <c r="CYI36"/>
      <c r="CYJ36"/>
      <c r="CYK36"/>
      <c r="CYL36"/>
      <c r="CYM36"/>
      <c r="CYN36"/>
      <c r="CYO36"/>
      <c r="CYP36"/>
      <c r="CYQ36"/>
      <c r="CYR36"/>
      <c r="CYS36"/>
      <c r="CYT36"/>
      <c r="CYU36"/>
      <c r="CYV36"/>
      <c r="CYW36"/>
      <c r="CYX36"/>
      <c r="CYY36"/>
      <c r="CYZ36"/>
      <c r="CZA36"/>
      <c r="CZB36"/>
      <c r="CZC36"/>
      <c r="CZD36"/>
      <c r="CZE36"/>
      <c r="CZF36"/>
      <c r="CZG36"/>
      <c r="CZH36"/>
      <c r="CZI36"/>
      <c r="CZJ36"/>
      <c r="CZK36"/>
      <c r="CZL36"/>
      <c r="CZM36"/>
      <c r="CZN36"/>
      <c r="CZO36"/>
      <c r="CZP36"/>
      <c r="CZQ36"/>
      <c r="CZR36"/>
      <c r="CZS36"/>
      <c r="CZT36"/>
      <c r="CZU36"/>
      <c r="CZV36"/>
      <c r="CZW36"/>
      <c r="CZX36"/>
      <c r="CZY36"/>
      <c r="CZZ36"/>
      <c r="DAA36"/>
      <c r="DAB36"/>
      <c r="DAC36"/>
      <c r="DAD36"/>
      <c r="DAE36"/>
      <c r="DAF36"/>
      <c r="DAG36"/>
      <c r="DAH36"/>
      <c r="DAI36"/>
      <c r="DAJ36"/>
      <c r="DAK36"/>
      <c r="DAL36"/>
      <c r="DAM36"/>
      <c r="DAN36"/>
      <c r="DAO36"/>
      <c r="DAP36"/>
      <c r="DAQ36"/>
      <c r="DAR36"/>
      <c r="DAS36"/>
      <c r="DAT36"/>
      <c r="DAU36"/>
      <c r="DAV36"/>
      <c r="DAW36"/>
      <c r="DAX36"/>
      <c r="DAY36"/>
      <c r="DAZ36"/>
      <c r="DBA36"/>
      <c r="DBB36"/>
      <c r="DBC36"/>
      <c r="DBD36"/>
      <c r="DBE36"/>
      <c r="DBF36"/>
      <c r="DBG36"/>
      <c r="DBH36"/>
      <c r="DBI36"/>
      <c r="DBJ36"/>
      <c r="DBK36"/>
      <c r="DBL36"/>
      <c r="DBM36"/>
      <c r="DBN36"/>
      <c r="DBO36"/>
      <c r="DBP36"/>
      <c r="DBQ36"/>
      <c r="DBR36"/>
      <c r="DBS36"/>
      <c r="DBT36"/>
      <c r="DBU36"/>
      <c r="DBV36"/>
      <c r="DBW36"/>
      <c r="DBX36"/>
      <c r="DBY36"/>
      <c r="DBZ36"/>
      <c r="DCA36"/>
      <c r="DCB36"/>
      <c r="DCC36"/>
      <c r="DCD36"/>
      <c r="DCE36"/>
      <c r="DCF36"/>
      <c r="DCG36"/>
      <c r="DCH36"/>
      <c r="DCI36"/>
      <c r="DCJ36"/>
      <c r="DCK36"/>
      <c r="DCL36"/>
      <c r="DCM36"/>
      <c r="DCN36"/>
      <c r="DCO36"/>
      <c r="DCP36"/>
      <c r="DCQ36"/>
      <c r="DCR36"/>
      <c r="DCS36"/>
      <c r="DCT36"/>
      <c r="DCU36"/>
      <c r="DCV36"/>
      <c r="DCW36"/>
      <c r="DCX36"/>
      <c r="DCY36"/>
      <c r="DCZ36"/>
      <c r="DDA36"/>
      <c r="DDB36"/>
      <c r="DDC36"/>
      <c r="DDD36"/>
      <c r="DDE36"/>
      <c r="DDF36"/>
      <c r="DDG36"/>
      <c r="DDH36"/>
      <c r="DDI36"/>
      <c r="DDJ36"/>
      <c r="DDK36"/>
      <c r="DDL36"/>
      <c r="DDM36"/>
      <c r="DDN36"/>
      <c r="DDO36"/>
      <c r="DDP36"/>
      <c r="DDQ36"/>
      <c r="DDR36"/>
      <c r="DDS36"/>
      <c r="DDT36"/>
      <c r="DDU36"/>
      <c r="DDV36"/>
      <c r="DDW36"/>
      <c r="DDX36"/>
      <c r="DDY36"/>
      <c r="DDZ36"/>
      <c r="DEA36"/>
      <c r="DEB36"/>
      <c r="DEC36"/>
      <c r="DED36"/>
      <c r="DEE36"/>
      <c r="DEF36"/>
      <c r="DEG36"/>
      <c r="DEH36"/>
      <c r="DEI36"/>
      <c r="DEJ36"/>
      <c r="DEK36"/>
      <c r="DEL36"/>
      <c r="DEM36"/>
      <c r="DEN36"/>
      <c r="DEO36"/>
      <c r="DEP36"/>
      <c r="DEQ36"/>
      <c r="DER36"/>
      <c r="DES36"/>
      <c r="DET36"/>
      <c r="DEU36"/>
      <c r="DEV36"/>
      <c r="DEW36"/>
      <c r="DEX36"/>
      <c r="DEY36"/>
      <c r="DEZ36"/>
      <c r="DFA36"/>
      <c r="DFB36"/>
      <c r="DFC36"/>
      <c r="DFD36"/>
      <c r="DFE36"/>
      <c r="DFF36"/>
      <c r="DFG36"/>
      <c r="DFH36"/>
      <c r="DFI36"/>
      <c r="DFJ36"/>
      <c r="DFK36"/>
      <c r="DFL36"/>
      <c r="DFM36"/>
      <c r="DFN36"/>
      <c r="DFO36"/>
      <c r="DFP36"/>
      <c r="DFQ36"/>
      <c r="DFR36"/>
      <c r="DFS36"/>
      <c r="DFT36"/>
      <c r="DFU36"/>
      <c r="DFV36"/>
      <c r="DFW36"/>
      <c r="DFX36"/>
      <c r="DFY36"/>
      <c r="DFZ36"/>
      <c r="DGA36"/>
      <c r="DGB36"/>
      <c r="DGC36"/>
      <c r="DGD36"/>
      <c r="DGE36"/>
      <c r="DGF36"/>
      <c r="DGG36"/>
      <c r="DGH36"/>
      <c r="DGI36"/>
      <c r="DGJ36"/>
      <c r="DGK36"/>
      <c r="DGL36"/>
      <c r="DGM36"/>
      <c r="DGN36"/>
      <c r="DGO36"/>
      <c r="DGP36"/>
      <c r="DGQ36"/>
      <c r="DGR36"/>
      <c r="DGS36"/>
      <c r="DGT36"/>
      <c r="DGU36"/>
      <c r="DGV36"/>
      <c r="DGW36"/>
      <c r="DGX36"/>
      <c r="DGY36"/>
      <c r="DGZ36"/>
      <c r="DHA36"/>
      <c r="DHB36"/>
      <c r="DHC36"/>
      <c r="DHD36"/>
      <c r="DHE36"/>
      <c r="DHF36"/>
      <c r="DHG36"/>
      <c r="DHH36"/>
      <c r="DHI36"/>
      <c r="DHJ36"/>
      <c r="DHK36"/>
      <c r="DHL36"/>
      <c r="DHM36"/>
      <c r="DHN36"/>
      <c r="DHO36"/>
      <c r="DHP36"/>
      <c r="DHQ36"/>
      <c r="DHR36"/>
      <c r="DHS36"/>
      <c r="DHT36"/>
      <c r="DHU36"/>
      <c r="DHV36"/>
      <c r="DHW36"/>
      <c r="DHX36"/>
      <c r="DHY36"/>
      <c r="DHZ36"/>
      <c r="DIA36"/>
      <c r="DIB36"/>
      <c r="DIC36"/>
      <c r="DID36"/>
      <c r="DIE36"/>
      <c r="DIF36"/>
      <c r="DIG36"/>
      <c r="DIH36"/>
      <c r="DII36"/>
      <c r="DIJ36"/>
      <c r="DIK36"/>
      <c r="DIL36"/>
      <c r="DIM36"/>
      <c r="DIN36"/>
      <c r="DIO36"/>
      <c r="DIP36"/>
      <c r="DIQ36"/>
      <c r="DIR36"/>
      <c r="DIS36"/>
      <c r="DIT36"/>
      <c r="DIU36"/>
      <c r="DIV36"/>
      <c r="DIW36"/>
      <c r="DIX36"/>
      <c r="DIY36"/>
      <c r="DIZ36"/>
      <c r="DJA36"/>
      <c r="DJB36"/>
      <c r="DJC36"/>
      <c r="DJD36"/>
      <c r="DJE36"/>
      <c r="DJF36"/>
      <c r="DJG36"/>
      <c r="DJH36"/>
      <c r="DJI36"/>
      <c r="DJJ36"/>
      <c r="DJK36"/>
      <c r="DJL36"/>
      <c r="DJM36"/>
      <c r="DJN36"/>
      <c r="DJO36"/>
      <c r="DJP36"/>
      <c r="DJQ36"/>
      <c r="DJR36"/>
      <c r="DJS36"/>
      <c r="DJT36"/>
      <c r="DJU36"/>
      <c r="DJV36"/>
      <c r="DJW36"/>
      <c r="DJX36"/>
      <c r="DJY36"/>
      <c r="DJZ36"/>
      <c r="DKA36"/>
      <c r="DKB36"/>
      <c r="DKC36"/>
      <c r="DKD36"/>
      <c r="DKE36"/>
      <c r="DKF36"/>
      <c r="DKG36"/>
      <c r="DKH36"/>
      <c r="DKI36"/>
      <c r="DKJ36"/>
      <c r="DKK36"/>
      <c r="DKL36"/>
      <c r="DKM36"/>
      <c r="DKN36"/>
      <c r="DKO36"/>
      <c r="DKP36"/>
      <c r="DKQ36"/>
      <c r="DKR36"/>
      <c r="DKS36"/>
      <c r="DKT36"/>
      <c r="DKU36"/>
      <c r="DKV36"/>
      <c r="DKW36"/>
      <c r="DKX36"/>
      <c r="DKY36"/>
      <c r="DKZ36"/>
      <c r="DLA36"/>
      <c r="DLB36"/>
      <c r="DLC36"/>
      <c r="DLD36"/>
      <c r="DLE36"/>
      <c r="DLF36"/>
      <c r="DLG36"/>
      <c r="DLH36"/>
      <c r="DLI36"/>
      <c r="DLJ36"/>
      <c r="DLK36"/>
      <c r="DLL36"/>
      <c r="DLM36"/>
      <c r="DLN36"/>
      <c r="DLO36"/>
      <c r="DLP36"/>
      <c r="DLQ36"/>
      <c r="DLR36"/>
      <c r="DLS36"/>
      <c r="DLT36"/>
      <c r="DLU36"/>
      <c r="DLV36"/>
      <c r="DLW36"/>
      <c r="DLX36"/>
      <c r="DLY36"/>
      <c r="DLZ36"/>
      <c r="DMA36"/>
      <c r="DMB36"/>
      <c r="DMC36"/>
      <c r="DMD36"/>
      <c r="DME36"/>
      <c r="DMF36"/>
      <c r="DMG36"/>
      <c r="DMH36"/>
      <c r="DMI36"/>
      <c r="DMJ36"/>
      <c r="DMK36"/>
      <c r="DML36"/>
      <c r="DMM36"/>
      <c r="DMN36"/>
      <c r="DMO36"/>
      <c r="DMP36"/>
      <c r="DMQ36"/>
      <c r="DMR36"/>
      <c r="DMS36"/>
      <c r="DMT36"/>
      <c r="DMU36"/>
      <c r="DMV36"/>
      <c r="DMW36"/>
      <c r="DMX36"/>
      <c r="DMY36"/>
      <c r="DMZ36"/>
      <c r="DNA36"/>
      <c r="DNB36"/>
      <c r="DNC36"/>
      <c r="DND36"/>
      <c r="DNE36"/>
      <c r="DNF36"/>
      <c r="DNG36"/>
      <c r="DNH36"/>
      <c r="DNI36"/>
      <c r="DNJ36"/>
      <c r="DNK36"/>
      <c r="DNL36"/>
      <c r="DNM36"/>
      <c r="DNN36"/>
      <c r="DNO36"/>
      <c r="DNP36"/>
      <c r="DNQ36"/>
      <c r="DNR36"/>
      <c r="DNS36"/>
      <c r="DNT36"/>
      <c r="DNU36"/>
      <c r="DNV36"/>
      <c r="DNW36"/>
      <c r="DNX36"/>
      <c r="DNY36"/>
      <c r="DNZ36"/>
      <c r="DOA36"/>
      <c r="DOB36"/>
      <c r="DOC36"/>
      <c r="DOD36"/>
      <c r="DOE36"/>
      <c r="DOF36"/>
      <c r="DOG36"/>
      <c r="DOH36"/>
      <c r="DOI36"/>
      <c r="DOJ36"/>
      <c r="DOK36"/>
      <c r="DOL36"/>
      <c r="DOM36"/>
      <c r="DON36"/>
      <c r="DOO36"/>
      <c r="DOP36"/>
      <c r="DOQ36"/>
      <c r="DOR36"/>
      <c r="DOS36"/>
      <c r="DOT36"/>
      <c r="DOU36"/>
      <c r="DOV36"/>
      <c r="DOW36"/>
      <c r="DOX36"/>
      <c r="DOY36"/>
      <c r="DOZ36"/>
      <c r="DPA36"/>
      <c r="DPB36"/>
      <c r="DPC36"/>
      <c r="DPD36"/>
      <c r="DPE36"/>
      <c r="DPF36"/>
      <c r="DPG36"/>
      <c r="DPH36"/>
      <c r="DPI36"/>
      <c r="DPJ36"/>
      <c r="DPK36"/>
      <c r="DPL36"/>
      <c r="DPM36"/>
      <c r="DPN36"/>
      <c r="DPO36"/>
      <c r="DPP36"/>
      <c r="DPQ36"/>
      <c r="DPR36"/>
      <c r="DPS36"/>
      <c r="DPT36"/>
      <c r="DPU36"/>
      <c r="DPV36"/>
      <c r="DPW36"/>
      <c r="DPX36"/>
      <c r="DPY36"/>
      <c r="DPZ36"/>
      <c r="DQA36"/>
      <c r="DQB36"/>
      <c r="DQC36"/>
      <c r="DQD36"/>
      <c r="DQE36"/>
      <c r="DQF36"/>
      <c r="DQG36"/>
      <c r="DQH36"/>
      <c r="DQI36"/>
      <c r="DQJ36"/>
      <c r="DQK36"/>
      <c r="DQL36"/>
      <c r="DQM36"/>
      <c r="DQN36"/>
      <c r="DQO36"/>
      <c r="DQP36"/>
      <c r="DQQ36"/>
      <c r="DQR36"/>
      <c r="DQS36"/>
      <c r="DQT36"/>
      <c r="DQU36"/>
      <c r="DQV36"/>
      <c r="DQW36"/>
      <c r="DQX36"/>
      <c r="DQY36"/>
      <c r="DQZ36"/>
      <c r="DRA36"/>
      <c r="DRB36"/>
      <c r="DRC36"/>
      <c r="DRD36"/>
      <c r="DRE36"/>
      <c r="DRF36"/>
      <c r="DRG36"/>
      <c r="DRH36"/>
      <c r="DRI36"/>
      <c r="DRJ36"/>
      <c r="DRK36"/>
      <c r="DRL36"/>
      <c r="DRM36"/>
      <c r="DRN36"/>
      <c r="DRO36"/>
      <c r="DRP36"/>
      <c r="DRQ36"/>
      <c r="DRR36"/>
      <c r="DRS36"/>
      <c r="DRT36"/>
      <c r="DRU36"/>
      <c r="DRV36"/>
      <c r="DRW36"/>
      <c r="DRX36"/>
      <c r="DRY36"/>
      <c r="DRZ36"/>
      <c r="DSA36"/>
      <c r="DSB36"/>
      <c r="DSC36"/>
      <c r="DSD36"/>
      <c r="DSE36"/>
      <c r="DSF36"/>
      <c r="DSG36"/>
      <c r="DSH36"/>
      <c r="DSI36"/>
      <c r="DSJ36"/>
      <c r="DSK36"/>
      <c r="DSL36"/>
      <c r="DSM36"/>
      <c r="DSN36"/>
      <c r="DSO36"/>
      <c r="DSP36"/>
      <c r="DSQ36"/>
      <c r="DSR36"/>
      <c r="DSS36"/>
      <c r="DST36"/>
      <c r="DSU36"/>
      <c r="DSV36"/>
      <c r="DSW36"/>
      <c r="DSX36"/>
      <c r="DSY36"/>
      <c r="DSZ36"/>
      <c r="DTA36"/>
      <c r="DTB36"/>
      <c r="DTC36"/>
      <c r="DTD36"/>
      <c r="DTE36"/>
      <c r="DTF36"/>
      <c r="DTG36"/>
      <c r="DTH36"/>
      <c r="DTI36"/>
      <c r="DTJ36"/>
      <c r="DTK36"/>
      <c r="DTL36"/>
      <c r="DTM36"/>
      <c r="DTN36"/>
      <c r="DTO36"/>
      <c r="DTP36"/>
      <c r="DTQ36"/>
      <c r="DTR36"/>
      <c r="DTS36"/>
      <c r="DTT36"/>
      <c r="DTU36"/>
      <c r="DTV36"/>
      <c r="DTW36"/>
      <c r="DTX36"/>
      <c r="DTY36"/>
      <c r="DTZ36"/>
      <c r="DUA36"/>
      <c r="DUB36"/>
      <c r="DUC36"/>
      <c r="DUD36"/>
      <c r="DUE36"/>
      <c r="DUF36"/>
      <c r="DUG36"/>
      <c r="DUH36"/>
      <c r="DUI36"/>
      <c r="DUJ36"/>
      <c r="DUK36"/>
      <c r="DUL36"/>
      <c r="DUM36"/>
      <c r="DUN36"/>
      <c r="DUO36"/>
      <c r="DUP36"/>
      <c r="DUQ36"/>
      <c r="DUR36"/>
      <c r="DUS36"/>
      <c r="DUT36"/>
      <c r="DUU36"/>
      <c r="DUV36"/>
      <c r="DUW36"/>
      <c r="DUX36"/>
      <c r="DUY36"/>
      <c r="DUZ36"/>
      <c r="DVA36"/>
      <c r="DVB36"/>
      <c r="DVC36"/>
      <c r="DVD36"/>
      <c r="DVE36"/>
      <c r="DVF36"/>
      <c r="DVG36"/>
      <c r="DVH36"/>
      <c r="DVI36"/>
      <c r="DVJ36"/>
      <c r="DVK36"/>
      <c r="DVL36"/>
      <c r="DVM36"/>
      <c r="DVN36"/>
      <c r="DVO36"/>
      <c r="DVP36"/>
      <c r="DVQ36"/>
      <c r="DVR36"/>
      <c r="DVS36"/>
      <c r="DVT36"/>
      <c r="DVU36"/>
      <c r="DVV36"/>
      <c r="DVW36"/>
      <c r="DVX36"/>
      <c r="DVY36"/>
      <c r="DVZ36"/>
      <c r="DWA36"/>
      <c r="DWB36"/>
      <c r="DWC36"/>
      <c r="DWD36"/>
      <c r="DWE36"/>
      <c r="DWF36"/>
      <c r="DWG36"/>
      <c r="DWH36"/>
      <c r="DWI36"/>
      <c r="DWJ36"/>
      <c r="DWK36"/>
      <c r="DWL36"/>
      <c r="DWM36"/>
      <c r="DWN36"/>
      <c r="DWO36"/>
      <c r="DWP36"/>
      <c r="DWQ36"/>
      <c r="DWR36"/>
      <c r="DWS36"/>
      <c r="DWT36"/>
      <c r="DWU36"/>
      <c r="DWV36"/>
      <c r="DWW36"/>
      <c r="DWX36"/>
      <c r="DWY36"/>
      <c r="DWZ36"/>
      <c r="DXA36"/>
      <c r="DXB36"/>
      <c r="DXC36"/>
      <c r="DXD36"/>
      <c r="DXE36"/>
      <c r="DXF36"/>
      <c r="DXG36"/>
      <c r="DXH36"/>
      <c r="DXI36"/>
      <c r="DXJ36"/>
      <c r="DXK36"/>
      <c r="DXL36"/>
      <c r="DXM36"/>
      <c r="DXN36"/>
      <c r="DXO36"/>
      <c r="DXP36"/>
      <c r="DXQ36"/>
      <c r="DXR36"/>
      <c r="DXS36"/>
      <c r="DXT36"/>
      <c r="DXU36"/>
      <c r="DXV36"/>
      <c r="DXW36"/>
      <c r="DXX36"/>
      <c r="DXY36"/>
      <c r="DXZ36"/>
      <c r="DYA36"/>
      <c r="DYB36"/>
      <c r="DYC36"/>
      <c r="DYD36"/>
      <c r="DYE36"/>
      <c r="DYF36"/>
      <c r="DYG36"/>
      <c r="DYH36"/>
      <c r="DYI36"/>
      <c r="DYJ36"/>
      <c r="DYK36"/>
      <c r="DYL36"/>
      <c r="DYM36"/>
      <c r="DYN36"/>
      <c r="DYO36"/>
      <c r="DYP36"/>
      <c r="DYQ36"/>
      <c r="DYR36"/>
      <c r="DYS36"/>
      <c r="DYT36"/>
      <c r="DYU36"/>
      <c r="DYV36"/>
      <c r="DYW36"/>
      <c r="DYX36"/>
      <c r="DYY36"/>
      <c r="DYZ36"/>
      <c r="DZA36"/>
      <c r="DZB36"/>
      <c r="DZC36"/>
      <c r="DZD36"/>
      <c r="DZE36"/>
      <c r="DZF36"/>
      <c r="DZG36"/>
      <c r="DZH36"/>
      <c r="DZI36"/>
      <c r="DZJ36"/>
      <c r="DZK36"/>
      <c r="DZL36"/>
      <c r="DZM36"/>
      <c r="DZN36"/>
      <c r="DZO36"/>
      <c r="DZP36"/>
      <c r="DZQ36"/>
      <c r="DZR36"/>
      <c r="DZS36"/>
      <c r="DZT36"/>
      <c r="DZU36"/>
      <c r="DZV36"/>
      <c r="DZW36"/>
      <c r="DZX36"/>
      <c r="DZY36"/>
      <c r="DZZ36"/>
      <c r="EAA36"/>
      <c r="EAB36"/>
      <c r="EAC36"/>
      <c r="EAD36"/>
      <c r="EAE36"/>
      <c r="EAF36"/>
      <c r="EAG36"/>
      <c r="EAH36"/>
      <c r="EAI36"/>
      <c r="EAJ36"/>
      <c r="EAK36"/>
      <c r="EAL36"/>
      <c r="EAM36"/>
      <c r="EAN36"/>
      <c r="EAO36"/>
      <c r="EAP36"/>
      <c r="EAQ36"/>
      <c r="EAR36"/>
      <c r="EAS36"/>
      <c r="EAT36"/>
      <c r="EAU36"/>
      <c r="EAV36"/>
      <c r="EAW36"/>
      <c r="EAX36"/>
      <c r="EAY36"/>
      <c r="EAZ36"/>
      <c r="EBA36"/>
      <c r="EBB36"/>
      <c r="EBC36"/>
      <c r="EBD36"/>
      <c r="EBE36"/>
      <c r="EBF36"/>
      <c r="EBG36"/>
      <c r="EBH36"/>
      <c r="EBI36"/>
      <c r="EBJ36"/>
      <c r="EBK36"/>
      <c r="EBL36"/>
      <c r="EBM36"/>
      <c r="EBN36"/>
      <c r="EBO36"/>
      <c r="EBP36"/>
      <c r="EBQ36"/>
      <c r="EBR36"/>
      <c r="EBS36"/>
      <c r="EBT36"/>
      <c r="EBU36"/>
      <c r="EBV36"/>
      <c r="EBW36"/>
      <c r="EBX36"/>
      <c r="EBY36"/>
      <c r="EBZ36"/>
      <c r="ECA36"/>
      <c r="ECB36"/>
      <c r="ECC36"/>
      <c r="ECD36"/>
      <c r="ECE36"/>
      <c r="ECF36"/>
      <c r="ECG36"/>
      <c r="ECH36"/>
      <c r="ECI36"/>
      <c r="ECJ36"/>
      <c r="ECK36"/>
      <c r="ECL36"/>
      <c r="ECM36"/>
      <c r="ECN36"/>
      <c r="ECO36"/>
      <c r="ECP36"/>
      <c r="ECQ36"/>
      <c r="ECR36"/>
      <c r="ECS36"/>
      <c r="ECT36"/>
      <c r="ECU36"/>
      <c r="ECV36"/>
      <c r="ECW36"/>
      <c r="ECX36"/>
      <c r="ECY36"/>
      <c r="ECZ36"/>
      <c r="EDA36"/>
      <c r="EDB36"/>
      <c r="EDC36"/>
      <c r="EDD36"/>
      <c r="EDE36"/>
      <c r="EDF36"/>
      <c r="EDG36"/>
      <c r="EDH36"/>
      <c r="EDI36"/>
      <c r="EDJ36"/>
      <c r="EDK36"/>
      <c r="EDL36"/>
      <c r="EDM36"/>
      <c r="EDN36"/>
      <c r="EDO36"/>
      <c r="EDP36"/>
      <c r="EDQ36"/>
      <c r="EDR36"/>
      <c r="EDS36"/>
      <c r="EDT36"/>
      <c r="EDU36"/>
      <c r="EDV36"/>
      <c r="EDW36"/>
      <c r="EDX36"/>
      <c r="EDY36"/>
      <c r="EDZ36"/>
      <c r="EEA36"/>
      <c r="EEB36"/>
      <c r="EEC36"/>
      <c r="EED36"/>
      <c r="EEE36"/>
      <c r="EEF36"/>
      <c r="EEG36"/>
      <c r="EEH36"/>
      <c r="EEI36"/>
      <c r="EEJ36"/>
      <c r="EEK36"/>
      <c r="EEL36"/>
      <c r="EEM36"/>
      <c r="EEN36"/>
      <c r="EEO36"/>
      <c r="EEP36"/>
      <c r="EEQ36"/>
      <c r="EER36"/>
      <c r="EES36"/>
      <c r="EET36"/>
      <c r="EEU36"/>
      <c r="EEV36"/>
      <c r="EEW36"/>
      <c r="EEX36"/>
      <c r="EEY36"/>
      <c r="EEZ36"/>
      <c r="EFA36"/>
      <c r="EFB36"/>
      <c r="EFC36"/>
      <c r="EFD36"/>
      <c r="EFE36"/>
      <c r="EFF36"/>
      <c r="EFG36"/>
      <c r="EFH36"/>
      <c r="EFI36"/>
      <c r="EFJ36"/>
      <c r="EFK36"/>
      <c r="EFL36"/>
      <c r="EFM36"/>
      <c r="EFN36"/>
      <c r="EFO36"/>
      <c r="EFP36"/>
      <c r="EFQ36"/>
      <c r="EFR36"/>
      <c r="EFS36"/>
      <c r="EFT36"/>
      <c r="EFU36"/>
      <c r="EFV36"/>
      <c r="EFW36"/>
      <c r="EFX36"/>
      <c r="EFY36"/>
      <c r="EFZ36"/>
      <c r="EGA36"/>
      <c r="EGB36"/>
      <c r="EGC36"/>
      <c r="EGD36"/>
      <c r="EGE36"/>
      <c r="EGF36"/>
      <c r="EGG36"/>
      <c r="EGH36"/>
      <c r="EGI36"/>
      <c r="EGJ36"/>
      <c r="EGK36"/>
      <c r="EGL36"/>
      <c r="EGM36"/>
      <c r="EGN36"/>
      <c r="EGO36"/>
      <c r="EGP36"/>
      <c r="EGQ36"/>
      <c r="EGR36"/>
      <c r="EGS36"/>
      <c r="EGT36"/>
      <c r="EGU36"/>
      <c r="EGV36"/>
      <c r="EGW36"/>
      <c r="EGX36"/>
      <c r="EGY36"/>
      <c r="EGZ36"/>
      <c r="EHA36"/>
      <c r="EHB36"/>
      <c r="EHC36"/>
      <c r="EHD36"/>
      <c r="EHE36"/>
      <c r="EHF36"/>
      <c r="EHG36"/>
      <c r="EHH36"/>
      <c r="EHI36"/>
      <c r="EHJ36"/>
      <c r="EHK36"/>
      <c r="EHL36"/>
      <c r="EHM36"/>
      <c r="EHN36"/>
      <c r="EHO36"/>
      <c r="EHP36"/>
      <c r="EHQ36"/>
      <c r="EHR36"/>
      <c r="EHS36"/>
      <c r="EHT36"/>
      <c r="EHU36"/>
      <c r="EHV36"/>
      <c r="EHW36"/>
      <c r="EHX36"/>
      <c r="EHY36"/>
      <c r="EHZ36"/>
      <c r="EIA36"/>
      <c r="EIB36"/>
      <c r="EIC36"/>
      <c r="EID36"/>
      <c r="EIE36"/>
      <c r="EIF36"/>
      <c r="EIG36"/>
      <c r="EIH36"/>
      <c r="EII36"/>
      <c r="EIJ36"/>
      <c r="EIK36"/>
      <c r="EIL36"/>
      <c r="EIM36"/>
      <c r="EIN36"/>
      <c r="EIO36"/>
      <c r="EIP36"/>
      <c r="EIQ36"/>
      <c r="EIR36"/>
      <c r="EIS36"/>
      <c r="EIT36"/>
      <c r="EIU36"/>
      <c r="EIV36"/>
      <c r="EIW36"/>
      <c r="EIX36"/>
      <c r="EIY36"/>
      <c r="EIZ36"/>
      <c r="EJA36"/>
      <c r="EJB36"/>
      <c r="EJC36"/>
      <c r="EJD36"/>
      <c r="EJE36"/>
      <c r="EJF36"/>
      <c r="EJG36"/>
      <c r="EJH36"/>
      <c r="EJI36"/>
      <c r="EJJ36"/>
      <c r="EJK36"/>
      <c r="EJL36"/>
      <c r="EJM36"/>
      <c r="EJN36"/>
      <c r="EJO36"/>
      <c r="EJP36"/>
      <c r="EJQ36"/>
      <c r="EJR36"/>
      <c r="EJS36"/>
      <c r="EJT36"/>
      <c r="EJU36"/>
      <c r="EJV36"/>
      <c r="EJW36"/>
      <c r="EJX36"/>
      <c r="EJY36"/>
      <c r="EJZ36"/>
      <c r="EKA36"/>
      <c r="EKB36"/>
      <c r="EKC36"/>
      <c r="EKD36"/>
      <c r="EKE36"/>
      <c r="EKF36"/>
      <c r="EKG36"/>
      <c r="EKH36"/>
      <c r="EKI36"/>
      <c r="EKJ36"/>
      <c r="EKK36"/>
      <c r="EKL36"/>
      <c r="EKM36"/>
      <c r="EKN36"/>
      <c r="EKO36"/>
      <c r="EKP36"/>
      <c r="EKQ36"/>
      <c r="EKR36"/>
      <c r="EKS36"/>
      <c r="EKT36"/>
      <c r="EKU36"/>
      <c r="EKV36"/>
      <c r="EKW36"/>
      <c r="EKX36"/>
      <c r="EKY36"/>
      <c r="EKZ36"/>
      <c r="ELA36"/>
      <c r="ELB36"/>
      <c r="ELC36"/>
      <c r="ELD36"/>
      <c r="ELE36"/>
      <c r="ELF36"/>
      <c r="ELG36"/>
      <c r="ELH36"/>
      <c r="ELI36"/>
      <c r="ELJ36"/>
      <c r="ELK36"/>
      <c r="ELL36"/>
      <c r="ELM36"/>
      <c r="ELN36"/>
      <c r="ELO36"/>
      <c r="ELP36"/>
      <c r="ELQ36"/>
      <c r="ELR36"/>
      <c r="ELS36"/>
      <c r="ELT36"/>
      <c r="ELU36"/>
      <c r="ELV36"/>
      <c r="ELW36"/>
      <c r="ELX36"/>
      <c r="ELY36"/>
      <c r="ELZ36"/>
      <c r="EMA36"/>
      <c r="EMB36"/>
      <c r="EMC36"/>
      <c r="EMD36"/>
      <c r="EME36"/>
      <c r="EMF36"/>
      <c r="EMG36"/>
      <c r="EMH36"/>
      <c r="EMI36"/>
      <c r="EMJ36"/>
      <c r="EMK36"/>
      <c r="EML36"/>
      <c r="EMM36"/>
      <c r="EMN36"/>
      <c r="EMO36"/>
      <c r="EMP36"/>
      <c r="EMQ36"/>
      <c r="EMR36"/>
      <c r="EMS36"/>
      <c r="EMT36"/>
      <c r="EMU36"/>
      <c r="EMV36"/>
      <c r="EMW36"/>
      <c r="EMX36"/>
      <c r="EMY36"/>
      <c r="EMZ36"/>
      <c r="ENA36"/>
      <c r="ENB36"/>
      <c r="ENC36"/>
      <c r="END36"/>
      <c r="ENE36"/>
      <c r="ENF36"/>
      <c r="ENG36"/>
      <c r="ENH36"/>
      <c r="ENI36"/>
      <c r="ENJ36"/>
      <c r="ENK36"/>
      <c r="ENL36"/>
      <c r="ENM36"/>
      <c r="ENN36"/>
      <c r="ENO36"/>
      <c r="ENP36"/>
      <c r="ENQ36"/>
      <c r="ENR36"/>
      <c r="ENS36"/>
      <c r="ENT36"/>
      <c r="ENU36"/>
      <c r="ENV36"/>
      <c r="ENW36"/>
      <c r="ENX36"/>
      <c r="ENY36"/>
      <c r="ENZ36"/>
      <c r="EOA36"/>
      <c r="EOB36"/>
      <c r="EOC36"/>
      <c r="EOD36"/>
      <c r="EOE36"/>
      <c r="EOF36"/>
      <c r="EOG36"/>
      <c r="EOH36"/>
      <c r="EOI36"/>
      <c r="EOJ36"/>
      <c r="EOK36"/>
      <c r="EOL36"/>
      <c r="EOM36"/>
      <c r="EON36"/>
      <c r="EOO36"/>
      <c r="EOP36"/>
      <c r="EOQ36"/>
      <c r="EOR36"/>
      <c r="EOS36"/>
      <c r="EOT36"/>
      <c r="EOU36"/>
      <c r="EOV36"/>
      <c r="EOW36"/>
      <c r="EOX36"/>
      <c r="EOY36"/>
      <c r="EOZ36"/>
      <c r="EPA36"/>
      <c r="EPB36"/>
      <c r="EPC36"/>
      <c r="EPD36"/>
      <c r="EPE36"/>
      <c r="EPF36"/>
      <c r="EPG36"/>
      <c r="EPH36"/>
      <c r="EPI36"/>
      <c r="EPJ36"/>
      <c r="EPK36"/>
      <c r="EPL36"/>
      <c r="EPM36"/>
      <c r="EPN36"/>
      <c r="EPO36"/>
      <c r="EPP36"/>
      <c r="EPQ36"/>
      <c r="EPR36"/>
      <c r="EPS36"/>
      <c r="EPT36"/>
      <c r="EPU36"/>
      <c r="EPV36"/>
      <c r="EPW36"/>
      <c r="EPX36"/>
      <c r="EPY36"/>
      <c r="EPZ36"/>
      <c r="EQA36"/>
      <c r="EQB36"/>
      <c r="EQC36"/>
      <c r="EQD36"/>
      <c r="EQE36"/>
      <c r="EQF36"/>
      <c r="EQG36"/>
      <c r="EQH36"/>
      <c r="EQI36"/>
      <c r="EQJ36"/>
      <c r="EQK36"/>
      <c r="EQL36"/>
      <c r="EQM36"/>
      <c r="EQN36"/>
      <c r="EQO36"/>
      <c r="EQP36"/>
      <c r="EQQ36"/>
      <c r="EQR36"/>
      <c r="EQS36"/>
      <c r="EQT36"/>
      <c r="EQU36"/>
      <c r="EQV36"/>
      <c r="EQW36"/>
      <c r="EQX36"/>
      <c r="EQY36"/>
      <c r="EQZ36"/>
      <c r="ERA36"/>
      <c r="ERB36"/>
      <c r="ERC36"/>
      <c r="ERD36"/>
      <c r="ERE36"/>
      <c r="ERF36"/>
      <c r="ERG36"/>
      <c r="ERH36"/>
      <c r="ERI36"/>
      <c r="ERJ36"/>
      <c r="ERK36"/>
      <c r="ERL36"/>
      <c r="ERM36"/>
      <c r="ERN36"/>
      <c r="ERO36"/>
      <c r="ERP36"/>
      <c r="ERQ36"/>
      <c r="ERR36"/>
      <c r="ERS36"/>
      <c r="ERT36"/>
      <c r="ERU36"/>
      <c r="ERV36"/>
      <c r="ERW36"/>
      <c r="ERX36"/>
      <c r="ERY36"/>
      <c r="ERZ36"/>
      <c r="ESA36"/>
      <c r="ESB36"/>
      <c r="ESC36"/>
      <c r="ESD36"/>
      <c r="ESE36"/>
      <c r="ESF36"/>
      <c r="ESG36"/>
      <c r="ESH36"/>
      <c r="ESI36"/>
      <c r="ESJ36"/>
      <c r="ESK36"/>
      <c r="ESL36"/>
      <c r="ESM36"/>
      <c r="ESN36"/>
      <c r="ESO36"/>
      <c r="ESP36"/>
      <c r="ESQ36"/>
      <c r="ESR36"/>
      <c r="ESS36"/>
      <c r="EST36"/>
      <c r="ESU36"/>
      <c r="ESV36"/>
      <c r="ESW36"/>
      <c r="ESX36"/>
      <c r="ESY36"/>
      <c r="ESZ36"/>
      <c r="ETA36"/>
      <c r="ETB36"/>
      <c r="ETC36"/>
      <c r="ETD36"/>
      <c r="ETE36"/>
      <c r="ETF36"/>
      <c r="ETG36"/>
      <c r="ETH36"/>
      <c r="ETI36"/>
      <c r="ETJ36"/>
      <c r="ETK36"/>
      <c r="ETL36"/>
      <c r="ETM36"/>
      <c r="ETN36"/>
      <c r="ETO36"/>
      <c r="ETP36"/>
      <c r="ETQ36"/>
      <c r="ETR36"/>
      <c r="ETS36"/>
      <c r="ETT36"/>
      <c r="ETU36"/>
      <c r="ETV36"/>
      <c r="ETW36"/>
      <c r="ETX36"/>
      <c r="ETY36"/>
      <c r="ETZ36"/>
      <c r="EUA36"/>
      <c r="EUB36"/>
      <c r="EUC36"/>
      <c r="EUD36"/>
      <c r="EUE36"/>
      <c r="EUF36"/>
      <c r="EUG36"/>
      <c r="EUH36"/>
      <c r="EUI36"/>
      <c r="EUJ36"/>
      <c r="EUK36"/>
      <c r="EUL36"/>
      <c r="EUM36"/>
      <c r="EUN36"/>
      <c r="EUO36"/>
      <c r="EUP36"/>
      <c r="EUQ36"/>
      <c r="EUR36"/>
      <c r="EUS36"/>
      <c r="EUT36"/>
      <c r="EUU36"/>
      <c r="EUV36"/>
      <c r="EUW36"/>
      <c r="EUX36"/>
      <c r="EUY36"/>
      <c r="EUZ36"/>
      <c r="EVA36"/>
      <c r="EVB36"/>
      <c r="EVC36"/>
      <c r="EVD36"/>
      <c r="EVE36"/>
      <c r="EVF36"/>
      <c r="EVG36"/>
      <c r="EVH36"/>
      <c r="EVI36"/>
      <c r="EVJ36"/>
      <c r="EVK36"/>
      <c r="EVL36"/>
      <c r="EVM36"/>
      <c r="EVN36"/>
      <c r="EVO36"/>
      <c r="EVP36"/>
      <c r="EVQ36"/>
      <c r="EVR36"/>
      <c r="EVS36"/>
      <c r="EVT36"/>
      <c r="EVU36"/>
      <c r="EVV36"/>
      <c r="EVW36"/>
      <c r="EVX36"/>
      <c r="EVY36"/>
      <c r="EVZ36"/>
      <c r="EWA36"/>
      <c r="EWB36"/>
      <c r="EWC36"/>
      <c r="EWD36"/>
      <c r="EWE36"/>
      <c r="EWF36"/>
      <c r="EWG36"/>
      <c r="EWH36"/>
      <c r="EWI36"/>
      <c r="EWJ36"/>
      <c r="EWK36"/>
      <c r="EWL36"/>
      <c r="EWM36"/>
      <c r="EWN36"/>
      <c r="EWO36"/>
      <c r="EWP36"/>
      <c r="EWQ36"/>
      <c r="EWR36"/>
      <c r="EWS36"/>
      <c r="EWT36"/>
      <c r="EWU36"/>
      <c r="EWV36"/>
      <c r="EWW36"/>
      <c r="EWX36"/>
      <c r="EWY36"/>
      <c r="EWZ36"/>
      <c r="EXA36"/>
      <c r="EXB36"/>
      <c r="EXC36"/>
      <c r="EXD36"/>
      <c r="EXE36"/>
      <c r="EXF36"/>
      <c r="EXG36"/>
      <c r="EXH36"/>
      <c r="EXI36"/>
      <c r="EXJ36"/>
      <c r="EXK36"/>
      <c r="EXL36"/>
      <c r="EXM36"/>
      <c r="EXN36"/>
      <c r="EXO36"/>
      <c r="EXP36"/>
      <c r="EXQ36"/>
      <c r="EXR36"/>
      <c r="EXS36"/>
      <c r="EXT36"/>
      <c r="EXU36"/>
      <c r="EXV36"/>
      <c r="EXW36"/>
      <c r="EXX36"/>
      <c r="EXY36"/>
      <c r="EXZ36"/>
      <c r="EYA36"/>
      <c r="EYB36"/>
      <c r="EYC36"/>
      <c r="EYD36"/>
      <c r="EYE36"/>
      <c r="EYF36"/>
      <c r="EYG36"/>
      <c r="EYH36"/>
      <c r="EYI36"/>
      <c r="EYJ36"/>
      <c r="EYK36"/>
      <c r="EYL36"/>
      <c r="EYM36"/>
      <c r="EYN36"/>
      <c r="EYO36"/>
      <c r="EYP36"/>
      <c r="EYQ36"/>
      <c r="EYR36"/>
      <c r="EYS36"/>
      <c r="EYT36"/>
      <c r="EYU36"/>
      <c r="EYV36"/>
      <c r="EYW36"/>
      <c r="EYX36"/>
      <c r="EYY36"/>
      <c r="EYZ36"/>
      <c r="EZA36"/>
      <c r="EZB36"/>
      <c r="EZC36"/>
      <c r="EZD36"/>
      <c r="EZE36"/>
      <c r="EZF36"/>
      <c r="EZG36"/>
      <c r="EZH36"/>
      <c r="EZI36"/>
      <c r="EZJ36"/>
      <c r="EZK36"/>
      <c r="EZL36"/>
      <c r="EZM36"/>
      <c r="EZN36"/>
      <c r="EZO36"/>
      <c r="EZP36"/>
      <c r="EZQ36"/>
      <c r="EZR36"/>
      <c r="EZS36"/>
      <c r="EZT36"/>
      <c r="EZU36"/>
      <c r="EZV36"/>
      <c r="EZW36"/>
      <c r="EZX36"/>
      <c r="EZY36"/>
      <c r="EZZ36"/>
      <c r="FAA36"/>
      <c r="FAB36"/>
      <c r="FAC36"/>
      <c r="FAD36"/>
      <c r="FAE36"/>
      <c r="FAF36"/>
      <c r="FAG36"/>
      <c r="FAH36"/>
      <c r="FAI36"/>
      <c r="FAJ36"/>
      <c r="FAK36"/>
      <c r="FAL36"/>
      <c r="FAM36"/>
      <c r="FAN36"/>
      <c r="FAO36"/>
      <c r="FAP36"/>
      <c r="FAQ36"/>
      <c r="FAR36"/>
      <c r="FAS36"/>
      <c r="FAT36"/>
      <c r="FAU36"/>
      <c r="FAV36"/>
      <c r="FAW36"/>
      <c r="FAX36"/>
      <c r="FAY36"/>
      <c r="FAZ36"/>
      <c r="FBA36"/>
      <c r="FBB36"/>
      <c r="FBC36"/>
      <c r="FBD36"/>
      <c r="FBE36"/>
      <c r="FBF36"/>
      <c r="FBG36"/>
      <c r="FBH36"/>
      <c r="FBI36"/>
      <c r="FBJ36"/>
      <c r="FBK36"/>
      <c r="FBL36"/>
      <c r="FBM36"/>
      <c r="FBN36"/>
      <c r="FBO36"/>
      <c r="FBP36"/>
      <c r="FBQ36"/>
      <c r="FBR36"/>
      <c r="FBS36"/>
      <c r="FBT36"/>
      <c r="FBU36"/>
      <c r="FBV36"/>
      <c r="FBW36"/>
      <c r="FBX36"/>
      <c r="FBY36"/>
      <c r="FBZ36"/>
      <c r="FCA36"/>
      <c r="FCB36"/>
      <c r="FCC36"/>
      <c r="FCD36"/>
      <c r="FCE36"/>
      <c r="FCF36"/>
      <c r="FCG36"/>
      <c r="FCH36"/>
      <c r="FCI36"/>
      <c r="FCJ36"/>
      <c r="FCK36"/>
      <c r="FCL36"/>
      <c r="FCM36"/>
      <c r="FCN36"/>
      <c r="FCO36"/>
      <c r="FCP36"/>
      <c r="FCQ36"/>
      <c r="FCR36"/>
      <c r="FCS36"/>
      <c r="FCT36"/>
      <c r="FCU36"/>
      <c r="FCV36"/>
      <c r="FCW36"/>
      <c r="FCX36"/>
      <c r="FCY36"/>
      <c r="FCZ36"/>
      <c r="FDA36"/>
      <c r="FDB36"/>
      <c r="FDC36"/>
      <c r="FDD36"/>
      <c r="FDE36"/>
      <c r="FDF36"/>
      <c r="FDG36"/>
      <c r="FDH36"/>
      <c r="FDI36"/>
      <c r="FDJ36"/>
      <c r="FDK36"/>
      <c r="FDL36"/>
      <c r="FDM36"/>
      <c r="FDN36"/>
      <c r="FDO36"/>
      <c r="FDP36"/>
      <c r="FDQ36"/>
      <c r="FDR36"/>
      <c r="FDS36"/>
      <c r="FDT36"/>
      <c r="FDU36"/>
      <c r="FDV36"/>
      <c r="FDW36"/>
      <c r="FDX36"/>
      <c r="FDY36"/>
      <c r="FDZ36"/>
      <c r="FEA36"/>
      <c r="FEB36"/>
      <c r="FEC36"/>
      <c r="FED36"/>
      <c r="FEE36"/>
      <c r="FEF36"/>
      <c r="FEG36"/>
      <c r="FEH36"/>
      <c r="FEI36"/>
      <c r="FEJ36"/>
      <c r="FEK36"/>
      <c r="FEL36"/>
      <c r="FEM36"/>
      <c r="FEN36"/>
      <c r="FEO36"/>
      <c r="FEP36"/>
      <c r="FEQ36"/>
      <c r="FER36"/>
      <c r="FES36"/>
      <c r="FET36"/>
      <c r="FEU36"/>
      <c r="FEV36"/>
      <c r="FEW36"/>
      <c r="FEX36"/>
      <c r="FEY36"/>
      <c r="FEZ36"/>
      <c r="FFA36"/>
      <c r="FFB36"/>
      <c r="FFC36"/>
      <c r="FFD36"/>
      <c r="FFE36"/>
      <c r="FFF36"/>
      <c r="FFG36"/>
      <c r="FFH36"/>
      <c r="FFI36"/>
      <c r="FFJ36"/>
      <c r="FFK36"/>
      <c r="FFL36"/>
      <c r="FFM36"/>
      <c r="FFN36"/>
      <c r="FFO36"/>
      <c r="FFP36"/>
      <c r="FFQ36"/>
      <c r="FFR36"/>
      <c r="FFS36"/>
      <c r="FFT36"/>
      <c r="FFU36"/>
      <c r="FFV36"/>
      <c r="FFW36"/>
      <c r="FFX36"/>
      <c r="FFY36"/>
      <c r="FFZ36"/>
      <c r="FGA36"/>
      <c r="FGB36"/>
      <c r="FGC36"/>
      <c r="FGD36"/>
      <c r="FGE36"/>
      <c r="FGF36"/>
      <c r="FGG36"/>
      <c r="FGH36"/>
      <c r="FGI36"/>
      <c r="FGJ36"/>
      <c r="FGK36"/>
      <c r="FGL36"/>
      <c r="FGM36"/>
      <c r="FGN36"/>
      <c r="FGO36"/>
      <c r="FGP36"/>
      <c r="FGQ36"/>
      <c r="FGR36"/>
      <c r="FGS36"/>
      <c r="FGT36"/>
      <c r="FGU36"/>
      <c r="FGV36"/>
      <c r="FGW36"/>
      <c r="FGX36"/>
      <c r="FGY36"/>
      <c r="FGZ36"/>
      <c r="FHA36"/>
      <c r="FHB36"/>
      <c r="FHC36"/>
      <c r="FHD36"/>
      <c r="FHE36"/>
      <c r="FHF36"/>
      <c r="FHG36"/>
      <c r="FHH36"/>
      <c r="FHI36"/>
      <c r="FHJ36"/>
      <c r="FHK36"/>
      <c r="FHL36"/>
      <c r="FHM36"/>
      <c r="FHN36"/>
      <c r="FHO36"/>
      <c r="FHP36"/>
      <c r="FHQ36"/>
      <c r="FHR36"/>
      <c r="FHS36"/>
      <c r="FHT36"/>
      <c r="FHU36"/>
      <c r="FHV36"/>
      <c r="FHW36"/>
      <c r="FHX36"/>
      <c r="FHY36"/>
      <c r="FHZ36"/>
      <c r="FIA36"/>
      <c r="FIB36"/>
      <c r="FIC36"/>
      <c r="FID36"/>
      <c r="FIE36"/>
      <c r="FIF36"/>
      <c r="FIG36"/>
      <c r="FIH36"/>
      <c r="FII36"/>
      <c r="FIJ36"/>
      <c r="FIK36"/>
      <c r="FIL36"/>
      <c r="FIM36"/>
      <c r="FIN36"/>
      <c r="FIO36"/>
      <c r="FIP36"/>
      <c r="FIQ36"/>
      <c r="FIR36"/>
      <c r="FIS36"/>
      <c r="FIT36"/>
      <c r="FIU36"/>
      <c r="FIV36"/>
      <c r="FIW36"/>
      <c r="FIX36"/>
      <c r="FIY36"/>
      <c r="FIZ36"/>
      <c r="FJA36"/>
      <c r="FJB36"/>
      <c r="FJC36"/>
      <c r="FJD36"/>
      <c r="FJE36"/>
      <c r="FJF36"/>
      <c r="FJG36"/>
      <c r="FJH36"/>
      <c r="FJI36"/>
      <c r="FJJ36"/>
      <c r="FJK36"/>
      <c r="FJL36"/>
      <c r="FJM36"/>
      <c r="FJN36"/>
      <c r="FJO36"/>
      <c r="FJP36"/>
      <c r="FJQ36"/>
      <c r="FJR36"/>
      <c r="FJS36"/>
      <c r="FJT36"/>
      <c r="FJU36"/>
      <c r="FJV36"/>
      <c r="FJW36"/>
      <c r="FJX36"/>
      <c r="FJY36"/>
      <c r="FJZ36"/>
      <c r="FKA36"/>
      <c r="FKB36"/>
      <c r="FKC36"/>
      <c r="FKD36"/>
      <c r="FKE36"/>
      <c r="FKF36"/>
      <c r="FKG36"/>
      <c r="FKH36"/>
      <c r="FKI36"/>
      <c r="FKJ36"/>
      <c r="FKK36"/>
      <c r="FKL36"/>
      <c r="FKM36"/>
      <c r="FKN36"/>
      <c r="FKO36"/>
      <c r="FKP36"/>
      <c r="FKQ36"/>
      <c r="FKR36"/>
      <c r="FKS36"/>
      <c r="FKT36"/>
      <c r="FKU36"/>
      <c r="FKV36"/>
      <c r="FKW36"/>
      <c r="FKX36"/>
      <c r="FKY36"/>
      <c r="FKZ36"/>
      <c r="FLA36"/>
      <c r="FLB36"/>
      <c r="FLC36"/>
      <c r="FLD36"/>
      <c r="FLE36"/>
      <c r="FLF36"/>
      <c r="FLG36"/>
      <c r="FLH36"/>
      <c r="FLI36"/>
      <c r="FLJ36"/>
      <c r="FLK36"/>
      <c r="FLL36"/>
      <c r="FLM36"/>
      <c r="FLN36"/>
      <c r="FLO36"/>
      <c r="FLP36"/>
      <c r="FLQ36"/>
      <c r="FLR36"/>
      <c r="FLS36"/>
      <c r="FLT36"/>
      <c r="FLU36"/>
      <c r="FLV36"/>
      <c r="FLW36"/>
      <c r="FLX36"/>
      <c r="FLY36"/>
      <c r="FLZ36"/>
      <c r="FMA36"/>
      <c r="FMB36"/>
      <c r="FMC36"/>
      <c r="FMD36"/>
      <c r="FME36"/>
      <c r="FMF36"/>
      <c r="FMG36"/>
      <c r="FMH36"/>
      <c r="FMI36"/>
      <c r="FMJ36"/>
      <c r="FMK36"/>
      <c r="FML36"/>
      <c r="FMM36"/>
      <c r="FMN36"/>
      <c r="FMO36"/>
      <c r="FMP36"/>
      <c r="FMQ36"/>
      <c r="FMR36"/>
      <c r="FMS36"/>
      <c r="FMT36"/>
      <c r="FMU36"/>
      <c r="FMV36"/>
      <c r="FMW36"/>
      <c r="FMX36"/>
      <c r="FMY36"/>
      <c r="FMZ36"/>
      <c r="FNA36"/>
      <c r="FNB36"/>
      <c r="FNC36"/>
      <c r="FND36"/>
      <c r="FNE36"/>
      <c r="FNF36"/>
      <c r="FNG36"/>
      <c r="FNH36"/>
      <c r="FNI36"/>
      <c r="FNJ36"/>
      <c r="FNK36"/>
      <c r="FNL36"/>
      <c r="FNM36"/>
      <c r="FNN36"/>
      <c r="FNO36"/>
      <c r="FNP36"/>
      <c r="FNQ36"/>
      <c r="FNR36"/>
      <c r="FNS36"/>
      <c r="FNT36"/>
      <c r="FNU36"/>
      <c r="FNV36"/>
      <c r="FNW36"/>
      <c r="FNX36"/>
      <c r="FNY36"/>
      <c r="FNZ36"/>
      <c r="FOA36"/>
      <c r="FOB36"/>
      <c r="FOC36"/>
      <c r="FOD36"/>
      <c r="FOE36"/>
      <c r="FOF36"/>
      <c r="FOG36"/>
      <c r="FOH36"/>
      <c r="FOI36"/>
      <c r="FOJ36"/>
      <c r="FOK36"/>
      <c r="FOL36"/>
      <c r="FOM36"/>
      <c r="FON36"/>
      <c r="FOO36"/>
      <c r="FOP36"/>
      <c r="FOQ36"/>
      <c r="FOR36"/>
      <c r="FOS36"/>
      <c r="FOT36"/>
      <c r="FOU36"/>
      <c r="FOV36"/>
      <c r="FOW36"/>
      <c r="FOX36"/>
      <c r="FOY36"/>
      <c r="FOZ36"/>
      <c r="FPA36"/>
      <c r="FPB36"/>
      <c r="FPC36"/>
      <c r="FPD36"/>
      <c r="FPE36"/>
      <c r="FPF36"/>
      <c r="FPG36"/>
      <c r="FPH36"/>
      <c r="FPI36"/>
      <c r="FPJ36"/>
      <c r="FPK36"/>
      <c r="FPL36"/>
      <c r="FPM36"/>
      <c r="FPN36"/>
      <c r="FPO36"/>
      <c r="FPP36"/>
      <c r="FPQ36"/>
      <c r="FPR36"/>
      <c r="FPS36"/>
      <c r="FPT36"/>
      <c r="FPU36"/>
      <c r="FPV36"/>
      <c r="FPW36"/>
      <c r="FPX36"/>
      <c r="FPY36"/>
      <c r="FPZ36"/>
      <c r="FQA36"/>
      <c r="FQB36"/>
      <c r="FQC36"/>
      <c r="FQD36"/>
      <c r="FQE36"/>
      <c r="FQF36"/>
      <c r="FQG36"/>
      <c r="FQH36"/>
      <c r="FQI36"/>
      <c r="FQJ36"/>
      <c r="FQK36"/>
      <c r="FQL36"/>
      <c r="FQM36"/>
      <c r="FQN36"/>
      <c r="FQO36"/>
      <c r="FQP36"/>
      <c r="FQQ36"/>
      <c r="FQR36"/>
      <c r="FQS36"/>
      <c r="FQT36"/>
      <c r="FQU36"/>
      <c r="FQV36"/>
      <c r="FQW36"/>
      <c r="FQX36"/>
      <c r="FQY36"/>
      <c r="FQZ36"/>
      <c r="FRA36"/>
      <c r="FRB36"/>
      <c r="FRC36"/>
      <c r="FRD36"/>
      <c r="FRE36"/>
      <c r="FRF36"/>
      <c r="FRG36"/>
      <c r="FRH36"/>
      <c r="FRI36"/>
      <c r="FRJ36"/>
      <c r="FRK36"/>
      <c r="FRL36"/>
      <c r="FRM36"/>
      <c r="FRN36"/>
      <c r="FRO36"/>
      <c r="FRP36"/>
      <c r="FRQ36"/>
      <c r="FRR36"/>
      <c r="FRS36"/>
      <c r="FRT36"/>
      <c r="FRU36"/>
      <c r="FRV36"/>
      <c r="FRW36"/>
      <c r="FRX36"/>
      <c r="FRY36"/>
      <c r="FRZ36"/>
      <c r="FSA36"/>
      <c r="FSB36"/>
      <c r="FSC36"/>
      <c r="FSD36"/>
      <c r="FSE36"/>
      <c r="FSF36"/>
      <c r="FSG36"/>
      <c r="FSH36"/>
      <c r="FSI36"/>
      <c r="FSJ36"/>
      <c r="FSK36"/>
      <c r="FSL36"/>
      <c r="FSM36"/>
      <c r="FSN36"/>
      <c r="FSO36"/>
      <c r="FSP36"/>
      <c r="FSQ36"/>
      <c r="FSR36"/>
      <c r="FSS36"/>
      <c r="FST36"/>
      <c r="FSU36"/>
      <c r="FSV36"/>
      <c r="FSW36"/>
      <c r="FSX36"/>
      <c r="FSY36"/>
      <c r="FSZ36"/>
      <c r="FTA36"/>
      <c r="FTB36"/>
      <c r="FTC36"/>
      <c r="FTD36"/>
      <c r="FTE36"/>
      <c r="FTF36"/>
      <c r="FTG36"/>
      <c r="FTH36"/>
      <c r="FTI36"/>
      <c r="FTJ36"/>
      <c r="FTK36"/>
      <c r="FTL36"/>
      <c r="FTM36"/>
      <c r="FTN36"/>
      <c r="FTO36"/>
      <c r="FTP36"/>
      <c r="FTQ36"/>
      <c r="FTR36"/>
      <c r="FTS36"/>
      <c r="FTT36"/>
      <c r="FTU36"/>
      <c r="FTV36"/>
      <c r="FTW36"/>
      <c r="FTX36"/>
      <c r="FTY36"/>
      <c r="FTZ36"/>
      <c r="FUA36"/>
      <c r="FUB36"/>
      <c r="FUC36"/>
      <c r="FUD36"/>
      <c r="FUE36"/>
      <c r="FUF36"/>
      <c r="FUG36"/>
      <c r="FUH36"/>
      <c r="FUI36"/>
      <c r="FUJ36"/>
      <c r="FUK36"/>
      <c r="FUL36"/>
      <c r="FUM36"/>
      <c r="FUN36"/>
      <c r="FUO36"/>
      <c r="FUP36"/>
      <c r="FUQ36"/>
      <c r="FUR36"/>
      <c r="FUS36"/>
      <c r="FUT36"/>
      <c r="FUU36"/>
      <c r="FUV36"/>
      <c r="FUW36"/>
      <c r="FUX36"/>
      <c r="FUY36"/>
      <c r="FUZ36"/>
      <c r="FVA36"/>
      <c r="FVB36"/>
      <c r="FVC36"/>
      <c r="FVD36"/>
      <c r="FVE36"/>
      <c r="FVF36"/>
      <c r="FVG36"/>
      <c r="FVH36"/>
      <c r="FVI36"/>
      <c r="FVJ36"/>
      <c r="FVK36"/>
      <c r="FVL36"/>
      <c r="FVM36"/>
      <c r="FVN36"/>
      <c r="FVO36"/>
      <c r="FVP36"/>
      <c r="FVQ36"/>
      <c r="FVR36"/>
      <c r="FVS36"/>
      <c r="FVT36"/>
      <c r="FVU36"/>
      <c r="FVV36"/>
      <c r="FVW36"/>
      <c r="FVX36"/>
      <c r="FVY36"/>
      <c r="FVZ36"/>
      <c r="FWA36"/>
      <c r="FWB36"/>
      <c r="FWC36"/>
      <c r="FWD36"/>
      <c r="FWE36"/>
      <c r="FWF36"/>
      <c r="FWG36"/>
      <c r="FWH36"/>
      <c r="FWI36"/>
      <c r="FWJ36"/>
      <c r="FWK36"/>
      <c r="FWL36"/>
      <c r="FWM36"/>
      <c r="FWN36"/>
      <c r="FWO36"/>
      <c r="FWP36"/>
      <c r="FWQ36"/>
      <c r="FWR36"/>
      <c r="FWS36"/>
      <c r="FWT36"/>
      <c r="FWU36"/>
      <c r="FWV36"/>
      <c r="FWW36"/>
      <c r="FWX36"/>
      <c r="FWY36"/>
      <c r="FWZ36"/>
      <c r="FXA36"/>
      <c r="FXB36"/>
      <c r="FXC36"/>
      <c r="FXD36"/>
      <c r="FXE36"/>
      <c r="FXF36"/>
      <c r="FXG36"/>
      <c r="FXH36"/>
      <c r="FXI36"/>
      <c r="FXJ36"/>
      <c r="FXK36"/>
      <c r="FXL36"/>
      <c r="FXM36"/>
      <c r="FXN36"/>
      <c r="FXO36"/>
      <c r="FXP36"/>
      <c r="FXQ36"/>
      <c r="FXR36"/>
      <c r="FXS36"/>
      <c r="FXT36"/>
      <c r="FXU36"/>
      <c r="FXV36"/>
      <c r="FXW36"/>
      <c r="FXX36"/>
      <c r="FXY36"/>
      <c r="FXZ36"/>
      <c r="FYA36"/>
      <c r="FYB36"/>
      <c r="FYC36"/>
      <c r="FYD36"/>
      <c r="FYE36"/>
      <c r="FYF36"/>
      <c r="FYG36"/>
      <c r="FYH36"/>
      <c r="FYI36"/>
      <c r="FYJ36"/>
      <c r="FYK36"/>
      <c r="FYL36"/>
      <c r="FYM36"/>
      <c r="FYN36"/>
      <c r="FYO36"/>
      <c r="FYP36"/>
      <c r="FYQ36"/>
      <c r="FYR36"/>
      <c r="FYS36"/>
      <c r="FYT36"/>
      <c r="FYU36"/>
      <c r="FYV36"/>
      <c r="FYW36"/>
      <c r="FYX36"/>
      <c r="FYY36"/>
      <c r="FYZ36"/>
      <c r="FZA36"/>
      <c r="FZB36"/>
      <c r="FZC36"/>
      <c r="FZD36"/>
      <c r="FZE36"/>
      <c r="FZF36"/>
      <c r="FZG36"/>
      <c r="FZH36"/>
      <c r="FZI36"/>
      <c r="FZJ36"/>
      <c r="FZK36"/>
      <c r="FZL36"/>
      <c r="FZM36"/>
      <c r="FZN36"/>
      <c r="FZO36"/>
      <c r="FZP36"/>
      <c r="FZQ36"/>
      <c r="FZR36"/>
      <c r="FZS36"/>
      <c r="FZT36"/>
      <c r="FZU36"/>
      <c r="FZV36"/>
      <c r="FZW36"/>
      <c r="FZX36"/>
      <c r="FZY36"/>
      <c r="FZZ36"/>
      <c r="GAA36"/>
      <c r="GAB36"/>
      <c r="GAC36"/>
      <c r="GAD36"/>
      <c r="GAE36"/>
      <c r="GAF36"/>
      <c r="GAG36"/>
      <c r="GAH36"/>
      <c r="GAI36"/>
      <c r="GAJ36"/>
      <c r="GAK36"/>
      <c r="GAL36"/>
      <c r="GAM36"/>
      <c r="GAN36"/>
      <c r="GAO36"/>
      <c r="GAP36"/>
      <c r="GAQ36"/>
      <c r="GAR36"/>
      <c r="GAS36"/>
      <c r="GAT36"/>
      <c r="GAU36"/>
      <c r="GAV36"/>
      <c r="GAW36"/>
      <c r="GAX36"/>
      <c r="GAY36"/>
      <c r="GAZ36"/>
      <c r="GBA36"/>
      <c r="GBB36"/>
      <c r="GBC36"/>
      <c r="GBD36"/>
      <c r="GBE36"/>
      <c r="GBF36"/>
      <c r="GBG36"/>
      <c r="GBH36"/>
      <c r="GBI36"/>
      <c r="GBJ36"/>
      <c r="GBK36"/>
      <c r="GBL36"/>
      <c r="GBM36"/>
      <c r="GBN36"/>
      <c r="GBO36"/>
      <c r="GBP36"/>
      <c r="GBQ36"/>
      <c r="GBR36"/>
      <c r="GBS36"/>
      <c r="GBT36"/>
      <c r="GBU36"/>
      <c r="GBV36"/>
      <c r="GBW36"/>
      <c r="GBX36"/>
      <c r="GBY36"/>
      <c r="GBZ36"/>
      <c r="GCA36"/>
      <c r="GCB36"/>
      <c r="GCC36"/>
      <c r="GCD36"/>
      <c r="GCE36"/>
      <c r="GCF36"/>
      <c r="GCG36"/>
      <c r="GCH36"/>
      <c r="GCI36"/>
      <c r="GCJ36"/>
      <c r="GCK36"/>
      <c r="GCL36"/>
      <c r="GCM36"/>
      <c r="GCN36"/>
      <c r="GCO36"/>
      <c r="GCP36"/>
      <c r="GCQ36"/>
      <c r="GCR36"/>
      <c r="GCS36"/>
      <c r="GCT36"/>
      <c r="GCU36"/>
      <c r="GCV36"/>
      <c r="GCW36"/>
      <c r="GCX36"/>
      <c r="GCY36"/>
      <c r="GCZ36"/>
      <c r="GDA36"/>
      <c r="GDB36"/>
      <c r="GDC36"/>
      <c r="GDD36"/>
      <c r="GDE36"/>
      <c r="GDF36"/>
      <c r="GDG36"/>
      <c r="GDH36"/>
      <c r="GDI36"/>
      <c r="GDJ36"/>
      <c r="GDK36"/>
      <c r="GDL36"/>
      <c r="GDM36"/>
      <c r="GDN36"/>
      <c r="GDO36"/>
      <c r="GDP36"/>
      <c r="GDQ36"/>
      <c r="GDR36"/>
      <c r="GDS36"/>
      <c r="GDT36"/>
      <c r="GDU36"/>
      <c r="GDV36"/>
      <c r="GDW36"/>
      <c r="GDX36"/>
      <c r="GDY36"/>
      <c r="GDZ36"/>
      <c r="GEA36"/>
      <c r="GEB36"/>
      <c r="GEC36"/>
      <c r="GED36"/>
      <c r="GEE36"/>
      <c r="GEF36"/>
      <c r="GEG36"/>
      <c r="GEH36"/>
      <c r="GEI36"/>
      <c r="GEJ36"/>
      <c r="GEK36"/>
      <c r="GEL36"/>
      <c r="GEM36"/>
      <c r="GEN36"/>
      <c r="GEO36"/>
      <c r="GEP36"/>
      <c r="GEQ36"/>
      <c r="GER36"/>
      <c r="GES36"/>
      <c r="GET36"/>
      <c r="GEU36"/>
      <c r="GEV36"/>
      <c r="GEW36"/>
      <c r="GEX36"/>
      <c r="GEY36"/>
      <c r="GEZ36"/>
      <c r="GFA36"/>
      <c r="GFB36"/>
      <c r="GFC36"/>
      <c r="GFD36"/>
      <c r="GFE36"/>
      <c r="GFF36"/>
      <c r="GFG36"/>
      <c r="GFH36"/>
      <c r="GFI36"/>
      <c r="GFJ36"/>
      <c r="GFK36"/>
      <c r="GFL36"/>
      <c r="GFM36"/>
      <c r="GFN36"/>
      <c r="GFO36"/>
      <c r="GFP36"/>
      <c r="GFQ36"/>
      <c r="GFR36"/>
      <c r="GFS36"/>
      <c r="GFT36"/>
      <c r="GFU36"/>
      <c r="GFV36"/>
      <c r="GFW36"/>
      <c r="GFX36"/>
      <c r="GFY36"/>
      <c r="GFZ36"/>
      <c r="GGA36"/>
      <c r="GGB36"/>
      <c r="GGC36"/>
      <c r="GGD36"/>
      <c r="GGE36"/>
      <c r="GGF36"/>
      <c r="GGG36"/>
      <c r="GGH36"/>
      <c r="GGI36"/>
      <c r="GGJ36"/>
      <c r="GGK36"/>
      <c r="GGL36"/>
      <c r="GGM36"/>
      <c r="GGN36"/>
      <c r="GGO36"/>
      <c r="GGP36"/>
      <c r="GGQ36"/>
      <c r="GGR36"/>
      <c r="GGS36"/>
      <c r="GGT36"/>
      <c r="GGU36"/>
      <c r="GGV36"/>
      <c r="GGW36"/>
      <c r="GGX36"/>
      <c r="GGY36"/>
      <c r="GGZ36"/>
      <c r="GHA36"/>
      <c r="GHB36"/>
      <c r="GHC36"/>
      <c r="GHD36"/>
      <c r="GHE36"/>
      <c r="GHF36"/>
      <c r="GHG36"/>
      <c r="GHH36"/>
      <c r="GHI36"/>
      <c r="GHJ36"/>
      <c r="GHK36"/>
      <c r="GHL36"/>
      <c r="GHM36"/>
      <c r="GHN36"/>
      <c r="GHO36"/>
      <c r="GHP36"/>
      <c r="GHQ36"/>
      <c r="GHR36"/>
      <c r="GHS36"/>
      <c r="GHT36"/>
      <c r="GHU36"/>
      <c r="GHV36"/>
      <c r="GHW36"/>
      <c r="GHX36"/>
      <c r="GHY36"/>
      <c r="GHZ36"/>
      <c r="GIA36"/>
      <c r="GIB36"/>
      <c r="GIC36"/>
      <c r="GID36"/>
      <c r="GIE36"/>
      <c r="GIF36"/>
      <c r="GIG36"/>
      <c r="GIH36"/>
      <c r="GII36"/>
      <c r="GIJ36"/>
      <c r="GIK36"/>
      <c r="GIL36"/>
      <c r="GIM36"/>
      <c r="GIN36"/>
      <c r="GIO36"/>
      <c r="GIP36"/>
      <c r="GIQ36"/>
      <c r="GIR36"/>
      <c r="GIS36"/>
      <c r="GIT36"/>
      <c r="GIU36"/>
      <c r="GIV36"/>
      <c r="GIW36"/>
      <c r="GIX36"/>
      <c r="GIY36"/>
      <c r="GIZ36"/>
      <c r="GJA36"/>
      <c r="GJB36"/>
      <c r="GJC36"/>
      <c r="GJD36"/>
      <c r="GJE36"/>
      <c r="GJF36"/>
      <c r="GJG36"/>
      <c r="GJH36"/>
      <c r="GJI36"/>
      <c r="GJJ36"/>
      <c r="GJK36"/>
      <c r="GJL36"/>
      <c r="GJM36"/>
      <c r="GJN36"/>
      <c r="GJO36"/>
      <c r="GJP36"/>
      <c r="GJQ36"/>
      <c r="GJR36"/>
      <c r="GJS36"/>
      <c r="GJT36"/>
      <c r="GJU36"/>
      <c r="GJV36"/>
      <c r="GJW36"/>
      <c r="GJX36"/>
      <c r="GJY36"/>
      <c r="GJZ36"/>
      <c r="GKA36"/>
      <c r="GKB36"/>
      <c r="GKC36"/>
      <c r="GKD36"/>
      <c r="GKE36"/>
      <c r="GKF36"/>
      <c r="GKG36"/>
      <c r="GKH36"/>
      <c r="GKI36"/>
      <c r="GKJ36"/>
      <c r="GKK36"/>
      <c r="GKL36"/>
      <c r="GKM36"/>
      <c r="GKN36"/>
      <c r="GKO36"/>
      <c r="GKP36"/>
      <c r="GKQ36"/>
      <c r="GKR36"/>
      <c r="GKS36"/>
      <c r="GKT36"/>
      <c r="GKU36"/>
      <c r="GKV36"/>
      <c r="GKW36"/>
      <c r="GKX36"/>
      <c r="GKY36"/>
      <c r="GKZ36"/>
      <c r="GLA36"/>
      <c r="GLB36"/>
      <c r="GLC36"/>
      <c r="GLD36"/>
      <c r="GLE36"/>
      <c r="GLF36"/>
      <c r="GLG36"/>
      <c r="GLH36"/>
      <c r="GLI36"/>
      <c r="GLJ36"/>
      <c r="GLK36"/>
      <c r="GLL36"/>
      <c r="GLM36"/>
      <c r="GLN36"/>
      <c r="GLO36"/>
      <c r="GLP36"/>
      <c r="GLQ36"/>
      <c r="GLR36"/>
      <c r="GLS36"/>
      <c r="GLT36"/>
      <c r="GLU36"/>
      <c r="GLV36"/>
      <c r="GLW36"/>
      <c r="GLX36"/>
      <c r="GLY36"/>
      <c r="GLZ36"/>
      <c r="GMA36"/>
      <c r="GMB36"/>
      <c r="GMC36"/>
      <c r="GMD36"/>
      <c r="GME36"/>
      <c r="GMF36"/>
      <c r="GMG36"/>
      <c r="GMH36"/>
      <c r="GMI36"/>
      <c r="GMJ36"/>
      <c r="GMK36"/>
      <c r="GML36"/>
      <c r="GMM36"/>
      <c r="GMN36"/>
      <c r="GMO36"/>
      <c r="GMP36"/>
      <c r="GMQ36"/>
      <c r="GMR36"/>
      <c r="GMS36"/>
      <c r="GMT36"/>
      <c r="GMU36"/>
      <c r="GMV36"/>
      <c r="GMW36"/>
      <c r="GMX36"/>
      <c r="GMY36"/>
      <c r="GMZ36"/>
      <c r="GNA36"/>
      <c r="GNB36"/>
      <c r="GNC36"/>
      <c r="GND36"/>
      <c r="GNE36"/>
      <c r="GNF36"/>
      <c r="GNG36"/>
      <c r="GNH36"/>
      <c r="GNI36"/>
      <c r="GNJ36"/>
      <c r="GNK36"/>
      <c r="GNL36"/>
      <c r="GNM36"/>
      <c r="GNN36"/>
      <c r="GNO36"/>
      <c r="GNP36"/>
      <c r="GNQ36"/>
      <c r="GNR36"/>
      <c r="GNS36"/>
      <c r="GNT36"/>
      <c r="GNU36"/>
      <c r="GNV36"/>
      <c r="GNW36"/>
      <c r="GNX36"/>
      <c r="GNY36"/>
      <c r="GNZ36"/>
      <c r="GOA36"/>
      <c r="GOB36"/>
      <c r="GOC36"/>
      <c r="GOD36"/>
      <c r="GOE36"/>
      <c r="GOF36"/>
      <c r="GOG36"/>
      <c r="GOH36"/>
      <c r="GOI36"/>
      <c r="GOJ36"/>
      <c r="GOK36"/>
      <c r="GOL36"/>
      <c r="GOM36"/>
      <c r="GON36"/>
      <c r="GOO36"/>
      <c r="GOP36"/>
      <c r="GOQ36"/>
      <c r="GOR36"/>
      <c r="GOS36"/>
      <c r="GOT36"/>
      <c r="GOU36"/>
      <c r="GOV36"/>
      <c r="GOW36"/>
      <c r="GOX36"/>
      <c r="GOY36"/>
      <c r="GOZ36"/>
      <c r="GPA36"/>
      <c r="GPB36"/>
      <c r="GPC36"/>
      <c r="GPD36"/>
      <c r="GPE36"/>
      <c r="GPF36"/>
      <c r="GPG36"/>
      <c r="GPH36"/>
      <c r="GPI36"/>
      <c r="GPJ36"/>
      <c r="GPK36"/>
      <c r="GPL36"/>
      <c r="GPM36"/>
      <c r="GPN36"/>
      <c r="GPO36"/>
      <c r="GPP36"/>
      <c r="GPQ36"/>
      <c r="GPR36"/>
      <c r="GPS36"/>
      <c r="GPT36"/>
      <c r="GPU36"/>
      <c r="GPV36"/>
      <c r="GPW36"/>
      <c r="GPX36"/>
      <c r="GPY36"/>
      <c r="GPZ36"/>
      <c r="GQA36"/>
      <c r="GQB36"/>
      <c r="GQC36"/>
      <c r="GQD36"/>
      <c r="GQE36"/>
      <c r="GQF36"/>
      <c r="GQG36"/>
      <c r="GQH36"/>
      <c r="GQI36"/>
      <c r="GQJ36"/>
      <c r="GQK36"/>
      <c r="GQL36"/>
      <c r="GQM36"/>
      <c r="GQN36"/>
      <c r="GQO36"/>
      <c r="GQP36"/>
      <c r="GQQ36"/>
      <c r="GQR36"/>
      <c r="GQS36"/>
      <c r="GQT36"/>
      <c r="GQU36"/>
      <c r="GQV36"/>
      <c r="GQW36"/>
      <c r="GQX36"/>
      <c r="GQY36"/>
      <c r="GQZ36"/>
      <c r="GRA36"/>
      <c r="GRB36"/>
      <c r="GRC36"/>
      <c r="GRD36"/>
      <c r="GRE36"/>
      <c r="GRF36"/>
      <c r="GRG36"/>
      <c r="GRH36"/>
      <c r="GRI36"/>
      <c r="GRJ36"/>
      <c r="GRK36"/>
      <c r="GRL36"/>
      <c r="GRM36"/>
      <c r="GRN36"/>
      <c r="GRO36"/>
      <c r="GRP36"/>
      <c r="GRQ36"/>
      <c r="GRR36"/>
      <c r="GRS36"/>
      <c r="GRT36"/>
      <c r="GRU36"/>
      <c r="GRV36"/>
      <c r="GRW36"/>
      <c r="GRX36"/>
      <c r="GRY36"/>
      <c r="GRZ36"/>
      <c r="GSA36"/>
      <c r="GSB36"/>
      <c r="GSC36"/>
      <c r="GSD36"/>
      <c r="GSE36"/>
      <c r="GSF36"/>
      <c r="GSG36"/>
      <c r="GSH36"/>
      <c r="GSI36"/>
      <c r="GSJ36"/>
      <c r="GSK36"/>
      <c r="GSL36"/>
      <c r="GSM36"/>
      <c r="GSN36"/>
      <c r="GSO36"/>
      <c r="GSP36"/>
      <c r="GSQ36"/>
      <c r="GSR36"/>
      <c r="GSS36"/>
      <c r="GST36"/>
      <c r="GSU36"/>
      <c r="GSV36"/>
      <c r="GSW36"/>
      <c r="GSX36"/>
      <c r="GSY36"/>
      <c r="GSZ36"/>
      <c r="GTA36"/>
      <c r="GTB36"/>
      <c r="GTC36"/>
      <c r="GTD36"/>
      <c r="GTE36"/>
      <c r="GTF36"/>
      <c r="GTG36"/>
      <c r="GTH36"/>
      <c r="GTI36"/>
      <c r="GTJ36"/>
      <c r="GTK36"/>
      <c r="GTL36"/>
      <c r="GTM36"/>
      <c r="GTN36"/>
      <c r="GTO36"/>
      <c r="GTP36"/>
      <c r="GTQ36"/>
      <c r="GTR36"/>
      <c r="GTS36"/>
      <c r="GTT36"/>
      <c r="GTU36"/>
      <c r="GTV36"/>
      <c r="GTW36"/>
      <c r="GTX36"/>
      <c r="GTY36"/>
      <c r="GTZ36"/>
      <c r="GUA36"/>
      <c r="GUB36"/>
      <c r="GUC36"/>
      <c r="GUD36"/>
      <c r="GUE36"/>
      <c r="GUF36"/>
      <c r="GUG36"/>
      <c r="GUH36"/>
      <c r="GUI36"/>
      <c r="GUJ36"/>
      <c r="GUK36"/>
      <c r="GUL36"/>
      <c r="GUM36"/>
      <c r="GUN36"/>
      <c r="GUO36"/>
      <c r="GUP36"/>
      <c r="GUQ36"/>
      <c r="GUR36"/>
      <c r="GUS36"/>
      <c r="GUT36"/>
      <c r="GUU36"/>
      <c r="GUV36"/>
      <c r="GUW36"/>
      <c r="GUX36"/>
      <c r="GUY36"/>
      <c r="GUZ36"/>
      <c r="GVA36"/>
      <c r="GVB36"/>
      <c r="GVC36"/>
      <c r="GVD36"/>
      <c r="GVE36"/>
      <c r="GVF36"/>
      <c r="GVG36"/>
      <c r="GVH36"/>
      <c r="GVI36"/>
      <c r="GVJ36"/>
      <c r="GVK36"/>
      <c r="GVL36"/>
      <c r="GVM36"/>
      <c r="GVN36"/>
      <c r="GVO36"/>
      <c r="GVP36"/>
      <c r="GVQ36"/>
      <c r="GVR36"/>
      <c r="GVS36"/>
      <c r="GVT36"/>
      <c r="GVU36"/>
      <c r="GVV36"/>
      <c r="GVW36"/>
      <c r="GVX36"/>
      <c r="GVY36"/>
      <c r="GVZ36"/>
      <c r="GWA36"/>
      <c r="GWB36"/>
      <c r="GWC36"/>
      <c r="GWD36"/>
      <c r="GWE36"/>
      <c r="GWF36"/>
      <c r="GWG36"/>
      <c r="GWH36"/>
      <c r="GWI36"/>
      <c r="GWJ36"/>
      <c r="GWK36"/>
      <c r="GWL36"/>
      <c r="GWM36"/>
      <c r="GWN36"/>
      <c r="GWO36"/>
      <c r="GWP36"/>
      <c r="GWQ36"/>
      <c r="GWR36"/>
      <c r="GWS36"/>
      <c r="GWT36"/>
      <c r="GWU36"/>
      <c r="GWV36"/>
      <c r="GWW36"/>
      <c r="GWX36"/>
      <c r="GWY36"/>
      <c r="GWZ36"/>
      <c r="GXA36"/>
      <c r="GXB36"/>
      <c r="GXC36"/>
      <c r="GXD36"/>
      <c r="GXE36"/>
      <c r="GXF36"/>
      <c r="GXG36"/>
      <c r="GXH36"/>
      <c r="GXI36"/>
      <c r="GXJ36"/>
      <c r="GXK36"/>
      <c r="GXL36"/>
      <c r="GXM36"/>
      <c r="GXN36"/>
      <c r="GXO36"/>
      <c r="GXP36"/>
      <c r="GXQ36"/>
      <c r="GXR36"/>
      <c r="GXS36"/>
      <c r="GXT36"/>
      <c r="GXU36"/>
      <c r="GXV36"/>
      <c r="GXW36"/>
      <c r="GXX36"/>
      <c r="GXY36"/>
      <c r="GXZ36"/>
      <c r="GYA36"/>
      <c r="GYB36"/>
      <c r="GYC36"/>
      <c r="GYD36"/>
      <c r="GYE36"/>
      <c r="GYF36"/>
      <c r="GYG36"/>
      <c r="GYH36"/>
      <c r="GYI36"/>
      <c r="GYJ36"/>
      <c r="GYK36"/>
      <c r="GYL36"/>
      <c r="GYM36"/>
      <c r="GYN36"/>
      <c r="GYO36"/>
      <c r="GYP36"/>
      <c r="GYQ36"/>
      <c r="GYR36"/>
      <c r="GYS36"/>
      <c r="GYT36"/>
      <c r="GYU36"/>
      <c r="GYV36"/>
      <c r="GYW36"/>
      <c r="GYX36"/>
      <c r="GYY36"/>
      <c r="GYZ36"/>
      <c r="GZA36"/>
      <c r="GZB36"/>
      <c r="GZC36"/>
      <c r="GZD36"/>
      <c r="GZE36"/>
      <c r="GZF36"/>
      <c r="GZG36"/>
      <c r="GZH36"/>
      <c r="GZI36"/>
      <c r="GZJ36"/>
      <c r="GZK36"/>
      <c r="GZL36"/>
      <c r="GZM36"/>
      <c r="GZN36"/>
      <c r="GZO36"/>
      <c r="GZP36"/>
      <c r="GZQ36"/>
      <c r="GZR36"/>
      <c r="GZS36"/>
      <c r="GZT36"/>
      <c r="GZU36"/>
      <c r="GZV36"/>
      <c r="GZW36"/>
      <c r="GZX36"/>
      <c r="GZY36"/>
      <c r="GZZ36"/>
      <c r="HAA36"/>
      <c r="HAB36"/>
      <c r="HAC36"/>
      <c r="HAD36"/>
      <c r="HAE36"/>
      <c r="HAF36"/>
      <c r="HAG36"/>
      <c r="HAH36"/>
      <c r="HAI36"/>
      <c r="HAJ36"/>
      <c r="HAK36"/>
      <c r="HAL36"/>
      <c r="HAM36"/>
      <c r="HAN36"/>
      <c r="HAO36"/>
      <c r="HAP36"/>
      <c r="HAQ36"/>
      <c r="HAR36"/>
      <c r="HAS36"/>
      <c r="HAT36"/>
      <c r="HAU36"/>
      <c r="HAV36"/>
      <c r="HAW36"/>
      <c r="HAX36"/>
      <c r="HAY36"/>
      <c r="HAZ36"/>
      <c r="HBA36"/>
      <c r="HBB36"/>
      <c r="HBC36"/>
      <c r="HBD36"/>
      <c r="HBE36"/>
      <c r="HBF36"/>
      <c r="HBG36"/>
      <c r="HBH36"/>
      <c r="HBI36"/>
      <c r="HBJ36"/>
      <c r="HBK36"/>
      <c r="HBL36"/>
      <c r="HBM36"/>
      <c r="HBN36"/>
      <c r="HBO36"/>
      <c r="HBP36"/>
      <c r="HBQ36"/>
      <c r="HBR36"/>
      <c r="HBS36"/>
      <c r="HBT36"/>
      <c r="HBU36"/>
      <c r="HBV36"/>
      <c r="HBW36"/>
      <c r="HBX36"/>
      <c r="HBY36"/>
      <c r="HBZ36"/>
      <c r="HCA36"/>
      <c r="HCB36"/>
      <c r="HCC36"/>
      <c r="HCD36"/>
      <c r="HCE36"/>
      <c r="HCF36"/>
      <c r="HCG36"/>
      <c r="HCH36"/>
      <c r="HCI36"/>
      <c r="HCJ36"/>
      <c r="HCK36"/>
      <c r="HCL36"/>
      <c r="HCM36"/>
      <c r="HCN36"/>
      <c r="HCO36"/>
      <c r="HCP36"/>
      <c r="HCQ36"/>
      <c r="HCR36"/>
      <c r="HCS36"/>
      <c r="HCT36"/>
      <c r="HCU36"/>
      <c r="HCV36"/>
      <c r="HCW36"/>
      <c r="HCX36"/>
      <c r="HCY36"/>
      <c r="HCZ36"/>
      <c r="HDA36"/>
      <c r="HDB36"/>
      <c r="HDC36"/>
      <c r="HDD36"/>
      <c r="HDE36"/>
      <c r="HDF36"/>
      <c r="HDG36"/>
      <c r="HDH36"/>
      <c r="HDI36"/>
      <c r="HDJ36"/>
      <c r="HDK36"/>
      <c r="HDL36"/>
      <c r="HDM36"/>
      <c r="HDN36"/>
      <c r="HDO36"/>
      <c r="HDP36"/>
      <c r="HDQ36"/>
      <c r="HDR36"/>
      <c r="HDS36"/>
      <c r="HDT36"/>
      <c r="HDU36"/>
      <c r="HDV36"/>
      <c r="HDW36"/>
      <c r="HDX36"/>
      <c r="HDY36"/>
      <c r="HDZ36"/>
      <c r="HEA36"/>
      <c r="HEB36"/>
      <c r="HEC36"/>
      <c r="HED36"/>
      <c r="HEE36"/>
      <c r="HEF36"/>
      <c r="HEG36"/>
      <c r="HEH36"/>
      <c r="HEI36"/>
      <c r="HEJ36"/>
      <c r="HEK36"/>
      <c r="HEL36"/>
      <c r="HEM36"/>
      <c r="HEN36"/>
      <c r="HEO36"/>
      <c r="HEP36"/>
      <c r="HEQ36"/>
      <c r="HER36"/>
      <c r="HES36"/>
      <c r="HET36"/>
      <c r="HEU36"/>
      <c r="HEV36"/>
      <c r="HEW36"/>
      <c r="HEX36"/>
      <c r="HEY36"/>
      <c r="HEZ36"/>
      <c r="HFA36"/>
      <c r="HFB36"/>
      <c r="HFC36"/>
      <c r="HFD36"/>
      <c r="HFE36"/>
      <c r="HFF36"/>
      <c r="HFG36"/>
      <c r="HFH36"/>
      <c r="HFI36"/>
      <c r="HFJ36"/>
      <c r="HFK36"/>
      <c r="HFL36"/>
      <c r="HFM36"/>
      <c r="HFN36"/>
      <c r="HFO36"/>
      <c r="HFP36"/>
      <c r="HFQ36"/>
      <c r="HFR36"/>
      <c r="HFS36"/>
      <c r="HFT36"/>
      <c r="HFU36"/>
      <c r="HFV36"/>
      <c r="HFW36"/>
      <c r="HFX36"/>
      <c r="HFY36"/>
      <c r="HFZ36"/>
      <c r="HGA36"/>
      <c r="HGB36"/>
      <c r="HGC36"/>
      <c r="HGD36"/>
      <c r="HGE36"/>
      <c r="HGF36"/>
      <c r="HGG36"/>
      <c r="HGH36"/>
      <c r="HGI36"/>
      <c r="HGJ36"/>
      <c r="HGK36"/>
      <c r="HGL36"/>
      <c r="HGM36"/>
      <c r="HGN36"/>
      <c r="HGO36"/>
      <c r="HGP36"/>
      <c r="HGQ36"/>
      <c r="HGR36"/>
      <c r="HGS36"/>
      <c r="HGT36"/>
      <c r="HGU36"/>
      <c r="HGV36"/>
      <c r="HGW36"/>
      <c r="HGX36"/>
      <c r="HGY36"/>
      <c r="HGZ36"/>
      <c r="HHA36"/>
      <c r="HHB36"/>
      <c r="HHC36"/>
      <c r="HHD36"/>
      <c r="HHE36"/>
      <c r="HHF36"/>
      <c r="HHG36"/>
      <c r="HHH36"/>
      <c r="HHI36"/>
      <c r="HHJ36"/>
      <c r="HHK36"/>
      <c r="HHL36"/>
      <c r="HHM36"/>
      <c r="HHN36"/>
      <c r="HHO36"/>
      <c r="HHP36"/>
      <c r="HHQ36"/>
      <c r="HHR36"/>
      <c r="HHS36"/>
      <c r="HHT36"/>
      <c r="HHU36"/>
      <c r="HHV36"/>
      <c r="HHW36"/>
      <c r="HHX36"/>
      <c r="HHY36"/>
      <c r="HHZ36"/>
      <c r="HIA36"/>
      <c r="HIB36"/>
      <c r="HIC36"/>
      <c r="HID36"/>
      <c r="HIE36"/>
      <c r="HIF36"/>
      <c r="HIG36"/>
      <c r="HIH36"/>
      <c r="HII36"/>
      <c r="HIJ36"/>
      <c r="HIK36"/>
      <c r="HIL36"/>
      <c r="HIM36"/>
      <c r="HIN36"/>
      <c r="HIO36"/>
      <c r="HIP36"/>
      <c r="HIQ36"/>
      <c r="HIR36"/>
      <c r="HIS36"/>
      <c r="HIT36"/>
      <c r="HIU36"/>
      <c r="HIV36"/>
      <c r="HIW36"/>
      <c r="HIX36"/>
      <c r="HIY36"/>
      <c r="HIZ36"/>
      <c r="HJA36"/>
      <c r="HJB36"/>
      <c r="HJC36"/>
      <c r="HJD36"/>
      <c r="HJE36"/>
      <c r="HJF36"/>
      <c r="HJG36"/>
      <c r="HJH36"/>
      <c r="HJI36"/>
      <c r="HJJ36"/>
      <c r="HJK36"/>
      <c r="HJL36"/>
      <c r="HJM36"/>
      <c r="HJN36"/>
      <c r="HJO36"/>
      <c r="HJP36"/>
      <c r="HJQ36"/>
      <c r="HJR36"/>
      <c r="HJS36"/>
      <c r="HJT36"/>
      <c r="HJU36"/>
      <c r="HJV36"/>
      <c r="HJW36"/>
      <c r="HJX36"/>
      <c r="HJY36"/>
      <c r="HJZ36"/>
      <c r="HKA36"/>
      <c r="HKB36"/>
      <c r="HKC36"/>
      <c r="HKD36"/>
      <c r="HKE36"/>
      <c r="HKF36"/>
      <c r="HKG36"/>
      <c r="HKH36"/>
      <c r="HKI36"/>
      <c r="HKJ36"/>
      <c r="HKK36"/>
      <c r="HKL36"/>
      <c r="HKM36"/>
      <c r="HKN36"/>
      <c r="HKO36"/>
      <c r="HKP36"/>
      <c r="HKQ36"/>
      <c r="HKR36"/>
      <c r="HKS36"/>
      <c r="HKT36"/>
      <c r="HKU36"/>
      <c r="HKV36"/>
      <c r="HKW36"/>
      <c r="HKX36"/>
      <c r="HKY36"/>
      <c r="HKZ36"/>
      <c r="HLA36"/>
      <c r="HLB36"/>
      <c r="HLC36"/>
      <c r="HLD36"/>
      <c r="HLE36"/>
      <c r="HLF36"/>
      <c r="HLG36"/>
      <c r="HLH36"/>
      <c r="HLI36"/>
      <c r="HLJ36"/>
      <c r="HLK36"/>
      <c r="HLL36"/>
      <c r="HLM36"/>
      <c r="HLN36"/>
      <c r="HLO36"/>
      <c r="HLP36"/>
      <c r="HLQ36"/>
      <c r="HLR36"/>
      <c r="HLS36"/>
      <c r="HLT36"/>
      <c r="HLU36"/>
      <c r="HLV36"/>
      <c r="HLW36"/>
      <c r="HLX36"/>
      <c r="HLY36"/>
      <c r="HLZ36"/>
      <c r="HMA36"/>
      <c r="HMB36"/>
      <c r="HMC36"/>
      <c r="HMD36"/>
      <c r="HME36"/>
      <c r="HMF36"/>
      <c r="HMG36"/>
      <c r="HMH36"/>
      <c r="HMI36"/>
      <c r="HMJ36"/>
      <c r="HMK36"/>
      <c r="HML36"/>
      <c r="HMM36"/>
      <c r="HMN36"/>
      <c r="HMO36"/>
      <c r="HMP36"/>
      <c r="HMQ36"/>
      <c r="HMR36"/>
      <c r="HMS36"/>
      <c r="HMT36"/>
      <c r="HMU36"/>
      <c r="HMV36"/>
      <c r="HMW36"/>
      <c r="HMX36"/>
      <c r="HMY36"/>
      <c r="HMZ36"/>
      <c r="HNA36"/>
      <c r="HNB36"/>
      <c r="HNC36"/>
      <c r="HND36"/>
      <c r="HNE36"/>
      <c r="HNF36"/>
      <c r="HNG36"/>
      <c r="HNH36"/>
      <c r="HNI36"/>
      <c r="HNJ36"/>
      <c r="HNK36"/>
      <c r="HNL36"/>
      <c r="HNM36"/>
      <c r="HNN36"/>
      <c r="HNO36"/>
      <c r="HNP36"/>
      <c r="HNQ36"/>
      <c r="HNR36"/>
      <c r="HNS36"/>
      <c r="HNT36"/>
      <c r="HNU36"/>
      <c r="HNV36"/>
      <c r="HNW36"/>
      <c r="HNX36"/>
      <c r="HNY36"/>
      <c r="HNZ36"/>
      <c r="HOA36"/>
      <c r="HOB36"/>
      <c r="HOC36"/>
      <c r="HOD36"/>
      <c r="HOE36"/>
      <c r="HOF36"/>
      <c r="HOG36"/>
      <c r="HOH36"/>
      <c r="HOI36"/>
      <c r="HOJ36"/>
      <c r="HOK36"/>
      <c r="HOL36"/>
      <c r="HOM36"/>
      <c r="HON36"/>
      <c r="HOO36"/>
      <c r="HOP36"/>
      <c r="HOQ36"/>
      <c r="HOR36"/>
      <c r="HOS36"/>
      <c r="HOT36"/>
      <c r="HOU36"/>
      <c r="HOV36"/>
      <c r="HOW36"/>
      <c r="HOX36"/>
      <c r="HOY36"/>
      <c r="HOZ36"/>
      <c r="HPA36"/>
      <c r="HPB36"/>
      <c r="HPC36"/>
      <c r="HPD36"/>
      <c r="HPE36"/>
      <c r="HPF36"/>
      <c r="HPG36"/>
      <c r="HPH36"/>
      <c r="HPI36"/>
      <c r="HPJ36"/>
      <c r="HPK36"/>
      <c r="HPL36"/>
      <c r="HPM36"/>
      <c r="HPN36"/>
      <c r="HPO36"/>
      <c r="HPP36"/>
      <c r="HPQ36"/>
      <c r="HPR36"/>
      <c r="HPS36"/>
      <c r="HPT36"/>
      <c r="HPU36"/>
      <c r="HPV36"/>
      <c r="HPW36"/>
      <c r="HPX36"/>
      <c r="HPY36"/>
      <c r="HPZ36"/>
      <c r="HQA36"/>
      <c r="HQB36"/>
      <c r="HQC36"/>
      <c r="HQD36"/>
      <c r="HQE36"/>
      <c r="HQF36"/>
      <c r="HQG36"/>
      <c r="HQH36"/>
      <c r="HQI36"/>
      <c r="HQJ36"/>
      <c r="HQK36"/>
      <c r="HQL36"/>
      <c r="HQM36"/>
      <c r="HQN36"/>
      <c r="HQO36"/>
      <c r="HQP36"/>
      <c r="HQQ36"/>
      <c r="HQR36"/>
      <c r="HQS36"/>
      <c r="HQT36"/>
      <c r="HQU36"/>
      <c r="HQV36"/>
      <c r="HQW36"/>
      <c r="HQX36"/>
      <c r="HQY36"/>
      <c r="HQZ36"/>
      <c r="HRA36"/>
      <c r="HRB36"/>
      <c r="HRC36"/>
      <c r="HRD36"/>
      <c r="HRE36"/>
      <c r="HRF36"/>
      <c r="HRG36"/>
      <c r="HRH36"/>
      <c r="HRI36"/>
      <c r="HRJ36"/>
      <c r="HRK36"/>
      <c r="HRL36"/>
      <c r="HRM36"/>
      <c r="HRN36"/>
      <c r="HRO36"/>
      <c r="HRP36"/>
      <c r="HRQ36"/>
      <c r="HRR36"/>
      <c r="HRS36"/>
      <c r="HRT36"/>
      <c r="HRU36"/>
      <c r="HRV36"/>
      <c r="HRW36"/>
      <c r="HRX36"/>
      <c r="HRY36"/>
      <c r="HRZ36"/>
      <c r="HSA36"/>
      <c r="HSB36"/>
      <c r="HSC36"/>
      <c r="HSD36"/>
      <c r="HSE36"/>
      <c r="HSF36"/>
      <c r="HSG36"/>
      <c r="HSH36"/>
      <c r="HSI36"/>
      <c r="HSJ36"/>
      <c r="HSK36"/>
      <c r="HSL36"/>
      <c r="HSM36"/>
      <c r="HSN36"/>
      <c r="HSO36"/>
      <c r="HSP36"/>
      <c r="HSQ36"/>
      <c r="HSR36"/>
      <c r="HSS36"/>
      <c r="HST36"/>
      <c r="HSU36"/>
      <c r="HSV36"/>
      <c r="HSW36"/>
      <c r="HSX36"/>
      <c r="HSY36"/>
      <c r="HSZ36"/>
      <c r="HTA36"/>
      <c r="HTB36"/>
      <c r="HTC36"/>
      <c r="HTD36"/>
      <c r="HTE36"/>
      <c r="HTF36"/>
      <c r="HTG36"/>
      <c r="HTH36"/>
      <c r="HTI36"/>
      <c r="HTJ36"/>
      <c r="HTK36"/>
      <c r="HTL36"/>
      <c r="HTM36"/>
      <c r="HTN36"/>
      <c r="HTO36"/>
      <c r="HTP36"/>
      <c r="HTQ36"/>
      <c r="HTR36"/>
      <c r="HTS36"/>
      <c r="HTT36"/>
      <c r="HTU36"/>
      <c r="HTV36"/>
      <c r="HTW36"/>
      <c r="HTX36"/>
      <c r="HTY36"/>
      <c r="HTZ36"/>
      <c r="HUA36"/>
      <c r="HUB36"/>
      <c r="HUC36"/>
      <c r="HUD36"/>
      <c r="HUE36"/>
      <c r="HUF36"/>
      <c r="HUG36"/>
      <c r="HUH36"/>
      <c r="HUI36"/>
      <c r="HUJ36"/>
      <c r="HUK36"/>
      <c r="HUL36"/>
      <c r="HUM36"/>
      <c r="HUN36"/>
      <c r="HUO36"/>
      <c r="HUP36"/>
      <c r="HUQ36"/>
      <c r="HUR36"/>
      <c r="HUS36"/>
      <c r="HUT36"/>
      <c r="HUU36"/>
      <c r="HUV36"/>
      <c r="HUW36"/>
      <c r="HUX36"/>
      <c r="HUY36"/>
      <c r="HUZ36"/>
      <c r="HVA36"/>
      <c r="HVB36"/>
      <c r="HVC36"/>
      <c r="HVD36"/>
      <c r="HVE36"/>
      <c r="HVF36"/>
      <c r="HVG36"/>
      <c r="HVH36"/>
      <c r="HVI36"/>
      <c r="HVJ36"/>
      <c r="HVK36"/>
      <c r="HVL36"/>
      <c r="HVM36"/>
      <c r="HVN36"/>
      <c r="HVO36"/>
      <c r="HVP36"/>
      <c r="HVQ36"/>
      <c r="HVR36"/>
      <c r="HVS36"/>
      <c r="HVT36"/>
      <c r="HVU36"/>
      <c r="HVV36"/>
      <c r="HVW36"/>
      <c r="HVX36"/>
      <c r="HVY36"/>
      <c r="HVZ36"/>
      <c r="HWA36"/>
      <c r="HWB36"/>
      <c r="HWC36"/>
      <c r="HWD36"/>
      <c r="HWE36"/>
      <c r="HWF36"/>
      <c r="HWG36"/>
      <c r="HWH36"/>
      <c r="HWI36"/>
      <c r="HWJ36"/>
      <c r="HWK36"/>
      <c r="HWL36"/>
      <c r="HWM36"/>
      <c r="HWN36"/>
      <c r="HWO36"/>
      <c r="HWP36"/>
      <c r="HWQ36"/>
      <c r="HWR36"/>
      <c r="HWS36"/>
      <c r="HWT36"/>
      <c r="HWU36"/>
      <c r="HWV36"/>
      <c r="HWW36"/>
      <c r="HWX36"/>
      <c r="HWY36"/>
      <c r="HWZ36"/>
      <c r="HXA36"/>
      <c r="HXB36"/>
      <c r="HXC36"/>
      <c r="HXD36"/>
      <c r="HXE36"/>
      <c r="HXF36"/>
      <c r="HXG36"/>
      <c r="HXH36"/>
      <c r="HXI36"/>
      <c r="HXJ36"/>
      <c r="HXK36"/>
      <c r="HXL36"/>
      <c r="HXM36"/>
      <c r="HXN36"/>
      <c r="HXO36"/>
      <c r="HXP36"/>
      <c r="HXQ36"/>
      <c r="HXR36"/>
      <c r="HXS36"/>
      <c r="HXT36"/>
      <c r="HXU36"/>
      <c r="HXV36"/>
      <c r="HXW36"/>
      <c r="HXX36"/>
      <c r="HXY36"/>
      <c r="HXZ36"/>
      <c r="HYA36"/>
      <c r="HYB36"/>
      <c r="HYC36"/>
      <c r="HYD36"/>
      <c r="HYE36"/>
      <c r="HYF36"/>
      <c r="HYG36"/>
      <c r="HYH36"/>
      <c r="HYI36"/>
      <c r="HYJ36"/>
      <c r="HYK36"/>
      <c r="HYL36"/>
      <c r="HYM36"/>
      <c r="HYN36"/>
      <c r="HYO36"/>
      <c r="HYP36"/>
      <c r="HYQ36"/>
      <c r="HYR36"/>
      <c r="HYS36"/>
      <c r="HYT36"/>
      <c r="HYU36"/>
      <c r="HYV36"/>
      <c r="HYW36"/>
      <c r="HYX36"/>
      <c r="HYY36"/>
      <c r="HYZ36"/>
      <c r="HZA36"/>
      <c r="HZB36"/>
      <c r="HZC36"/>
      <c r="HZD36"/>
      <c r="HZE36"/>
      <c r="HZF36"/>
      <c r="HZG36"/>
      <c r="HZH36"/>
      <c r="HZI36"/>
      <c r="HZJ36"/>
      <c r="HZK36"/>
      <c r="HZL36"/>
      <c r="HZM36"/>
      <c r="HZN36"/>
      <c r="HZO36"/>
      <c r="HZP36"/>
      <c r="HZQ36"/>
      <c r="HZR36"/>
      <c r="HZS36"/>
      <c r="HZT36"/>
      <c r="HZU36"/>
      <c r="HZV36"/>
      <c r="HZW36"/>
      <c r="HZX36"/>
      <c r="HZY36"/>
      <c r="HZZ36"/>
      <c r="IAA36"/>
      <c r="IAB36"/>
      <c r="IAC36"/>
      <c r="IAD36"/>
      <c r="IAE36"/>
      <c r="IAF36"/>
      <c r="IAG36"/>
      <c r="IAH36"/>
      <c r="IAI36"/>
      <c r="IAJ36"/>
      <c r="IAK36"/>
      <c r="IAL36"/>
      <c r="IAM36"/>
      <c r="IAN36"/>
      <c r="IAO36"/>
      <c r="IAP36"/>
      <c r="IAQ36"/>
      <c r="IAR36"/>
      <c r="IAS36"/>
      <c r="IAT36"/>
      <c r="IAU36"/>
      <c r="IAV36"/>
      <c r="IAW36"/>
      <c r="IAX36"/>
      <c r="IAY36"/>
      <c r="IAZ36"/>
      <c r="IBA36"/>
      <c r="IBB36"/>
      <c r="IBC36"/>
      <c r="IBD36"/>
      <c r="IBE36"/>
      <c r="IBF36"/>
      <c r="IBG36"/>
      <c r="IBH36"/>
      <c r="IBI36"/>
      <c r="IBJ36"/>
      <c r="IBK36"/>
      <c r="IBL36"/>
      <c r="IBM36"/>
      <c r="IBN36"/>
      <c r="IBO36"/>
      <c r="IBP36"/>
      <c r="IBQ36"/>
      <c r="IBR36"/>
      <c r="IBS36"/>
      <c r="IBT36"/>
      <c r="IBU36"/>
      <c r="IBV36"/>
      <c r="IBW36"/>
      <c r="IBX36"/>
      <c r="IBY36"/>
      <c r="IBZ36"/>
      <c r="ICA36"/>
      <c r="ICB36"/>
      <c r="ICC36"/>
      <c r="ICD36"/>
      <c r="ICE36"/>
      <c r="ICF36"/>
      <c r="ICG36"/>
      <c r="ICH36"/>
      <c r="ICI36"/>
      <c r="ICJ36"/>
      <c r="ICK36"/>
      <c r="ICL36"/>
      <c r="ICM36"/>
      <c r="ICN36"/>
      <c r="ICO36"/>
      <c r="ICP36"/>
      <c r="ICQ36"/>
      <c r="ICR36"/>
      <c r="ICS36"/>
      <c r="ICT36"/>
      <c r="ICU36"/>
      <c r="ICV36"/>
      <c r="ICW36"/>
      <c r="ICX36"/>
      <c r="ICY36"/>
      <c r="ICZ36"/>
      <c r="IDA36"/>
      <c r="IDB36"/>
      <c r="IDC36"/>
      <c r="IDD36"/>
      <c r="IDE36"/>
      <c r="IDF36"/>
      <c r="IDG36"/>
      <c r="IDH36"/>
      <c r="IDI36"/>
      <c r="IDJ36"/>
      <c r="IDK36"/>
      <c r="IDL36"/>
      <c r="IDM36"/>
      <c r="IDN36"/>
      <c r="IDO36"/>
      <c r="IDP36"/>
      <c r="IDQ36"/>
      <c r="IDR36"/>
      <c r="IDS36"/>
      <c r="IDT36"/>
      <c r="IDU36"/>
      <c r="IDV36"/>
      <c r="IDW36"/>
      <c r="IDX36"/>
      <c r="IDY36"/>
      <c r="IDZ36"/>
      <c r="IEA36"/>
      <c r="IEB36"/>
      <c r="IEC36"/>
      <c r="IED36"/>
      <c r="IEE36"/>
      <c r="IEF36"/>
      <c r="IEG36"/>
      <c r="IEH36"/>
      <c r="IEI36"/>
      <c r="IEJ36"/>
      <c r="IEK36"/>
      <c r="IEL36"/>
      <c r="IEM36"/>
      <c r="IEN36"/>
      <c r="IEO36"/>
      <c r="IEP36"/>
      <c r="IEQ36"/>
      <c r="IER36"/>
      <c r="IES36"/>
      <c r="IET36"/>
      <c r="IEU36"/>
      <c r="IEV36"/>
      <c r="IEW36"/>
      <c r="IEX36"/>
      <c r="IEY36"/>
      <c r="IEZ36"/>
      <c r="IFA36"/>
      <c r="IFB36"/>
      <c r="IFC36"/>
      <c r="IFD36"/>
      <c r="IFE36"/>
      <c r="IFF36"/>
      <c r="IFG36"/>
      <c r="IFH36"/>
      <c r="IFI36"/>
      <c r="IFJ36"/>
      <c r="IFK36"/>
      <c r="IFL36"/>
      <c r="IFM36"/>
      <c r="IFN36"/>
      <c r="IFO36"/>
      <c r="IFP36"/>
      <c r="IFQ36"/>
      <c r="IFR36"/>
      <c r="IFS36"/>
      <c r="IFT36"/>
      <c r="IFU36"/>
      <c r="IFV36"/>
      <c r="IFW36"/>
      <c r="IFX36"/>
      <c r="IFY36"/>
      <c r="IFZ36"/>
      <c r="IGA36"/>
      <c r="IGB36"/>
      <c r="IGC36"/>
      <c r="IGD36"/>
      <c r="IGE36"/>
      <c r="IGF36"/>
      <c r="IGG36"/>
      <c r="IGH36"/>
      <c r="IGI36"/>
      <c r="IGJ36"/>
      <c r="IGK36"/>
      <c r="IGL36"/>
      <c r="IGM36"/>
      <c r="IGN36"/>
      <c r="IGO36"/>
      <c r="IGP36"/>
      <c r="IGQ36"/>
      <c r="IGR36"/>
      <c r="IGS36"/>
      <c r="IGT36"/>
      <c r="IGU36"/>
      <c r="IGV36"/>
      <c r="IGW36"/>
      <c r="IGX36"/>
      <c r="IGY36"/>
      <c r="IGZ36"/>
      <c r="IHA36"/>
      <c r="IHB36"/>
      <c r="IHC36"/>
      <c r="IHD36"/>
      <c r="IHE36"/>
      <c r="IHF36"/>
      <c r="IHG36"/>
      <c r="IHH36"/>
      <c r="IHI36"/>
      <c r="IHJ36"/>
      <c r="IHK36"/>
      <c r="IHL36"/>
      <c r="IHM36"/>
      <c r="IHN36"/>
      <c r="IHO36"/>
      <c r="IHP36"/>
      <c r="IHQ36"/>
      <c r="IHR36"/>
      <c r="IHS36"/>
      <c r="IHT36"/>
      <c r="IHU36"/>
      <c r="IHV36"/>
      <c r="IHW36"/>
      <c r="IHX36"/>
      <c r="IHY36"/>
      <c r="IHZ36"/>
      <c r="IIA36"/>
      <c r="IIB36"/>
      <c r="IIC36"/>
      <c r="IID36"/>
      <c r="IIE36"/>
      <c r="IIF36"/>
      <c r="IIG36"/>
      <c r="IIH36"/>
      <c r="III36"/>
      <c r="IIJ36"/>
      <c r="IIK36"/>
      <c r="IIL36"/>
      <c r="IIM36"/>
      <c r="IIN36"/>
      <c r="IIO36"/>
      <c r="IIP36"/>
      <c r="IIQ36"/>
      <c r="IIR36"/>
      <c r="IIS36"/>
      <c r="IIT36"/>
      <c r="IIU36"/>
      <c r="IIV36"/>
      <c r="IIW36"/>
      <c r="IIX36"/>
      <c r="IIY36"/>
      <c r="IIZ36"/>
      <c r="IJA36"/>
      <c r="IJB36"/>
      <c r="IJC36"/>
      <c r="IJD36"/>
      <c r="IJE36"/>
      <c r="IJF36"/>
      <c r="IJG36"/>
      <c r="IJH36"/>
      <c r="IJI36"/>
      <c r="IJJ36"/>
      <c r="IJK36"/>
      <c r="IJL36"/>
      <c r="IJM36"/>
      <c r="IJN36"/>
      <c r="IJO36"/>
      <c r="IJP36"/>
      <c r="IJQ36"/>
      <c r="IJR36"/>
      <c r="IJS36"/>
      <c r="IJT36"/>
      <c r="IJU36"/>
      <c r="IJV36"/>
      <c r="IJW36"/>
      <c r="IJX36"/>
      <c r="IJY36"/>
      <c r="IJZ36"/>
      <c r="IKA36"/>
      <c r="IKB36"/>
      <c r="IKC36"/>
      <c r="IKD36"/>
      <c r="IKE36"/>
      <c r="IKF36"/>
      <c r="IKG36"/>
      <c r="IKH36"/>
      <c r="IKI36"/>
      <c r="IKJ36"/>
      <c r="IKK36"/>
      <c r="IKL36"/>
      <c r="IKM36"/>
      <c r="IKN36"/>
      <c r="IKO36"/>
      <c r="IKP36"/>
      <c r="IKQ36"/>
      <c r="IKR36"/>
      <c r="IKS36"/>
      <c r="IKT36"/>
      <c r="IKU36"/>
      <c r="IKV36"/>
      <c r="IKW36"/>
      <c r="IKX36"/>
      <c r="IKY36"/>
      <c r="IKZ36"/>
      <c r="ILA36"/>
      <c r="ILB36"/>
      <c r="ILC36"/>
      <c r="ILD36"/>
      <c r="ILE36"/>
      <c r="ILF36"/>
      <c r="ILG36"/>
      <c r="ILH36"/>
      <c r="ILI36"/>
      <c r="ILJ36"/>
      <c r="ILK36"/>
      <c r="ILL36"/>
      <c r="ILM36"/>
      <c r="ILN36"/>
      <c r="ILO36"/>
      <c r="ILP36"/>
      <c r="ILQ36"/>
      <c r="ILR36"/>
      <c r="ILS36"/>
      <c r="ILT36"/>
      <c r="ILU36"/>
      <c r="ILV36"/>
      <c r="ILW36"/>
      <c r="ILX36"/>
      <c r="ILY36"/>
      <c r="ILZ36"/>
      <c r="IMA36"/>
      <c r="IMB36"/>
      <c r="IMC36"/>
      <c r="IMD36"/>
      <c r="IME36"/>
      <c r="IMF36"/>
      <c r="IMG36"/>
      <c r="IMH36"/>
      <c r="IMI36"/>
      <c r="IMJ36"/>
      <c r="IMK36"/>
      <c r="IML36"/>
      <c r="IMM36"/>
      <c r="IMN36"/>
      <c r="IMO36"/>
      <c r="IMP36"/>
      <c r="IMQ36"/>
      <c r="IMR36"/>
      <c r="IMS36"/>
      <c r="IMT36"/>
      <c r="IMU36"/>
      <c r="IMV36"/>
      <c r="IMW36"/>
      <c r="IMX36"/>
      <c r="IMY36"/>
      <c r="IMZ36"/>
      <c r="INA36"/>
      <c r="INB36"/>
      <c r="INC36"/>
      <c r="IND36"/>
      <c r="INE36"/>
      <c r="INF36"/>
      <c r="ING36"/>
      <c r="INH36"/>
      <c r="INI36"/>
      <c r="INJ36"/>
      <c r="INK36"/>
      <c r="INL36"/>
      <c r="INM36"/>
      <c r="INN36"/>
      <c r="INO36"/>
      <c r="INP36"/>
      <c r="INQ36"/>
      <c r="INR36"/>
      <c r="INS36"/>
      <c r="INT36"/>
      <c r="INU36"/>
      <c r="INV36"/>
      <c r="INW36"/>
      <c r="INX36"/>
      <c r="INY36"/>
      <c r="INZ36"/>
      <c r="IOA36"/>
      <c r="IOB36"/>
      <c r="IOC36"/>
      <c r="IOD36"/>
      <c r="IOE36"/>
      <c r="IOF36"/>
      <c r="IOG36"/>
      <c r="IOH36"/>
      <c r="IOI36"/>
      <c r="IOJ36"/>
      <c r="IOK36"/>
      <c r="IOL36"/>
      <c r="IOM36"/>
      <c r="ION36"/>
      <c r="IOO36"/>
      <c r="IOP36"/>
      <c r="IOQ36"/>
      <c r="IOR36"/>
      <c r="IOS36"/>
      <c r="IOT36"/>
      <c r="IOU36"/>
      <c r="IOV36"/>
      <c r="IOW36"/>
      <c r="IOX36"/>
      <c r="IOY36"/>
      <c r="IOZ36"/>
      <c r="IPA36"/>
      <c r="IPB36"/>
      <c r="IPC36"/>
      <c r="IPD36"/>
      <c r="IPE36"/>
      <c r="IPF36"/>
      <c r="IPG36"/>
      <c r="IPH36"/>
      <c r="IPI36"/>
      <c r="IPJ36"/>
      <c r="IPK36"/>
      <c r="IPL36"/>
      <c r="IPM36"/>
      <c r="IPN36"/>
      <c r="IPO36"/>
      <c r="IPP36"/>
      <c r="IPQ36"/>
      <c r="IPR36"/>
      <c r="IPS36"/>
      <c r="IPT36"/>
      <c r="IPU36"/>
      <c r="IPV36"/>
      <c r="IPW36"/>
      <c r="IPX36"/>
      <c r="IPY36"/>
      <c r="IPZ36"/>
      <c r="IQA36"/>
      <c r="IQB36"/>
      <c r="IQC36"/>
      <c r="IQD36"/>
      <c r="IQE36"/>
      <c r="IQF36"/>
      <c r="IQG36"/>
      <c r="IQH36"/>
      <c r="IQI36"/>
      <c r="IQJ36"/>
      <c r="IQK36"/>
      <c r="IQL36"/>
      <c r="IQM36"/>
      <c r="IQN36"/>
      <c r="IQO36"/>
      <c r="IQP36"/>
      <c r="IQQ36"/>
      <c r="IQR36"/>
      <c r="IQS36"/>
      <c r="IQT36"/>
      <c r="IQU36"/>
      <c r="IQV36"/>
      <c r="IQW36"/>
      <c r="IQX36"/>
      <c r="IQY36"/>
      <c r="IQZ36"/>
      <c r="IRA36"/>
      <c r="IRB36"/>
      <c r="IRC36"/>
      <c r="IRD36"/>
      <c r="IRE36"/>
      <c r="IRF36"/>
      <c r="IRG36"/>
      <c r="IRH36"/>
      <c r="IRI36"/>
      <c r="IRJ36"/>
      <c r="IRK36"/>
      <c r="IRL36"/>
      <c r="IRM36"/>
      <c r="IRN36"/>
      <c r="IRO36"/>
      <c r="IRP36"/>
      <c r="IRQ36"/>
      <c r="IRR36"/>
      <c r="IRS36"/>
      <c r="IRT36"/>
      <c r="IRU36"/>
      <c r="IRV36"/>
      <c r="IRW36"/>
      <c r="IRX36"/>
      <c r="IRY36"/>
      <c r="IRZ36"/>
      <c r="ISA36"/>
      <c r="ISB36"/>
      <c r="ISC36"/>
      <c r="ISD36"/>
      <c r="ISE36"/>
      <c r="ISF36"/>
      <c r="ISG36"/>
      <c r="ISH36"/>
      <c r="ISI36"/>
      <c r="ISJ36"/>
      <c r="ISK36"/>
      <c r="ISL36"/>
      <c r="ISM36"/>
      <c r="ISN36"/>
      <c r="ISO36"/>
      <c r="ISP36"/>
      <c r="ISQ36"/>
      <c r="ISR36"/>
      <c r="ISS36"/>
      <c r="IST36"/>
      <c r="ISU36"/>
      <c r="ISV36"/>
      <c r="ISW36"/>
      <c r="ISX36"/>
      <c r="ISY36"/>
      <c r="ISZ36"/>
      <c r="ITA36"/>
      <c r="ITB36"/>
      <c r="ITC36"/>
      <c r="ITD36"/>
      <c r="ITE36"/>
      <c r="ITF36"/>
      <c r="ITG36"/>
      <c r="ITH36"/>
      <c r="ITI36"/>
      <c r="ITJ36"/>
      <c r="ITK36"/>
      <c r="ITL36"/>
      <c r="ITM36"/>
      <c r="ITN36"/>
      <c r="ITO36"/>
      <c r="ITP36"/>
      <c r="ITQ36"/>
      <c r="ITR36"/>
      <c r="ITS36"/>
      <c r="ITT36"/>
      <c r="ITU36"/>
      <c r="ITV36"/>
      <c r="ITW36"/>
      <c r="ITX36"/>
      <c r="ITY36"/>
      <c r="ITZ36"/>
      <c r="IUA36"/>
      <c r="IUB36"/>
      <c r="IUC36"/>
      <c r="IUD36"/>
      <c r="IUE36"/>
      <c r="IUF36"/>
      <c r="IUG36"/>
      <c r="IUH36"/>
      <c r="IUI36"/>
      <c r="IUJ36"/>
      <c r="IUK36"/>
      <c r="IUL36"/>
      <c r="IUM36"/>
      <c r="IUN36"/>
      <c r="IUO36"/>
      <c r="IUP36"/>
      <c r="IUQ36"/>
      <c r="IUR36"/>
      <c r="IUS36"/>
      <c r="IUT36"/>
      <c r="IUU36"/>
      <c r="IUV36"/>
      <c r="IUW36"/>
      <c r="IUX36"/>
      <c r="IUY36"/>
      <c r="IUZ36"/>
      <c r="IVA36"/>
      <c r="IVB36"/>
      <c r="IVC36"/>
      <c r="IVD36"/>
      <c r="IVE36"/>
      <c r="IVF36"/>
      <c r="IVG36"/>
      <c r="IVH36"/>
      <c r="IVI36"/>
      <c r="IVJ36"/>
      <c r="IVK36"/>
      <c r="IVL36"/>
      <c r="IVM36"/>
      <c r="IVN36"/>
      <c r="IVO36"/>
      <c r="IVP36"/>
      <c r="IVQ36"/>
      <c r="IVR36"/>
      <c r="IVS36"/>
      <c r="IVT36"/>
      <c r="IVU36"/>
      <c r="IVV36"/>
      <c r="IVW36"/>
      <c r="IVX36"/>
      <c r="IVY36"/>
      <c r="IVZ36"/>
      <c r="IWA36"/>
      <c r="IWB36"/>
      <c r="IWC36"/>
      <c r="IWD36"/>
      <c r="IWE36"/>
      <c r="IWF36"/>
      <c r="IWG36"/>
      <c r="IWH36"/>
      <c r="IWI36"/>
      <c r="IWJ36"/>
      <c r="IWK36"/>
      <c r="IWL36"/>
      <c r="IWM36"/>
      <c r="IWN36"/>
      <c r="IWO36"/>
      <c r="IWP36"/>
      <c r="IWQ36"/>
      <c r="IWR36"/>
      <c r="IWS36"/>
      <c r="IWT36"/>
      <c r="IWU36"/>
      <c r="IWV36"/>
      <c r="IWW36"/>
      <c r="IWX36"/>
      <c r="IWY36"/>
      <c r="IWZ36"/>
      <c r="IXA36"/>
      <c r="IXB36"/>
      <c r="IXC36"/>
      <c r="IXD36"/>
      <c r="IXE36"/>
      <c r="IXF36"/>
      <c r="IXG36"/>
      <c r="IXH36"/>
      <c r="IXI36"/>
      <c r="IXJ36"/>
      <c r="IXK36"/>
      <c r="IXL36"/>
      <c r="IXM36"/>
      <c r="IXN36"/>
      <c r="IXO36"/>
      <c r="IXP36"/>
      <c r="IXQ36"/>
      <c r="IXR36"/>
      <c r="IXS36"/>
      <c r="IXT36"/>
      <c r="IXU36"/>
      <c r="IXV36"/>
      <c r="IXW36"/>
      <c r="IXX36"/>
      <c r="IXY36"/>
      <c r="IXZ36"/>
      <c r="IYA36"/>
      <c r="IYB36"/>
      <c r="IYC36"/>
      <c r="IYD36"/>
      <c r="IYE36"/>
      <c r="IYF36"/>
      <c r="IYG36"/>
      <c r="IYH36"/>
      <c r="IYI36"/>
      <c r="IYJ36"/>
      <c r="IYK36"/>
      <c r="IYL36"/>
      <c r="IYM36"/>
      <c r="IYN36"/>
      <c r="IYO36"/>
      <c r="IYP36"/>
      <c r="IYQ36"/>
      <c r="IYR36"/>
      <c r="IYS36"/>
      <c r="IYT36"/>
      <c r="IYU36"/>
      <c r="IYV36"/>
      <c r="IYW36"/>
      <c r="IYX36"/>
      <c r="IYY36"/>
      <c r="IYZ36"/>
      <c r="IZA36"/>
      <c r="IZB36"/>
      <c r="IZC36"/>
      <c r="IZD36"/>
      <c r="IZE36"/>
      <c r="IZF36"/>
      <c r="IZG36"/>
      <c r="IZH36"/>
      <c r="IZI36"/>
      <c r="IZJ36"/>
      <c r="IZK36"/>
      <c r="IZL36"/>
      <c r="IZM36"/>
      <c r="IZN36"/>
      <c r="IZO36"/>
      <c r="IZP36"/>
      <c r="IZQ36"/>
      <c r="IZR36"/>
      <c r="IZS36"/>
      <c r="IZT36"/>
      <c r="IZU36"/>
      <c r="IZV36"/>
      <c r="IZW36"/>
      <c r="IZX36"/>
      <c r="IZY36"/>
      <c r="IZZ36"/>
      <c r="JAA36"/>
      <c r="JAB36"/>
      <c r="JAC36"/>
      <c r="JAD36"/>
      <c r="JAE36"/>
      <c r="JAF36"/>
      <c r="JAG36"/>
      <c r="JAH36"/>
      <c r="JAI36"/>
      <c r="JAJ36"/>
      <c r="JAK36"/>
      <c r="JAL36"/>
      <c r="JAM36"/>
      <c r="JAN36"/>
      <c r="JAO36"/>
      <c r="JAP36"/>
      <c r="JAQ36"/>
      <c r="JAR36"/>
      <c r="JAS36"/>
      <c r="JAT36"/>
      <c r="JAU36"/>
      <c r="JAV36"/>
      <c r="JAW36"/>
      <c r="JAX36"/>
      <c r="JAY36"/>
      <c r="JAZ36"/>
      <c r="JBA36"/>
      <c r="JBB36"/>
      <c r="JBC36"/>
      <c r="JBD36"/>
      <c r="JBE36"/>
      <c r="JBF36"/>
      <c r="JBG36"/>
      <c r="JBH36"/>
      <c r="JBI36"/>
      <c r="JBJ36"/>
      <c r="JBK36"/>
      <c r="JBL36"/>
      <c r="JBM36"/>
      <c r="JBN36"/>
      <c r="JBO36"/>
      <c r="JBP36"/>
      <c r="JBQ36"/>
      <c r="JBR36"/>
      <c r="JBS36"/>
      <c r="JBT36"/>
      <c r="JBU36"/>
      <c r="JBV36"/>
      <c r="JBW36"/>
      <c r="JBX36"/>
      <c r="JBY36"/>
      <c r="JBZ36"/>
      <c r="JCA36"/>
      <c r="JCB36"/>
      <c r="JCC36"/>
      <c r="JCD36"/>
      <c r="JCE36"/>
      <c r="JCF36"/>
      <c r="JCG36"/>
      <c r="JCH36"/>
      <c r="JCI36"/>
      <c r="JCJ36"/>
      <c r="JCK36"/>
      <c r="JCL36"/>
      <c r="JCM36"/>
      <c r="JCN36"/>
      <c r="JCO36"/>
      <c r="JCP36"/>
      <c r="JCQ36"/>
      <c r="JCR36"/>
      <c r="JCS36"/>
      <c r="JCT36"/>
      <c r="JCU36"/>
      <c r="JCV36"/>
      <c r="JCW36"/>
      <c r="JCX36"/>
      <c r="JCY36"/>
      <c r="JCZ36"/>
      <c r="JDA36"/>
      <c r="JDB36"/>
      <c r="JDC36"/>
      <c r="JDD36"/>
      <c r="JDE36"/>
      <c r="JDF36"/>
      <c r="JDG36"/>
      <c r="JDH36"/>
      <c r="JDI36"/>
      <c r="JDJ36"/>
      <c r="JDK36"/>
      <c r="JDL36"/>
      <c r="JDM36"/>
      <c r="JDN36"/>
      <c r="JDO36"/>
      <c r="JDP36"/>
      <c r="JDQ36"/>
      <c r="JDR36"/>
      <c r="JDS36"/>
      <c r="JDT36"/>
      <c r="JDU36"/>
      <c r="JDV36"/>
      <c r="JDW36"/>
      <c r="JDX36"/>
      <c r="JDY36"/>
      <c r="JDZ36"/>
      <c r="JEA36"/>
      <c r="JEB36"/>
      <c r="JEC36"/>
      <c r="JED36"/>
      <c r="JEE36"/>
      <c r="JEF36"/>
      <c r="JEG36"/>
      <c r="JEH36"/>
      <c r="JEI36"/>
      <c r="JEJ36"/>
      <c r="JEK36"/>
      <c r="JEL36"/>
      <c r="JEM36"/>
      <c r="JEN36"/>
      <c r="JEO36"/>
      <c r="JEP36"/>
      <c r="JEQ36"/>
      <c r="JER36"/>
      <c r="JES36"/>
      <c r="JET36"/>
      <c r="JEU36"/>
      <c r="JEV36"/>
      <c r="JEW36"/>
      <c r="JEX36"/>
      <c r="JEY36"/>
      <c r="JEZ36"/>
      <c r="JFA36"/>
      <c r="JFB36"/>
      <c r="JFC36"/>
      <c r="JFD36"/>
      <c r="JFE36"/>
      <c r="JFF36"/>
      <c r="JFG36"/>
      <c r="JFH36"/>
      <c r="JFI36"/>
      <c r="JFJ36"/>
      <c r="JFK36"/>
      <c r="JFL36"/>
      <c r="JFM36"/>
      <c r="JFN36"/>
      <c r="JFO36"/>
      <c r="JFP36"/>
      <c r="JFQ36"/>
      <c r="JFR36"/>
      <c r="JFS36"/>
      <c r="JFT36"/>
      <c r="JFU36"/>
      <c r="JFV36"/>
      <c r="JFW36"/>
      <c r="JFX36"/>
      <c r="JFY36"/>
      <c r="JFZ36"/>
      <c r="JGA36"/>
      <c r="JGB36"/>
      <c r="JGC36"/>
      <c r="JGD36"/>
      <c r="JGE36"/>
      <c r="JGF36"/>
      <c r="JGG36"/>
      <c r="JGH36"/>
      <c r="JGI36"/>
      <c r="JGJ36"/>
      <c r="JGK36"/>
      <c r="JGL36"/>
      <c r="JGM36"/>
      <c r="JGN36"/>
      <c r="JGO36"/>
      <c r="JGP36"/>
      <c r="JGQ36"/>
      <c r="JGR36"/>
      <c r="JGS36"/>
      <c r="JGT36"/>
      <c r="JGU36"/>
      <c r="JGV36"/>
      <c r="JGW36"/>
      <c r="JGX36"/>
      <c r="JGY36"/>
      <c r="JGZ36"/>
      <c r="JHA36"/>
      <c r="JHB36"/>
      <c r="JHC36"/>
      <c r="JHD36"/>
      <c r="JHE36"/>
      <c r="JHF36"/>
      <c r="JHG36"/>
      <c r="JHH36"/>
      <c r="JHI36"/>
      <c r="JHJ36"/>
      <c r="JHK36"/>
      <c r="JHL36"/>
      <c r="JHM36"/>
      <c r="JHN36"/>
      <c r="JHO36"/>
      <c r="JHP36"/>
      <c r="JHQ36"/>
      <c r="JHR36"/>
      <c r="JHS36"/>
      <c r="JHT36"/>
      <c r="JHU36"/>
      <c r="JHV36"/>
      <c r="JHW36"/>
      <c r="JHX36"/>
      <c r="JHY36"/>
      <c r="JHZ36"/>
      <c r="JIA36"/>
      <c r="JIB36"/>
      <c r="JIC36"/>
      <c r="JID36"/>
      <c r="JIE36"/>
      <c r="JIF36"/>
      <c r="JIG36"/>
      <c r="JIH36"/>
      <c r="JII36"/>
      <c r="JIJ36"/>
      <c r="JIK36"/>
      <c r="JIL36"/>
      <c r="JIM36"/>
      <c r="JIN36"/>
      <c r="JIO36"/>
      <c r="JIP36"/>
      <c r="JIQ36"/>
      <c r="JIR36"/>
      <c r="JIS36"/>
      <c r="JIT36"/>
      <c r="JIU36"/>
      <c r="JIV36"/>
      <c r="JIW36"/>
      <c r="JIX36"/>
      <c r="JIY36"/>
      <c r="JIZ36"/>
      <c r="JJA36"/>
      <c r="JJB36"/>
      <c r="JJC36"/>
      <c r="JJD36"/>
      <c r="JJE36"/>
      <c r="JJF36"/>
      <c r="JJG36"/>
      <c r="JJH36"/>
      <c r="JJI36"/>
      <c r="JJJ36"/>
      <c r="JJK36"/>
      <c r="JJL36"/>
      <c r="JJM36"/>
      <c r="JJN36"/>
      <c r="JJO36"/>
      <c r="JJP36"/>
      <c r="JJQ36"/>
      <c r="JJR36"/>
      <c r="JJS36"/>
      <c r="JJT36"/>
      <c r="JJU36"/>
      <c r="JJV36"/>
      <c r="JJW36"/>
      <c r="JJX36"/>
      <c r="JJY36"/>
      <c r="JJZ36"/>
      <c r="JKA36"/>
      <c r="JKB36"/>
      <c r="JKC36"/>
      <c r="JKD36"/>
      <c r="JKE36"/>
      <c r="JKF36"/>
      <c r="JKG36"/>
      <c r="JKH36"/>
      <c r="JKI36"/>
      <c r="JKJ36"/>
      <c r="JKK36"/>
      <c r="JKL36"/>
      <c r="JKM36"/>
      <c r="JKN36"/>
      <c r="JKO36"/>
      <c r="JKP36"/>
      <c r="JKQ36"/>
      <c r="JKR36"/>
      <c r="JKS36"/>
      <c r="JKT36"/>
      <c r="JKU36"/>
      <c r="JKV36"/>
      <c r="JKW36"/>
      <c r="JKX36"/>
      <c r="JKY36"/>
      <c r="JKZ36"/>
      <c r="JLA36"/>
      <c r="JLB36"/>
      <c r="JLC36"/>
      <c r="JLD36"/>
      <c r="JLE36"/>
      <c r="JLF36"/>
      <c r="JLG36"/>
      <c r="JLH36"/>
      <c r="JLI36"/>
      <c r="JLJ36"/>
      <c r="JLK36"/>
      <c r="JLL36"/>
      <c r="JLM36"/>
      <c r="JLN36"/>
      <c r="JLO36"/>
      <c r="JLP36"/>
      <c r="JLQ36"/>
      <c r="JLR36"/>
      <c r="JLS36"/>
      <c r="JLT36"/>
      <c r="JLU36"/>
      <c r="JLV36"/>
      <c r="JLW36"/>
      <c r="JLX36"/>
      <c r="JLY36"/>
      <c r="JLZ36"/>
      <c r="JMA36"/>
      <c r="JMB36"/>
      <c r="JMC36"/>
      <c r="JMD36"/>
      <c r="JME36"/>
      <c r="JMF36"/>
      <c r="JMG36"/>
      <c r="JMH36"/>
      <c r="JMI36"/>
      <c r="JMJ36"/>
      <c r="JMK36"/>
      <c r="JML36"/>
      <c r="JMM36"/>
      <c r="JMN36"/>
      <c r="JMO36"/>
      <c r="JMP36"/>
      <c r="JMQ36"/>
      <c r="JMR36"/>
      <c r="JMS36"/>
      <c r="JMT36"/>
      <c r="JMU36"/>
      <c r="JMV36"/>
      <c r="JMW36"/>
      <c r="JMX36"/>
      <c r="JMY36"/>
      <c r="JMZ36"/>
      <c r="JNA36"/>
      <c r="JNB36"/>
      <c r="JNC36"/>
      <c r="JND36"/>
      <c r="JNE36"/>
      <c r="JNF36"/>
      <c r="JNG36"/>
      <c r="JNH36"/>
      <c r="JNI36"/>
      <c r="JNJ36"/>
      <c r="JNK36"/>
      <c r="JNL36"/>
      <c r="JNM36"/>
      <c r="JNN36"/>
      <c r="JNO36"/>
      <c r="JNP36"/>
      <c r="JNQ36"/>
      <c r="JNR36"/>
      <c r="JNS36"/>
      <c r="JNT36"/>
      <c r="JNU36"/>
      <c r="JNV36"/>
      <c r="JNW36"/>
      <c r="JNX36"/>
      <c r="JNY36"/>
      <c r="JNZ36"/>
      <c r="JOA36"/>
      <c r="JOB36"/>
      <c r="JOC36"/>
      <c r="JOD36"/>
      <c r="JOE36"/>
      <c r="JOF36"/>
      <c r="JOG36"/>
      <c r="JOH36"/>
      <c r="JOI36"/>
      <c r="JOJ36"/>
      <c r="JOK36"/>
      <c r="JOL36"/>
      <c r="JOM36"/>
      <c r="JON36"/>
      <c r="JOO36"/>
      <c r="JOP36"/>
      <c r="JOQ36"/>
      <c r="JOR36"/>
      <c r="JOS36"/>
      <c r="JOT36"/>
      <c r="JOU36"/>
      <c r="JOV36"/>
      <c r="JOW36"/>
      <c r="JOX36"/>
      <c r="JOY36"/>
      <c r="JOZ36"/>
      <c r="JPA36"/>
      <c r="JPB36"/>
      <c r="JPC36"/>
      <c r="JPD36"/>
      <c r="JPE36"/>
      <c r="JPF36"/>
      <c r="JPG36"/>
      <c r="JPH36"/>
      <c r="JPI36"/>
      <c r="JPJ36"/>
      <c r="JPK36"/>
      <c r="JPL36"/>
      <c r="JPM36"/>
      <c r="JPN36"/>
      <c r="JPO36"/>
      <c r="JPP36"/>
      <c r="JPQ36"/>
      <c r="JPR36"/>
      <c r="JPS36"/>
      <c r="JPT36"/>
      <c r="JPU36"/>
      <c r="JPV36"/>
      <c r="JPW36"/>
      <c r="JPX36"/>
      <c r="JPY36"/>
      <c r="JPZ36"/>
      <c r="JQA36"/>
      <c r="JQB36"/>
      <c r="JQC36"/>
      <c r="JQD36"/>
      <c r="JQE36"/>
      <c r="JQF36"/>
      <c r="JQG36"/>
      <c r="JQH36"/>
      <c r="JQI36"/>
      <c r="JQJ36"/>
      <c r="JQK36"/>
      <c r="JQL36"/>
      <c r="JQM36"/>
      <c r="JQN36"/>
      <c r="JQO36"/>
      <c r="JQP36"/>
      <c r="JQQ36"/>
      <c r="JQR36"/>
      <c r="JQS36"/>
      <c r="JQT36"/>
      <c r="JQU36"/>
      <c r="JQV36"/>
      <c r="JQW36"/>
      <c r="JQX36"/>
      <c r="JQY36"/>
      <c r="JQZ36"/>
      <c r="JRA36"/>
      <c r="JRB36"/>
      <c r="JRC36"/>
      <c r="JRD36"/>
      <c r="JRE36"/>
      <c r="JRF36"/>
      <c r="JRG36"/>
      <c r="JRH36"/>
      <c r="JRI36"/>
      <c r="JRJ36"/>
      <c r="JRK36"/>
      <c r="JRL36"/>
      <c r="JRM36"/>
      <c r="JRN36"/>
      <c r="JRO36"/>
      <c r="JRP36"/>
      <c r="JRQ36"/>
      <c r="JRR36"/>
      <c r="JRS36"/>
      <c r="JRT36"/>
      <c r="JRU36"/>
      <c r="JRV36"/>
      <c r="JRW36"/>
      <c r="JRX36"/>
      <c r="JRY36"/>
      <c r="JRZ36"/>
      <c r="JSA36"/>
      <c r="JSB36"/>
      <c r="JSC36"/>
      <c r="JSD36"/>
      <c r="JSE36"/>
      <c r="JSF36"/>
      <c r="JSG36"/>
      <c r="JSH36"/>
      <c r="JSI36"/>
      <c r="JSJ36"/>
      <c r="JSK36"/>
      <c r="JSL36"/>
      <c r="JSM36"/>
      <c r="JSN36"/>
      <c r="JSO36"/>
      <c r="JSP36"/>
      <c r="JSQ36"/>
      <c r="JSR36"/>
      <c r="JSS36"/>
      <c r="JST36"/>
      <c r="JSU36"/>
      <c r="JSV36"/>
      <c r="JSW36"/>
      <c r="JSX36"/>
      <c r="JSY36"/>
      <c r="JSZ36"/>
      <c r="JTA36"/>
      <c r="JTB36"/>
      <c r="JTC36"/>
      <c r="JTD36"/>
      <c r="JTE36"/>
      <c r="JTF36"/>
      <c r="JTG36"/>
      <c r="JTH36"/>
      <c r="JTI36"/>
      <c r="JTJ36"/>
      <c r="JTK36"/>
      <c r="JTL36"/>
      <c r="JTM36"/>
      <c r="JTN36"/>
      <c r="JTO36"/>
      <c r="JTP36"/>
      <c r="JTQ36"/>
      <c r="JTR36"/>
      <c r="JTS36"/>
      <c r="JTT36"/>
      <c r="JTU36"/>
      <c r="JTV36"/>
      <c r="JTW36"/>
      <c r="JTX36"/>
      <c r="JTY36"/>
      <c r="JTZ36"/>
      <c r="JUA36"/>
      <c r="JUB36"/>
      <c r="JUC36"/>
      <c r="JUD36"/>
      <c r="JUE36"/>
      <c r="JUF36"/>
      <c r="JUG36"/>
      <c r="JUH36"/>
      <c r="JUI36"/>
      <c r="JUJ36"/>
      <c r="JUK36"/>
      <c r="JUL36"/>
      <c r="JUM36"/>
      <c r="JUN36"/>
      <c r="JUO36"/>
      <c r="JUP36"/>
      <c r="JUQ36"/>
      <c r="JUR36"/>
      <c r="JUS36"/>
      <c r="JUT36"/>
      <c r="JUU36"/>
      <c r="JUV36"/>
      <c r="JUW36"/>
      <c r="JUX36"/>
      <c r="JUY36"/>
      <c r="JUZ36"/>
      <c r="JVA36"/>
      <c r="JVB36"/>
      <c r="JVC36"/>
      <c r="JVD36"/>
      <c r="JVE36"/>
      <c r="JVF36"/>
      <c r="JVG36"/>
      <c r="JVH36"/>
      <c r="JVI36"/>
      <c r="JVJ36"/>
      <c r="JVK36"/>
      <c r="JVL36"/>
      <c r="JVM36"/>
      <c r="JVN36"/>
      <c r="JVO36"/>
      <c r="JVP36"/>
      <c r="JVQ36"/>
      <c r="JVR36"/>
      <c r="JVS36"/>
      <c r="JVT36"/>
      <c r="JVU36"/>
      <c r="JVV36"/>
      <c r="JVW36"/>
      <c r="JVX36"/>
      <c r="JVY36"/>
      <c r="JVZ36"/>
      <c r="JWA36"/>
      <c r="JWB36"/>
      <c r="JWC36"/>
      <c r="JWD36"/>
      <c r="JWE36"/>
      <c r="JWF36"/>
      <c r="JWG36"/>
      <c r="JWH36"/>
      <c r="JWI36"/>
      <c r="JWJ36"/>
      <c r="JWK36"/>
      <c r="JWL36"/>
      <c r="JWM36"/>
      <c r="JWN36"/>
      <c r="JWO36"/>
      <c r="JWP36"/>
      <c r="JWQ36"/>
      <c r="JWR36"/>
      <c r="JWS36"/>
      <c r="JWT36"/>
      <c r="JWU36"/>
      <c r="JWV36"/>
      <c r="JWW36"/>
      <c r="JWX36"/>
      <c r="JWY36"/>
      <c r="JWZ36"/>
      <c r="JXA36"/>
      <c r="JXB36"/>
      <c r="JXC36"/>
      <c r="JXD36"/>
      <c r="JXE36"/>
      <c r="JXF36"/>
      <c r="JXG36"/>
      <c r="JXH36"/>
      <c r="JXI36"/>
      <c r="JXJ36"/>
      <c r="JXK36"/>
      <c r="JXL36"/>
      <c r="JXM36"/>
      <c r="JXN36"/>
      <c r="JXO36"/>
      <c r="JXP36"/>
      <c r="JXQ36"/>
      <c r="JXR36"/>
      <c r="JXS36"/>
      <c r="JXT36"/>
      <c r="JXU36"/>
      <c r="JXV36"/>
      <c r="JXW36"/>
      <c r="JXX36"/>
      <c r="JXY36"/>
      <c r="JXZ36"/>
      <c r="JYA36"/>
      <c r="JYB36"/>
      <c r="JYC36"/>
      <c r="JYD36"/>
      <c r="JYE36"/>
      <c r="JYF36"/>
      <c r="JYG36"/>
      <c r="JYH36"/>
      <c r="JYI36"/>
      <c r="JYJ36"/>
      <c r="JYK36"/>
      <c r="JYL36"/>
      <c r="JYM36"/>
      <c r="JYN36"/>
      <c r="JYO36"/>
      <c r="JYP36"/>
      <c r="JYQ36"/>
      <c r="JYR36"/>
      <c r="JYS36"/>
      <c r="JYT36"/>
      <c r="JYU36"/>
      <c r="JYV36"/>
      <c r="JYW36"/>
      <c r="JYX36"/>
      <c r="JYY36"/>
      <c r="JYZ36"/>
      <c r="JZA36"/>
      <c r="JZB36"/>
      <c r="JZC36"/>
      <c r="JZD36"/>
      <c r="JZE36"/>
      <c r="JZF36"/>
      <c r="JZG36"/>
      <c r="JZH36"/>
      <c r="JZI36"/>
      <c r="JZJ36"/>
      <c r="JZK36"/>
      <c r="JZL36"/>
      <c r="JZM36"/>
      <c r="JZN36"/>
      <c r="JZO36"/>
      <c r="JZP36"/>
      <c r="JZQ36"/>
      <c r="JZR36"/>
      <c r="JZS36"/>
      <c r="JZT36"/>
      <c r="JZU36"/>
      <c r="JZV36"/>
      <c r="JZW36"/>
      <c r="JZX36"/>
      <c r="JZY36"/>
      <c r="JZZ36"/>
      <c r="KAA36"/>
      <c r="KAB36"/>
      <c r="KAC36"/>
      <c r="KAD36"/>
      <c r="KAE36"/>
      <c r="KAF36"/>
      <c r="KAG36"/>
      <c r="KAH36"/>
      <c r="KAI36"/>
      <c r="KAJ36"/>
      <c r="KAK36"/>
      <c r="KAL36"/>
      <c r="KAM36"/>
      <c r="KAN36"/>
      <c r="KAO36"/>
      <c r="KAP36"/>
      <c r="KAQ36"/>
      <c r="KAR36"/>
      <c r="KAS36"/>
      <c r="KAT36"/>
      <c r="KAU36"/>
      <c r="KAV36"/>
      <c r="KAW36"/>
      <c r="KAX36"/>
      <c r="KAY36"/>
      <c r="KAZ36"/>
      <c r="KBA36"/>
      <c r="KBB36"/>
      <c r="KBC36"/>
      <c r="KBD36"/>
      <c r="KBE36"/>
      <c r="KBF36"/>
      <c r="KBG36"/>
      <c r="KBH36"/>
      <c r="KBI36"/>
      <c r="KBJ36"/>
      <c r="KBK36"/>
      <c r="KBL36"/>
      <c r="KBM36"/>
      <c r="KBN36"/>
      <c r="KBO36"/>
      <c r="KBP36"/>
      <c r="KBQ36"/>
      <c r="KBR36"/>
      <c r="KBS36"/>
      <c r="KBT36"/>
      <c r="KBU36"/>
      <c r="KBV36"/>
      <c r="KBW36"/>
      <c r="KBX36"/>
      <c r="KBY36"/>
      <c r="KBZ36"/>
      <c r="KCA36"/>
      <c r="KCB36"/>
      <c r="KCC36"/>
      <c r="KCD36"/>
      <c r="KCE36"/>
      <c r="KCF36"/>
      <c r="KCG36"/>
      <c r="KCH36"/>
      <c r="KCI36"/>
      <c r="KCJ36"/>
      <c r="KCK36"/>
      <c r="KCL36"/>
      <c r="KCM36"/>
      <c r="KCN36"/>
      <c r="KCO36"/>
      <c r="KCP36"/>
      <c r="KCQ36"/>
      <c r="KCR36"/>
      <c r="KCS36"/>
      <c r="KCT36"/>
      <c r="KCU36"/>
      <c r="KCV36"/>
      <c r="KCW36"/>
      <c r="KCX36"/>
      <c r="KCY36"/>
      <c r="KCZ36"/>
      <c r="KDA36"/>
      <c r="KDB36"/>
      <c r="KDC36"/>
      <c r="KDD36"/>
      <c r="KDE36"/>
      <c r="KDF36"/>
      <c r="KDG36"/>
      <c r="KDH36"/>
      <c r="KDI36"/>
      <c r="KDJ36"/>
      <c r="KDK36"/>
      <c r="KDL36"/>
      <c r="KDM36"/>
      <c r="KDN36"/>
      <c r="KDO36"/>
      <c r="KDP36"/>
      <c r="KDQ36"/>
      <c r="KDR36"/>
      <c r="KDS36"/>
      <c r="KDT36"/>
      <c r="KDU36"/>
      <c r="KDV36"/>
      <c r="KDW36"/>
      <c r="KDX36"/>
      <c r="KDY36"/>
      <c r="KDZ36"/>
      <c r="KEA36"/>
      <c r="KEB36"/>
      <c r="KEC36"/>
      <c r="KED36"/>
      <c r="KEE36"/>
      <c r="KEF36"/>
      <c r="KEG36"/>
      <c r="KEH36"/>
      <c r="KEI36"/>
      <c r="KEJ36"/>
      <c r="KEK36"/>
      <c r="KEL36"/>
      <c r="KEM36"/>
      <c r="KEN36"/>
      <c r="KEO36"/>
      <c r="KEP36"/>
      <c r="KEQ36"/>
      <c r="KER36"/>
      <c r="KES36"/>
      <c r="KET36"/>
      <c r="KEU36"/>
      <c r="KEV36"/>
      <c r="KEW36"/>
      <c r="KEX36"/>
      <c r="KEY36"/>
      <c r="KEZ36"/>
      <c r="KFA36"/>
      <c r="KFB36"/>
      <c r="KFC36"/>
      <c r="KFD36"/>
      <c r="KFE36"/>
      <c r="KFF36"/>
      <c r="KFG36"/>
      <c r="KFH36"/>
      <c r="KFI36"/>
      <c r="KFJ36"/>
      <c r="KFK36"/>
      <c r="KFL36"/>
      <c r="KFM36"/>
      <c r="KFN36"/>
      <c r="KFO36"/>
      <c r="KFP36"/>
      <c r="KFQ36"/>
      <c r="KFR36"/>
      <c r="KFS36"/>
      <c r="KFT36"/>
      <c r="KFU36"/>
      <c r="KFV36"/>
      <c r="KFW36"/>
      <c r="KFX36"/>
      <c r="KFY36"/>
      <c r="KFZ36"/>
      <c r="KGA36"/>
      <c r="KGB36"/>
      <c r="KGC36"/>
      <c r="KGD36"/>
      <c r="KGE36"/>
      <c r="KGF36"/>
      <c r="KGG36"/>
      <c r="KGH36"/>
      <c r="KGI36"/>
      <c r="KGJ36"/>
      <c r="KGK36"/>
      <c r="KGL36"/>
      <c r="KGM36"/>
      <c r="KGN36"/>
      <c r="KGO36"/>
      <c r="KGP36"/>
      <c r="KGQ36"/>
      <c r="KGR36"/>
      <c r="KGS36"/>
      <c r="KGT36"/>
      <c r="KGU36"/>
      <c r="KGV36"/>
      <c r="KGW36"/>
      <c r="KGX36"/>
      <c r="KGY36"/>
      <c r="KGZ36"/>
      <c r="KHA36"/>
      <c r="KHB36"/>
      <c r="KHC36"/>
      <c r="KHD36"/>
      <c r="KHE36"/>
      <c r="KHF36"/>
      <c r="KHG36"/>
      <c r="KHH36"/>
      <c r="KHI36"/>
      <c r="KHJ36"/>
      <c r="KHK36"/>
      <c r="KHL36"/>
      <c r="KHM36"/>
      <c r="KHN36"/>
      <c r="KHO36"/>
      <c r="KHP36"/>
      <c r="KHQ36"/>
      <c r="KHR36"/>
      <c r="KHS36"/>
      <c r="KHT36"/>
      <c r="KHU36"/>
      <c r="KHV36"/>
      <c r="KHW36"/>
      <c r="KHX36"/>
      <c r="KHY36"/>
      <c r="KHZ36"/>
      <c r="KIA36"/>
      <c r="KIB36"/>
      <c r="KIC36"/>
      <c r="KID36"/>
      <c r="KIE36"/>
      <c r="KIF36"/>
      <c r="KIG36"/>
      <c r="KIH36"/>
      <c r="KII36"/>
      <c r="KIJ36"/>
      <c r="KIK36"/>
      <c r="KIL36"/>
      <c r="KIM36"/>
      <c r="KIN36"/>
      <c r="KIO36"/>
      <c r="KIP36"/>
      <c r="KIQ36"/>
      <c r="KIR36"/>
      <c r="KIS36"/>
      <c r="KIT36"/>
      <c r="KIU36"/>
      <c r="KIV36"/>
      <c r="KIW36"/>
      <c r="KIX36"/>
      <c r="KIY36"/>
      <c r="KIZ36"/>
      <c r="KJA36"/>
      <c r="KJB36"/>
      <c r="KJC36"/>
      <c r="KJD36"/>
      <c r="KJE36"/>
      <c r="KJF36"/>
      <c r="KJG36"/>
      <c r="KJH36"/>
      <c r="KJI36"/>
      <c r="KJJ36"/>
      <c r="KJK36"/>
      <c r="KJL36"/>
      <c r="KJM36"/>
      <c r="KJN36"/>
      <c r="KJO36"/>
      <c r="KJP36"/>
      <c r="KJQ36"/>
      <c r="KJR36"/>
      <c r="KJS36"/>
      <c r="KJT36"/>
      <c r="KJU36"/>
      <c r="KJV36"/>
      <c r="KJW36"/>
      <c r="KJX36"/>
      <c r="KJY36"/>
      <c r="KJZ36"/>
      <c r="KKA36"/>
      <c r="KKB36"/>
      <c r="KKC36"/>
      <c r="KKD36"/>
      <c r="KKE36"/>
      <c r="KKF36"/>
      <c r="KKG36"/>
      <c r="KKH36"/>
      <c r="KKI36"/>
      <c r="KKJ36"/>
      <c r="KKK36"/>
      <c r="KKL36"/>
      <c r="KKM36"/>
      <c r="KKN36"/>
      <c r="KKO36"/>
      <c r="KKP36"/>
      <c r="KKQ36"/>
      <c r="KKR36"/>
      <c r="KKS36"/>
      <c r="KKT36"/>
      <c r="KKU36"/>
      <c r="KKV36"/>
      <c r="KKW36"/>
      <c r="KKX36"/>
      <c r="KKY36"/>
      <c r="KKZ36"/>
      <c r="KLA36"/>
      <c r="KLB36"/>
      <c r="KLC36"/>
      <c r="KLD36"/>
      <c r="KLE36"/>
      <c r="KLF36"/>
      <c r="KLG36"/>
      <c r="KLH36"/>
      <c r="KLI36"/>
      <c r="KLJ36"/>
      <c r="KLK36"/>
      <c r="KLL36"/>
      <c r="KLM36"/>
      <c r="KLN36"/>
      <c r="KLO36"/>
      <c r="KLP36"/>
      <c r="KLQ36"/>
      <c r="KLR36"/>
      <c r="KLS36"/>
      <c r="KLT36"/>
      <c r="KLU36"/>
      <c r="KLV36"/>
      <c r="KLW36"/>
      <c r="KLX36"/>
      <c r="KLY36"/>
      <c r="KLZ36"/>
      <c r="KMA36"/>
      <c r="KMB36"/>
      <c r="KMC36"/>
      <c r="KMD36"/>
      <c r="KME36"/>
      <c r="KMF36"/>
      <c r="KMG36"/>
      <c r="KMH36"/>
      <c r="KMI36"/>
      <c r="KMJ36"/>
      <c r="KMK36"/>
      <c r="KML36"/>
      <c r="KMM36"/>
      <c r="KMN36"/>
      <c r="KMO36"/>
      <c r="KMP36"/>
      <c r="KMQ36"/>
      <c r="KMR36"/>
      <c r="KMS36"/>
      <c r="KMT36"/>
      <c r="KMU36"/>
      <c r="KMV36"/>
      <c r="KMW36"/>
      <c r="KMX36"/>
      <c r="KMY36"/>
      <c r="KMZ36"/>
      <c r="KNA36"/>
      <c r="KNB36"/>
      <c r="KNC36"/>
      <c r="KND36"/>
      <c r="KNE36"/>
      <c r="KNF36"/>
      <c r="KNG36"/>
      <c r="KNH36"/>
      <c r="KNI36"/>
      <c r="KNJ36"/>
      <c r="KNK36"/>
      <c r="KNL36"/>
      <c r="KNM36"/>
      <c r="KNN36"/>
      <c r="KNO36"/>
      <c r="KNP36"/>
      <c r="KNQ36"/>
      <c r="KNR36"/>
      <c r="KNS36"/>
      <c r="KNT36"/>
      <c r="KNU36"/>
      <c r="KNV36"/>
      <c r="KNW36"/>
      <c r="KNX36"/>
      <c r="KNY36"/>
      <c r="KNZ36"/>
      <c r="KOA36"/>
      <c r="KOB36"/>
      <c r="KOC36"/>
      <c r="KOD36"/>
      <c r="KOE36"/>
      <c r="KOF36"/>
      <c r="KOG36"/>
      <c r="KOH36"/>
      <c r="KOI36"/>
      <c r="KOJ36"/>
      <c r="KOK36"/>
      <c r="KOL36"/>
      <c r="KOM36"/>
      <c r="KON36"/>
      <c r="KOO36"/>
      <c r="KOP36"/>
      <c r="KOQ36"/>
      <c r="KOR36"/>
      <c r="KOS36"/>
      <c r="KOT36"/>
      <c r="KOU36"/>
      <c r="KOV36"/>
      <c r="KOW36"/>
      <c r="KOX36"/>
      <c r="KOY36"/>
      <c r="KOZ36"/>
      <c r="KPA36"/>
      <c r="KPB36"/>
      <c r="KPC36"/>
      <c r="KPD36"/>
      <c r="KPE36"/>
      <c r="KPF36"/>
      <c r="KPG36"/>
      <c r="KPH36"/>
      <c r="KPI36"/>
      <c r="KPJ36"/>
      <c r="KPK36"/>
      <c r="KPL36"/>
      <c r="KPM36"/>
      <c r="KPN36"/>
      <c r="KPO36"/>
      <c r="KPP36"/>
      <c r="KPQ36"/>
      <c r="KPR36"/>
      <c r="KPS36"/>
      <c r="KPT36"/>
      <c r="KPU36"/>
      <c r="KPV36"/>
      <c r="KPW36"/>
      <c r="KPX36"/>
      <c r="KPY36"/>
      <c r="KPZ36"/>
      <c r="KQA36"/>
      <c r="KQB36"/>
      <c r="KQC36"/>
      <c r="KQD36"/>
      <c r="KQE36"/>
      <c r="KQF36"/>
      <c r="KQG36"/>
      <c r="KQH36"/>
      <c r="KQI36"/>
      <c r="KQJ36"/>
      <c r="KQK36"/>
      <c r="KQL36"/>
      <c r="KQM36"/>
      <c r="KQN36"/>
      <c r="KQO36"/>
      <c r="KQP36"/>
      <c r="KQQ36"/>
      <c r="KQR36"/>
      <c r="KQS36"/>
      <c r="KQT36"/>
      <c r="KQU36"/>
      <c r="KQV36"/>
      <c r="KQW36"/>
      <c r="KQX36"/>
      <c r="KQY36"/>
      <c r="KQZ36"/>
      <c r="KRA36"/>
      <c r="KRB36"/>
      <c r="KRC36"/>
      <c r="KRD36"/>
      <c r="KRE36"/>
      <c r="KRF36"/>
      <c r="KRG36"/>
      <c r="KRH36"/>
      <c r="KRI36"/>
      <c r="KRJ36"/>
      <c r="KRK36"/>
      <c r="KRL36"/>
      <c r="KRM36"/>
      <c r="KRN36"/>
      <c r="KRO36"/>
      <c r="KRP36"/>
      <c r="KRQ36"/>
      <c r="KRR36"/>
      <c r="KRS36"/>
      <c r="KRT36"/>
      <c r="KRU36"/>
      <c r="KRV36"/>
      <c r="KRW36"/>
      <c r="KRX36"/>
      <c r="KRY36"/>
      <c r="KRZ36"/>
      <c r="KSA36"/>
      <c r="KSB36"/>
      <c r="KSC36"/>
      <c r="KSD36"/>
      <c r="KSE36"/>
      <c r="KSF36"/>
      <c r="KSG36"/>
      <c r="KSH36"/>
      <c r="KSI36"/>
      <c r="KSJ36"/>
      <c r="KSK36"/>
      <c r="KSL36"/>
      <c r="KSM36"/>
      <c r="KSN36"/>
      <c r="KSO36"/>
      <c r="KSP36"/>
      <c r="KSQ36"/>
      <c r="KSR36"/>
      <c r="KSS36"/>
      <c r="KST36"/>
      <c r="KSU36"/>
      <c r="KSV36"/>
      <c r="KSW36"/>
      <c r="KSX36"/>
      <c r="KSY36"/>
      <c r="KSZ36"/>
      <c r="KTA36"/>
      <c r="KTB36"/>
      <c r="KTC36"/>
      <c r="KTD36"/>
      <c r="KTE36"/>
      <c r="KTF36"/>
      <c r="KTG36"/>
      <c r="KTH36"/>
      <c r="KTI36"/>
      <c r="KTJ36"/>
      <c r="KTK36"/>
      <c r="KTL36"/>
      <c r="KTM36"/>
      <c r="KTN36"/>
      <c r="KTO36"/>
      <c r="KTP36"/>
      <c r="KTQ36"/>
      <c r="KTR36"/>
      <c r="KTS36"/>
      <c r="KTT36"/>
      <c r="KTU36"/>
      <c r="KTV36"/>
      <c r="KTW36"/>
      <c r="KTX36"/>
      <c r="KTY36"/>
      <c r="KTZ36"/>
      <c r="KUA36"/>
      <c r="KUB36"/>
      <c r="KUC36"/>
      <c r="KUD36"/>
      <c r="KUE36"/>
      <c r="KUF36"/>
      <c r="KUG36"/>
      <c r="KUH36"/>
      <c r="KUI36"/>
      <c r="KUJ36"/>
      <c r="KUK36"/>
      <c r="KUL36"/>
      <c r="KUM36"/>
      <c r="KUN36"/>
      <c r="KUO36"/>
      <c r="KUP36"/>
      <c r="KUQ36"/>
      <c r="KUR36"/>
      <c r="KUS36"/>
      <c r="KUT36"/>
      <c r="KUU36"/>
      <c r="KUV36"/>
      <c r="KUW36"/>
      <c r="KUX36"/>
      <c r="KUY36"/>
      <c r="KUZ36"/>
      <c r="KVA36"/>
      <c r="KVB36"/>
      <c r="KVC36"/>
      <c r="KVD36"/>
      <c r="KVE36"/>
      <c r="KVF36"/>
      <c r="KVG36"/>
      <c r="KVH36"/>
      <c r="KVI36"/>
      <c r="KVJ36"/>
      <c r="KVK36"/>
      <c r="KVL36"/>
      <c r="KVM36"/>
      <c r="KVN36"/>
      <c r="KVO36"/>
      <c r="KVP36"/>
      <c r="KVQ36"/>
      <c r="KVR36"/>
      <c r="KVS36"/>
      <c r="KVT36"/>
      <c r="KVU36"/>
      <c r="KVV36"/>
      <c r="KVW36"/>
      <c r="KVX36"/>
      <c r="KVY36"/>
      <c r="KVZ36"/>
      <c r="KWA36"/>
      <c r="KWB36"/>
      <c r="KWC36"/>
      <c r="KWD36"/>
      <c r="KWE36"/>
      <c r="KWF36"/>
      <c r="KWG36"/>
      <c r="KWH36"/>
      <c r="KWI36"/>
      <c r="KWJ36"/>
      <c r="KWK36"/>
      <c r="KWL36"/>
      <c r="KWM36"/>
      <c r="KWN36"/>
      <c r="KWO36"/>
      <c r="KWP36"/>
      <c r="KWQ36"/>
      <c r="KWR36"/>
      <c r="KWS36"/>
      <c r="KWT36"/>
      <c r="KWU36"/>
      <c r="KWV36"/>
      <c r="KWW36"/>
      <c r="KWX36"/>
      <c r="KWY36"/>
      <c r="KWZ36"/>
      <c r="KXA36"/>
      <c r="KXB36"/>
      <c r="KXC36"/>
      <c r="KXD36"/>
      <c r="KXE36"/>
      <c r="KXF36"/>
      <c r="KXG36"/>
      <c r="KXH36"/>
      <c r="KXI36"/>
      <c r="KXJ36"/>
      <c r="KXK36"/>
      <c r="KXL36"/>
      <c r="KXM36"/>
      <c r="KXN36"/>
      <c r="KXO36"/>
      <c r="KXP36"/>
      <c r="KXQ36"/>
      <c r="KXR36"/>
      <c r="KXS36"/>
      <c r="KXT36"/>
      <c r="KXU36"/>
      <c r="KXV36"/>
      <c r="KXW36"/>
      <c r="KXX36"/>
      <c r="KXY36"/>
      <c r="KXZ36"/>
      <c r="KYA36"/>
      <c r="KYB36"/>
      <c r="KYC36"/>
      <c r="KYD36"/>
      <c r="KYE36"/>
      <c r="KYF36"/>
      <c r="KYG36"/>
      <c r="KYH36"/>
      <c r="KYI36"/>
      <c r="KYJ36"/>
      <c r="KYK36"/>
      <c r="KYL36"/>
      <c r="KYM36"/>
      <c r="KYN36"/>
      <c r="KYO36"/>
      <c r="KYP36"/>
      <c r="KYQ36"/>
      <c r="KYR36"/>
      <c r="KYS36"/>
      <c r="KYT36"/>
      <c r="KYU36"/>
      <c r="KYV36"/>
      <c r="KYW36"/>
      <c r="KYX36"/>
      <c r="KYY36"/>
      <c r="KYZ36"/>
      <c r="KZA36"/>
      <c r="KZB36"/>
      <c r="KZC36"/>
      <c r="KZD36"/>
      <c r="KZE36"/>
      <c r="KZF36"/>
      <c r="KZG36"/>
      <c r="KZH36"/>
      <c r="KZI36"/>
      <c r="KZJ36"/>
      <c r="KZK36"/>
      <c r="KZL36"/>
      <c r="KZM36"/>
      <c r="KZN36"/>
      <c r="KZO36"/>
      <c r="KZP36"/>
      <c r="KZQ36"/>
      <c r="KZR36"/>
      <c r="KZS36"/>
      <c r="KZT36"/>
      <c r="KZU36"/>
      <c r="KZV36"/>
      <c r="KZW36"/>
      <c r="KZX36"/>
      <c r="KZY36"/>
      <c r="KZZ36"/>
      <c r="LAA36"/>
      <c r="LAB36"/>
      <c r="LAC36"/>
      <c r="LAD36"/>
      <c r="LAE36"/>
      <c r="LAF36"/>
      <c r="LAG36"/>
      <c r="LAH36"/>
      <c r="LAI36"/>
      <c r="LAJ36"/>
      <c r="LAK36"/>
      <c r="LAL36"/>
      <c r="LAM36"/>
      <c r="LAN36"/>
      <c r="LAO36"/>
      <c r="LAP36"/>
      <c r="LAQ36"/>
      <c r="LAR36"/>
      <c r="LAS36"/>
      <c r="LAT36"/>
      <c r="LAU36"/>
      <c r="LAV36"/>
      <c r="LAW36"/>
      <c r="LAX36"/>
      <c r="LAY36"/>
      <c r="LAZ36"/>
      <c r="LBA36"/>
      <c r="LBB36"/>
      <c r="LBC36"/>
      <c r="LBD36"/>
      <c r="LBE36"/>
      <c r="LBF36"/>
      <c r="LBG36"/>
      <c r="LBH36"/>
      <c r="LBI36"/>
      <c r="LBJ36"/>
      <c r="LBK36"/>
      <c r="LBL36"/>
      <c r="LBM36"/>
      <c r="LBN36"/>
      <c r="LBO36"/>
      <c r="LBP36"/>
      <c r="LBQ36"/>
      <c r="LBR36"/>
      <c r="LBS36"/>
      <c r="LBT36"/>
      <c r="LBU36"/>
      <c r="LBV36"/>
      <c r="LBW36"/>
      <c r="LBX36"/>
      <c r="LBY36"/>
      <c r="LBZ36"/>
      <c r="LCA36"/>
      <c r="LCB36"/>
      <c r="LCC36"/>
      <c r="LCD36"/>
      <c r="LCE36"/>
      <c r="LCF36"/>
      <c r="LCG36"/>
      <c r="LCH36"/>
      <c r="LCI36"/>
      <c r="LCJ36"/>
      <c r="LCK36"/>
      <c r="LCL36"/>
      <c r="LCM36"/>
      <c r="LCN36"/>
      <c r="LCO36"/>
      <c r="LCP36"/>
      <c r="LCQ36"/>
      <c r="LCR36"/>
      <c r="LCS36"/>
      <c r="LCT36"/>
      <c r="LCU36"/>
      <c r="LCV36"/>
      <c r="LCW36"/>
      <c r="LCX36"/>
      <c r="LCY36"/>
      <c r="LCZ36"/>
      <c r="LDA36"/>
      <c r="LDB36"/>
      <c r="LDC36"/>
      <c r="LDD36"/>
      <c r="LDE36"/>
      <c r="LDF36"/>
      <c r="LDG36"/>
      <c r="LDH36"/>
      <c r="LDI36"/>
      <c r="LDJ36"/>
      <c r="LDK36"/>
      <c r="LDL36"/>
      <c r="LDM36"/>
      <c r="LDN36"/>
      <c r="LDO36"/>
      <c r="LDP36"/>
      <c r="LDQ36"/>
      <c r="LDR36"/>
      <c r="LDS36"/>
      <c r="LDT36"/>
      <c r="LDU36"/>
      <c r="LDV36"/>
      <c r="LDW36"/>
      <c r="LDX36"/>
      <c r="LDY36"/>
      <c r="LDZ36"/>
      <c r="LEA36"/>
      <c r="LEB36"/>
      <c r="LEC36"/>
      <c r="LED36"/>
      <c r="LEE36"/>
      <c r="LEF36"/>
      <c r="LEG36"/>
      <c r="LEH36"/>
      <c r="LEI36"/>
      <c r="LEJ36"/>
      <c r="LEK36"/>
      <c r="LEL36"/>
      <c r="LEM36"/>
      <c r="LEN36"/>
      <c r="LEO36"/>
      <c r="LEP36"/>
      <c r="LEQ36"/>
      <c r="LER36"/>
      <c r="LES36"/>
      <c r="LET36"/>
      <c r="LEU36"/>
      <c r="LEV36"/>
      <c r="LEW36"/>
      <c r="LEX36"/>
      <c r="LEY36"/>
      <c r="LEZ36"/>
      <c r="LFA36"/>
      <c r="LFB36"/>
      <c r="LFC36"/>
      <c r="LFD36"/>
      <c r="LFE36"/>
      <c r="LFF36"/>
      <c r="LFG36"/>
      <c r="LFH36"/>
      <c r="LFI36"/>
      <c r="LFJ36"/>
      <c r="LFK36"/>
      <c r="LFL36"/>
      <c r="LFM36"/>
      <c r="LFN36"/>
      <c r="LFO36"/>
      <c r="LFP36"/>
      <c r="LFQ36"/>
      <c r="LFR36"/>
      <c r="LFS36"/>
      <c r="LFT36"/>
      <c r="LFU36"/>
      <c r="LFV36"/>
      <c r="LFW36"/>
      <c r="LFX36"/>
      <c r="LFY36"/>
      <c r="LFZ36"/>
      <c r="LGA36"/>
      <c r="LGB36"/>
      <c r="LGC36"/>
      <c r="LGD36"/>
      <c r="LGE36"/>
      <c r="LGF36"/>
      <c r="LGG36"/>
      <c r="LGH36"/>
      <c r="LGI36"/>
      <c r="LGJ36"/>
      <c r="LGK36"/>
      <c r="LGL36"/>
      <c r="LGM36"/>
      <c r="LGN36"/>
      <c r="LGO36"/>
      <c r="LGP36"/>
      <c r="LGQ36"/>
      <c r="LGR36"/>
      <c r="LGS36"/>
      <c r="LGT36"/>
      <c r="LGU36"/>
      <c r="LGV36"/>
      <c r="LGW36"/>
      <c r="LGX36"/>
      <c r="LGY36"/>
      <c r="LGZ36"/>
      <c r="LHA36"/>
      <c r="LHB36"/>
      <c r="LHC36"/>
      <c r="LHD36"/>
      <c r="LHE36"/>
      <c r="LHF36"/>
      <c r="LHG36"/>
      <c r="LHH36"/>
      <c r="LHI36"/>
      <c r="LHJ36"/>
      <c r="LHK36"/>
      <c r="LHL36"/>
      <c r="LHM36"/>
      <c r="LHN36"/>
      <c r="LHO36"/>
      <c r="LHP36"/>
      <c r="LHQ36"/>
      <c r="LHR36"/>
      <c r="LHS36"/>
      <c r="LHT36"/>
      <c r="LHU36"/>
      <c r="LHV36"/>
      <c r="LHW36"/>
      <c r="LHX36"/>
      <c r="LHY36"/>
      <c r="LHZ36"/>
      <c r="LIA36"/>
      <c r="LIB36"/>
      <c r="LIC36"/>
      <c r="LID36"/>
      <c r="LIE36"/>
      <c r="LIF36"/>
      <c r="LIG36"/>
      <c r="LIH36"/>
      <c r="LII36"/>
      <c r="LIJ36"/>
      <c r="LIK36"/>
      <c r="LIL36"/>
      <c r="LIM36"/>
      <c r="LIN36"/>
      <c r="LIO36"/>
      <c r="LIP36"/>
      <c r="LIQ36"/>
      <c r="LIR36"/>
      <c r="LIS36"/>
      <c r="LIT36"/>
      <c r="LIU36"/>
      <c r="LIV36"/>
      <c r="LIW36"/>
      <c r="LIX36"/>
      <c r="LIY36"/>
      <c r="LIZ36"/>
      <c r="LJA36"/>
      <c r="LJB36"/>
      <c r="LJC36"/>
      <c r="LJD36"/>
      <c r="LJE36"/>
      <c r="LJF36"/>
      <c r="LJG36"/>
      <c r="LJH36"/>
      <c r="LJI36"/>
      <c r="LJJ36"/>
      <c r="LJK36"/>
      <c r="LJL36"/>
      <c r="LJM36"/>
      <c r="LJN36"/>
      <c r="LJO36"/>
      <c r="LJP36"/>
      <c r="LJQ36"/>
      <c r="LJR36"/>
      <c r="LJS36"/>
      <c r="LJT36"/>
      <c r="LJU36"/>
      <c r="LJV36"/>
      <c r="LJW36"/>
      <c r="LJX36"/>
      <c r="LJY36"/>
      <c r="LJZ36"/>
      <c r="LKA36"/>
      <c r="LKB36"/>
      <c r="LKC36"/>
      <c r="LKD36"/>
      <c r="LKE36"/>
      <c r="LKF36"/>
      <c r="LKG36"/>
      <c r="LKH36"/>
      <c r="LKI36"/>
      <c r="LKJ36"/>
      <c r="LKK36"/>
      <c r="LKL36"/>
      <c r="LKM36"/>
      <c r="LKN36"/>
      <c r="LKO36"/>
      <c r="LKP36"/>
      <c r="LKQ36"/>
      <c r="LKR36"/>
      <c r="LKS36"/>
      <c r="LKT36"/>
      <c r="LKU36"/>
      <c r="LKV36"/>
      <c r="LKW36"/>
      <c r="LKX36"/>
      <c r="LKY36"/>
      <c r="LKZ36"/>
      <c r="LLA36"/>
      <c r="LLB36"/>
      <c r="LLC36"/>
      <c r="LLD36"/>
      <c r="LLE36"/>
      <c r="LLF36"/>
      <c r="LLG36"/>
      <c r="LLH36"/>
      <c r="LLI36"/>
      <c r="LLJ36"/>
      <c r="LLK36"/>
      <c r="LLL36"/>
      <c r="LLM36"/>
      <c r="LLN36"/>
      <c r="LLO36"/>
      <c r="LLP36"/>
      <c r="LLQ36"/>
      <c r="LLR36"/>
      <c r="LLS36"/>
      <c r="LLT36"/>
      <c r="LLU36"/>
      <c r="LLV36"/>
      <c r="LLW36"/>
      <c r="LLX36"/>
      <c r="LLY36"/>
      <c r="LLZ36"/>
      <c r="LMA36"/>
      <c r="LMB36"/>
      <c r="LMC36"/>
      <c r="LMD36"/>
      <c r="LME36"/>
      <c r="LMF36"/>
      <c r="LMG36"/>
      <c r="LMH36"/>
      <c r="LMI36"/>
      <c r="LMJ36"/>
      <c r="LMK36"/>
      <c r="LML36"/>
      <c r="LMM36"/>
      <c r="LMN36"/>
      <c r="LMO36"/>
      <c r="LMP36"/>
      <c r="LMQ36"/>
      <c r="LMR36"/>
      <c r="LMS36"/>
      <c r="LMT36"/>
      <c r="LMU36"/>
      <c r="LMV36"/>
      <c r="LMW36"/>
      <c r="LMX36"/>
      <c r="LMY36"/>
      <c r="LMZ36"/>
      <c r="LNA36"/>
      <c r="LNB36"/>
      <c r="LNC36"/>
      <c r="LND36"/>
      <c r="LNE36"/>
      <c r="LNF36"/>
      <c r="LNG36"/>
      <c r="LNH36"/>
      <c r="LNI36"/>
      <c r="LNJ36"/>
      <c r="LNK36"/>
      <c r="LNL36"/>
      <c r="LNM36"/>
      <c r="LNN36"/>
      <c r="LNO36"/>
      <c r="LNP36"/>
      <c r="LNQ36"/>
      <c r="LNR36"/>
      <c r="LNS36"/>
      <c r="LNT36"/>
      <c r="LNU36"/>
      <c r="LNV36"/>
      <c r="LNW36"/>
      <c r="LNX36"/>
      <c r="LNY36"/>
      <c r="LNZ36"/>
      <c r="LOA36"/>
      <c r="LOB36"/>
      <c r="LOC36"/>
      <c r="LOD36"/>
      <c r="LOE36"/>
      <c r="LOF36"/>
      <c r="LOG36"/>
      <c r="LOH36"/>
      <c r="LOI36"/>
      <c r="LOJ36"/>
      <c r="LOK36"/>
      <c r="LOL36"/>
      <c r="LOM36"/>
      <c r="LON36"/>
      <c r="LOO36"/>
      <c r="LOP36"/>
      <c r="LOQ36"/>
      <c r="LOR36"/>
      <c r="LOS36"/>
      <c r="LOT36"/>
      <c r="LOU36"/>
      <c r="LOV36"/>
      <c r="LOW36"/>
      <c r="LOX36"/>
      <c r="LOY36"/>
      <c r="LOZ36"/>
      <c r="LPA36"/>
      <c r="LPB36"/>
      <c r="LPC36"/>
      <c r="LPD36"/>
      <c r="LPE36"/>
      <c r="LPF36"/>
      <c r="LPG36"/>
      <c r="LPH36"/>
      <c r="LPI36"/>
      <c r="LPJ36"/>
      <c r="LPK36"/>
      <c r="LPL36"/>
      <c r="LPM36"/>
      <c r="LPN36"/>
      <c r="LPO36"/>
      <c r="LPP36"/>
      <c r="LPQ36"/>
      <c r="LPR36"/>
      <c r="LPS36"/>
      <c r="LPT36"/>
      <c r="LPU36"/>
      <c r="LPV36"/>
      <c r="LPW36"/>
      <c r="LPX36"/>
      <c r="LPY36"/>
      <c r="LPZ36"/>
      <c r="LQA36"/>
      <c r="LQB36"/>
      <c r="LQC36"/>
      <c r="LQD36"/>
      <c r="LQE36"/>
      <c r="LQF36"/>
      <c r="LQG36"/>
      <c r="LQH36"/>
      <c r="LQI36"/>
      <c r="LQJ36"/>
      <c r="LQK36"/>
      <c r="LQL36"/>
      <c r="LQM36"/>
      <c r="LQN36"/>
      <c r="LQO36"/>
      <c r="LQP36"/>
      <c r="LQQ36"/>
      <c r="LQR36"/>
      <c r="LQS36"/>
      <c r="LQT36"/>
      <c r="LQU36"/>
      <c r="LQV36"/>
      <c r="LQW36"/>
      <c r="LQX36"/>
      <c r="LQY36"/>
      <c r="LQZ36"/>
      <c r="LRA36"/>
      <c r="LRB36"/>
      <c r="LRC36"/>
      <c r="LRD36"/>
      <c r="LRE36"/>
      <c r="LRF36"/>
      <c r="LRG36"/>
      <c r="LRH36"/>
      <c r="LRI36"/>
      <c r="LRJ36"/>
      <c r="LRK36"/>
      <c r="LRL36"/>
      <c r="LRM36"/>
      <c r="LRN36"/>
      <c r="LRO36"/>
      <c r="LRP36"/>
      <c r="LRQ36"/>
      <c r="LRR36"/>
      <c r="LRS36"/>
      <c r="LRT36"/>
      <c r="LRU36"/>
      <c r="LRV36"/>
      <c r="LRW36"/>
      <c r="LRX36"/>
      <c r="LRY36"/>
      <c r="LRZ36"/>
      <c r="LSA36"/>
      <c r="LSB36"/>
      <c r="LSC36"/>
      <c r="LSD36"/>
      <c r="LSE36"/>
      <c r="LSF36"/>
      <c r="LSG36"/>
      <c r="LSH36"/>
      <c r="LSI36"/>
      <c r="LSJ36"/>
      <c r="LSK36"/>
      <c r="LSL36"/>
      <c r="LSM36"/>
      <c r="LSN36"/>
      <c r="LSO36"/>
      <c r="LSP36"/>
      <c r="LSQ36"/>
      <c r="LSR36"/>
      <c r="LSS36"/>
      <c r="LST36"/>
      <c r="LSU36"/>
      <c r="LSV36"/>
      <c r="LSW36"/>
      <c r="LSX36"/>
      <c r="LSY36"/>
      <c r="LSZ36"/>
      <c r="LTA36"/>
      <c r="LTB36"/>
      <c r="LTC36"/>
      <c r="LTD36"/>
      <c r="LTE36"/>
      <c r="LTF36"/>
      <c r="LTG36"/>
      <c r="LTH36"/>
      <c r="LTI36"/>
      <c r="LTJ36"/>
      <c r="LTK36"/>
      <c r="LTL36"/>
      <c r="LTM36"/>
      <c r="LTN36"/>
      <c r="LTO36"/>
      <c r="LTP36"/>
      <c r="LTQ36"/>
      <c r="LTR36"/>
      <c r="LTS36"/>
      <c r="LTT36"/>
      <c r="LTU36"/>
      <c r="LTV36"/>
      <c r="LTW36"/>
      <c r="LTX36"/>
      <c r="LTY36"/>
      <c r="LTZ36"/>
      <c r="LUA36"/>
      <c r="LUB36"/>
      <c r="LUC36"/>
      <c r="LUD36"/>
      <c r="LUE36"/>
      <c r="LUF36"/>
      <c r="LUG36"/>
      <c r="LUH36"/>
      <c r="LUI36"/>
      <c r="LUJ36"/>
      <c r="LUK36"/>
      <c r="LUL36"/>
      <c r="LUM36"/>
      <c r="LUN36"/>
      <c r="LUO36"/>
      <c r="LUP36"/>
      <c r="LUQ36"/>
      <c r="LUR36"/>
      <c r="LUS36"/>
      <c r="LUT36"/>
      <c r="LUU36"/>
      <c r="LUV36"/>
      <c r="LUW36"/>
      <c r="LUX36"/>
      <c r="LUY36"/>
      <c r="LUZ36"/>
      <c r="LVA36"/>
      <c r="LVB36"/>
      <c r="LVC36"/>
      <c r="LVD36"/>
      <c r="LVE36"/>
      <c r="LVF36"/>
      <c r="LVG36"/>
      <c r="LVH36"/>
      <c r="LVI36"/>
      <c r="LVJ36"/>
      <c r="LVK36"/>
      <c r="LVL36"/>
      <c r="LVM36"/>
      <c r="LVN36"/>
      <c r="LVO36"/>
      <c r="LVP36"/>
      <c r="LVQ36"/>
      <c r="LVR36"/>
      <c r="LVS36"/>
      <c r="LVT36"/>
      <c r="LVU36"/>
      <c r="LVV36"/>
      <c r="LVW36"/>
      <c r="LVX36"/>
      <c r="LVY36"/>
      <c r="LVZ36"/>
      <c r="LWA36"/>
      <c r="LWB36"/>
      <c r="LWC36"/>
      <c r="LWD36"/>
      <c r="LWE36"/>
      <c r="LWF36"/>
      <c r="LWG36"/>
      <c r="LWH36"/>
      <c r="LWI36"/>
      <c r="LWJ36"/>
      <c r="LWK36"/>
      <c r="LWL36"/>
      <c r="LWM36"/>
      <c r="LWN36"/>
      <c r="LWO36"/>
      <c r="LWP36"/>
      <c r="LWQ36"/>
      <c r="LWR36"/>
      <c r="LWS36"/>
      <c r="LWT36"/>
      <c r="LWU36"/>
      <c r="LWV36"/>
      <c r="LWW36"/>
      <c r="LWX36"/>
      <c r="LWY36"/>
      <c r="LWZ36"/>
      <c r="LXA36"/>
      <c r="LXB36"/>
      <c r="LXC36"/>
      <c r="LXD36"/>
      <c r="LXE36"/>
      <c r="LXF36"/>
      <c r="LXG36"/>
      <c r="LXH36"/>
      <c r="LXI36"/>
      <c r="LXJ36"/>
      <c r="LXK36"/>
      <c r="LXL36"/>
      <c r="LXM36"/>
      <c r="LXN36"/>
      <c r="LXO36"/>
      <c r="LXP36"/>
      <c r="LXQ36"/>
      <c r="LXR36"/>
      <c r="LXS36"/>
      <c r="LXT36"/>
      <c r="LXU36"/>
      <c r="LXV36"/>
      <c r="LXW36"/>
      <c r="LXX36"/>
      <c r="LXY36"/>
      <c r="LXZ36"/>
      <c r="LYA36"/>
      <c r="LYB36"/>
      <c r="LYC36"/>
      <c r="LYD36"/>
      <c r="LYE36"/>
      <c r="LYF36"/>
      <c r="LYG36"/>
      <c r="LYH36"/>
      <c r="LYI36"/>
      <c r="LYJ36"/>
      <c r="LYK36"/>
      <c r="LYL36"/>
      <c r="LYM36"/>
      <c r="LYN36"/>
      <c r="LYO36"/>
      <c r="LYP36"/>
      <c r="LYQ36"/>
      <c r="LYR36"/>
      <c r="LYS36"/>
      <c r="LYT36"/>
      <c r="LYU36"/>
      <c r="LYV36"/>
      <c r="LYW36"/>
      <c r="LYX36"/>
      <c r="LYY36"/>
      <c r="LYZ36"/>
      <c r="LZA36"/>
      <c r="LZB36"/>
      <c r="LZC36"/>
      <c r="LZD36"/>
      <c r="LZE36"/>
      <c r="LZF36"/>
      <c r="LZG36"/>
      <c r="LZH36"/>
      <c r="LZI36"/>
      <c r="LZJ36"/>
      <c r="LZK36"/>
      <c r="LZL36"/>
      <c r="LZM36"/>
      <c r="LZN36"/>
      <c r="LZO36"/>
      <c r="LZP36"/>
      <c r="LZQ36"/>
      <c r="LZR36"/>
      <c r="LZS36"/>
      <c r="LZT36"/>
      <c r="LZU36"/>
      <c r="LZV36"/>
      <c r="LZW36"/>
      <c r="LZX36"/>
      <c r="LZY36"/>
      <c r="LZZ36"/>
      <c r="MAA36"/>
      <c r="MAB36"/>
      <c r="MAC36"/>
      <c r="MAD36"/>
      <c r="MAE36"/>
      <c r="MAF36"/>
      <c r="MAG36"/>
      <c r="MAH36"/>
      <c r="MAI36"/>
      <c r="MAJ36"/>
      <c r="MAK36"/>
      <c r="MAL36"/>
      <c r="MAM36"/>
      <c r="MAN36"/>
      <c r="MAO36"/>
      <c r="MAP36"/>
      <c r="MAQ36"/>
      <c r="MAR36"/>
      <c r="MAS36"/>
      <c r="MAT36"/>
      <c r="MAU36"/>
      <c r="MAV36"/>
      <c r="MAW36"/>
      <c r="MAX36"/>
      <c r="MAY36"/>
      <c r="MAZ36"/>
      <c r="MBA36"/>
      <c r="MBB36"/>
      <c r="MBC36"/>
      <c r="MBD36"/>
      <c r="MBE36"/>
      <c r="MBF36"/>
      <c r="MBG36"/>
      <c r="MBH36"/>
      <c r="MBI36"/>
      <c r="MBJ36"/>
      <c r="MBK36"/>
      <c r="MBL36"/>
      <c r="MBM36"/>
      <c r="MBN36"/>
      <c r="MBO36"/>
      <c r="MBP36"/>
      <c r="MBQ36"/>
      <c r="MBR36"/>
      <c r="MBS36"/>
      <c r="MBT36"/>
      <c r="MBU36"/>
      <c r="MBV36"/>
      <c r="MBW36"/>
      <c r="MBX36"/>
      <c r="MBY36"/>
      <c r="MBZ36"/>
      <c r="MCA36"/>
      <c r="MCB36"/>
      <c r="MCC36"/>
      <c r="MCD36"/>
      <c r="MCE36"/>
      <c r="MCF36"/>
      <c r="MCG36"/>
      <c r="MCH36"/>
      <c r="MCI36"/>
      <c r="MCJ36"/>
      <c r="MCK36"/>
      <c r="MCL36"/>
      <c r="MCM36"/>
      <c r="MCN36"/>
      <c r="MCO36"/>
      <c r="MCP36"/>
      <c r="MCQ36"/>
      <c r="MCR36"/>
      <c r="MCS36"/>
      <c r="MCT36"/>
      <c r="MCU36"/>
      <c r="MCV36"/>
      <c r="MCW36"/>
      <c r="MCX36"/>
      <c r="MCY36"/>
      <c r="MCZ36"/>
      <c r="MDA36"/>
      <c r="MDB36"/>
      <c r="MDC36"/>
      <c r="MDD36"/>
      <c r="MDE36"/>
      <c r="MDF36"/>
      <c r="MDG36"/>
      <c r="MDH36"/>
      <c r="MDI36"/>
      <c r="MDJ36"/>
      <c r="MDK36"/>
      <c r="MDL36"/>
      <c r="MDM36"/>
      <c r="MDN36"/>
      <c r="MDO36"/>
      <c r="MDP36"/>
      <c r="MDQ36"/>
      <c r="MDR36"/>
      <c r="MDS36"/>
      <c r="MDT36"/>
      <c r="MDU36"/>
      <c r="MDV36"/>
      <c r="MDW36"/>
      <c r="MDX36"/>
      <c r="MDY36"/>
      <c r="MDZ36"/>
      <c r="MEA36"/>
      <c r="MEB36"/>
      <c r="MEC36"/>
      <c r="MED36"/>
      <c r="MEE36"/>
      <c r="MEF36"/>
      <c r="MEG36"/>
      <c r="MEH36"/>
      <c r="MEI36"/>
      <c r="MEJ36"/>
      <c r="MEK36"/>
      <c r="MEL36"/>
      <c r="MEM36"/>
      <c r="MEN36"/>
      <c r="MEO36"/>
      <c r="MEP36"/>
      <c r="MEQ36"/>
      <c r="MER36"/>
      <c r="MES36"/>
      <c r="MET36"/>
      <c r="MEU36"/>
      <c r="MEV36"/>
      <c r="MEW36"/>
      <c r="MEX36"/>
      <c r="MEY36"/>
      <c r="MEZ36"/>
      <c r="MFA36"/>
      <c r="MFB36"/>
      <c r="MFC36"/>
      <c r="MFD36"/>
      <c r="MFE36"/>
      <c r="MFF36"/>
      <c r="MFG36"/>
      <c r="MFH36"/>
      <c r="MFI36"/>
      <c r="MFJ36"/>
      <c r="MFK36"/>
      <c r="MFL36"/>
      <c r="MFM36"/>
      <c r="MFN36"/>
      <c r="MFO36"/>
      <c r="MFP36"/>
      <c r="MFQ36"/>
      <c r="MFR36"/>
      <c r="MFS36"/>
      <c r="MFT36"/>
      <c r="MFU36"/>
      <c r="MFV36"/>
      <c r="MFW36"/>
      <c r="MFX36"/>
      <c r="MFY36"/>
      <c r="MFZ36"/>
      <c r="MGA36"/>
      <c r="MGB36"/>
      <c r="MGC36"/>
      <c r="MGD36"/>
      <c r="MGE36"/>
      <c r="MGF36"/>
      <c r="MGG36"/>
      <c r="MGH36"/>
      <c r="MGI36"/>
      <c r="MGJ36"/>
      <c r="MGK36"/>
      <c r="MGL36"/>
      <c r="MGM36"/>
      <c r="MGN36"/>
      <c r="MGO36"/>
      <c r="MGP36"/>
      <c r="MGQ36"/>
      <c r="MGR36"/>
      <c r="MGS36"/>
      <c r="MGT36"/>
      <c r="MGU36"/>
      <c r="MGV36"/>
      <c r="MGW36"/>
      <c r="MGX36"/>
      <c r="MGY36"/>
      <c r="MGZ36"/>
      <c r="MHA36"/>
      <c r="MHB36"/>
      <c r="MHC36"/>
      <c r="MHD36"/>
      <c r="MHE36"/>
      <c r="MHF36"/>
      <c r="MHG36"/>
      <c r="MHH36"/>
      <c r="MHI36"/>
      <c r="MHJ36"/>
      <c r="MHK36"/>
      <c r="MHL36"/>
      <c r="MHM36"/>
      <c r="MHN36"/>
      <c r="MHO36"/>
      <c r="MHP36"/>
      <c r="MHQ36"/>
      <c r="MHR36"/>
      <c r="MHS36"/>
      <c r="MHT36"/>
      <c r="MHU36"/>
      <c r="MHV36"/>
      <c r="MHW36"/>
      <c r="MHX36"/>
      <c r="MHY36"/>
      <c r="MHZ36"/>
      <c r="MIA36"/>
      <c r="MIB36"/>
      <c r="MIC36"/>
      <c r="MID36"/>
      <c r="MIE36"/>
      <c r="MIF36"/>
      <c r="MIG36"/>
      <c r="MIH36"/>
      <c r="MII36"/>
      <c r="MIJ36"/>
      <c r="MIK36"/>
      <c r="MIL36"/>
      <c r="MIM36"/>
      <c r="MIN36"/>
      <c r="MIO36"/>
      <c r="MIP36"/>
      <c r="MIQ36"/>
      <c r="MIR36"/>
      <c r="MIS36"/>
      <c r="MIT36"/>
      <c r="MIU36"/>
      <c r="MIV36"/>
      <c r="MIW36"/>
      <c r="MIX36"/>
      <c r="MIY36"/>
      <c r="MIZ36"/>
      <c r="MJA36"/>
      <c r="MJB36"/>
      <c r="MJC36"/>
      <c r="MJD36"/>
      <c r="MJE36"/>
      <c r="MJF36"/>
      <c r="MJG36"/>
      <c r="MJH36"/>
      <c r="MJI36"/>
      <c r="MJJ36"/>
      <c r="MJK36"/>
      <c r="MJL36"/>
      <c r="MJM36"/>
      <c r="MJN36"/>
      <c r="MJO36"/>
      <c r="MJP36"/>
      <c r="MJQ36"/>
      <c r="MJR36"/>
      <c r="MJS36"/>
      <c r="MJT36"/>
      <c r="MJU36"/>
      <c r="MJV36"/>
      <c r="MJW36"/>
      <c r="MJX36"/>
      <c r="MJY36"/>
      <c r="MJZ36"/>
      <c r="MKA36"/>
      <c r="MKB36"/>
      <c r="MKC36"/>
      <c r="MKD36"/>
      <c r="MKE36"/>
      <c r="MKF36"/>
      <c r="MKG36"/>
      <c r="MKH36"/>
      <c r="MKI36"/>
      <c r="MKJ36"/>
      <c r="MKK36"/>
      <c r="MKL36"/>
      <c r="MKM36"/>
      <c r="MKN36"/>
      <c r="MKO36"/>
      <c r="MKP36"/>
      <c r="MKQ36"/>
      <c r="MKR36"/>
      <c r="MKS36"/>
      <c r="MKT36"/>
      <c r="MKU36"/>
      <c r="MKV36"/>
      <c r="MKW36"/>
      <c r="MKX36"/>
      <c r="MKY36"/>
      <c r="MKZ36"/>
      <c r="MLA36"/>
      <c r="MLB36"/>
      <c r="MLC36"/>
      <c r="MLD36"/>
      <c r="MLE36"/>
      <c r="MLF36"/>
      <c r="MLG36"/>
      <c r="MLH36"/>
      <c r="MLI36"/>
      <c r="MLJ36"/>
      <c r="MLK36"/>
      <c r="MLL36"/>
      <c r="MLM36"/>
      <c r="MLN36"/>
      <c r="MLO36"/>
      <c r="MLP36"/>
      <c r="MLQ36"/>
      <c r="MLR36"/>
      <c r="MLS36"/>
      <c r="MLT36"/>
      <c r="MLU36"/>
      <c r="MLV36"/>
      <c r="MLW36"/>
      <c r="MLX36"/>
      <c r="MLY36"/>
      <c r="MLZ36"/>
      <c r="MMA36"/>
      <c r="MMB36"/>
      <c r="MMC36"/>
      <c r="MMD36"/>
      <c r="MME36"/>
      <c r="MMF36"/>
      <c r="MMG36"/>
      <c r="MMH36"/>
      <c r="MMI36"/>
      <c r="MMJ36"/>
      <c r="MMK36"/>
      <c r="MML36"/>
      <c r="MMM36"/>
      <c r="MMN36"/>
      <c r="MMO36"/>
      <c r="MMP36"/>
      <c r="MMQ36"/>
      <c r="MMR36"/>
      <c r="MMS36"/>
      <c r="MMT36"/>
      <c r="MMU36"/>
      <c r="MMV36"/>
      <c r="MMW36"/>
      <c r="MMX36"/>
      <c r="MMY36"/>
      <c r="MMZ36"/>
      <c r="MNA36"/>
      <c r="MNB36"/>
      <c r="MNC36"/>
      <c r="MND36"/>
      <c r="MNE36"/>
      <c r="MNF36"/>
      <c r="MNG36"/>
      <c r="MNH36"/>
      <c r="MNI36"/>
      <c r="MNJ36"/>
      <c r="MNK36"/>
      <c r="MNL36"/>
      <c r="MNM36"/>
      <c r="MNN36"/>
      <c r="MNO36"/>
      <c r="MNP36"/>
      <c r="MNQ36"/>
      <c r="MNR36"/>
      <c r="MNS36"/>
      <c r="MNT36"/>
      <c r="MNU36"/>
      <c r="MNV36"/>
      <c r="MNW36"/>
      <c r="MNX36"/>
      <c r="MNY36"/>
      <c r="MNZ36"/>
      <c r="MOA36"/>
      <c r="MOB36"/>
      <c r="MOC36"/>
      <c r="MOD36"/>
      <c r="MOE36"/>
      <c r="MOF36"/>
      <c r="MOG36"/>
      <c r="MOH36"/>
      <c r="MOI36"/>
      <c r="MOJ36"/>
      <c r="MOK36"/>
      <c r="MOL36"/>
      <c r="MOM36"/>
      <c r="MON36"/>
      <c r="MOO36"/>
      <c r="MOP36"/>
      <c r="MOQ36"/>
      <c r="MOR36"/>
      <c r="MOS36"/>
      <c r="MOT36"/>
      <c r="MOU36"/>
      <c r="MOV36"/>
      <c r="MOW36"/>
      <c r="MOX36"/>
      <c r="MOY36"/>
      <c r="MOZ36"/>
      <c r="MPA36"/>
      <c r="MPB36"/>
      <c r="MPC36"/>
      <c r="MPD36"/>
      <c r="MPE36"/>
      <c r="MPF36"/>
      <c r="MPG36"/>
      <c r="MPH36"/>
      <c r="MPI36"/>
      <c r="MPJ36"/>
      <c r="MPK36"/>
      <c r="MPL36"/>
      <c r="MPM36"/>
      <c r="MPN36"/>
      <c r="MPO36"/>
      <c r="MPP36"/>
      <c r="MPQ36"/>
      <c r="MPR36"/>
      <c r="MPS36"/>
      <c r="MPT36"/>
      <c r="MPU36"/>
      <c r="MPV36"/>
      <c r="MPW36"/>
      <c r="MPX36"/>
      <c r="MPY36"/>
      <c r="MPZ36"/>
      <c r="MQA36"/>
      <c r="MQB36"/>
      <c r="MQC36"/>
      <c r="MQD36"/>
      <c r="MQE36"/>
      <c r="MQF36"/>
      <c r="MQG36"/>
      <c r="MQH36"/>
      <c r="MQI36"/>
      <c r="MQJ36"/>
      <c r="MQK36"/>
      <c r="MQL36"/>
      <c r="MQM36"/>
      <c r="MQN36"/>
      <c r="MQO36"/>
      <c r="MQP36"/>
      <c r="MQQ36"/>
      <c r="MQR36"/>
      <c r="MQS36"/>
      <c r="MQT36"/>
      <c r="MQU36"/>
      <c r="MQV36"/>
      <c r="MQW36"/>
      <c r="MQX36"/>
      <c r="MQY36"/>
      <c r="MQZ36"/>
      <c r="MRA36"/>
      <c r="MRB36"/>
      <c r="MRC36"/>
      <c r="MRD36"/>
      <c r="MRE36"/>
      <c r="MRF36"/>
      <c r="MRG36"/>
      <c r="MRH36"/>
      <c r="MRI36"/>
      <c r="MRJ36"/>
      <c r="MRK36"/>
      <c r="MRL36"/>
      <c r="MRM36"/>
      <c r="MRN36"/>
      <c r="MRO36"/>
      <c r="MRP36"/>
      <c r="MRQ36"/>
      <c r="MRR36"/>
      <c r="MRS36"/>
      <c r="MRT36"/>
      <c r="MRU36"/>
      <c r="MRV36"/>
      <c r="MRW36"/>
      <c r="MRX36"/>
      <c r="MRY36"/>
      <c r="MRZ36"/>
      <c r="MSA36"/>
      <c r="MSB36"/>
      <c r="MSC36"/>
      <c r="MSD36"/>
      <c r="MSE36"/>
      <c r="MSF36"/>
      <c r="MSG36"/>
      <c r="MSH36"/>
      <c r="MSI36"/>
      <c r="MSJ36"/>
      <c r="MSK36"/>
      <c r="MSL36"/>
      <c r="MSM36"/>
      <c r="MSN36"/>
      <c r="MSO36"/>
      <c r="MSP36"/>
      <c r="MSQ36"/>
      <c r="MSR36"/>
      <c r="MSS36"/>
      <c r="MST36"/>
      <c r="MSU36"/>
      <c r="MSV36"/>
      <c r="MSW36"/>
      <c r="MSX36"/>
      <c r="MSY36"/>
      <c r="MSZ36"/>
      <c r="MTA36"/>
      <c r="MTB36"/>
      <c r="MTC36"/>
      <c r="MTD36"/>
      <c r="MTE36"/>
      <c r="MTF36"/>
      <c r="MTG36"/>
      <c r="MTH36"/>
      <c r="MTI36"/>
      <c r="MTJ36"/>
      <c r="MTK36"/>
      <c r="MTL36"/>
      <c r="MTM36"/>
      <c r="MTN36"/>
      <c r="MTO36"/>
      <c r="MTP36"/>
      <c r="MTQ36"/>
      <c r="MTR36"/>
      <c r="MTS36"/>
      <c r="MTT36"/>
      <c r="MTU36"/>
      <c r="MTV36"/>
      <c r="MTW36"/>
      <c r="MTX36"/>
      <c r="MTY36"/>
      <c r="MTZ36"/>
      <c r="MUA36"/>
      <c r="MUB36"/>
      <c r="MUC36"/>
      <c r="MUD36"/>
      <c r="MUE36"/>
      <c r="MUF36"/>
      <c r="MUG36"/>
      <c r="MUH36"/>
      <c r="MUI36"/>
      <c r="MUJ36"/>
      <c r="MUK36"/>
      <c r="MUL36"/>
      <c r="MUM36"/>
      <c r="MUN36"/>
      <c r="MUO36"/>
      <c r="MUP36"/>
      <c r="MUQ36"/>
      <c r="MUR36"/>
      <c r="MUS36"/>
      <c r="MUT36"/>
      <c r="MUU36"/>
      <c r="MUV36"/>
      <c r="MUW36"/>
      <c r="MUX36"/>
      <c r="MUY36"/>
      <c r="MUZ36"/>
      <c r="MVA36"/>
      <c r="MVB36"/>
      <c r="MVC36"/>
      <c r="MVD36"/>
      <c r="MVE36"/>
      <c r="MVF36"/>
      <c r="MVG36"/>
      <c r="MVH36"/>
      <c r="MVI36"/>
      <c r="MVJ36"/>
      <c r="MVK36"/>
      <c r="MVL36"/>
      <c r="MVM36"/>
      <c r="MVN36"/>
      <c r="MVO36"/>
      <c r="MVP36"/>
      <c r="MVQ36"/>
      <c r="MVR36"/>
      <c r="MVS36"/>
      <c r="MVT36"/>
      <c r="MVU36"/>
      <c r="MVV36"/>
      <c r="MVW36"/>
      <c r="MVX36"/>
      <c r="MVY36"/>
      <c r="MVZ36"/>
      <c r="MWA36"/>
      <c r="MWB36"/>
      <c r="MWC36"/>
      <c r="MWD36"/>
      <c r="MWE36"/>
      <c r="MWF36"/>
      <c r="MWG36"/>
      <c r="MWH36"/>
      <c r="MWI36"/>
      <c r="MWJ36"/>
      <c r="MWK36"/>
      <c r="MWL36"/>
      <c r="MWM36"/>
      <c r="MWN36"/>
      <c r="MWO36"/>
      <c r="MWP36"/>
      <c r="MWQ36"/>
      <c r="MWR36"/>
      <c r="MWS36"/>
      <c r="MWT36"/>
      <c r="MWU36"/>
      <c r="MWV36"/>
      <c r="MWW36"/>
      <c r="MWX36"/>
      <c r="MWY36"/>
      <c r="MWZ36"/>
      <c r="MXA36"/>
      <c r="MXB36"/>
      <c r="MXC36"/>
      <c r="MXD36"/>
      <c r="MXE36"/>
      <c r="MXF36"/>
      <c r="MXG36"/>
      <c r="MXH36"/>
      <c r="MXI36"/>
      <c r="MXJ36"/>
      <c r="MXK36"/>
      <c r="MXL36"/>
      <c r="MXM36"/>
      <c r="MXN36"/>
      <c r="MXO36"/>
      <c r="MXP36"/>
      <c r="MXQ36"/>
      <c r="MXR36"/>
      <c r="MXS36"/>
      <c r="MXT36"/>
      <c r="MXU36"/>
      <c r="MXV36"/>
      <c r="MXW36"/>
      <c r="MXX36"/>
      <c r="MXY36"/>
      <c r="MXZ36"/>
      <c r="MYA36"/>
      <c r="MYB36"/>
      <c r="MYC36"/>
      <c r="MYD36"/>
      <c r="MYE36"/>
      <c r="MYF36"/>
      <c r="MYG36"/>
      <c r="MYH36"/>
      <c r="MYI36"/>
      <c r="MYJ36"/>
      <c r="MYK36"/>
      <c r="MYL36"/>
      <c r="MYM36"/>
      <c r="MYN36"/>
      <c r="MYO36"/>
      <c r="MYP36"/>
      <c r="MYQ36"/>
      <c r="MYR36"/>
      <c r="MYS36"/>
      <c r="MYT36"/>
      <c r="MYU36"/>
      <c r="MYV36"/>
      <c r="MYW36"/>
      <c r="MYX36"/>
      <c r="MYY36"/>
      <c r="MYZ36"/>
      <c r="MZA36"/>
      <c r="MZB36"/>
      <c r="MZC36"/>
      <c r="MZD36"/>
      <c r="MZE36"/>
      <c r="MZF36"/>
      <c r="MZG36"/>
      <c r="MZH36"/>
      <c r="MZI36"/>
      <c r="MZJ36"/>
      <c r="MZK36"/>
      <c r="MZL36"/>
      <c r="MZM36"/>
      <c r="MZN36"/>
      <c r="MZO36"/>
      <c r="MZP36"/>
      <c r="MZQ36"/>
      <c r="MZR36"/>
      <c r="MZS36"/>
      <c r="MZT36"/>
      <c r="MZU36"/>
      <c r="MZV36"/>
      <c r="MZW36"/>
      <c r="MZX36"/>
      <c r="MZY36"/>
      <c r="MZZ36"/>
      <c r="NAA36"/>
      <c r="NAB36"/>
      <c r="NAC36"/>
      <c r="NAD36"/>
      <c r="NAE36"/>
      <c r="NAF36"/>
      <c r="NAG36"/>
      <c r="NAH36"/>
      <c r="NAI36"/>
      <c r="NAJ36"/>
      <c r="NAK36"/>
      <c r="NAL36"/>
      <c r="NAM36"/>
      <c r="NAN36"/>
      <c r="NAO36"/>
      <c r="NAP36"/>
      <c r="NAQ36"/>
      <c r="NAR36"/>
      <c r="NAS36"/>
      <c r="NAT36"/>
      <c r="NAU36"/>
      <c r="NAV36"/>
      <c r="NAW36"/>
      <c r="NAX36"/>
      <c r="NAY36"/>
      <c r="NAZ36"/>
      <c r="NBA36"/>
      <c r="NBB36"/>
      <c r="NBC36"/>
      <c r="NBD36"/>
      <c r="NBE36"/>
      <c r="NBF36"/>
      <c r="NBG36"/>
      <c r="NBH36"/>
      <c r="NBI36"/>
      <c r="NBJ36"/>
      <c r="NBK36"/>
      <c r="NBL36"/>
      <c r="NBM36"/>
      <c r="NBN36"/>
      <c r="NBO36"/>
      <c r="NBP36"/>
      <c r="NBQ36"/>
      <c r="NBR36"/>
      <c r="NBS36"/>
      <c r="NBT36"/>
      <c r="NBU36"/>
      <c r="NBV36"/>
      <c r="NBW36"/>
      <c r="NBX36"/>
      <c r="NBY36"/>
      <c r="NBZ36"/>
      <c r="NCA36"/>
      <c r="NCB36"/>
      <c r="NCC36"/>
      <c r="NCD36"/>
      <c r="NCE36"/>
      <c r="NCF36"/>
      <c r="NCG36"/>
      <c r="NCH36"/>
      <c r="NCI36"/>
      <c r="NCJ36"/>
      <c r="NCK36"/>
      <c r="NCL36"/>
      <c r="NCM36"/>
      <c r="NCN36"/>
      <c r="NCO36"/>
      <c r="NCP36"/>
      <c r="NCQ36"/>
      <c r="NCR36"/>
      <c r="NCS36"/>
      <c r="NCT36"/>
      <c r="NCU36"/>
      <c r="NCV36"/>
      <c r="NCW36"/>
      <c r="NCX36"/>
      <c r="NCY36"/>
      <c r="NCZ36"/>
      <c r="NDA36"/>
      <c r="NDB36"/>
      <c r="NDC36"/>
      <c r="NDD36"/>
      <c r="NDE36"/>
      <c r="NDF36"/>
      <c r="NDG36"/>
      <c r="NDH36"/>
      <c r="NDI36"/>
      <c r="NDJ36"/>
      <c r="NDK36"/>
      <c r="NDL36"/>
      <c r="NDM36"/>
      <c r="NDN36"/>
      <c r="NDO36"/>
      <c r="NDP36"/>
      <c r="NDQ36"/>
      <c r="NDR36"/>
      <c r="NDS36"/>
      <c r="NDT36"/>
      <c r="NDU36"/>
      <c r="NDV36"/>
      <c r="NDW36"/>
      <c r="NDX36"/>
      <c r="NDY36"/>
      <c r="NDZ36"/>
      <c r="NEA36"/>
      <c r="NEB36"/>
      <c r="NEC36"/>
      <c r="NED36"/>
      <c r="NEE36"/>
      <c r="NEF36"/>
      <c r="NEG36"/>
      <c r="NEH36"/>
      <c r="NEI36"/>
      <c r="NEJ36"/>
      <c r="NEK36"/>
      <c r="NEL36"/>
      <c r="NEM36"/>
      <c r="NEN36"/>
      <c r="NEO36"/>
      <c r="NEP36"/>
      <c r="NEQ36"/>
      <c r="NER36"/>
      <c r="NES36"/>
      <c r="NET36"/>
      <c r="NEU36"/>
      <c r="NEV36"/>
      <c r="NEW36"/>
      <c r="NEX36"/>
      <c r="NEY36"/>
      <c r="NEZ36"/>
      <c r="NFA36"/>
      <c r="NFB36"/>
      <c r="NFC36"/>
      <c r="NFD36"/>
      <c r="NFE36"/>
      <c r="NFF36"/>
      <c r="NFG36"/>
      <c r="NFH36"/>
      <c r="NFI36"/>
      <c r="NFJ36"/>
      <c r="NFK36"/>
      <c r="NFL36"/>
      <c r="NFM36"/>
      <c r="NFN36"/>
      <c r="NFO36"/>
      <c r="NFP36"/>
      <c r="NFQ36"/>
      <c r="NFR36"/>
      <c r="NFS36"/>
      <c r="NFT36"/>
      <c r="NFU36"/>
      <c r="NFV36"/>
      <c r="NFW36"/>
      <c r="NFX36"/>
      <c r="NFY36"/>
      <c r="NFZ36"/>
      <c r="NGA36"/>
      <c r="NGB36"/>
      <c r="NGC36"/>
      <c r="NGD36"/>
      <c r="NGE36"/>
      <c r="NGF36"/>
      <c r="NGG36"/>
      <c r="NGH36"/>
      <c r="NGI36"/>
      <c r="NGJ36"/>
      <c r="NGK36"/>
      <c r="NGL36"/>
      <c r="NGM36"/>
      <c r="NGN36"/>
      <c r="NGO36"/>
      <c r="NGP36"/>
      <c r="NGQ36"/>
      <c r="NGR36"/>
      <c r="NGS36"/>
      <c r="NGT36"/>
      <c r="NGU36"/>
      <c r="NGV36"/>
      <c r="NGW36"/>
      <c r="NGX36"/>
      <c r="NGY36"/>
      <c r="NGZ36"/>
      <c r="NHA36"/>
      <c r="NHB36"/>
      <c r="NHC36"/>
      <c r="NHD36"/>
      <c r="NHE36"/>
      <c r="NHF36"/>
      <c r="NHG36"/>
      <c r="NHH36"/>
      <c r="NHI36"/>
      <c r="NHJ36"/>
      <c r="NHK36"/>
      <c r="NHL36"/>
      <c r="NHM36"/>
      <c r="NHN36"/>
      <c r="NHO36"/>
      <c r="NHP36"/>
      <c r="NHQ36"/>
      <c r="NHR36"/>
      <c r="NHS36"/>
      <c r="NHT36"/>
      <c r="NHU36"/>
      <c r="NHV36"/>
      <c r="NHW36"/>
      <c r="NHX36"/>
      <c r="NHY36"/>
      <c r="NHZ36"/>
      <c r="NIA36"/>
      <c r="NIB36"/>
      <c r="NIC36"/>
      <c r="NID36"/>
      <c r="NIE36"/>
      <c r="NIF36"/>
      <c r="NIG36"/>
      <c r="NIH36"/>
      <c r="NII36"/>
      <c r="NIJ36"/>
      <c r="NIK36"/>
      <c r="NIL36"/>
      <c r="NIM36"/>
      <c r="NIN36"/>
      <c r="NIO36"/>
      <c r="NIP36"/>
      <c r="NIQ36"/>
      <c r="NIR36"/>
      <c r="NIS36"/>
      <c r="NIT36"/>
      <c r="NIU36"/>
      <c r="NIV36"/>
      <c r="NIW36"/>
      <c r="NIX36"/>
      <c r="NIY36"/>
      <c r="NIZ36"/>
      <c r="NJA36"/>
      <c r="NJB36"/>
      <c r="NJC36"/>
      <c r="NJD36"/>
      <c r="NJE36"/>
      <c r="NJF36"/>
      <c r="NJG36"/>
      <c r="NJH36"/>
      <c r="NJI36"/>
      <c r="NJJ36"/>
      <c r="NJK36"/>
      <c r="NJL36"/>
      <c r="NJM36"/>
      <c r="NJN36"/>
      <c r="NJO36"/>
      <c r="NJP36"/>
      <c r="NJQ36"/>
      <c r="NJR36"/>
      <c r="NJS36"/>
      <c r="NJT36"/>
      <c r="NJU36"/>
      <c r="NJV36"/>
      <c r="NJW36"/>
      <c r="NJX36"/>
      <c r="NJY36"/>
      <c r="NJZ36"/>
      <c r="NKA36"/>
      <c r="NKB36"/>
      <c r="NKC36"/>
      <c r="NKD36"/>
      <c r="NKE36"/>
      <c r="NKF36"/>
      <c r="NKG36"/>
      <c r="NKH36"/>
      <c r="NKI36"/>
      <c r="NKJ36"/>
      <c r="NKK36"/>
      <c r="NKL36"/>
      <c r="NKM36"/>
      <c r="NKN36"/>
      <c r="NKO36"/>
      <c r="NKP36"/>
      <c r="NKQ36"/>
      <c r="NKR36"/>
      <c r="NKS36"/>
      <c r="NKT36"/>
      <c r="NKU36"/>
      <c r="NKV36"/>
      <c r="NKW36"/>
      <c r="NKX36"/>
      <c r="NKY36"/>
      <c r="NKZ36"/>
      <c r="NLA36"/>
      <c r="NLB36"/>
      <c r="NLC36"/>
      <c r="NLD36"/>
      <c r="NLE36"/>
      <c r="NLF36"/>
      <c r="NLG36"/>
      <c r="NLH36"/>
      <c r="NLI36"/>
      <c r="NLJ36"/>
      <c r="NLK36"/>
      <c r="NLL36"/>
      <c r="NLM36"/>
      <c r="NLN36"/>
      <c r="NLO36"/>
      <c r="NLP36"/>
      <c r="NLQ36"/>
      <c r="NLR36"/>
      <c r="NLS36"/>
      <c r="NLT36"/>
      <c r="NLU36"/>
      <c r="NLV36"/>
      <c r="NLW36"/>
      <c r="NLX36"/>
      <c r="NLY36"/>
      <c r="NLZ36"/>
      <c r="NMA36"/>
      <c r="NMB36"/>
      <c r="NMC36"/>
      <c r="NMD36"/>
      <c r="NME36"/>
      <c r="NMF36"/>
      <c r="NMG36"/>
      <c r="NMH36"/>
      <c r="NMI36"/>
      <c r="NMJ36"/>
      <c r="NMK36"/>
      <c r="NML36"/>
      <c r="NMM36"/>
      <c r="NMN36"/>
      <c r="NMO36"/>
      <c r="NMP36"/>
      <c r="NMQ36"/>
      <c r="NMR36"/>
      <c r="NMS36"/>
      <c r="NMT36"/>
      <c r="NMU36"/>
      <c r="NMV36"/>
      <c r="NMW36"/>
      <c r="NMX36"/>
      <c r="NMY36"/>
      <c r="NMZ36"/>
      <c r="NNA36"/>
      <c r="NNB36"/>
      <c r="NNC36"/>
      <c r="NND36"/>
      <c r="NNE36"/>
      <c r="NNF36"/>
      <c r="NNG36"/>
      <c r="NNH36"/>
      <c r="NNI36"/>
      <c r="NNJ36"/>
      <c r="NNK36"/>
      <c r="NNL36"/>
      <c r="NNM36"/>
      <c r="NNN36"/>
      <c r="NNO36"/>
      <c r="NNP36"/>
      <c r="NNQ36"/>
      <c r="NNR36"/>
      <c r="NNS36"/>
      <c r="NNT36"/>
      <c r="NNU36"/>
      <c r="NNV36"/>
      <c r="NNW36"/>
      <c r="NNX36"/>
      <c r="NNY36"/>
      <c r="NNZ36"/>
      <c r="NOA36"/>
      <c r="NOB36"/>
      <c r="NOC36"/>
      <c r="NOD36"/>
      <c r="NOE36"/>
      <c r="NOF36"/>
      <c r="NOG36"/>
      <c r="NOH36"/>
      <c r="NOI36"/>
      <c r="NOJ36"/>
      <c r="NOK36"/>
      <c r="NOL36"/>
      <c r="NOM36"/>
      <c r="NON36"/>
      <c r="NOO36"/>
      <c r="NOP36"/>
      <c r="NOQ36"/>
      <c r="NOR36"/>
      <c r="NOS36"/>
      <c r="NOT36"/>
      <c r="NOU36"/>
      <c r="NOV36"/>
      <c r="NOW36"/>
      <c r="NOX36"/>
      <c r="NOY36"/>
      <c r="NOZ36"/>
      <c r="NPA36"/>
      <c r="NPB36"/>
      <c r="NPC36"/>
      <c r="NPD36"/>
      <c r="NPE36"/>
      <c r="NPF36"/>
      <c r="NPG36"/>
      <c r="NPH36"/>
      <c r="NPI36"/>
      <c r="NPJ36"/>
      <c r="NPK36"/>
      <c r="NPL36"/>
      <c r="NPM36"/>
      <c r="NPN36"/>
      <c r="NPO36"/>
      <c r="NPP36"/>
      <c r="NPQ36"/>
      <c r="NPR36"/>
      <c r="NPS36"/>
      <c r="NPT36"/>
      <c r="NPU36"/>
      <c r="NPV36"/>
      <c r="NPW36"/>
      <c r="NPX36"/>
      <c r="NPY36"/>
      <c r="NPZ36"/>
      <c r="NQA36"/>
      <c r="NQB36"/>
      <c r="NQC36"/>
      <c r="NQD36"/>
      <c r="NQE36"/>
      <c r="NQF36"/>
      <c r="NQG36"/>
      <c r="NQH36"/>
      <c r="NQI36"/>
      <c r="NQJ36"/>
      <c r="NQK36"/>
      <c r="NQL36"/>
      <c r="NQM36"/>
      <c r="NQN36"/>
      <c r="NQO36"/>
      <c r="NQP36"/>
      <c r="NQQ36"/>
      <c r="NQR36"/>
      <c r="NQS36"/>
      <c r="NQT36"/>
      <c r="NQU36"/>
      <c r="NQV36"/>
      <c r="NQW36"/>
      <c r="NQX36"/>
      <c r="NQY36"/>
      <c r="NQZ36"/>
      <c r="NRA36"/>
      <c r="NRB36"/>
      <c r="NRC36"/>
      <c r="NRD36"/>
      <c r="NRE36"/>
      <c r="NRF36"/>
      <c r="NRG36"/>
      <c r="NRH36"/>
      <c r="NRI36"/>
      <c r="NRJ36"/>
      <c r="NRK36"/>
      <c r="NRL36"/>
      <c r="NRM36"/>
      <c r="NRN36"/>
      <c r="NRO36"/>
      <c r="NRP36"/>
      <c r="NRQ36"/>
      <c r="NRR36"/>
      <c r="NRS36"/>
      <c r="NRT36"/>
      <c r="NRU36"/>
      <c r="NRV36"/>
      <c r="NRW36"/>
      <c r="NRX36"/>
      <c r="NRY36"/>
      <c r="NRZ36"/>
      <c r="NSA36"/>
      <c r="NSB36"/>
      <c r="NSC36"/>
      <c r="NSD36"/>
      <c r="NSE36"/>
      <c r="NSF36"/>
      <c r="NSG36"/>
      <c r="NSH36"/>
      <c r="NSI36"/>
      <c r="NSJ36"/>
      <c r="NSK36"/>
      <c r="NSL36"/>
      <c r="NSM36"/>
      <c r="NSN36"/>
      <c r="NSO36"/>
      <c r="NSP36"/>
      <c r="NSQ36"/>
      <c r="NSR36"/>
      <c r="NSS36"/>
      <c r="NST36"/>
      <c r="NSU36"/>
      <c r="NSV36"/>
      <c r="NSW36"/>
      <c r="NSX36"/>
      <c r="NSY36"/>
      <c r="NSZ36"/>
      <c r="NTA36"/>
      <c r="NTB36"/>
      <c r="NTC36"/>
      <c r="NTD36"/>
      <c r="NTE36"/>
      <c r="NTF36"/>
      <c r="NTG36"/>
      <c r="NTH36"/>
      <c r="NTI36"/>
      <c r="NTJ36"/>
      <c r="NTK36"/>
      <c r="NTL36"/>
      <c r="NTM36"/>
      <c r="NTN36"/>
      <c r="NTO36"/>
      <c r="NTP36"/>
      <c r="NTQ36"/>
      <c r="NTR36"/>
      <c r="NTS36"/>
      <c r="NTT36"/>
      <c r="NTU36"/>
      <c r="NTV36"/>
      <c r="NTW36"/>
      <c r="NTX36"/>
      <c r="NTY36"/>
      <c r="NTZ36"/>
      <c r="NUA36"/>
      <c r="NUB36"/>
      <c r="NUC36"/>
      <c r="NUD36"/>
      <c r="NUE36"/>
      <c r="NUF36"/>
      <c r="NUG36"/>
      <c r="NUH36"/>
      <c r="NUI36"/>
      <c r="NUJ36"/>
      <c r="NUK36"/>
      <c r="NUL36"/>
      <c r="NUM36"/>
      <c r="NUN36"/>
      <c r="NUO36"/>
      <c r="NUP36"/>
      <c r="NUQ36"/>
      <c r="NUR36"/>
      <c r="NUS36"/>
      <c r="NUT36"/>
      <c r="NUU36"/>
      <c r="NUV36"/>
      <c r="NUW36"/>
      <c r="NUX36"/>
      <c r="NUY36"/>
      <c r="NUZ36"/>
      <c r="NVA36"/>
      <c r="NVB36"/>
      <c r="NVC36"/>
      <c r="NVD36"/>
      <c r="NVE36"/>
      <c r="NVF36"/>
      <c r="NVG36"/>
      <c r="NVH36"/>
      <c r="NVI36"/>
      <c r="NVJ36"/>
      <c r="NVK36"/>
      <c r="NVL36"/>
      <c r="NVM36"/>
      <c r="NVN36"/>
      <c r="NVO36"/>
      <c r="NVP36"/>
      <c r="NVQ36"/>
      <c r="NVR36"/>
      <c r="NVS36"/>
      <c r="NVT36"/>
      <c r="NVU36"/>
      <c r="NVV36"/>
      <c r="NVW36"/>
      <c r="NVX36"/>
      <c r="NVY36"/>
      <c r="NVZ36"/>
      <c r="NWA36"/>
      <c r="NWB36"/>
      <c r="NWC36"/>
      <c r="NWD36"/>
      <c r="NWE36"/>
      <c r="NWF36"/>
      <c r="NWG36"/>
      <c r="NWH36"/>
      <c r="NWI36"/>
      <c r="NWJ36"/>
      <c r="NWK36"/>
      <c r="NWL36"/>
      <c r="NWM36"/>
      <c r="NWN36"/>
      <c r="NWO36"/>
      <c r="NWP36"/>
      <c r="NWQ36"/>
      <c r="NWR36"/>
      <c r="NWS36"/>
      <c r="NWT36"/>
      <c r="NWU36"/>
      <c r="NWV36"/>
      <c r="NWW36"/>
      <c r="NWX36"/>
      <c r="NWY36"/>
      <c r="NWZ36"/>
      <c r="NXA36"/>
      <c r="NXB36"/>
      <c r="NXC36"/>
      <c r="NXD36"/>
      <c r="NXE36"/>
      <c r="NXF36"/>
      <c r="NXG36"/>
      <c r="NXH36"/>
      <c r="NXI36"/>
      <c r="NXJ36"/>
      <c r="NXK36"/>
      <c r="NXL36"/>
      <c r="NXM36"/>
      <c r="NXN36"/>
      <c r="NXO36"/>
      <c r="NXP36"/>
      <c r="NXQ36"/>
      <c r="NXR36"/>
      <c r="NXS36"/>
      <c r="NXT36"/>
      <c r="NXU36"/>
      <c r="NXV36"/>
      <c r="NXW36"/>
      <c r="NXX36"/>
      <c r="NXY36"/>
      <c r="NXZ36"/>
      <c r="NYA36"/>
      <c r="NYB36"/>
      <c r="NYC36"/>
      <c r="NYD36"/>
      <c r="NYE36"/>
      <c r="NYF36"/>
      <c r="NYG36"/>
      <c r="NYH36"/>
      <c r="NYI36"/>
      <c r="NYJ36"/>
      <c r="NYK36"/>
      <c r="NYL36"/>
      <c r="NYM36"/>
      <c r="NYN36"/>
      <c r="NYO36"/>
      <c r="NYP36"/>
      <c r="NYQ36"/>
      <c r="NYR36"/>
      <c r="NYS36"/>
      <c r="NYT36"/>
      <c r="NYU36"/>
      <c r="NYV36"/>
      <c r="NYW36"/>
      <c r="NYX36"/>
      <c r="NYY36"/>
      <c r="NYZ36"/>
      <c r="NZA36"/>
      <c r="NZB36"/>
      <c r="NZC36"/>
      <c r="NZD36"/>
      <c r="NZE36"/>
      <c r="NZF36"/>
      <c r="NZG36"/>
      <c r="NZH36"/>
      <c r="NZI36"/>
      <c r="NZJ36"/>
      <c r="NZK36"/>
      <c r="NZL36"/>
      <c r="NZM36"/>
      <c r="NZN36"/>
      <c r="NZO36"/>
      <c r="NZP36"/>
      <c r="NZQ36"/>
      <c r="NZR36"/>
      <c r="NZS36"/>
      <c r="NZT36"/>
      <c r="NZU36"/>
      <c r="NZV36"/>
      <c r="NZW36"/>
      <c r="NZX36"/>
      <c r="NZY36"/>
      <c r="NZZ36"/>
      <c r="OAA36"/>
      <c r="OAB36"/>
      <c r="OAC36"/>
      <c r="OAD36"/>
      <c r="OAE36"/>
      <c r="OAF36"/>
      <c r="OAG36"/>
      <c r="OAH36"/>
      <c r="OAI36"/>
      <c r="OAJ36"/>
      <c r="OAK36"/>
      <c r="OAL36"/>
      <c r="OAM36"/>
      <c r="OAN36"/>
      <c r="OAO36"/>
      <c r="OAP36"/>
      <c r="OAQ36"/>
      <c r="OAR36"/>
      <c r="OAS36"/>
      <c r="OAT36"/>
      <c r="OAU36"/>
      <c r="OAV36"/>
      <c r="OAW36"/>
      <c r="OAX36"/>
      <c r="OAY36"/>
      <c r="OAZ36"/>
      <c r="OBA36"/>
      <c r="OBB36"/>
      <c r="OBC36"/>
      <c r="OBD36"/>
      <c r="OBE36"/>
      <c r="OBF36"/>
      <c r="OBG36"/>
      <c r="OBH36"/>
      <c r="OBI36"/>
      <c r="OBJ36"/>
      <c r="OBK36"/>
      <c r="OBL36"/>
      <c r="OBM36"/>
      <c r="OBN36"/>
      <c r="OBO36"/>
      <c r="OBP36"/>
      <c r="OBQ36"/>
      <c r="OBR36"/>
      <c r="OBS36"/>
      <c r="OBT36"/>
      <c r="OBU36"/>
      <c r="OBV36"/>
      <c r="OBW36"/>
      <c r="OBX36"/>
      <c r="OBY36"/>
      <c r="OBZ36"/>
      <c r="OCA36"/>
      <c r="OCB36"/>
      <c r="OCC36"/>
      <c r="OCD36"/>
      <c r="OCE36"/>
      <c r="OCF36"/>
      <c r="OCG36"/>
      <c r="OCH36"/>
      <c r="OCI36"/>
      <c r="OCJ36"/>
      <c r="OCK36"/>
      <c r="OCL36"/>
      <c r="OCM36"/>
      <c r="OCN36"/>
      <c r="OCO36"/>
      <c r="OCP36"/>
      <c r="OCQ36"/>
      <c r="OCR36"/>
      <c r="OCS36"/>
      <c r="OCT36"/>
      <c r="OCU36"/>
      <c r="OCV36"/>
      <c r="OCW36"/>
      <c r="OCX36"/>
      <c r="OCY36"/>
      <c r="OCZ36"/>
      <c r="ODA36"/>
      <c r="ODB36"/>
      <c r="ODC36"/>
      <c r="ODD36"/>
      <c r="ODE36"/>
      <c r="ODF36"/>
      <c r="ODG36"/>
      <c r="ODH36"/>
      <c r="ODI36"/>
      <c r="ODJ36"/>
      <c r="ODK36"/>
      <c r="ODL36"/>
      <c r="ODM36"/>
      <c r="ODN36"/>
      <c r="ODO36"/>
      <c r="ODP36"/>
      <c r="ODQ36"/>
      <c r="ODR36"/>
      <c r="ODS36"/>
      <c r="ODT36"/>
      <c r="ODU36"/>
      <c r="ODV36"/>
      <c r="ODW36"/>
      <c r="ODX36"/>
      <c r="ODY36"/>
      <c r="ODZ36"/>
      <c r="OEA36"/>
      <c r="OEB36"/>
      <c r="OEC36"/>
      <c r="OED36"/>
      <c r="OEE36"/>
      <c r="OEF36"/>
      <c r="OEG36"/>
      <c r="OEH36"/>
      <c r="OEI36"/>
      <c r="OEJ36"/>
      <c r="OEK36"/>
      <c r="OEL36"/>
      <c r="OEM36"/>
      <c r="OEN36"/>
      <c r="OEO36"/>
      <c r="OEP36"/>
      <c r="OEQ36"/>
      <c r="OER36"/>
      <c r="OES36"/>
      <c r="OET36"/>
      <c r="OEU36"/>
      <c r="OEV36"/>
      <c r="OEW36"/>
      <c r="OEX36"/>
      <c r="OEY36"/>
      <c r="OEZ36"/>
      <c r="OFA36"/>
      <c r="OFB36"/>
      <c r="OFC36"/>
      <c r="OFD36"/>
      <c r="OFE36"/>
      <c r="OFF36"/>
      <c r="OFG36"/>
      <c r="OFH36"/>
      <c r="OFI36"/>
      <c r="OFJ36"/>
      <c r="OFK36"/>
      <c r="OFL36"/>
      <c r="OFM36"/>
      <c r="OFN36"/>
      <c r="OFO36"/>
      <c r="OFP36"/>
      <c r="OFQ36"/>
      <c r="OFR36"/>
      <c r="OFS36"/>
      <c r="OFT36"/>
      <c r="OFU36"/>
      <c r="OFV36"/>
      <c r="OFW36"/>
      <c r="OFX36"/>
      <c r="OFY36"/>
      <c r="OFZ36"/>
      <c r="OGA36"/>
      <c r="OGB36"/>
      <c r="OGC36"/>
      <c r="OGD36"/>
      <c r="OGE36"/>
      <c r="OGF36"/>
      <c r="OGG36"/>
      <c r="OGH36"/>
      <c r="OGI36"/>
      <c r="OGJ36"/>
      <c r="OGK36"/>
      <c r="OGL36"/>
      <c r="OGM36"/>
      <c r="OGN36"/>
      <c r="OGO36"/>
      <c r="OGP36"/>
      <c r="OGQ36"/>
      <c r="OGR36"/>
      <c r="OGS36"/>
      <c r="OGT36"/>
      <c r="OGU36"/>
      <c r="OGV36"/>
      <c r="OGW36"/>
      <c r="OGX36"/>
      <c r="OGY36"/>
      <c r="OGZ36"/>
      <c r="OHA36"/>
      <c r="OHB36"/>
      <c r="OHC36"/>
      <c r="OHD36"/>
      <c r="OHE36"/>
      <c r="OHF36"/>
      <c r="OHG36"/>
      <c r="OHH36"/>
      <c r="OHI36"/>
      <c r="OHJ36"/>
      <c r="OHK36"/>
      <c r="OHL36"/>
      <c r="OHM36"/>
      <c r="OHN36"/>
      <c r="OHO36"/>
      <c r="OHP36"/>
      <c r="OHQ36"/>
      <c r="OHR36"/>
      <c r="OHS36"/>
      <c r="OHT36"/>
      <c r="OHU36"/>
      <c r="OHV36"/>
      <c r="OHW36"/>
      <c r="OHX36"/>
      <c r="OHY36"/>
      <c r="OHZ36"/>
      <c r="OIA36"/>
      <c r="OIB36"/>
      <c r="OIC36"/>
      <c r="OID36"/>
      <c r="OIE36"/>
      <c r="OIF36"/>
      <c r="OIG36"/>
      <c r="OIH36"/>
      <c r="OII36"/>
      <c r="OIJ36"/>
      <c r="OIK36"/>
      <c r="OIL36"/>
      <c r="OIM36"/>
      <c r="OIN36"/>
      <c r="OIO36"/>
      <c r="OIP36"/>
      <c r="OIQ36"/>
      <c r="OIR36"/>
      <c r="OIS36"/>
      <c r="OIT36"/>
      <c r="OIU36"/>
      <c r="OIV36"/>
      <c r="OIW36"/>
      <c r="OIX36"/>
      <c r="OIY36"/>
      <c r="OIZ36"/>
      <c r="OJA36"/>
      <c r="OJB36"/>
      <c r="OJC36"/>
      <c r="OJD36"/>
      <c r="OJE36"/>
      <c r="OJF36"/>
      <c r="OJG36"/>
      <c r="OJH36"/>
      <c r="OJI36"/>
      <c r="OJJ36"/>
      <c r="OJK36"/>
      <c r="OJL36"/>
      <c r="OJM36"/>
      <c r="OJN36"/>
      <c r="OJO36"/>
      <c r="OJP36"/>
      <c r="OJQ36"/>
      <c r="OJR36"/>
      <c r="OJS36"/>
      <c r="OJT36"/>
      <c r="OJU36"/>
      <c r="OJV36"/>
      <c r="OJW36"/>
      <c r="OJX36"/>
      <c r="OJY36"/>
      <c r="OJZ36"/>
      <c r="OKA36"/>
      <c r="OKB36"/>
      <c r="OKC36"/>
      <c r="OKD36"/>
      <c r="OKE36"/>
      <c r="OKF36"/>
      <c r="OKG36"/>
      <c r="OKH36"/>
      <c r="OKI36"/>
      <c r="OKJ36"/>
      <c r="OKK36"/>
      <c r="OKL36"/>
      <c r="OKM36"/>
      <c r="OKN36"/>
      <c r="OKO36"/>
      <c r="OKP36"/>
      <c r="OKQ36"/>
      <c r="OKR36"/>
      <c r="OKS36"/>
      <c r="OKT36"/>
      <c r="OKU36"/>
      <c r="OKV36"/>
      <c r="OKW36"/>
      <c r="OKX36"/>
      <c r="OKY36"/>
      <c r="OKZ36"/>
      <c r="OLA36"/>
      <c r="OLB36"/>
      <c r="OLC36"/>
      <c r="OLD36"/>
      <c r="OLE36"/>
      <c r="OLF36"/>
      <c r="OLG36"/>
      <c r="OLH36"/>
      <c r="OLI36"/>
      <c r="OLJ36"/>
      <c r="OLK36"/>
      <c r="OLL36"/>
      <c r="OLM36"/>
      <c r="OLN36"/>
      <c r="OLO36"/>
      <c r="OLP36"/>
      <c r="OLQ36"/>
      <c r="OLR36"/>
      <c r="OLS36"/>
      <c r="OLT36"/>
      <c r="OLU36"/>
      <c r="OLV36"/>
      <c r="OLW36"/>
      <c r="OLX36"/>
      <c r="OLY36"/>
      <c r="OLZ36"/>
      <c r="OMA36"/>
      <c r="OMB36"/>
      <c r="OMC36"/>
      <c r="OMD36"/>
      <c r="OME36"/>
      <c r="OMF36"/>
      <c r="OMG36"/>
      <c r="OMH36"/>
      <c r="OMI36"/>
      <c r="OMJ36"/>
      <c r="OMK36"/>
      <c r="OML36"/>
      <c r="OMM36"/>
      <c r="OMN36"/>
      <c r="OMO36"/>
      <c r="OMP36"/>
      <c r="OMQ36"/>
      <c r="OMR36"/>
      <c r="OMS36"/>
      <c r="OMT36"/>
      <c r="OMU36"/>
      <c r="OMV36"/>
      <c r="OMW36"/>
      <c r="OMX36"/>
      <c r="OMY36"/>
      <c r="OMZ36"/>
      <c r="ONA36"/>
      <c r="ONB36"/>
      <c r="ONC36"/>
      <c r="OND36"/>
      <c r="ONE36"/>
      <c r="ONF36"/>
      <c r="ONG36"/>
      <c r="ONH36"/>
      <c r="ONI36"/>
      <c r="ONJ36"/>
      <c r="ONK36"/>
      <c r="ONL36"/>
      <c r="ONM36"/>
      <c r="ONN36"/>
      <c r="ONO36"/>
      <c r="ONP36"/>
      <c r="ONQ36"/>
      <c r="ONR36"/>
      <c r="ONS36"/>
      <c r="ONT36"/>
      <c r="ONU36"/>
      <c r="ONV36"/>
      <c r="ONW36"/>
      <c r="ONX36"/>
      <c r="ONY36"/>
      <c r="ONZ36"/>
      <c r="OOA36"/>
      <c r="OOB36"/>
      <c r="OOC36"/>
      <c r="OOD36"/>
      <c r="OOE36"/>
      <c r="OOF36"/>
      <c r="OOG36"/>
      <c r="OOH36"/>
      <c r="OOI36"/>
      <c r="OOJ36"/>
      <c r="OOK36"/>
      <c r="OOL36"/>
      <c r="OOM36"/>
      <c r="OON36"/>
      <c r="OOO36"/>
      <c r="OOP36"/>
      <c r="OOQ36"/>
      <c r="OOR36"/>
      <c r="OOS36"/>
      <c r="OOT36"/>
      <c r="OOU36"/>
      <c r="OOV36"/>
      <c r="OOW36"/>
      <c r="OOX36"/>
      <c r="OOY36"/>
      <c r="OOZ36"/>
      <c r="OPA36"/>
      <c r="OPB36"/>
      <c r="OPC36"/>
      <c r="OPD36"/>
      <c r="OPE36"/>
      <c r="OPF36"/>
      <c r="OPG36"/>
      <c r="OPH36"/>
      <c r="OPI36"/>
      <c r="OPJ36"/>
      <c r="OPK36"/>
      <c r="OPL36"/>
      <c r="OPM36"/>
      <c r="OPN36"/>
      <c r="OPO36"/>
      <c r="OPP36"/>
      <c r="OPQ36"/>
      <c r="OPR36"/>
      <c r="OPS36"/>
      <c r="OPT36"/>
      <c r="OPU36"/>
      <c r="OPV36"/>
      <c r="OPW36"/>
      <c r="OPX36"/>
      <c r="OPY36"/>
      <c r="OPZ36"/>
      <c r="OQA36"/>
      <c r="OQB36"/>
      <c r="OQC36"/>
      <c r="OQD36"/>
      <c r="OQE36"/>
      <c r="OQF36"/>
      <c r="OQG36"/>
      <c r="OQH36"/>
      <c r="OQI36"/>
      <c r="OQJ36"/>
      <c r="OQK36"/>
      <c r="OQL36"/>
      <c r="OQM36"/>
      <c r="OQN36"/>
      <c r="OQO36"/>
      <c r="OQP36"/>
      <c r="OQQ36"/>
      <c r="OQR36"/>
      <c r="OQS36"/>
      <c r="OQT36"/>
      <c r="OQU36"/>
      <c r="OQV36"/>
      <c r="OQW36"/>
      <c r="OQX36"/>
      <c r="OQY36"/>
      <c r="OQZ36"/>
      <c r="ORA36"/>
      <c r="ORB36"/>
      <c r="ORC36"/>
      <c r="ORD36"/>
      <c r="ORE36"/>
      <c r="ORF36"/>
      <c r="ORG36"/>
      <c r="ORH36"/>
      <c r="ORI36"/>
      <c r="ORJ36"/>
      <c r="ORK36"/>
      <c r="ORL36"/>
      <c r="ORM36"/>
      <c r="ORN36"/>
      <c r="ORO36"/>
      <c r="ORP36"/>
      <c r="ORQ36"/>
      <c r="ORR36"/>
      <c r="ORS36"/>
      <c r="ORT36"/>
      <c r="ORU36"/>
      <c r="ORV36"/>
      <c r="ORW36"/>
      <c r="ORX36"/>
      <c r="ORY36"/>
      <c r="ORZ36"/>
      <c r="OSA36"/>
      <c r="OSB36"/>
      <c r="OSC36"/>
      <c r="OSD36"/>
      <c r="OSE36"/>
      <c r="OSF36"/>
      <c r="OSG36"/>
      <c r="OSH36"/>
      <c r="OSI36"/>
      <c r="OSJ36"/>
      <c r="OSK36"/>
      <c r="OSL36"/>
      <c r="OSM36"/>
      <c r="OSN36"/>
      <c r="OSO36"/>
      <c r="OSP36"/>
      <c r="OSQ36"/>
      <c r="OSR36"/>
      <c r="OSS36"/>
      <c r="OST36"/>
      <c r="OSU36"/>
      <c r="OSV36"/>
      <c r="OSW36"/>
      <c r="OSX36"/>
      <c r="OSY36"/>
      <c r="OSZ36"/>
      <c r="OTA36"/>
      <c r="OTB36"/>
      <c r="OTC36"/>
      <c r="OTD36"/>
      <c r="OTE36"/>
      <c r="OTF36"/>
      <c r="OTG36"/>
      <c r="OTH36"/>
      <c r="OTI36"/>
      <c r="OTJ36"/>
      <c r="OTK36"/>
      <c r="OTL36"/>
      <c r="OTM36"/>
      <c r="OTN36"/>
      <c r="OTO36"/>
      <c r="OTP36"/>
      <c r="OTQ36"/>
      <c r="OTR36"/>
      <c r="OTS36"/>
      <c r="OTT36"/>
      <c r="OTU36"/>
      <c r="OTV36"/>
      <c r="OTW36"/>
      <c r="OTX36"/>
      <c r="OTY36"/>
      <c r="OTZ36"/>
      <c r="OUA36"/>
      <c r="OUB36"/>
      <c r="OUC36"/>
      <c r="OUD36"/>
      <c r="OUE36"/>
      <c r="OUF36"/>
      <c r="OUG36"/>
      <c r="OUH36"/>
      <c r="OUI36"/>
      <c r="OUJ36"/>
      <c r="OUK36"/>
      <c r="OUL36"/>
      <c r="OUM36"/>
      <c r="OUN36"/>
      <c r="OUO36"/>
      <c r="OUP36"/>
      <c r="OUQ36"/>
      <c r="OUR36"/>
      <c r="OUS36"/>
      <c r="OUT36"/>
      <c r="OUU36"/>
      <c r="OUV36"/>
      <c r="OUW36"/>
      <c r="OUX36"/>
      <c r="OUY36"/>
      <c r="OUZ36"/>
      <c r="OVA36"/>
      <c r="OVB36"/>
      <c r="OVC36"/>
      <c r="OVD36"/>
      <c r="OVE36"/>
      <c r="OVF36"/>
      <c r="OVG36"/>
      <c r="OVH36"/>
      <c r="OVI36"/>
      <c r="OVJ36"/>
      <c r="OVK36"/>
      <c r="OVL36"/>
      <c r="OVM36"/>
      <c r="OVN36"/>
      <c r="OVO36"/>
      <c r="OVP36"/>
      <c r="OVQ36"/>
      <c r="OVR36"/>
      <c r="OVS36"/>
      <c r="OVT36"/>
      <c r="OVU36"/>
      <c r="OVV36"/>
      <c r="OVW36"/>
      <c r="OVX36"/>
      <c r="OVY36"/>
      <c r="OVZ36"/>
      <c r="OWA36"/>
      <c r="OWB36"/>
      <c r="OWC36"/>
      <c r="OWD36"/>
      <c r="OWE36"/>
      <c r="OWF36"/>
      <c r="OWG36"/>
      <c r="OWH36"/>
      <c r="OWI36"/>
      <c r="OWJ36"/>
      <c r="OWK36"/>
      <c r="OWL36"/>
      <c r="OWM36"/>
      <c r="OWN36"/>
      <c r="OWO36"/>
      <c r="OWP36"/>
      <c r="OWQ36"/>
      <c r="OWR36"/>
      <c r="OWS36"/>
      <c r="OWT36"/>
      <c r="OWU36"/>
      <c r="OWV36"/>
      <c r="OWW36"/>
      <c r="OWX36"/>
      <c r="OWY36"/>
      <c r="OWZ36"/>
      <c r="OXA36"/>
      <c r="OXB36"/>
      <c r="OXC36"/>
      <c r="OXD36"/>
      <c r="OXE36"/>
      <c r="OXF36"/>
      <c r="OXG36"/>
      <c r="OXH36"/>
      <c r="OXI36"/>
      <c r="OXJ36"/>
      <c r="OXK36"/>
      <c r="OXL36"/>
      <c r="OXM36"/>
      <c r="OXN36"/>
      <c r="OXO36"/>
      <c r="OXP36"/>
      <c r="OXQ36"/>
      <c r="OXR36"/>
      <c r="OXS36"/>
      <c r="OXT36"/>
      <c r="OXU36"/>
      <c r="OXV36"/>
      <c r="OXW36"/>
      <c r="OXX36"/>
      <c r="OXY36"/>
      <c r="OXZ36"/>
      <c r="OYA36"/>
      <c r="OYB36"/>
      <c r="OYC36"/>
      <c r="OYD36"/>
      <c r="OYE36"/>
      <c r="OYF36"/>
      <c r="OYG36"/>
      <c r="OYH36"/>
      <c r="OYI36"/>
      <c r="OYJ36"/>
      <c r="OYK36"/>
      <c r="OYL36"/>
      <c r="OYM36"/>
      <c r="OYN36"/>
      <c r="OYO36"/>
      <c r="OYP36"/>
      <c r="OYQ36"/>
      <c r="OYR36"/>
      <c r="OYS36"/>
      <c r="OYT36"/>
      <c r="OYU36"/>
      <c r="OYV36"/>
      <c r="OYW36"/>
      <c r="OYX36"/>
      <c r="OYY36"/>
      <c r="OYZ36"/>
      <c r="OZA36"/>
      <c r="OZB36"/>
      <c r="OZC36"/>
      <c r="OZD36"/>
      <c r="OZE36"/>
      <c r="OZF36"/>
      <c r="OZG36"/>
      <c r="OZH36"/>
      <c r="OZI36"/>
      <c r="OZJ36"/>
      <c r="OZK36"/>
      <c r="OZL36"/>
      <c r="OZM36"/>
      <c r="OZN36"/>
      <c r="OZO36"/>
      <c r="OZP36"/>
      <c r="OZQ36"/>
      <c r="OZR36"/>
      <c r="OZS36"/>
      <c r="OZT36"/>
      <c r="OZU36"/>
      <c r="OZV36"/>
      <c r="OZW36"/>
      <c r="OZX36"/>
      <c r="OZY36"/>
      <c r="OZZ36"/>
      <c r="PAA36"/>
      <c r="PAB36"/>
      <c r="PAC36"/>
      <c r="PAD36"/>
      <c r="PAE36"/>
      <c r="PAF36"/>
      <c r="PAG36"/>
      <c r="PAH36"/>
      <c r="PAI36"/>
      <c r="PAJ36"/>
      <c r="PAK36"/>
      <c r="PAL36"/>
      <c r="PAM36"/>
      <c r="PAN36"/>
      <c r="PAO36"/>
      <c r="PAP36"/>
      <c r="PAQ36"/>
      <c r="PAR36"/>
      <c r="PAS36"/>
      <c r="PAT36"/>
      <c r="PAU36"/>
      <c r="PAV36"/>
      <c r="PAW36"/>
      <c r="PAX36"/>
      <c r="PAY36"/>
      <c r="PAZ36"/>
      <c r="PBA36"/>
      <c r="PBB36"/>
      <c r="PBC36"/>
      <c r="PBD36"/>
      <c r="PBE36"/>
      <c r="PBF36"/>
      <c r="PBG36"/>
      <c r="PBH36"/>
      <c r="PBI36"/>
      <c r="PBJ36"/>
      <c r="PBK36"/>
      <c r="PBL36"/>
      <c r="PBM36"/>
      <c r="PBN36"/>
      <c r="PBO36"/>
      <c r="PBP36"/>
      <c r="PBQ36"/>
      <c r="PBR36"/>
      <c r="PBS36"/>
      <c r="PBT36"/>
      <c r="PBU36"/>
      <c r="PBV36"/>
      <c r="PBW36"/>
      <c r="PBX36"/>
      <c r="PBY36"/>
      <c r="PBZ36"/>
      <c r="PCA36"/>
      <c r="PCB36"/>
      <c r="PCC36"/>
      <c r="PCD36"/>
      <c r="PCE36"/>
      <c r="PCF36"/>
      <c r="PCG36"/>
      <c r="PCH36"/>
      <c r="PCI36"/>
      <c r="PCJ36"/>
      <c r="PCK36"/>
      <c r="PCL36"/>
      <c r="PCM36"/>
      <c r="PCN36"/>
      <c r="PCO36"/>
      <c r="PCP36"/>
      <c r="PCQ36"/>
      <c r="PCR36"/>
      <c r="PCS36"/>
      <c r="PCT36"/>
      <c r="PCU36"/>
      <c r="PCV36"/>
      <c r="PCW36"/>
      <c r="PCX36"/>
      <c r="PCY36"/>
      <c r="PCZ36"/>
      <c r="PDA36"/>
      <c r="PDB36"/>
      <c r="PDC36"/>
      <c r="PDD36"/>
      <c r="PDE36"/>
      <c r="PDF36"/>
      <c r="PDG36"/>
      <c r="PDH36"/>
      <c r="PDI36"/>
      <c r="PDJ36"/>
      <c r="PDK36"/>
      <c r="PDL36"/>
      <c r="PDM36"/>
      <c r="PDN36"/>
      <c r="PDO36"/>
      <c r="PDP36"/>
      <c r="PDQ36"/>
      <c r="PDR36"/>
      <c r="PDS36"/>
      <c r="PDT36"/>
      <c r="PDU36"/>
      <c r="PDV36"/>
      <c r="PDW36"/>
      <c r="PDX36"/>
      <c r="PDY36"/>
      <c r="PDZ36"/>
      <c r="PEA36"/>
      <c r="PEB36"/>
      <c r="PEC36"/>
      <c r="PED36"/>
      <c r="PEE36"/>
      <c r="PEF36"/>
      <c r="PEG36"/>
      <c r="PEH36"/>
      <c r="PEI36"/>
      <c r="PEJ36"/>
      <c r="PEK36"/>
      <c r="PEL36"/>
      <c r="PEM36"/>
      <c r="PEN36"/>
      <c r="PEO36"/>
      <c r="PEP36"/>
      <c r="PEQ36"/>
      <c r="PER36"/>
      <c r="PES36"/>
      <c r="PET36"/>
      <c r="PEU36"/>
      <c r="PEV36"/>
      <c r="PEW36"/>
      <c r="PEX36"/>
      <c r="PEY36"/>
      <c r="PEZ36"/>
      <c r="PFA36"/>
      <c r="PFB36"/>
      <c r="PFC36"/>
      <c r="PFD36"/>
      <c r="PFE36"/>
      <c r="PFF36"/>
      <c r="PFG36"/>
      <c r="PFH36"/>
      <c r="PFI36"/>
      <c r="PFJ36"/>
      <c r="PFK36"/>
      <c r="PFL36"/>
      <c r="PFM36"/>
      <c r="PFN36"/>
      <c r="PFO36"/>
      <c r="PFP36"/>
      <c r="PFQ36"/>
      <c r="PFR36"/>
      <c r="PFS36"/>
      <c r="PFT36"/>
      <c r="PFU36"/>
      <c r="PFV36"/>
      <c r="PFW36"/>
      <c r="PFX36"/>
      <c r="PFY36"/>
      <c r="PFZ36"/>
      <c r="PGA36"/>
      <c r="PGB36"/>
      <c r="PGC36"/>
      <c r="PGD36"/>
      <c r="PGE36"/>
      <c r="PGF36"/>
      <c r="PGG36"/>
      <c r="PGH36"/>
      <c r="PGI36"/>
      <c r="PGJ36"/>
      <c r="PGK36"/>
      <c r="PGL36"/>
      <c r="PGM36"/>
      <c r="PGN36"/>
      <c r="PGO36"/>
      <c r="PGP36"/>
      <c r="PGQ36"/>
      <c r="PGR36"/>
      <c r="PGS36"/>
      <c r="PGT36"/>
      <c r="PGU36"/>
      <c r="PGV36"/>
      <c r="PGW36"/>
      <c r="PGX36"/>
      <c r="PGY36"/>
      <c r="PGZ36"/>
      <c r="PHA36"/>
      <c r="PHB36"/>
      <c r="PHC36"/>
      <c r="PHD36"/>
      <c r="PHE36"/>
      <c r="PHF36"/>
      <c r="PHG36"/>
      <c r="PHH36"/>
      <c r="PHI36"/>
      <c r="PHJ36"/>
      <c r="PHK36"/>
      <c r="PHL36"/>
      <c r="PHM36"/>
      <c r="PHN36"/>
      <c r="PHO36"/>
      <c r="PHP36"/>
      <c r="PHQ36"/>
      <c r="PHR36"/>
      <c r="PHS36"/>
      <c r="PHT36"/>
      <c r="PHU36"/>
      <c r="PHV36"/>
      <c r="PHW36"/>
      <c r="PHX36"/>
      <c r="PHY36"/>
      <c r="PHZ36"/>
      <c r="PIA36"/>
      <c r="PIB36"/>
      <c r="PIC36"/>
      <c r="PID36"/>
      <c r="PIE36"/>
      <c r="PIF36"/>
      <c r="PIG36"/>
      <c r="PIH36"/>
      <c r="PII36"/>
      <c r="PIJ36"/>
      <c r="PIK36"/>
      <c r="PIL36"/>
      <c r="PIM36"/>
      <c r="PIN36"/>
      <c r="PIO36"/>
      <c r="PIP36"/>
      <c r="PIQ36"/>
      <c r="PIR36"/>
      <c r="PIS36"/>
      <c r="PIT36"/>
      <c r="PIU36"/>
      <c r="PIV36"/>
      <c r="PIW36"/>
      <c r="PIX36"/>
      <c r="PIY36"/>
      <c r="PIZ36"/>
      <c r="PJA36"/>
      <c r="PJB36"/>
      <c r="PJC36"/>
      <c r="PJD36"/>
      <c r="PJE36"/>
      <c r="PJF36"/>
      <c r="PJG36"/>
      <c r="PJH36"/>
      <c r="PJI36"/>
      <c r="PJJ36"/>
      <c r="PJK36"/>
      <c r="PJL36"/>
      <c r="PJM36"/>
      <c r="PJN36"/>
      <c r="PJO36"/>
      <c r="PJP36"/>
      <c r="PJQ36"/>
      <c r="PJR36"/>
      <c r="PJS36"/>
      <c r="PJT36"/>
      <c r="PJU36"/>
      <c r="PJV36"/>
      <c r="PJW36"/>
      <c r="PJX36"/>
      <c r="PJY36"/>
      <c r="PJZ36"/>
      <c r="PKA36"/>
      <c r="PKB36"/>
      <c r="PKC36"/>
      <c r="PKD36"/>
      <c r="PKE36"/>
      <c r="PKF36"/>
      <c r="PKG36"/>
      <c r="PKH36"/>
      <c r="PKI36"/>
      <c r="PKJ36"/>
      <c r="PKK36"/>
      <c r="PKL36"/>
      <c r="PKM36"/>
      <c r="PKN36"/>
      <c r="PKO36"/>
      <c r="PKP36"/>
      <c r="PKQ36"/>
      <c r="PKR36"/>
      <c r="PKS36"/>
      <c r="PKT36"/>
      <c r="PKU36"/>
      <c r="PKV36"/>
      <c r="PKW36"/>
      <c r="PKX36"/>
      <c r="PKY36"/>
      <c r="PKZ36"/>
      <c r="PLA36"/>
      <c r="PLB36"/>
      <c r="PLC36"/>
      <c r="PLD36"/>
      <c r="PLE36"/>
      <c r="PLF36"/>
      <c r="PLG36"/>
      <c r="PLH36"/>
      <c r="PLI36"/>
      <c r="PLJ36"/>
      <c r="PLK36"/>
      <c r="PLL36"/>
      <c r="PLM36"/>
      <c r="PLN36"/>
      <c r="PLO36"/>
      <c r="PLP36"/>
      <c r="PLQ36"/>
      <c r="PLR36"/>
      <c r="PLS36"/>
      <c r="PLT36"/>
      <c r="PLU36"/>
      <c r="PLV36"/>
      <c r="PLW36"/>
      <c r="PLX36"/>
      <c r="PLY36"/>
      <c r="PLZ36"/>
      <c r="PMA36"/>
      <c r="PMB36"/>
      <c r="PMC36"/>
      <c r="PMD36"/>
      <c r="PME36"/>
      <c r="PMF36"/>
      <c r="PMG36"/>
      <c r="PMH36"/>
      <c r="PMI36"/>
      <c r="PMJ36"/>
      <c r="PMK36"/>
      <c r="PML36"/>
      <c r="PMM36"/>
      <c r="PMN36"/>
      <c r="PMO36"/>
      <c r="PMP36"/>
      <c r="PMQ36"/>
      <c r="PMR36"/>
      <c r="PMS36"/>
      <c r="PMT36"/>
      <c r="PMU36"/>
      <c r="PMV36"/>
      <c r="PMW36"/>
      <c r="PMX36"/>
      <c r="PMY36"/>
      <c r="PMZ36"/>
      <c r="PNA36"/>
      <c r="PNB36"/>
      <c r="PNC36"/>
      <c r="PND36"/>
      <c r="PNE36"/>
      <c r="PNF36"/>
      <c r="PNG36"/>
      <c r="PNH36"/>
      <c r="PNI36"/>
      <c r="PNJ36"/>
      <c r="PNK36"/>
      <c r="PNL36"/>
      <c r="PNM36"/>
      <c r="PNN36"/>
      <c r="PNO36"/>
      <c r="PNP36"/>
      <c r="PNQ36"/>
      <c r="PNR36"/>
      <c r="PNS36"/>
      <c r="PNT36"/>
      <c r="PNU36"/>
      <c r="PNV36"/>
      <c r="PNW36"/>
      <c r="PNX36"/>
      <c r="PNY36"/>
      <c r="PNZ36"/>
      <c r="POA36"/>
      <c r="POB36"/>
      <c r="POC36"/>
      <c r="POD36"/>
      <c r="POE36"/>
      <c r="POF36"/>
      <c r="POG36"/>
      <c r="POH36"/>
      <c r="POI36"/>
      <c r="POJ36"/>
      <c r="POK36"/>
      <c r="POL36"/>
      <c r="POM36"/>
      <c r="PON36"/>
      <c r="POO36"/>
      <c r="POP36"/>
      <c r="POQ36"/>
      <c r="POR36"/>
      <c r="POS36"/>
      <c r="POT36"/>
      <c r="POU36"/>
      <c r="POV36"/>
      <c r="POW36"/>
      <c r="POX36"/>
      <c r="POY36"/>
      <c r="POZ36"/>
      <c r="PPA36"/>
      <c r="PPB36"/>
      <c r="PPC36"/>
      <c r="PPD36"/>
      <c r="PPE36"/>
      <c r="PPF36"/>
      <c r="PPG36"/>
      <c r="PPH36"/>
      <c r="PPI36"/>
      <c r="PPJ36"/>
      <c r="PPK36"/>
      <c r="PPL36"/>
      <c r="PPM36"/>
      <c r="PPN36"/>
      <c r="PPO36"/>
      <c r="PPP36"/>
      <c r="PPQ36"/>
      <c r="PPR36"/>
      <c r="PPS36"/>
      <c r="PPT36"/>
      <c r="PPU36"/>
      <c r="PPV36"/>
      <c r="PPW36"/>
      <c r="PPX36"/>
      <c r="PPY36"/>
      <c r="PPZ36"/>
      <c r="PQA36"/>
      <c r="PQB36"/>
      <c r="PQC36"/>
      <c r="PQD36"/>
      <c r="PQE36"/>
      <c r="PQF36"/>
      <c r="PQG36"/>
      <c r="PQH36"/>
      <c r="PQI36"/>
      <c r="PQJ36"/>
      <c r="PQK36"/>
      <c r="PQL36"/>
      <c r="PQM36"/>
      <c r="PQN36"/>
      <c r="PQO36"/>
      <c r="PQP36"/>
      <c r="PQQ36"/>
      <c r="PQR36"/>
      <c r="PQS36"/>
      <c r="PQT36"/>
      <c r="PQU36"/>
      <c r="PQV36"/>
      <c r="PQW36"/>
      <c r="PQX36"/>
      <c r="PQY36"/>
      <c r="PQZ36"/>
      <c r="PRA36"/>
      <c r="PRB36"/>
      <c r="PRC36"/>
      <c r="PRD36"/>
      <c r="PRE36"/>
      <c r="PRF36"/>
      <c r="PRG36"/>
      <c r="PRH36"/>
      <c r="PRI36"/>
      <c r="PRJ36"/>
      <c r="PRK36"/>
      <c r="PRL36"/>
      <c r="PRM36"/>
      <c r="PRN36"/>
      <c r="PRO36"/>
      <c r="PRP36"/>
      <c r="PRQ36"/>
      <c r="PRR36"/>
      <c r="PRS36"/>
      <c r="PRT36"/>
      <c r="PRU36"/>
      <c r="PRV36"/>
      <c r="PRW36"/>
      <c r="PRX36"/>
      <c r="PRY36"/>
      <c r="PRZ36"/>
      <c r="PSA36"/>
      <c r="PSB36"/>
      <c r="PSC36"/>
      <c r="PSD36"/>
      <c r="PSE36"/>
      <c r="PSF36"/>
      <c r="PSG36"/>
      <c r="PSH36"/>
      <c r="PSI36"/>
      <c r="PSJ36"/>
      <c r="PSK36"/>
      <c r="PSL36"/>
      <c r="PSM36"/>
      <c r="PSN36"/>
      <c r="PSO36"/>
      <c r="PSP36"/>
      <c r="PSQ36"/>
      <c r="PSR36"/>
      <c r="PSS36"/>
      <c r="PST36"/>
      <c r="PSU36"/>
      <c r="PSV36"/>
      <c r="PSW36"/>
      <c r="PSX36"/>
      <c r="PSY36"/>
      <c r="PSZ36"/>
      <c r="PTA36"/>
      <c r="PTB36"/>
      <c r="PTC36"/>
      <c r="PTD36"/>
      <c r="PTE36"/>
      <c r="PTF36"/>
      <c r="PTG36"/>
      <c r="PTH36"/>
      <c r="PTI36"/>
      <c r="PTJ36"/>
      <c r="PTK36"/>
      <c r="PTL36"/>
      <c r="PTM36"/>
      <c r="PTN36"/>
      <c r="PTO36"/>
      <c r="PTP36"/>
      <c r="PTQ36"/>
      <c r="PTR36"/>
      <c r="PTS36"/>
      <c r="PTT36"/>
      <c r="PTU36"/>
      <c r="PTV36"/>
      <c r="PTW36"/>
      <c r="PTX36"/>
      <c r="PTY36"/>
      <c r="PTZ36"/>
      <c r="PUA36"/>
      <c r="PUB36"/>
      <c r="PUC36"/>
      <c r="PUD36"/>
      <c r="PUE36"/>
      <c r="PUF36"/>
      <c r="PUG36"/>
      <c r="PUH36"/>
      <c r="PUI36"/>
      <c r="PUJ36"/>
      <c r="PUK36"/>
      <c r="PUL36"/>
      <c r="PUM36"/>
      <c r="PUN36"/>
      <c r="PUO36"/>
      <c r="PUP36"/>
      <c r="PUQ36"/>
      <c r="PUR36"/>
      <c r="PUS36"/>
      <c r="PUT36"/>
      <c r="PUU36"/>
      <c r="PUV36"/>
      <c r="PUW36"/>
      <c r="PUX36"/>
      <c r="PUY36"/>
      <c r="PUZ36"/>
      <c r="PVA36"/>
      <c r="PVB36"/>
      <c r="PVC36"/>
      <c r="PVD36"/>
      <c r="PVE36"/>
      <c r="PVF36"/>
      <c r="PVG36"/>
      <c r="PVH36"/>
      <c r="PVI36"/>
      <c r="PVJ36"/>
      <c r="PVK36"/>
      <c r="PVL36"/>
      <c r="PVM36"/>
      <c r="PVN36"/>
      <c r="PVO36"/>
      <c r="PVP36"/>
      <c r="PVQ36"/>
      <c r="PVR36"/>
      <c r="PVS36"/>
      <c r="PVT36"/>
      <c r="PVU36"/>
      <c r="PVV36"/>
      <c r="PVW36"/>
      <c r="PVX36"/>
      <c r="PVY36"/>
      <c r="PVZ36"/>
      <c r="PWA36"/>
      <c r="PWB36"/>
      <c r="PWC36"/>
      <c r="PWD36"/>
      <c r="PWE36"/>
      <c r="PWF36"/>
      <c r="PWG36"/>
      <c r="PWH36"/>
      <c r="PWI36"/>
      <c r="PWJ36"/>
      <c r="PWK36"/>
      <c r="PWL36"/>
      <c r="PWM36"/>
      <c r="PWN36"/>
      <c r="PWO36"/>
      <c r="PWP36"/>
      <c r="PWQ36"/>
      <c r="PWR36"/>
      <c r="PWS36"/>
      <c r="PWT36"/>
      <c r="PWU36"/>
      <c r="PWV36"/>
      <c r="PWW36"/>
      <c r="PWX36"/>
      <c r="PWY36"/>
      <c r="PWZ36"/>
      <c r="PXA36"/>
      <c r="PXB36"/>
      <c r="PXC36"/>
      <c r="PXD36"/>
      <c r="PXE36"/>
      <c r="PXF36"/>
      <c r="PXG36"/>
      <c r="PXH36"/>
      <c r="PXI36"/>
      <c r="PXJ36"/>
      <c r="PXK36"/>
      <c r="PXL36"/>
      <c r="PXM36"/>
      <c r="PXN36"/>
      <c r="PXO36"/>
      <c r="PXP36"/>
      <c r="PXQ36"/>
      <c r="PXR36"/>
      <c r="PXS36"/>
      <c r="PXT36"/>
      <c r="PXU36"/>
      <c r="PXV36"/>
      <c r="PXW36"/>
      <c r="PXX36"/>
      <c r="PXY36"/>
      <c r="PXZ36"/>
      <c r="PYA36"/>
      <c r="PYB36"/>
      <c r="PYC36"/>
      <c r="PYD36"/>
      <c r="PYE36"/>
      <c r="PYF36"/>
      <c r="PYG36"/>
      <c r="PYH36"/>
      <c r="PYI36"/>
      <c r="PYJ36"/>
      <c r="PYK36"/>
      <c r="PYL36"/>
      <c r="PYM36"/>
      <c r="PYN36"/>
      <c r="PYO36"/>
      <c r="PYP36"/>
      <c r="PYQ36"/>
      <c r="PYR36"/>
      <c r="PYS36"/>
      <c r="PYT36"/>
      <c r="PYU36"/>
      <c r="PYV36"/>
      <c r="PYW36"/>
      <c r="PYX36"/>
      <c r="PYY36"/>
      <c r="PYZ36"/>
      <c r="PZA36"/>
      <c r="PZB36"/>
      <c r="PZC36"/>
      <c r="PZD36"/>
      <c r="PZE36"/>
      <c r="PZF36"/>
      <c r="PZG36"/>
      <c r="PZH36"/>
      <c r="PZI36"/>
      <c r="PZJ36"/>
      <c r="PZK36"/>
      <c r="PZL36"/>
      <c r="PZM36"/>
      <c r="PZN36"/>
      <c r="PZO36"/>
      <c r="PZP36"/>
      <c r="PZQ36"/>
      <c r="PZR36"/>
      <c r="PZS36"/>
      <c r="PZT36"/>
      <c r="PZU36"/>
      <c r="PZV36"/>
      <c r="PZW36"/>
      <c r="PZX36"/>
      <c r="PZY36"/>
      <c r="PZZ36"/>
      <c r="QAA36"/>
      <c r="QAB36"/>
      <c r="QAC36"/>
      <c r="QAD36"/>
      <c r="QAE36"/>
      <c r="QAF36"/>
      <c r="QAG36"/>
      <c r="QAH36"/>
      <c r="QAI36"/>
      <c r="QAJ36"/>
      <c r="QAK36"/>
      <c r="QAL36"/>
      <c r="QAM36"/>
      <c r="QAN36"/>
      <c r="QAO36"/>
      <c r="QAP36"/>
      <c r="QAQ36"/>
      <c r="QAR36"/>
      <c r="QAS36"/>
      <c r="QAT36"/>
      <c r="QAU36"/>
      <c r="QAV36"/>
      <c r="QAW36"/>
      <c r="QAX36"/>
      <c r="QAY36"/>
      <c r="QAZ36"/>
      <c r="QBA36"/>
      <c r="QBB36"/>
      <c r="QBC36"/>
      <c r="QBD36"/>
      <c r="QBE36"/>
      <c r="QBF36"/>
      <c r="QBG36"/>
      <c r="QBH36"/>
      <c r="QBI36"/>
      <c r="QBJ36"/>
      <c r="QBK36"/>
      <c r="QBL36"/>
      <c r="QBM36"/>
      <c r="QBN36"/>
      <c r="QBO36"/>
      <c r="QBP36"/>
      <c r="QBQ36"/>
      <c r="QBR36"/>
      <c r="QBS36"/>
      <c r="QBT36"/>
      <c r="QBU36"/>
      <c r="QBV36"/>
      <c r="QBW36"/>
      <c r="QBX36"/>
      <c r="QBY36"/>
      <c r="QBZ36"/>
      <c r="QCA36"/>
      <c r="QCB36"/>
      <c r="QCC36"/>
      <c r="QCD36"/>
      <c r="QCE36"/>
      <c r="QCF36"/>
      <c r="QCG36"/>
      <c r="QCH36"/>
      <c r="QCI36"/>
      <c r="QCJ36"/>
      <c r="QCK36"/>
      <c r="QCL36"/>
      <c r="QCM36"/>
      <c r="QCN36"/>
      <c r="QCO36"/>
      <c r="QCP36"/>
      <c r="QCQ36"/>
      <c r="QCR36"/>
      <c r="QCS36"/>
      <c r="QCT36"/>
      <c r="QCU36"/>
      <c r="QCV36"/>
      <c r="QCW36"/>
      <c r="QCX36"/>
      <c r="QCY36"/>
      <c r="QCZ36"/>
      <c r="QDA36"/>
      <c r="QDB36"/>
      <c r="QDC36"/>
      <c r="QDD36"/>
      <c r="QDE36"/>
      <c r="QDF36"/>
      <c r="QDG36"/>
      <c r="QDH36"/>
      <c r="QDI36"/>
      <c r="QDJ36"/>
      <c r="QDK36"/>
      <c r="QDL36"/>
      <c r="QDM36"/>
      <c r="QDN36"/>
      <c r="QDO36"/>
      <c r="QDP36"/>
      <c r="QDQ36"/>
      <c r="QDR36"/>
      <c r="QDS36"/>
      <c r="QDT36"/>
      <c r="QDU36"/>
      <c r="QDV36"/>
      <c r="QDW36"/>
      <c r="QDX36"/>
      <c r="QDY36"/>
      <c r="QDZ36"/>
      <c r="QEA36"/>
      <c r="QEB36"/>
      <c r="QEC36"/>
      <c r="QED36"/>
      <c r="QEE36"/>
      <c r="QEF36"/>
      <c r="QEG36"/>
      <c r="QEH36"/>
      <c r="QEI36"/>
      <c r="QEJ36"/>
      <c r="QEK36"/>
      <c r="QEL36"/>
      <c r="QEM36"/>
      <c r="QEN36"/>
      <c r="QEO36"/>
      <c r="QEP36"/>
      <c r="QEQ36"/>
      <c r="QER36"/>
      <c r="QES36"/>
      <c r="QET36"/>
      <c r="QEU36"/>
      <c r="QEV36"/>
      <c r="QEW36"/>
      <c r="QEX36"/>
      <c r="QEY36"/>
      <c r="QEZ36"/>
      <c r="QFA36"/>
      <c r="QFB36"/>
      <c r="QFC36"/>
      <c r="QFD36"/>
      <c r="QFE36"/>
      <c r="QFF36"/>
      <c r="QFG36"/>
      <c r="QFH36"/>
      <c r="QFI36"/>
      <c r="QFJ36"/>
      <c r="QFK36"/>
      <c r="QFL36"/>
      <c r="QFM36"/>
      <c r="QFN36"/>
      <c r="QFO36"/>
      <c r="QFP36"/>
      <c r="QFQ36"/>
      <c r="QFR36"/>
      <c r="QFS36"/>
      <c r="QFT36"/>
      <c r="QFU36"/>
      <c r="QFV36"/>
      <c r="QFW36"/>
      <c r="QFX36"/>
      <c r="QFY36"/>
      <c r="QFZ36"/>
      <c r="QGA36"/>
      <c r="QGB36"/>
      <c r="QGC36"/>
      <c r="QGD36"/>
      <c r="QGE36"/>
      <c r="QGF36"/>
      <c r="QGG36"/>
      <c r="QGH36"/>
      <c r="QGI36"/>
      <c r="QGJ36"/>
      <c r="QGK36"/>
      <c r="QGL36"/>
      <c r="QGM36"/>
      <c r="QGN36"/>
      <c r="QGO36"/>
      <c r="QGP36"/>
      <c r="QGQ36"/>
      <c r="QGR36"/>
      <c r="QGS36"/>
      <c r="QGT36"/>
      <c r="QGU36"/>
      <c r="QGV36"/>
      <c r="QGW36"/>
      <c r="QGX36"/>
      <c r="QGY36"/>
      <c r="QGZ36"/>
      <c r="QHA36"/>
      <c r="QHB36"/>
      <c r="QHC36"/>
      <c r="QHD36"/>
      <c r="QHE36"/>
      <c r="QHF36"/>
      <c r="QHG36"/>
      <c r="QHH36"/>
      <c r="QHI36"/>
      <c r="QHJ36"/>
      <c r="QHK36"/>
      <c r="QHL36"/>
      <c r="QHM36"/>
      <c r="QHN36"/>
      <c r="QHO36"/>
      <c r="QHP36"/>
      <c r="QHQ36"/>
      <c r="QHR36"/>
      <c r="QHS36"/>
      <c r="QHT36"/>
      <c r="QHU36"/>
      <c r="QHV36"/>
      <c r="QHW36"/>
      <c r="QHX36"/>
      <c r="QHY36"/>
      <c r="QHZ36"/>
      <c r="QIA36"/>
      <c r="QIB36"/>
      <c r="QIC36"/>
      <c r="QID36"/>
      <c r="QIE36"/>
      <c r="QIF36"/>
      <c r="QIG36"/>
      <c r="QIH36"/>
      <c r="QII36"/>
      <c r="QIJ36"/>
      <c r="QIK36"/>
      <c r="QIL36"/>
      <c r="QIM36"/>
      <c r="QIN36"/>
      <c r="QIO36"/>
      <c r="QIP36"/>
      <c r="QIQ36"/>
      <c r="QIR36"/>
      <c r="QIS36"/>
      <c r="QIT36"/>
      <c r="QIU36"/>
      <c r="QIV36"/>
      <c r="QIW36"/>
      <c r="QIX36"/>
      <c r="QIY36"/>
      <c r="QIZ36"/>
      <c r="QJA36"/>
      <c r="QJB36"/>
      <c r="QJC36"/>
      <c r="QJD36"/>
      <c r="QJE36"/>
      <c r="QJF36"/>
      <c r="QJG36"/>
      <c r="QJH36"/>
      <c r="QJI36"/>
      <c r="QJJ36"/>
      <c r="QJK36"/>
      <c r="QJL36"/>
      <c r="QJM36"/>
      <c r="QJN36"/>
      <c r="QJO36"/>
      <c r="QJP36"/>
      <c r="QJQ36"/>
      <c r="QJR36"/>
      <c r="QJS36"/>
      <c r="QJT36"/>
      <c r="QJU36"/>
      <c r="QJV36"/>
      <c r="QJW36"/>
      <c r="QJX36"/>
      <c r="QJY36"/>
      <c r="QJZ36"/>
      <c r="QKA36"/>
      <c r="QKB36"/>
      <c r="QKC36"/>
      <c r="QKD36"/>
      <c r="QKE36"/>
      <c r="QKF36"/>
      <c r="QKG36"/>
      <c r="QKH36"/>
      <c r="QKI36"/>
      <c r="QKJ36"/>
      <c r="QKK36"/>
      <c r="QKL36"/>
      <c r="QKM36"/>
      <c r="QKN36"/>
      <c r="QKO36"/>
      <c r="QKP36"/>
      <c r="QKQ36"/>
      <c r="QKR36"/>
      <c r="QKS36"/>
      <c r="QKT36"/>
      <c r="QKU36"/>
      <c r="QKV36"/>
      <c r="QKW36"/>
      <c r="QKX36"/>
      <c r="QKY36"/>
      <c r="QKZ36"/>
      <c r="QLA36"/>
      <c r="QLB36"/>
      <c r="QLC36"/>
      <c r="QLD36"/>
      <c r="QLE36"/>
      <c r="QLF36"/>
      <c r="QLG36"/>
      <c r="QLH36"/>
      <c r="QLI36"/>
      <c r="QLJ36"/>
      <c r="QLK36"/>
      <c r="QLL36"/>
      <c r="QLM36"/>
      <c r="QLN36"/>
      <c r="QLO36"/>
      <c r="QLP36"/>
      <c r="QLQ36"/>
      <c r="QLR36"/>
      <c r="QLS36"/>
      <c r="QLT36"/>
      <c r="QLU36"/>
      <c r="QLV36"/>
      <c r="QLW36"/>
      <c r="QLX36"/>
      <c r="QLY36"/>
      <c r="QLZ36"/>
      <c r="QMA36"/>
      <c r="QMB36"/>
      <c r="QMC36"/>
      <c r="QMD36"/>
      <c r="QME36"/>
      <c r="QMF36"/>
      <c r="QMG36"/>
      <c r="QMH36"/>
      <c r="QMI36"/>
      <c r="QMJ36"/>
      <c r="QMK36"/>
      <c r="QML36"/>
      <c r="QMM36"/>
      <c r="QMN36"/>
      <c r="QMO36"/>
      <c r="QMP36"/>
      <c r="QMQ36"/>
      <c r="QMR36"/>
      <c r="QMS36"/>
      <c r="QMT36"/>
      <c r="QMU36"/>
      <c r="QMV36"/>
      <c r="QMW36"/>
      <c r="QMX36"/>
      <c r="QMY36"/>
      <c r="QMZ36"/>
      <c r="QNA36"/>
      <c r="QNB36"/>
      <c r="QNC36"/>
      <c r="QND36"/>
      <c r="QNE36"/>
      <c r="QNF36"/>
      <c r="QNG36"/>
      <c r="QNH36"/>
      <c r="QNI36"/>
      <c r="QNJ36"/>
      <c r="QNK36"/>
      <c r="QNL36"/>
      <c r="QNM36"/>
      <c r="QNN36"/>
      <c r="QNO36"/>
      <c r="QNP36"/>
      <c r="QNQ36"/>
      <c r="QNR36"/>
      <c r="QNS36"/>
      <c r="QNT36"/>
      <c r="QNU36"/>
      <c r="QNV36"/>
      <c r="QNW36"/>
      <c r="QNX36"/>
      <c r="QNY36"/>
      <c r="QNZ36"/>
      <c r="QOA36"/>
      <c r="QOB36"/>
      <c r="QOC36"/>
      <c r="QOD36"/>
      <c r="QOE36"/>
      <c r="QOF36"/>
      <c r="QOG36"/>
      <c r="QOH36"/>
      <c r="QOI36"/>
      <c r="QOJ36"/>
      <c r="QOK36"/>
      <c r="QOL36"/>
      <c r="QOM36"/>
      <c r="QON36"/>
      <c r="QOO36"/>
      <c r="QOP36"/>
      <c r="QOQ36"/>
      <c r="QOR36"/>
      <c r="QOS36"/>
      <c r="QOT36"/>
      <c r="QOU36"/>
      <c r="QOV36"/>
      <c r="QOW36"/>
      <c r="QOX36"/>
      <c r="QOY36"/>
      <c r="QOZ36"/>
      <c r="QPA36"/>
      <c r="QPB36"/>
      <c r="QPC36"/>
      <c r="QPD36"/>
      <c r="QPE36"/>
      <c r="QPF36"/>
      <c r="QPG36"/>
      <c r="QPH36"/>
      <c r="QPI36"/>
      <c r="QPJ36"/>
      <c r="QPK36"/>
      <c r="QPL36"/>
      <c r="QPM36"/>
      <c r="QPN36"/>
      <c r="QPO36"/>
      <c r="QPP36"/>
      <c r="QPQ36"/>
      <c r="QPR36"/>
      <c r="QPS36"/>
      <c r="QPT36"/>
      <c r="QPU36"/>
      <c r="QPV36"/>
      <c r="QPW36"/>
      <c r="QPX36"/>
      <c r="QPY36"/>
      <c r="QPZ36"/>
      <c r="QQA36"/>
      <c r="QQB36"/>
      <c r="QQC36"/>
      <c r="QQD36"/>
      <c r="QQE36"/>
      <c r="QQF36"/>
      <c r="QQG36"/>
      <c r="QQH36"/>
      <c r="QQI36"/>
      <c r="QQJ36"/>
      <c r="QQK36"/>
      <c r="QQL36"/>
      <c r="QQM36"/>
      <c r="QQN36"/>
      <c r="QQO36"/>
      <c r="QQP36"/>
      <c r="QQQ36"/>
      <c r="QQR36"/>
      <c r="QQS36"/>
      <c r="QQT36"/>
      <c r="QQU36"/>
      <c r="QQV36"/>
      <c r="QQW36"/>
      <c r="QQX36"/>
      <c r="QQY36"/>
      <c r="QQZ36"/>
      <c r="QRA36"/>
      <c r="QRB36"/>
      <c r="QRC36"/>
      <c r="QRD36"/>
      <c r="QRE36"/>
      <c r="QRF36"/>
      <c r="QRG36"/>
      <c r="QRH36"/>
      <c r="QRI36"/>
      <c r="QRJ36"/>
      <c r="QRK36"/>
      <c r="QRL36"/>
      <c r="QRM36"/>
      <c r="QRN36"/>
      <c r="QRO36"/>
      <c r="QRP36"/>
      <c r="QRQ36"/>
      <c r="QRR36"/>
      <c r="QRS36"/>
      <c r="QRT36"/>
      <c r="QRU36"/>
      <c r="QRV36"/>
      <c r="QRW36"/>
      <c r="QRX36"/>
      <c r="QRY36"/>
      <c r="QRZ36"/>
      <c r="QSA36"/>
      <c r="QSB36"/>
      <c r="QSC36"/>
      <c r="QSD36"/>
      <c r="QSE36"/>
      <c r="QSF36"/>
      <c r="QSG36"/>
      <c r="QSH36"/>
      <c r="QSI36"/>
      <c r="QSJ36"/>
      <c r="QSK36"/>
      <c r="QSL36"/>
      <c r="QSM36"/>
      <c r="QSN36"/>
      <c r="QSO36"/>
      <c r="QSP36"/>
      <c r="QSQ36"/>
      <c r="QSR36"/>
      <c r="QSS36"/>
      <c r="QST36"/>
      <c r="QSU36"/>
      <c r="QSV36"/>
      <c r="QSW36"/>
      <c r="QSX36"/>
      <c r="QSY36"/>
      <c r="QSZ36"/>
      <c r="QTA36"/>
      <c r="QTB36"/>
      <c r="QTC36"/>
      <c r="QTD36"/>
      <c r="QTE36"/>
      <c r="QTF36"/>
      <c r="QTG36"/>
      <c r="QTH36"/>
      <c r="QTI36"/>
      <c r="QTJ36"/>
      <c r="QTK36"/>
      <c r="QTL36"/>
      <c r="QTM36"/>
      <c r="QTN36"/>
      <c r="QTO36"/>
      <c r="QTP36"/>
      <c r="QTQ36"/>
      <c r="QTR36"/>
      <c r="QTS36"/>
      <c r="QTT36"/>
      <c r="QTU36"/>
      <c r="QTV36"/>
      <c r="QTW36"/>
      <c r="QTX36"/>
      <c r="QTY36"/>
      <c r="QTZ36"/>
      <c r="QUA36"/>
      <c r="QUB36"/>
      <c r="QUC36"/>
      <c r="QUD36"/>
      <c r="QUE36"/>
      <c r="QUF36"/>
      <c r="QUG36"/>
      <c r="QUH36"/>
      <c r="QUI36"/>
      <c r="QUJ36"/>
      <c r="QUK36"/>
      <c r="QUL36"/>
      <c r="QUM36"/>
      <c r="QUN36"/>
      <c r="QUO36"/>
      <c r="QUP36"/>
      <c r="QUQ36"/>
      <c r="QUR36"/>
      <c r="QUS36"/>
      <c r="QUT36"/>
      <c r="QUU36"/>
      <c r="QUV36"/>
      <c r="QUW36"/>
      <c r="QUX36"/>
      <c r="QUY36"/>
      <c r="QUZ36"/>
      <c r="QVA36"/>
      <c r="QVB36"/>
      <c r="QVC36"/>
      <c r="QVD36"/>
      <c r="QVE36"/>
      <c r="QVF36"/>
      <c r="QVG36"/>
      <c r="QVH36"/>
      <c r="QVI36"/>
      <c r="QVJ36"/>
      <c r="QVK36"/>
      <c r="QVL36"/>
      <c r="QVM36"/>
      <c r="QVN36"/>
      <c r="QVO36"/>
      <c r="QVP36"/>
      <c r="QVQ36"/>
      <c r="QVR36"/>
      <c r="QVS36"/>
      <c r="QVT36"/>
      <c r="QVU36"/>
      <c r="QVV36"/>
      <c r="QVW36"/>
      <c r="QVX36"/>
      <c r="QVY36"/>
      <c r="QVZ36"/>
      <c r="QWA36"/>
      <c r="QWB36"/>
      <c r="QWC36"/>
      <c r="QWD36"/>
      <c r="QWE36"/>
      <c r="QWF36"/>
      <c r="QWG36"/>
      <c r="QWH36"/>
      <c r="QWI36"/>
      <c r="QWJ36"/>
      <c r="QWK36"/>
      <c r="QWL36"/>
      <c r="QWM36"/>
      <c r="QWN36"/>
      <c r="QWO36"/>
      <c r="QWP36"/>
      <c r="QWQ36"/>
      <c r="QWR36"/>
      <c r="QWS36"/>
      <c r="QWT36"/>
      <c r="QWU36"/>
      <c r="QWV36"/>
      <c r="QWW36"/>
      <c r="QWX36"/>
      <c r="QWY36"/>
      <c r="QWZ36"/>
      <c r="QXA36"/>
      <c r="QXB36"/>
      <c r="QXC36"/>
      <c r="QXD36"/>
      <c r="QXE36"/>
      <c r="QXF36"/>
      <c r="QXG36"/>
      <c r="QXH36"/>
      <c r="QXI36"/>
      <c r="QXJ36"/>
      <c r="QXK36"/>
      <c r="QXL36"/>
      <c r="QXM36"/>
      <c r="QXN36"/>
      <c r="QXO36"/>
      <c r="QXP36"/>
      <c r="QXQ36"/>
      <c r="QXR36"/>
      <c r="QXS36"/>
      <c r="QXT36"/>
      <c r="QXU36"/>
      <c r="QXV36"/>
      <c r="QXW36"/>
      <c r="QXX36"/>
      <c r="QXY36"/>
      <c r="QXZ36"/>
      <c r="QYA36"/>
      <c r="QYB36"/>
      <c r="QYC36"/>
      <c r="QYD36"/>
      <c r="QYE36"/>
      <c r="QYF36"/>
      <c r="QYG36"/>
      <c r="QYH36"/>
      <c r="QYI36"/>
      <c r="QYJ36"/>
      <c r="QYK36"/>
      <c r="QYL36"/>
      <c r="QYM36"/>
      <c r="QYN36"/>
      <c r="QYO36"/>
      <c r="QYP36"/>
      <c r="QYQ36"/>
      <c r="QYR36"/>
      <c r="QYS36"/>
      <c r="QYT36"/>
      <c r="QYU36"/>
      <c r="QYV36"/>
      <c r="QYW36"/>
      <c r="QYX36"/>
      <c r="QYY36"/>
      <c r="QYZ36"/>
      <c r="QZA36"/>
      <c r="QZB36"/>
      <c r="QZC36"/>
      <c r="QZD36"/>
      <c r="QZE36"/>
      <c r="QZF36"/>
      <c r="QZG36"/>
      <c r="QZH36"/>
      <c r="QZI36"/>
      <c r="QZJ36"/>
      <c r="QZK36"/>
      <c r="QZL36"/>
      <c r="QZM36"/>
      <c r="QZN36"/>
      <c r="QZO36"/>
      <c r="QZP36"/>
      <c r="QZQ36"/>
      <c r="QZR36"/>
      <c r="QZS36"/>
      <c r="QZT36"/>
      <c r="QZU36"/>
      <c r="QZV36"/>
      <c r="QZW36"/>
      <c r="QZX36"/>
      <c r="QZY36"/>
      <c r="QZZ36"/>
      <c r="RAA36"/>
      <c r="RAB36"/>
      <c r="RAC36"/>
      <c r="RAD36"/>
      <c r="RAE36"/>
      <c r="RAF36"/>
      <c r="RAG36"/>
      <c r="RAH36"/>
      <c r="RAI36"/>
      <c r="RAJ36"/>
      <c r="RAK36"/>
      <c r="RAL36"/>
      <c r="RAM36"/>
      <c r="RAN36"/>
      <c r="RAO36"/>
      <c r="RAP36"/>
      <c r="RAQ36"/>
      <c r="RAR36"/>
      <c r="RAS36"/>
      <c r="RAT36"/>
      <c r="RAU36"/>
      <c r="RAV36"/>
      <c r="RAW36"/>
      <c r="RAX36"/>
      <c r="RAY36"/>
      <c r="RAZ36"/>
      <c r="RBA36"/>
      <c r="RBB36"/>
      <c r="RBC36"/>
      <c r="RBD36"/>
      <c r="RBE36"/>
      <c r="RBF36"/>
      <c r="RBG36"/>
      <c r="RBH36"/>
      <c r="RBI36"/>
      <c r="RBJ36"/>
      <c r="RBK36"/>
      <c r="RBL36"/>
      <c r="RBM36"/>
      <c r="RBN36"/>
      <c r="RBO36"/>
      <c r="RBP36"/>
      <c r="RBQ36"/>
      <c r="RBR36"/>
      <c r="RBS36"/>
      <c r="RBT36"/>
      <c r="RBU36"/>
      <c r="RBV36"/>
      <c r="RBW36"/>
      <c r="RBX36"/>
      <c r="RBY36"/>
      <c r="RBZ36"/>
      <c r="RCA36"/>
      <c r="RCB36"/>
      <c r="RCC36"/>
      <c r="RCD36"/>
      <c r="RCE36"/>
      <c r="RCF36"/>
      <c r="RCG36"/>
      <c r="RCH36"/>
      <c r="RCI36"/>
      <c r="RCJ36"/>
      <c r="RCK36"/>
      <c r="RCL36"/>
      <c r="RCM36"/>
      <c r="RCN36"/>
      <c r="RCO36"/>
      <c r="RCP36"/>
      <c r="RCQ36"/>
      <c r="RCR36"/>
      <c r="RCS36"/>
      <c r="RCT36"/>
      <c r="RCU36"/>
      <c r="RCV36"/>
      <c r="RCW36"/>
      <c r="RCX36"/>
      <c r="RCY36"/>
      <c r="RCZ36"/>
      <c r="RDA36"/>
      <c r="RDB36"/>
      <c r="RDC36"/>
      <c r="RDD36"/>
      <c r="RDE36"/>
      <c r="RDF36"/>
      <c r="RDG36"/>
      <c r="RDH36"/>
      <c r="RDI36"/>
      <c r="RDJ36"/>
      <c r="RDK36"/>
      <c r="RDL36"/>
      <c r="RDM36"/>
      <c r="RDN36"/>
      <c r="RDO36"/>
      <c r="RDP36"/>
      <c r="RDQ36"/>
      <c r="RDR36"/>
      <c r="RDS36"/>
      <c r="RDT36"/>
      <c r="RDU36"/>
      <c r="RDV36"/>
      <c r="RDW36"/>
      <c r="RDX36"/>
      <c r="RDY36"/>
      <c r="RDZ36"/>
      <c r="REA36"/>
      <c r="REB36"/>
      <c r="REC36"/>
      <c r="RED36"/>
      <c r="REE36"/>
      <c r="REF36"/>
      <c r="REG36"/>
      <c r="REH36"/>
      <c r="REI36"/>
      <c r="REJ36"/>
      <c r="REK36"/>
      <c r="REL36"/>
      <c r="REM36"/>
      <c r="REN36"/>
      <c r="REO36"/>
      <c r="REP36"/>
      <c r="REQ36"/>
      <c r="RER36"/>
      <c r="RES36"/>
      <c r="RET36"/>
      <c r="REU36"/>
      <c r="REV36"/>
      <c r="REW36"/>
      <c r="REX36"/>
      <c r="REY36"/>
      <c r="REZ36"/>
      <c r="RFA36"/>
      <c r="RFB36"/>
      <c r="RFC36"/>
      <c r="RFD36"/>
      <c r="RFE36"/>
      <c r="RFF36"/>
      <c r="RFG36"/>
      <c r="RFH36"/>
      <c r="RFI36"/>
      <c r="RFJ36"/>
      <c r="RFK36"/>
      <c r="RFL36"/>
      <c r="RFM36"/>
      <c r="RFN36"/>
      <c r="RFO36"/>
      <c r="RFP36"/>
      <c r="RFQ36"/>
      <c r="RFR36"/>
      <c r="RFS36"/>
      <c r="RFT36"/>
      <c r="RFU36"/>
      <c r="RFV36"/>
      <c r="RFW36"/>
      <c r="RFX36"/>
      <c r="RFY36"/>
      <c r="RFZ36"/>
      <c r="RGA36"/>
      <c r="RGB36"/>
      <c r="RGC36"/>
      <c r="RGD36"/>
      <c r="RGE36"/>
      <c r="RGF36"/>
      <c r="RGG36"/>
      <c r="RGH36"/>
      <c r="RGI36"/>
      <c r="RGJ36"/>
      <c r="RGK36"/>
      <c r="RGL36"/>
      <c r="RGM36"/>
      <c r="RGN36"/>
      <c r="RGO36"/>
      <c r="RGP36"/>
      <c r="RGQ36"/>
      <c r="RGR36"/>
      <c r="RGS36"/>
      <c r="RGT36"/>
      <c r="RGU36"/>
      <c r="RGV36"/>
      <c r="RGW36"/>
      <c r="RGX36"/>
      <c r="RGY36"/>
      <c r="RGZ36"/>
      <c r="RHA36"/>
      <c r="RHB36"/>
      <c r="RHC36"/>
      <c r="RHD36"/>
      <c r="RHE36"/>
      <c r="RHF36"/>
      <c r="RHG36"/>
      <c r="RHH36"/>
      <c r="RHI36"/>
      <c r="RHJ36"/>
      <c r="RHK36"/>
      <c r="RHL36"/>
      <c r="RHM36"/>
      <c r="RHN36"/>
      <c r="RHO36"/>
      <c r="RHP36"/>
      <c r="RHQ36"/>
      <c r="RHR36"/>
      <c r="RHS36"/>
      <c r="RHT36"/>
      <c r="RHU36"/>
      <c r="RHV36"/>
      <c r="RHW36"/>
      <c r="RHX36"/>
      <c r="RHY36"/>
      <c r="RHZ36"/>
      <c r="RIA36"/>
      <c r="RIB36"/>
      <c r="RIC36"/>
      <c r="RID36"/>
      <c r="RIE36"/>
      <c r="RIF36"/>
      <c r="RIG36"/>
      <c r="RIH36"/>
      <c r="RII36"/>
      <c r="RIJ36"/>
      <c r="RIK36"/>
      <c r="RIL36"/>
      <c r="RIM36"/>
      <c r="RIN36"/>
      <c r="RIO36"/>
      <c r="RIP36"/>
      <c r="RIQ36"/>
      <c r="RIR36"/>
      <c r="RIS36"/>
      <c r="RIT36"/>
      <c r="RIU36"/>
      <c r="RIV36"/>
      <c r="RIW36"/>
      <c r="RIX36"/>
      <c r="RIY36"/>
      <c r="RIZ36"/>
      <c r="RJA36"/>
      <c r="RJB36"/>
      <c r="RJC36"/>
      <c r="RJD36"/>
      <c r="RJE36"/>
      <c r="RJF36"/>
      <c r="RJG36"/>
      <c r="RJH36"/>
      <c r="RJI36"/>
      <c r="RJJ36"/>
      <c r="RJK36"/>
      <c r="RJL36"/>
      <c r="RJM36"/>
      <c r="RJN36"/>
      <c r="RJO36"/>
      <c r="RJP36"/>
      <c r="RJQ36"/>
      <c r="RJR36"/>
      <c r="RJS36"/>
      <c r="RJT36"/>
      <c r="RJU36"/>
      <c r="RJV36"/>
      <c r="RJW36"/>
      <c r="RJX36"/>
      <c r="RJY36"/>
      <c r="RJZ36"/>
      <c r="RKA36"/>
      <c r="RKB36"/>
      <c r="RKC36"/>
      <c r="RKD36"/>
      <c r="RKE36"/>
      <c r="RKF36"/>
      <c r="RKG36"/>
      <c r="RKH36"/>
      <c r="RKI36"/>
      <c r="RKJ36"/>
      <c r="RKK36"/>
      <c r="RKL36"/>
      <c r="RKM36"/>
      <c r="RKN36"/>
      <c r="RKO36"/>
      <c r="RKP36"/>
      <c r="RKQ36"/>
      <c r="RKR36"/>
      <c r="RKS36"/>
      <c r="RKT36"/>
      <c r="RKU36"/>
      <c r="RKV36"/>
      <c r="RKW36"/>
      <c r="RKX36"/>
      <c r="RKY36"/>
      <c r="RKZ36"/>
      <c r="RLA36"/>
      <c r="RLB36"/>
      <c r="RLC36"/>
      <c r="RLD36"/>
      <c r="RLE36"/>
      <c r="RLF36"/>
      <c r="RLG36"/>
      <c r="RLH36"/>
      <c r="RLI36"/>
      <c r="RLJ36"/>
      <c r="RLK36"/>
      <c r="RLL36"/>
      <c r="RLM36"/>
      <c r="RLN36"/>
      <c r="RLO36"/>
      <c r="RLP36"/>
      <c r="RLQ36"/>
      <c r="RLR36"/>
      <c r="RLS36"/>
      <c r="RLT36"/>
      <c r="RLU36"/>
      <c r="RLV36"/>
      <c r="RLW36"/>
      <c r="RLX36"/>
      <c r="RLY36"/>
      <c r="RLZ36"/>
      <c r="RMA36"/>
      <c r="RMB36"/>
      <c r="RMC36"/>
      <c r="RMD36"/>
      <c r="RME36"/>
      <c r="RMF36"/>
      <c r="RMG36"/>
      <c r="RMH36"/>
      <c r="RMI36"/>
      <c r="RMJ36"/>
      <c r="RMK36"/>
      <c r="RML36"/>
      <c r="RMM36"/>
      <c r="RMN36"/>
      <c r="RMO36"/>
      <c r="RMP36"/>
      <c r="RMQ36"/>
      <c r="RMR36"/>
      <c r="RMS36"/>
      <c r="RMT36"/>
      <c r="RMU36"/>
      <c r="RMV36"/>
      <c r="RMW36"/>
      <c r="RMX36"/>
      <c r="RMY36"/>
      <c r="RMZ36"/>
      <c r="RNA36"/>
      <c r="RNB36"/>
      <c r="RNC36"/>
      <c r="RND36"/>
      <c r="RNE36"/>
      <c r="RNF36"/>
      <c r="RNG36"/>
      <c r="RNH36"/>
      <c r="RNI36"/>
      <c r="RNJ36"/>
      <c r="RNK36"/>
      <c r="RNL36"/>
      <c r="RNM36"/>
      <c r="RNN36"/>
      <c r="RNO36"/>
      <c r="RNP36"/>
      <c r="RNQ36"/>
      <c r="RNR36"/>
      <c r="RNS36"/>
      <c r="RNT36"/>
      <c r="RNU36"/>
      <c r="RNV36"/>
      <c r="RNW36"/>
      <c r="RNX36"/>
      <c r="RNY36"/>
      <c r="RNZ36"/>
      <c r="ROA36"/>
      <c r="ROB36"/>
      <c r="ROC36"/>
      <c r="ROD36"/>
      <c r="ROE36"/>
      <c r="ROF36"/>
      <c r="ROG36"/>
      <c r="ROH36"/>
      <c r="ROI36"/>
      <c r="ROJ36"/>
      <c r="ROK36"/>
      <c r="ROL36"/>
      <c r="ROM36"/>
      <c r="RON36"/>
      <c r="ROO36"/>
      <c r="ROP36"/>
      <c r="ROQ36"/>
      <c r="ROR36"/>
      <c r="ROS36"/>
      <c r="ROT36"/>
      <c r="ROU36"/>
      <c r="ROV36"/>
      <c r="ROW36"/>
      <c r="ROX36"/>
      <c r="ROY36"/>
      <c r="ROZ36"/>
      <c r="RPA36"/>
      <c r="RPB36"/>
      <c r="RPC36"/>
      <c r="RPD36"/>
      <c r="RPE36"/>
      <c r="RPF36"/>
      <c r="RPG36"/>
      <c r="RPH36"/>
      <c r="RPI36"/>
      <c r="RPJ36"/>
      <c r="RPK36"/>
      <c r="RPL36"/>
      <c r="RPM36"/>
      <c r="RPN36"/>
      <c r="RPO36"/>
      <c r="RPP36"/>
      <c r="RPQ36"/>
      <c r="RPR36"/>
      <c r="RPS36"/>
      <c r="RPT36"/>
      <c r="RPU36"/>
      <c r="RPV36"/>
      <c r="RPW36"/>
      <c r="RPX36"/>
      <c r="RPY36"/>
      <c r="RPZ36"/>
      <c r="RQA36"/>
      <c r="RQB36"/>
      <c r="RQC36"/>
      <c r="RQD36"/>
      <c r="RQE36"/>
      <c r="RQF36"/>
      <c r="RQG36"/>
      <c r="RQH36"/>
      <c r="RQI36"/>
      <c r="RQJ36"/>
      <c r="RQK36"/>
      <c r="RQL36"/>
      <c r="RQM36"/>
      <c r="RQN36"/>
      <c r="RQO36"/>
      <c r="RQP36"/>
      <c r="RQQ36"/>
      <c r="RQR36"/>
      <c r="RQS36"/>
      <c r="RQT36"/>
      <c r="RQU36"/>
      <c r="RQV36"/>
      <c r="RQW36"/>
      <c r="RQX36"/>
      <c r="RQY36"/>
      <c r="RQZ36"/>
      <c r="RRA36"/>
      <c r="RRB36"/>
      <c r="RRC36"/>
      <c r="RRD36"/>
      <c r="RRE36"/>
      <c r="RRF36"/>
      <c r="RRG36"/>
      <c r="RRH36"/>
      <c r="RRI36"/>
      <c r="RRJ36"/>
      <c r="RRK36"/>
      <c r="RRL36"/>
      <c r="RRM36"/>
      <c r="RRN36"/>
      <c r="RRO36"/>
      <c r="RRP36"/>
      <c r="RRQ36"/>
      <c r="RRR36"/>
      <c r="RRS36"/>
      <c r="RRT36"/>
      <c r="RRU36"/>
      <c r="RRV36"/>
      <c r="RRW36"/>
      <c r="RRX36"/>
      <c r="RRY36"/>
      <c r="RRZ36"/>
      <c r="RSA36"/>
      <c r="RSB36"/>
      <c r="RSC36"/>
      <c r="RSD36"/>
      <c r="RSE36"/>
      <c r="RSF36"/>
      <c r="RSG36"/>
      <c r="RSH36"/>
      <c r="RSI36"/>
      <c r="RSJ36"/>
      <c r="RSK36"/>
      <c r="RSL36"/>
      <c r="RSM36"/>
      <c r="RSN36"/>
      <c r="RSO36"/>
      <c r="RSP36"/>
      <c r="RSQ36"/>
      <c r="RSR36"/>
      <c r="RSS36"/>
      <c r="RST36"/>
      <c r="RSU36"/>
      <c r="RSV36"/>
      <c r="RSW36"/>
      <c r="RSX36"/>
      <c r="RSY36"/>
      <c r="RSZ36"/>
      <c r="RTA36"/>
      <c r="RTB36"/>
      <c r="RTC36"/>
      <c r="RTD36"/>
      <c r="RTE36"/>
      <c r="RTF36"/>
      <c r="RTG36"/>
      <c r="RTH36"/>
      <c r="RTI36"/>
      <c r="RTJ36"/>
      <c r="RTK36"/>
      <c r="RTL36"/>
      <c r="RTM36"/>
      <c r="RTN36"/>
      <c r="RTO36"/>
      <c r="RTP36"/>
      <c r="RTQ36"/>
      <c r="RTR36"/>
      <c r="RTS36"/>
      <c r="RTT36"/>
      <c r="RTU36"/>
      <c r="RTV36"/>
      <c r="RTW36"/>
      <c r="RTX36"/>
      <c r="RTY36"/>
      <c r="RTZ36"/>
      <c r="RUA36"/>
      <c r="RUB36"/>
      <c r="RUC36"/>
      <c r="RUD36"/>
      <c r="RUE36"/>
      <c r="RUF36"/>
      <c r="RUG36"/>
      <c r="RUH36"/>
      <c r="RUI36"/>
      <c r="RUJ36"/>
      <c r="RUK36"/>
      <c r="RUL36"/>
      <c r="RUM36"/>
      <c r="RUN36"/>
      <c r="RUO36"/>
      <c r="RUP36"/>
      <c r="RUQ36"/>
      <c r="RUR36"/>
      <c r="RUS36"/>
      <c r="RUT36"/>
      <c r="RUU36"/>
      <c r="RUV36"/>
      <c r="RUW36"/>
      <c r="RUX36"/>
      <c r="RUY36"/>
      <c r="RUZ36"/>
      <c r="RVA36"/>
      <c r="RVB36"/>
      <c r="RVC36"/>
      <c r="RVD36"/>
      <c r="RVE36"/>
      <c r="RVF36"/>
      <c r="RVG36"/>
      <c r="RVH36"/>
      <c r="RVI36"/>
      <c r="RVJ36"/>
      <c r="RVK36"/>
      <c r="RVL36"/>
      <c r="RVM36"/>
      <c r="RVN36"/>
      <c r="RVO36"/>
      <c r="RVP36"/>
      <c r="RVQ36"/>
      <c r="RVR36"/>
      <c r="RVS36"/>
      <c r="RVT36"/>
      <c r="RVU36"/>
      <c r="RVV36"/>
      <c r="RVW36"/>
      <c r="RVX36"/>
      <c r="RVY36"/>
      <c r="RVZ36"/>
      <c r="RWA36"/>
      <c r="RWB36"/>
      <c r="RWC36"/>
      <c r="RWD36"/>
      <c r="RWE36"/>
      <c r="RWF36"/>
      <c r="RWG36"/>
      <c r="RWH36"/>
      <c r="RWI36"/>
      <c r="RWJ36"/>
      <c r="RWK36"/>
      <c r="RWL36"/>
      <c r="RWM36"/>
      <c r="RWN36"/>
      <c r="RWO36"/>
      <c r="RWP36"/>
      <c r="RWQ36"/>
      <c r="RWR36"/>
      <c r="RWS36"/>
      <c r="RWT36"/>
      <c r="RWU36"/>
      <c r="RWV36"/>
      <c r="RWW36"/>
      <c r="RWX36"/>
      <c r="RWY36"/>
      <c r="RWZ36"/>
      <c r="RXA36"/>
      <c r="RXB36"/>
      <c r="RXC36"/>
      <c r="RXD36"/>
      <c r="RXE36"/>
      <c r="RXF36"/>
      <c r="RXG36"/>
      <c r="RXH36"/>
      <c r="RXI36"/>
      <c r="RXJ36"/>
      <c r="RXK36"/>
      <c r="RXL36"/>
      <c r="RXM36"/>
      <c r="RXN36"/>
      <c r="RXO36"/>
      <c r="RXP36"/>
      <c r="RXQ36"/>
      <c r="RXR36"/>
      <c r="RXS36"/>
      <c r="RXT36"/>
      <c r="RXU36"/>
      <c r="RXV36"/>
      <c r="RXW36"/>
      <c r="RXX36"/>
      <c r="RXY36"/>
      <c r="RXZ36"/>
      <c r="RYA36"/>
      <c r="RYB36"/>
      <c r="RYC36"/>
      <c r="RYD36"/>
      <c r="RYE36"/>
      <c r="RYF36"/>
      <c r="RYG36"/>
      <c r="RYH36"/>
      <c r="RYI36"/>
      <c r="RYJ36"/>
      <c r="RYK36"/>
      <c r="RYL36"/>
      <c r="RYM36"/>
      <c r="RYN36"/>
      <c r="RYO36"/>
      <c r="RYP36"/>
      <c r="RYQ36"/>
      <c r="RYR36"/>
      <c r="RYS36"/>
      <c r="RYT36"/>
      <c r="RYU36"/>
      <c r="RYV36"/>
      <c r="RYW36"/>
      <c r="RYX36"/>
      <c r="RYY36"/>
      <c r="RYZ36"/>
      <c r="RZA36"/>
      <c r="RZB36"/>
      <c r="RZC36"/>
      <c r="RZD36"/>
      <c r="RZE36"/>
      <c r="RZF36"/>
      <c r="RZG36"/>
      <c r="RZH36"/>
      <c r="RZI36"/>
      <c r="RZJ36"/>
      <c r="RZK36"/>
      <c r="RZL36"/>
      <c r="RZM36"/>
      <c r="RZN36"/>
      <c r="RZO36"/>
      <c r="RZP36"/>
      <c r="RZQ36"/>
      <c r="RZR36"/>
      <c r="RZS36"/>
      <c r="RZT36"/>
      <c r="RZU36"/>
      <c r="RZV36"/>
      <c r="RZW36"/>
      <c r="RZX36"/>
      <c r="RZY36"/>
      <c r="RZZ36"/>
      <c r="SAA36"/>
      <c r="SAB36"/>
      <c r="SAC36"/>
      <c r="SAD36"/>
      <c r="SAE36"/>
      <c r="SAF36"/>
      <c r="SAG36"/>
      <c r="SAH36"/>
      <c r="SAI36"/>
      <c r="SAJ36"/>
      <c r="SAK36"/>
      <c r="SAL36"/>
      <c r="SAM36"/>
      <c r="SAN36"/>
      <c r="SAO36"/>
      <c r="SAP36"/>
      <c r="SAQ36"/>
      <c r="SAR36"/>
      <c r="SAS36"/>
      <c r="SAT36"/>
      <c r="SAU36"/>
      <c r="SAV36"/>
      <c r="SAW36"/>
      <c r="SAX36"/>
      <c r="SAY36"/>
      <c r="SAZ36"/>
      <c r="SBA36"/>
      <c r="SBB36"/>
      <c r="SBC36"/>
      <c r="SBD36"/>
      <c r="SBE36"/>
      <c r="SBF36"/>
      <c r="SBG36"/>
      <c r="SBH36"/>
      <c r="SBI36"/>
      <c r="SBJ36"/>
      <c r="SBK36"/>
      <c r="SBL36"/>
      <c r="SBM36"/>
      <c r="SBN36"/>
      <c r="SBO36"/>
      <c r="SBP36"/>
      <c r="SBQ36"/>
      <c r="SBR36"/>
      <c r="SBS36"/>
      <c r="SBT36"/>
      <c r="SBU36"/>
      <c r="SBV36"/>
      <c r="SBW36"/>
      <c r="SBX36"/>
      <c r="SBY36"/>
      <c r="SBZ36"/>
      <c r="SCA36"/>
      <c r="SCB36"/>
      <c r="SCC36"/>
      <c r="SCD36"/>
      <c r="SCE36"/>
      <c r="SCF36"/>
      <c r="SCG36"/>
      <c r="SCH36"/>
      <c r="SCI36"/>
      <c r="SCJ36"/>
      <c r="SCK36"/>
      <c r="SCL36"/>
      <c r="SCM36"/>
      <c r="SCN36"/>
      <c r="SCO36"/>
      <c r="SCP36"/>
      <c r="SCQ36"/>
      <c r="SCR36"/>
      <c r="SCS36"/>
      <c r="SCT36"/>
      <c r="SCU36"/>
      <c r="SCV36"/>
      <c r="SCW36"/>
      <c r="SCX36"/>
      <c r="SCY36"/>
      <c r="SCZ36"/>
      <c r="SDA36"/>
      <c r="SDB36"/>
      <c r="SDC36"/>
      <c r="SDD36"/>
      <c r="SDE36"/>
      <c r="SDF36"/>
      <c r="SDG36"/>
      <c r="SDH36"/>
      <c r="SDI36"/>
      <c r="SDJ36"/>
      <c r="SDK36"/>
      <c r="SDL36"/>
      <c r="SDM36"/>
      <c r="SDN36"/>
      <c r="SDO36"/>
      <c r="SDP36"/>
      <c r="SDQ36"/>
      <c r="SDR36"/>
      <c r="SDS36"/>
      <c r="SDT36"/>
      <c r="SDU36"/>
      <c r="SDV36"/>
      <c r="SDW36"/>
      <c r="SDX36"/>
      <c r="SDY36"/>
      <c r="SDZ36"/>
      <c r="SEA36"/>
      <c r="SEB36"/>
      <c r="SEC36"/>
      <c r="SED36"/>
      <c r="SEE36"/>
      <c r="SEF36"/>
      <c r="SEG36"/>
      <c r="SEH36"/>
      <c r="SEI36"/>
      <c r="SEJ36"/>
      <c r="SEK36"/>
      <c r="SEL36"/>
      <c r="SEM36"/>
      <c r="SEN36"/>
      <c r="SEO36"/>
      <c r="SEP36"/>
      <c r="SEQ36"/>
      <c r="SER36"/>
      <c r="SES36"/>
      <c r="SET36"/>
      <c r="SEU36"/>
      <c r="SEV36"/>
      <c r="SEW36"/>
      <c r="SEX36"/>
      <c r="SEY36"/>
      <c r="SEZ36"/>
      <c r="SFA36"/>
      <c r="SFB36"/>
      <c r="SFC36"/>
      <c r="SFD36"/>
      <c r="SFE36"/>
      <c r="SFF36"/>
      <c r="SFG36"/>
      <c r="SFH36"/>
      <c r="SFI36"/>
      <c r="SFJ36"/>
      <c r="SFK36"/>
      <c r="SFL36"/>
      <c r="SFM36"/>
      <c r="SFN36"/>
      <c r="SFO36"/>
      <c r="SFP36"/>
      <c r="SFQ36"/>
      <c r="SFR36"/>
      <c r="SFS36"/>
      <c r="SFT36"/>
      <c r="SFU36"/>
      <c r="SFV36"/>
      <c r="SFW36"/>
      <c r="SFX36"/>
      <c r="SFY36"/>
      <c r="SFZ36"/>
      <c r="SGA36"/>
      <c r="SGB36"/>
      <c r="SGC36"/>
      <c r="SGD36"/>
      <c r="SGE36"/>
      <c r="SGF36"/>
      <c r="SGG36"/>
      <c r="SGH36"/>
      <c r="SGI36"/>
      <c r="SGJ36"/>
      <c r="SGK36"/>
      <c r="SGL36"/>
      <c r="SGM36"/>
      <c r="SGN36"/>
      <c r="SGO36"/>
      <c r="SGP36"/>
      <c r="SGQ36"/>
      <c r="SGR36"/>
      <c r="SGS36"/>
      <c r="SGT36"/>
      <c r="SGU36"/>
      <c r="SGV36"/>
      <c r="SGW36"/>
      <c r="SGX36"/>
      <c r="SGY36"/>
      <c r="SGZ36"/>
      <c r="SHA36"/>
      <c r="SHB36"/>
      <c r="SHC36"/>
      <c r="SHD36"/>
      <c r="SHE36"/>
      <c r="SHF36"/>
      <c r="SHG36"/>
      <c r="SHH36"/>
      <c r="SHI36"/>
      <c r="SHJ36"/>
      <c r="SHK36"/>
      <c r="SHL36"/>
      <c r="SHM36"/>
      <c r="SHN36"/>
      <c r="SHO36"/>
      <c r="SHP36"/>
      <c r="SHQ36"/>
      <c r="SHR36"/>
      <c r="SHS36"/>
      <c r="SHT36"/>
      <c r="SHU36"/>
      <c r="SHV36"/>
      <c r="SHW36"/>
      <c r="SHX36"/>
      <c r="SHY36"/>
      <c r="SHZ36"/>
      <c r="SIA36"/>
      <c r="SIB36"/>
      <c r="SIC36"/>
      <c r="SID36"/>
      <c r="SIE36"/>
      <c r="SIF36"/>
      <c r="SIG36"/>
      <c r="SIH36"/>
      <c r="SII36"/>
      <c r="SIJ36"/>
      <c r="SIK36"/>
      <c r="SIL36"/>
      <c r="SIM36"/>
      <c r="SIN36"/>
      <c r="SIO36"/>
      <c r="SIP36"/>
      <c r="SIQ36"/>
      <c r="SIR36"/>
      <c r="SIS36"/>
      <c r="SIT36"/>
      <c r="SIU36"/>
      <c r="SIV36"/>
      <c r="SIW36"/>
      <c r="SIX36"/>
      <c r="SIY36"/>
      <c r="SIZ36"/>
      <c r="SJA36"/>
      <c r="SJB36"/>
      <c r="SJC36"/>
      <c r="SJD36"/>
      <c r="SJE36"/>
      <c r="SJF36"/>
      <c r="SJG36"/>
      <c r="SJH36"/>
      <c r="SJI36"/>
      <c r="SJJ36"/>
      <c r="SJK36"/>
      <c r="SJL36"/>
      <c r="SJM36"/>
      <c r="SJN36"/>
      <c r="SJO36"/>
      <c r="SJP36"/>
      <c r="SJQ36"/>
      <c r="SJR36"/>
      <c r="SJS36"/>
      <c r="SJT36"/>
      <c r="SJU36"/>
      <c r="SJV36"/>
      <c r="SJW36"/>
      <c r="SJX36"/>
      <c r="SJY36"/>
      <c r="SJZ36"/>
      <c r="SKA36"/>
      <c r="SKB36"/>
      <c r="SKC36"/>
      <c r="SKD36"/>
      <c r="SKE36"/>
      <c r="SKF36"/>
      <c r="SKG36"/>
      <c r="SKH36"/>
      <c r="SKI36"/>
      <c r="SKJ36"/>
      <c r="SKK36"/>
      <c r="SKL36"/>
      <c r="SKM36"/>
      <c r="SKN36"/>
      <c r="SKO36"/>
      <c r="SKP36"/>
      <c r="SKQ36"/>
      <c r="SKR36"/>
      <c r="SKS36"/>
      <c r="SKT36"/>
      <c r="SKU36"/>
      <c r="SKV36"/>
      <c r="SKW36"/>
      <c r="SKX36"/>
      <c r="SKY36"/>
      <c r="SKZ36"/>
      <c r="SLA36"/>
      <c r="SLB36"/>
      <c r="SLC36"/>
      <c r="SLD36"/>
      <c r="SLE36"/>
      <c r="SLF36"/>
      <c r="SLG36"/>
      <c r="SLH36"/>
      <c r="SLI36"/>
      <c r="SLJ36"/>
      <c r="SLK36"/>
      <c r="SLL36"/>
      <c r="SLM36"/>
      <c r="SLN36"/>
      <c r="SLO36"/>
      <c r="SLP36"/>
      <c r="SLQ36"/>
      <c r="SLR36"/>
      <c r="SLS36"/>
      <c r="SLT36"/>
      <c r="SLU36"/>
      <c r="SLV36"/>
      <c r="SLW36"/>
      <c r="SLX36"/>
      <c r="SLY36"/>
      <c r="SLZ36"/>
      <c r="SMA36"/>
      <c r="SMB36"/>
      <c r="SMC36"/>
      <c r="SMD36"/>
      <c r="SME36"/>
      <c r="SMF36"/>
      <c r="SMG36"/>
      <c r="SMH36"/>
      <c r="SMI36"/>
      <c r="SMJ36"/>
      <c r="SMK36"/>
      <c r="SML36"/>
      <c r="SMM36"/>
      <c r="SMN36"/>
      <c r="SMO36"/>
      <c r="SMP36"/>
      <c r="SMQ36"/>
      <c r="SMR36"/>
      <c r="SMS36"/>
      <c r="SMT36"/>
      <c r="SMU36"/>
      <c r="SMV36"/>
      <c r="SMW36"/>
      <c r="SMX36"/>
      <c r="SMY36"/>
      <c r="SMZ36"/>
      <c r="SNA36"/>
      <c r="SNB36"/>
      <c r="SNC36"/>
      <c r="SND36"/>
      <c r="SNE36"/>
      <c r="SNF36"/>
      <c r="SNG36"/>
      <c r="SNH36"/>
      <c r="SNI36"/>
      <c r="SNJ36"/>
      <c r="SNK36"/>
      <c r="SNL36"/>
      <c r="SNM36"/>
      <c r="SNN36"/>
      <c r="SNO36"/>
      <c r="SNP36"/>
      <c r="SNQ36"/>
      <c r="SNR36"/>
      <c r="SNS36"/>
      <c r="SNT36"/>
      <c r="SNU36"/>
      <c r="SNV36"/>
      <c r="SNW36"/>
      <c r="SNX36"/>
      <c r="SNY36"/>
      <c r="SNZ36"/>
      <c r="SOA36"/>
      <c r="SOB36"/>
      <c r="SOC36"/>
      <c r="SOD36"/>
      <c r="SOE36"/>
      <c r="SOF36"/>
      <c r="SOG36"/>
      <c r="SOH36"/>
      <c r="SOI36"/>
      <c r="SOJ36"/>
      <c r="SOK36"/>
      <c r="SOL36"/>
      <c r="SOM36"/>
      <c r="SON36"/>
      <c r="SOO36"/>
      <c r="SOP36"/>
      <c r="SOQ36"/>
      <c r="SOR36"/>
      <c r="SOS36"/>
      <c r="SOT36"/>
      <c r="SOU36"/>
      <c r="SOV36"/>
      <c r="SOW36"/>
      <c r="SOX36"/>
      <c r="SOY36"/>
      <c r="SOZ36"/>
      <c r="SPA36"/>
      <c r="SPB36"/>
      <c r="SPC36"/>
      <c r="SPD36"/>
      <c r="SPE36"/>
      <c r="SPF36"/>
      <c r="SPG36"/>
      <c r="SPH36"/>
      <c r="SPI36"/>
      <c r="SPJ36"/>
      <c r="SPK36"/>
      <c r="SPL36"/>
      <c r="SPM36"/>
      <c r="SPN36"/>
      <c r="SPO36"/>
      <c r="SPP36"/>
      <c r="SPQ36"/>
      <c r="SPR36"/>
      <c r="SPS36"/>
      <c r="SPT36"/>
      <c r="SPU36"/>
      <c r="SPV36"/>
      <c r="SPW36"/>
      <c r="SPX36"/>
      <c r="SPY36"/>
      <c r="SPZ36"/>
      <c r="SQA36"/>
      <c r="SQB36"/>
      <c r="SQC36"/>
      <c r="SQD36"/>
      <c r="SQE36"/>
      <c r="SQF36"/>
      <c r="SQG36"/>
      <c r="SQH36"/>
      <c r="SQI36"/>
      <c r="SQJ36"/>
      <c r="SQK36"/>
      <c r="SQL36"/>
      <c r="SQM36"/>
      <c r="SQN36"/>
      <c r="SQO36"/>
      <c r="SQP36"/>
      <c r="SQQ36"/>
      <c r="SQR36"/>
      <c r="SQS36"/>
      <c r="SQT36"/>
      <c r="SQU36"/>
      <c r="SQV36"/>
      <c r="SQW36"/>
      <c r="SQX36"/>
      <c r="SQY36"/>
      <c r="SQZ36"/>
      <c r="SRA36"/>
      <c r="SRB36"/>
      <c r="SRC36"/>
      <c r="SRD36"/>
      <c r="SRE36"/>
      <c r="SRF36"/>
      <c r="SRG36"/>
      <c r="SRH36"/>
      <c r="SRI36"/>
      <c r="SRJ36"/>
      <c r="SRK36"/>
      <c r="SRL36"/>
      <c r="SRM36"/>
      <c r="SRN36"/>
      <c r="SRO36"/>
      <c r="SRP36"/>
      <c r="SRQ36"/>
      <c r="SRR36"/>
      <c r="SRS36"/>
      <c r="SRT36"/>
      <c r="SRU36"/>
      <c r="SRV36"/>
      <c r="SRW36"/>
      <c r="SRX36"/>
      <c r="SRY36"/>
      <c r="SRZ36"/>
      <c r="SSA36"/>
      <c r="SSB36"/>
      <c r="SSC36"/>
      <c r="SSD36"/>
      <c r="SSE36"/>
      <c r="SSF36"/>
      <c r="SSG36"/>
      <c r="SSH36"/>
      <c r="SSI36"/>
      <c r="SSJ36"/>
      <c r="SSK36"/>
      <c r="SSL36"/>
      <c r="SSM36"/>
      <c r="SSN36"/>
      <c r="SSO36"/>
      <c r="SSP36"/>
      <c r="SSQ36"/>
      <c r="SSR36"/>
      <c r="SSS36"/>
      <c r="SST36"/>
      <c r="SSU36"/>
      <c r="SSV36"/>
      <c r="SSW36"/>
      <c r="SSX36"/>
      <c r="SSY36"/>
      <c r="SSZ36"/>
      <c r="STA36"/>
      <c r="STB36"/>
      <c r="STC36"/>
      <c r="STD36"/>
      <c r="STE36"/>
      <c r="STF36"/>
      <c r="STG36"/>
      <c r="STH36"/>
      <c r="STI36"/>
      <c r="STJ36"/>
      <c r="STK36"/>
      <c r="STL36"/>
      <c r="STM36"/>
      <c r="STN36"/>
      <c r="STO36"/>
      <c r="STP36"/>
      <c r="STQ36"/>
      <c r="STR36"/>
      <c r="STS36"/>
      <c r="STT36"/>
      <c r="STU36"/>
      <c r="STV36"/>
      <c r="STW36"/>
      <c r="STX36"/>
      <c r="STY36"/>
      <c r="STZ36"/>
      <c r="SUA36"/>
      <c r="SUB36"/>
      <c r="SUC36"/>
      <c r="SUD36"/>
      <c r="SUE36"/>
      <c r="SUF36"/>
      <c r="SUG36"/>
      <c r="SUH36"/>
      <c r="SUI36"/>
      <c r="SUJ36"/>
      <c r="SUK36"/>
      <c r="SUL36"/>
      <c r="SUM36"/>
      <c r="SUN36"/>
      <c r="SUO36"/>
      <c r="SUP36"/>
      <c r="SUQ36"/>
      <c r="SUR36"/>
      <c r="SUS36"/>
      <c r="SUT36"/>
      <c r="SUU36"/>
      <c r="SUV36"/>
      <c r="SUW36"/>
      <c r="SUX36"/>
      <c r="SUY36"/>
      <c r="SUZ36"/>
      <c r="SVA36"/>
      <c r="SVB36"/>
      <c r="SVC36"/>
      <c r="SVD36"/>
      <c r="SVE36"/>
      <c r="SVF36"/>
      <c r="SVG36"/>
      <c r="SVH36"/>
      <c r="SVI36"/>
      <c r="SVJ36"/>
      <c r="SVK36"/>
      <c r="SVL36"/>
      <c r="SVM36"/>
      <c r="SVN36"/>
      <c r="SVO36"/>
      <c r="SVP36"/>
      <c r="SVQ36"/>
      <c r="SVR36"/>
      <c r="SVS36"/>
      <c r="SVT36"/>
      <c r="SVU36"/>
      <c r="SVV36"/>
      <c r="SVW36"/>
      <c r="SVX36"/>
      <c r="SVY36"/>
      <c r="SVZ36"/>
      <c r="SWA36"/>
      <c r="SWB36"/>
      <c r="SWC36"/>
      <c r="SWD36"/>
      <c r="SWE36"/>
      <c r="SWF36"/>
      <c r="SWG36"/>
      <c r="SWH36"/>
      <c r="SWI36"/>
      <c r="SWJ36"/>
      <c r="SWK36"/>
      <c r="SWL36"/>
      <c r="SWM36"/>
      <c r="SWN36"/>
      <c r="SWO36"/>
      <c r="SWP36"/>
      <c r="SWQ36"/>
      <c r="SWR36"/>
      <c r="SWS36"/>
      <c r="SWT36"/>
      <c r="SWU36"/>
      <c r="SWV36"/>
      <c r="SWW36"/>
      <c r="SWX36"/>
      <c r="SWY36"/>
      <c r="SWZ36"/>
      <c r="SXA36"/>
      <c r="SXB36"/>
      <c r="SXC36"/>
      <c r="SXD36"/>
      <c r="SXE36"/>
      <c r="SXF36"/>
      <c r="SXG36"/>
      <c r="SXH36"/>
      <c r="SXI36"/>
      <c r="SXJ36"/>
      <c r="SXK36"/>
      <c r="SXL36"/>
      <c r="SXM36"/>
      <c r="SXN36"/>
      <c r="SXO36"/>
      <c r="SXP36"/>
      <c r="SXQ36"/>
      <c r="SXR36"/>
      <c r="SXS36"/>
      <c r="SXT36"/>
      <c r="SXU36"/>
      <c r="SXV36"/>
      <c r="SXW36"/>
      <c r="SXX36"/>
      <c r="SXY36"/>
      <c r="SXZ36"/>
      <c r="SYA36"/>
      <c r="SYB36"/>
      <c r="SYC36"/>
      <c r="SYD36"/>
      <c r="SYE36"/>
      <c r="SYF36"/>
      <c r="SYG36"/>
      <c r="SYH36"/>
      <c r="SYI36"/>
      <c r="SYJ36"/>
      <c r="SYK36"/>
      <c r="SYL36"/>
      <c r="SYM36"/>
      <c r="SYN36"/>
      <c r="SYO36"/>
      <c r="SYP36"/>
      <c r="SYQ36"/>
      <c r="SYR36"/>
      <c r="SYS36"/>
      <c r="SYT36"/>
      <c r="SYU36"/>
      <c r="SYV36"/>
      <c r="SYW36"/>
      <c r="SYX36"/>
      <c r="SYY36"/>
      <c r="SYZ36"/>
      <c r="SZA36"/>
      <c r="SZB36"/>
      <c r="SZC36"/>
      <c r="SZD36"/>
      <c r="SZE36"/>
      <c r="SZF36"/>
      <c r="SZG36"/>
      <c r="SZH36"/>
      <c r="SZI36"/>
      <c r="SZJ36"/>
      <c r="SZK36"/>
      <c r="SZL36"/>
      <c r="SZM36"/>
      <c r="SZN36"/>
      <c r="SZO36"/>
      <c r="SZP36"/>
      <c r="SZQ36"/>
      <c r="SZR36"/>
      <c r="SZS36"/>
      <c r="SZT36"/>
      <c r="SZU36"/>
      <c r="SZV36"/>
      <c r="SZW36"/>
      <c r="SZX36"/>
      <c r="SZY36"/>
      <c r="SZZ36"/>
      <c r="TAA36"/>
      <c r="TAB36"/>
      <c r="TAC36"/>
      <c r="TAD36"/>
      <c r="TAE36"/>
      <c r="TAF36"/>
      <c r="TAG36"/>
      <c r="TAH36"/>
      <c r="TAI36"/>
      <c r="TAJ36"/>
      <c r="TAK36"/>
      <c r="TAL36"/>
      <c r="TAM36"/>
      <c r="TAN36"/>
      <c r="TAO36"/>
      <c r="TAP36"/>
      <c r="TAQ36"/>
      <c r="TAR36"/>
      <c r="TAS36"/>
      <c r="TAT36"/>
      <c r="TAU36"/>
      <c r="TAV36"/>
      <c r="TAW36"/>
      <c r="TAX36"/>
      <c r="TAY36"/>
      <c r="TAZ36"/>
      <c r="TBA36"/>
      <c r="TBB36"/>
      <c r="TBC36"/>
      <c r="TBD36"/>
      <c r="TBE36"/>
      <c r="TBF36"/>
      <c r="TBG36"/>
      <c r="TBH36"/>
      <c r="TBI36"/>
      <c r="TBJ36"/>
      <c r="TBK36"/>
      <c r="TBL36"/>
      <c r="TBM36"/>
      <c r="TBN36"/>
      <c r="TBO36"/>
      <c r="TBP36"/>
      <c r="TBQ36"/>
      <c r="TBR36"/>
      <c r="TBS36"/>
      <c r="TBT36"/>
      <c r="TBU36"/>
      <c r="TBV36"/>
      <c r="TBW36"/>
      <c r="TBX36"/>
      <c r="TBY36"/>
      <c r="TBZ36"/>
      <c r="TCA36"/>
      <c r="TCB36"/>
      <c r="TCC36"/>
      <c r="TCD36"/>
      <c r="TCE36"/>
      <c r="TCF36"/>
      <c r="TCG36"/>
      <c r="TCH36"/>
      <c r="TCI36"/>
      <c r="TCJ36"/>
      <c r="TCK36"/>
      <c r="TCL36"/>
      <c r="TCM36"/>
      <c r="TCN36"/>
      <c r="TCO36"/>
      <c r="TCP36"/>
      <c r="TCQ36"/>
      <c r="TCR36"/>
      <c r="TCS36"/>
      <c r="TCT36"/>
      <c r="TCU36"/>
      <c r="TCV36"/>
      <c r="TCW36"/>
      <c r="TCX36"/>
      <c r="TCY36"/>
      <c r="TCZ36"/>
      <c r="TDA36"/>
      <c r="TDB36"/>
      <c r="TDC36"/>
      <c r="TDD36"/>
      <c r="TDE36"/>
      <c r="TDF36"/>
      <c r="TDG36"/>
      <c r="TDH36"/>
      <c r="TDI36"/>
      <c r="TDJ36"/>
      <c r="TDK36"/>
      <c r="TDL36"/>
      <c r="TDM36"/>
      <c r="TDN36"/>
      <c r="TDO36"/>
      <c r="TDP36"/>
      <c r="TDQ36"/>
      <c r="TDR36"/>
      <c r="TDS36"/>
      <c r="TDT36"/>
      <c r="TDU36"/>
      <c r="TDV36"/>
      <c r="TDW36"/>
      <c r="TDX36"/>
      <c r="TDY36"/>
      <c r="TDZ36"/>
      <c r="TEA36"/>
      <c r="TEB36"/>
      <c r="TEC36"/>
      <c r="TED36"/>
      <c r="TEE36"/>
      <c r="TEF36"/>
      <c r="TEG36"/>
      <c r="TEH36"/>
      <c r="TEI36"/>
      <c r="TEJ36"/>
      <c r="TEK36"/>
      <c r="TEL36"/>
      <c r="TEM36"/>
      <c r="TEN36"/>
      <c r="TEO36"/>
      <c r="TEP36"/>
      <c r="TEQ36"/>
      <c r="TER36"/>
      <c r="TES36"/>
      <c r="TET36"/>
      <c r="TEU36"/>
      <c r="TEV36"/>
      <c r="TEW36"/>
      <c r="TEX36"/>
      <c r="TEY36"/>
      <c r="TEZ36"/>
      <c r="TFA36"/>
      <c r="TFB36"/>
      <c r="TFC36"/>
      <c r="TFD36"/>
      <c r="TFE36"/>
      <c r="TFF36"/>
      <c r="TFG36"/>
      <c r="TFH36"/>
      <c r="TFI36"/>
      <c r="TFJ36"/>
      <c r="TFK36"/>
      <c r="TFL36"/>
      <c r="TFM36"/>
      <c r="TFN36"/>
      <c r="TFO36"/>
      <c r="TFP36"/>
      <c r="TFQ36"/>
      <c r="TFR36"/>
      <c r="TFS36"/>
      <c r="TFT36"/>
      <c r="TFU36"/>
      <c r="TFV36"/>
      <c r="TFW36"/>
      <c r="TFX36"/>
      <c r="TFY36"/>
      <c r="TFZ36"/>
      <c r="TGA36"/>
      <c r="TGB36"/>
      <c r="TGC36"/>
      <c r="TGD36"/>
      <c r="TGE36"/>
      <c r="TGF36"/>
      <c r="TGG36"/>
      <c r="TGH36"/>
      <c r="TGI36"/>
      <c r="TGJ36"/>
      <c r="TGK36"/>
      <c r="TGL36"/>
      <c r="TGM36"/>
      <c r="TGN36"/>
      <c r="TGO36"/>
      <c r="TGP36"/>
      <c r="TGQ36"/>
      <c r="TGR36"/>
      <c r="TGS36"/>
      <c r="TGT36"/>
      <c r="TGU36"/>
      <c r="TGV36"/>
      <c r="TGW36"/>
      <c r="TGX36"/>
      <c r="TGY36"/>
      <c r="TGZ36"/>
      <c r="THA36"/>
      <c r="THB36"/>
      <c r="THC36"/>
      <c r="THD36"/>
      <c r="THE36"/>
      <c r="THF36"/>
      <c r="THG36"/>
      <c r="THH36"/>
      <c r="THI36"/>
      <c r="THJ36"/>
      <c r="THK36"/>
      <c r="THL36"/>
      <c r="THM36"/>
      <c r="THN36"/>
      <c r="THO36"/>
      <c r="THP36"/>
      <c r="THQ36"/>
      <c r="THR36"/>
      <c r="THS36"/>
      <c r="THT36"/>
      <c r="THU36"/>
      <c r="THV36"/>
      <c r="THW36"/>
      <c r="THX36"/>
      <c r="THY36"/>
      <c r="THZ36"/>
      <c r="TIA36"/>
      <c r="TIB36"/>
      <c r="TIC36"/>
      <c r="TID36"/>
      <c r="TIE36"/>
      <c r="TIF36"/>
      <c r="TIG36"/>
      <c r="TIH36"/>
      <c r="TII36"/>
      <c r="TIJ36"/>
      <c r="TIK36"/>
      <c r="TIL36"/>
      <c r="TIM36"/>
      <c r="TIN36"/>
      <c r="TIO36"/>
      <c r="TIP36"/>
      <c r="TIQ36"/>
      <c r="TIR36"/>
      <c r="TIS36"/>
      <c r="TIT36"/>
      <c r="TIU36"/>
      <c r="TIV36"/>
      <c r="TIW36"/>
      <c r="TIX36"/>
      <c r="TIY36"/>
      <c r="TIZ36"/>
      <c r="TJA36"/>
      <c r="TJB36"/>
      <c r="TJC36"/>
      <c r="TJD36"/>
      <c r="TJE36"/>
      <c r="TJF36"/>
      <c r="TJG36"/>
      <c r="TJH36"/>
      <c r="TJI36"/>
      <c r="TJJ36"/>
      <c r="TJK36"/>
      <c r="TJL36"/>
      <c r="TJM36"/>
      <c r="TJN36"/>
      <c r="TJO36"/>
      <c r="TJP36"/>
      <c r="TJQ36"/>
      <c r="TJR36"/>
      <c r="TJS36"/>
      <c r="TJT36"/>
      <c r="TJU36"/>
      <c r="TJV36"/>
      <c r="TJW36"/>
      <c r="TJX36"/>
      <c r="TJY36"/>
      <c r="TJZ36"/>
      <c r="TKA36"/>
      <c r="TKB36"/>
      <c r="TKC36"/>
      <c r="TKD36"/>
      <c r="TKE36"/>
      <c r="TKF36"/>
      <c r="TKG36"/>
      <c r="TKH36"/>
      <c r="TKI36"/>
      <c r="TKJ36"/>
      <c r="TKK36"/>
      <c r="TKL36"/>
      <c r="TKM36"/>
      <c r="TKN36"/>
      <c r="TKO36"/>
      <c r="TKP36"/>
      <c r="TKQ36"/>
      <c r="TKR36"/>
      <c r="TKS36"/>
      <c r="TKT36"/>
      <c r="TKU36"/>
      <c r="TKV36"/>
      <c r="TKW36"/>
      <c r="TKX36"/>
      <c r="TKY36"/>
      <c r="TKZ36"/>
      <c r="TLA36"/>
      <c r="TLB36"/>
      <c r="TLC36"/>
      <c r="TLD36"/>
      <c r="TLE36"/>
      <c r="TLF36"/>
      <c r="TLG36"/>
      <c r="TLH36"/>
      <c r="TLI36"/>
      <c r="TLJ36"/>
      <c r="TLK36"/>
      <c r="TLL36"/>
      <c r="TLM36"/>
      <c r="TLN36"/>
      <c r="TLO36"/>
      <c r="TLP36"/>
      <c r="TLQ36"/>
      <c r="TLR36"/>
      <c r="TLS36"/>
      <c r="TLT36"/>
      <c r="TLU36"/>
      <c r="TLV36"/>
      <c r="TLW36"/>
      <c r="TLX36"/>
      <c r="TLY36"/>
      <c r="TLZ36"/>
      <c r="TMA36"/>
      <c r="TMB36"/>
      <c r="TMC36"/>
      <c r="TMD36"/>
      <c r="TME36"/>
      <c r="TMF36"/>
      <c r="TMG36"/>
      <c r="TMH36"/>
      <c r="TMI36"/>
      <c r="TMJ36"/>
      <c r="TMK36"/>
      <c r="TML36"/>
      <c r="TMM36"/>
      <c r="TMN36"/>
      <c r="TMO36"/>
      <c r="TMP36"/>
      <c r="TMQ36"/>
      <c r="TMR36"/>
      <c r="TMS36"/>
      <c r="TMT36"/>
      <c r="TMU36"/>
      <c r="TMV36"/>
      <c r="TMW36"/>
      <c r="TMX36"/>
      <c r="TMY36"/>
      <c r="TMZ36"/>
      <c r="TNA36"/>
      <c r="TNB36"/>
      <c r="TNC36"/>
      <c r="TND36"/>
      <c r="TNE36"/>
      <c r="TNF36"/>
      <c r="TNG36"/>
      <c r="TNH36"/>
      <c r="TNI36"/>
      <c r="TNJ36"/>
      <c r="TNK36"/>
      <c r="TNL36"/>
      <c r="TNM36"/>
      <c r="TNN36"/>
      <c r="TNO36"/>
      <c r="TNP36"/>
      <c r="TNQ36"/>
      <c r="TNR36"/>
      <c r="TNS36"/>
      <c r="TNT36"/>
      <c r="TNU36"/>
      <c r="TNV36"/>
      <c r="TNW36"/>
      <c r="TNX36"/>
      <c r="TNY36"/>
      <c r="TNZ36"/>
      <c r="TOA36"/>
      <c r="TOB36"/>
      <c r="TOC36"/>
      <c r="TOD36"/>
      <c r="TOE36"/>
      <c r="TOF36"/>
      <c r="TOG36"/>
      <c r="TOH36"/>
      <c r="TOI36"/>
      <c r="TOJ36"/>
      <c r="TOK36"/>
      <c r="TOL36"/>
      <c r="TOM36"/>
      <c r="TON36"/>
      <c r="TOO36"/>
      <c r="TOP36"/>
      <c r="TOQ36"/>
      <c r="TOR36"/>
      <c r="TOS36"/>
      <c r="TOT36"/>
      <c r="TOU36"/>
      <c r="TOV36"/>
      <c r="TOW36"/>
      <c r="TOX36"/>
      <c r="TOY36"/>
      <c r="TOZ36"/>
      <c r="TPA36"/>
      <c r="TPB36"/>
      <c r="TPC36"/>
      <c r="TPD36"/>
      <c r="TPE36"/>
      <c r="TPF36"/>
      <c r="TPG36"/>
      <c r="TPH36"/>
      <c r="TPI36"/>
      <c r="TPJ36"/>
      <c r="TPK36"/>
      <c r="TPL36"/>
      <c r="TPM36"/>
      <c r="TPN36"/>
      <c r="TPO36"/>
      <c r="TPP36"/>
      <c r="TPQ36"/>
      <c r="TPR36"/>
      <c r="TPS36"/>
      <c r="TPT36"/>
      <c r="TPU36"/>
      <c r="TPV36"/>
      <c r="TPW36"/>
      <c r="TPX36"/>
      <c r="TPY36"/>
      <c r="TPZ36"/>
      <c r="TQA36"/>
      <c r="TQB36"/>
      <c r="TQC36"/>
      <c r="TQD36"/>
      <c r="TQE36"/>
      <c r="TQF36"/>
      <c r="TQG36"/>
      <c r="TQH36"/>
      <c r="TQI36"/>
      <c r="TQJ36"/>
      <c r="TQK36"/>
      <c r="TQL36"/>
      <c r="TQM36"/>
      <c r="TQN36"/>
      <c r="TQO36"/>
      <c r="TQP36"/>
      <c r="TQQ36"/>
      <c r="TQR36"/>
      <c r="TQS36"/>
      <c r="TQT36"/>
      <c r="TQU36"/>
      <c r="TQV36"/>
      <c r="TQW36"/>
      <c r="TQX36"/>
      <c r="TQY36"/>
      <c r="TQZ36"/>
      <c r="TRA36"/>
      <c r="TRB36"/>
      <c r="TRC36"/>
      <c r="TRD36"/>
      <c r="TRE36"/>
      <c r="TRF36"/>
      <c r="TRG36"/>
      <c r="TRH36"/>
      <c r="TRI36"/>
      <c r="TRJ36"/>
      <c r="TRK36"/>
      <c r="TRL36"/>
      <c r="TRM36"/>
      <c r="TRN36"/>
      <c r="TRO36"/>
      <c r="TRP36"/>
      <c r="TRQ36"/>
      <c r="TRR36"/>
      <c r="TRS36"/>
      <c r="TRT36"/>
      <c r="TRU36"/>
      <c r="TRV36"/>
      <c r="TRW36"/>
      <c r="TRX36"/>
      <c r="TRY36"/>
      <c r="TRZ36"/>
      <c r="TSA36"/>
      <c r="TSB36"/>
      <c r="TSC36"/>
      <c r="TSD36"/>
      <c r="TSE36"/>
      <c r="TSF36"/>
      <c r="TSG36"/>
      <c r="TSH36"/>
      <c r="TSI36"/>
      <c r="TSJ36"/>
      <c r="TSK36"/>
      <c r="TSL36"/>
      <c r="TSM36"/>
      <c r="TSN36"/>
      <c r="TSO36"/>
      <c r="TSP36"/>
      <c r="TSQ36"/>
      <c r="TSR36"/>
      <c r="TSS36"/>
      <c r="TST36"/>
      <c r="TSU36"/>
      <c r="TSV36"/>
      <c r="TSW36"/>
      <c r="TSX36"/>
      <c r="TSY36"/>
      <c r="TSZ36"/>
      <c r="TTA36"/>
      <c r="TTB36"/>
      <c r="TTC36"/>
      <c r="TTD36"/>
      <c r="TTE36"/>
      <c r="TTF36"/>
      <c r="TTG36"/>
      <c r="TTH36"/>
      <c r="TTI36"/>
      <c r="TTJ36"/>
      <c r="TTK36"/>
      <c r="TTL36"/>
      <c r="TTM36"/>
      <c r="TTN36"/>
      <c r="TTO36"/>
      <c r="TTP36"/>
      <c r="TTQ36"/>
      <c r="TTR36"/>
      <c r="TTS36"/>
      <c r="TTT36"/>
      <c r="TTU36"/>
      <c r="TTV36"/>
      <c r="TTW36"/>
      <c r="TTX36"/>
      <c r="TTY36"/>
      <c r="TTZ36"/>
      <c r="TUA36"/>
      <c r="TUB36"/>
      <c r="TUC36"/>
      <c r="TUD36"/>
      <c r="TUE36"/>
      <c r="TUF36"/>
      <c r="TUG36"/>
      <c r="TUH36"/>
      <c r="TUI36"/>
      <c r="TUJ36"/>
      <c r="TUK36"/>
      <c r="TUL36"/>
      <c r="TUM36"/>
      <c r="TUN36"/>
      <c r="TUO36"/>
      <c r="TUP36"/>
      <c r="TUQ36"/>
      <c r="TUR36"/>
      <c r="TUS36"/>
      <c r="TUT36"/>
      <c r="TUU36"/>
      <c r="TUV36"/>
      <c r="TUW36"/>
      <c r="TUX36"/>
      <c r="TUY36"/>
      <c r="TUZ36"/>
      <c r="TVA36"/>
      <c r="TVB36"/>
      <c r="TVC36"/>
      <c r="TVD36"/>
      <c r="TVE36"/>
      <c r="TVF36"/>
      <c r="TVG36"/>
      <c r="TVH36"/>
      <c r="TVI36"/>
      <c r="TVJ36"/>
      <c r="TVK36"/>
      <c r="TVL36"/>
      <c r="TVM36"/>
      <c r="TVN36"/>
      <c r="TVO36"/>
      <c r="TVP36"/>
      <c r="TVQ36"/>
      <c r="TVR36"/>
      <c r="TVS36"/>
      <c r="TVT36"/>
      <c r="TVU36"/>
      <c r="TVV36"/>
      <c r="TVW36"/>
      <c r="TVX36"/>
      <c r="TVY36"/>
      <c r="TVZ36"/>
      <c r="TWA36"/>
      <c r="TWB36"/>
      <c r="TWC36"/>
      <c r="TWD36"/>
      <c r="TWE36"/>
      <c r="TWF36"/>
      <c r="TWG36"/>
      <c r="TWH36"/>
      <c r="TWI36"/>
      <c r="TWJ36"/>
      <c r="TWK36"/>
      <c r="TWL36"/>
      <c r="TWM36"/>
      <c r="TWN36"/>
      <c r="TWO36"/>
      <c r="TWP36"/>
      <c r="TWQ36"/>
      <c r="TWR36"/>
      <c r="TWS36"/>
      <c r="TWT36"/>
      <c r="TWU36"/>
      <c r="TWV36"/>
      <c r="TWW36"/>
      <c r="TWX36"/>
      <c r="TWY36"/>
      <c r="TWZ36"/>
      <c r="TXA36"/>
      <c r="TXB36"/>
      <c r="TXC36"/>
      <c r="TXD36"/>
      <c r="TXE36"/>
      <c r="TXF36"/>
      <c r="TXG36"/>
      <c r="TXH36"/>
      <c r="TXI36"/>
      <c r="TXJ36"/>
      <c r="TXK36"/>
      <c r="TXL36"/>
      <c r="TXM36"/>
      <c r="TXN36"/>
      <c r="TXO36"/>
      <c r="TXP36"/>
      <c r="TXQ36"/>
      <c r="TXR36"/>
      <c r="TXS36"/>
      <c r="TXT36"/>
      <c r="TXU36"/>
      <c r="TXV36"/>
      <c r="TXW36"/>
      <c r="TXX36"/>
      <c r="TXY36"/>
      <c r="TXZ36"/>
      <c r="TYA36"/>
      <c r="TYB36"/>
      <c r="TYC36"/>
      <c r="TYD36"/>
      <c r="TYE36"/>
      <c r="TYF36"/>
      <c r="TYG36"/>
      <c r="TYH36"/>
      <c r="TYI36"/>
      <c r="TYJ36"/>
      <c r="TYK36"/>
      <c r="TYL36"/>
      <c r="TYM36"/>
      <c r="TYN36"/>
      <c r="TYO36"/>
      <c r="TYP36"/>
      <c r="TYQ36"/>
      <c r="TYR36"/>
      <c r="TYS36"/>
      <c r="TYT36"/>
      <c r="TYU36"/>
      <c r="TYV36"/>
      <c r="TYW36"/>
      <c r="TYX36"/>
      <c r="TYY36"/>
      <c r="TYZ36"/>
      <c r="TZA36"/>
      <c r="TZB36"/>
      <c r="TZC36"/>
      <c r="TZD36"/>
      <c r="TZE36"/>
      <c r="TZF36"/>
      <c r="TZG36"/>
      <c r="TZH36"/>
      <c r="TZI36"/>
      <c r="TZJ36"/>
      <c r="TZK36"/>
      <c r="TZL36"/>
      <c r="TZM36"/>
      <c r="TZN36"/>
      <c r="TZO36"/>
      <c r="TZP36"/>
      <c r="TZQ36"/>
      <c r="TZR36"/>
      <c r="TZS36"/>
      <c r="TZT36"/>
      <c r="TZU36"/>
      <c r="TZV36"/>
      <c r="TZW36"/>
      <c r="TZX36"/>
      <c r="TZY36"/>
      <c r="TZZ36"/>
      <c r="UAA36"/>
      <c r="UAB36"/>
      <c r="UAC36"/>
      <c r="UAD36"/>
      <c r="UAE36"/>
      <c r="UAF36"/>
      <c r="UAG36"/>
      <c r="UAH36"/>
      <c r="UAI36"/>
      <c r="UAJ36"/>
      <c r="UAK36"/>
      <c r="UAL36"/>
      <c r="UAM36"/>
      <c r="UAN36"/>
      <c r="UAO36"/>
      <c r="UAP36"/>
      <c r="UAQ36"/>
      <c r="UAR36"/>
      <c r="UAS36"/>
      <c r="UAT36"/>
      <c r="UAU36"/>
      <c r="UAV36"/>
      <c r="UAW36"/>
      <c r="UAX36"/>
      <c r="UAY36"/>
      <c r="UAZ36"/>
      <c r="UBA36"/>
      <c r="UBB36"/>
      <c r="UBC36"/>
      <c r="UBD36"/>
      <c r="UBE36"/>
      <c r="UBF36"/>
      <c r="UBG36"/>
      <c r="UBH36"/>
      <c r="UBI36"/>
      <c r="UBJ36"/>
      <c r="UBK36"/>
      <c r="UBL36"/>
      <c r="UBM36"/>
      <c r="UBN36"/>
      <c r="UBO36"/>
      <c r="UBP36"/>
      <c r="UBQ36"/>
      <c r="UBR36"/>
      <c r="UBS36"/>
      <c r="UBT36"/>
      <c r="UBU36"/>
      <c r="UBV36"/>
      <c r="UBW36"/>
      <c r="UBX36"/>
      <c r="UBY36"/>
      <c r="UBZ36"/>
      <c r="UCA36"/>
      <c r="UCB36"/>
      <c r="UCC36"/>
      <c r="UCD36"/>
      <c r="UCE36"/>
      <c r="UCF36"/>
      <c r="UCG36"/>
      <c r="UCH36"/>
      <c r="UCI36"/>
      <c r="UCJ36"/>
      <c r="UCK36"/>
      <c r="UCL36"/>
      <c r="UCM36"/>
      <c r="UCN36"/>
      <c r="UCO36"/>
      <c r="UCP36"/>
      <c r="UCQ36"/>
      <c r="UCR36"/>
      <c r="UCS36"/>
      <c r="UCT36"/>
      <c r="UCU36"/>
      <c r="UCV36"/>
      <c r="UCW36"/>
      <c r="UCX36"/>
      <c r="UCY36"/>
      <c r="UCZ36"/>
      <c r="UDA36"/>
      <c r="UDB36"/>
      <c r="UDC36"/>
      <c r="UDD36"/>
      <c r="UDE36"/>
      <c r="UDF36"/>
      <c r="UDG36"/>
      <c r="UDH36"/>
      <c r="UDI36"/>
      <c r="UDJ36"/>
      <c r="UDK36"/>
      <c r="UDL36"/>
      <c r="UDM36"/>
      <c r="UDN36"/>
      <c r="UDO36"/>
      <c r="UDP36"/>
      <c r="UDQ36"/>
      <c r="UDR36"/>
      <c r="UDS36"/>
      <c r="UDT36"/>
      <c r="UDU36"/>
      <c r="UDV36"/>
      <c r="UDW36"/>
      <c r="UDX36"/>
      <c r="UDY36"/>
      <c r="UDZ36"/>
      <c r="UEA36"/>
      <c r="UEB36"/>
      <c r="UEC36"/>
      <c r="UED36"/>
      <c r="UEE36"/>
      <c r="UEF36"/>
      <c r="UEG36"/>
      <c r="UEH36"/>
      <c r="UEI36"/>
      <c r="UEJ36"/>
      <c r="UEK36"/>
      <c r="UEL36"/>
      <c r="UEM36"/>
      <c r="UEN36"/>
      <c r="UEO36"/>
      <c r="UEP36"/>
      <c r="UEQ36"/>
      <c r="UER36"/>
      <c r="UES36"/>
      <c r="UET36"/>
      <c r="UEU36"/>
      <c r="UEV36"/>
      <c r="UEW36"/>
      <c r="UEX36"/>
      <c r="UEY36"/>
      <c r="UEZ36"/>
      <c r="UFA36"/>
      <c r="UFB36"/>
      <c r="UFC36"/>
      <c r="UFD36"/>
      <c r="UFE36"/>
      <c r="UFF36"/>
      <c r="UFG36"/>
      <c r="UFH36"/>
      <c r="UFI36"/>
      <c r="UFJ36"/>
      <c r="UFK36"/>
      <c r="UFL36"/>
      <c r="UFM36"/>
      <c r="UFN36"/>
      <c r="UFO36"/>
      <c r="UFP36"/>
      <c r="UFQ36"/>
      <c r="UFR36"/>
      <c r="UFS36"/>
      <c r="UFT36"/>
      <c r="UFU36"/>
      <c r="UFV36"/>
      <c r="UFW36"/>
      <c r="UFX36"/>
      <c r="UFY36"/>
      <c r="UFZ36"/>
      <c r="UGA36"/>
      <c r="UGB36"/>
      <c r="UGC36"/>
      <c r="UGD36"/>
      <c r="UGE36"/>
      <c r="UGF36"/>
      <c r="UGG36"/>
      <c r="UGH36"/>
      <c r="UGI36"/>
      <c r="UGJ36"/>
      <c r="UGK36"/>
      <c r="UGL36"/>
      <c r="UGM36"/>
      <c r="UGN36"/>
      <c r="UGO36"/>
      <c r="UGP36"/>
      <c r="UGQ36"/>
      <c r="UGR36"/>
      <c r="UGS36"/>
      <c r="UGT36"/>
      <c r="UGU36"/>
      <c r="UGV36"/>
      <c r="UGW36"/>
      <c r="UGX36"/>
      <c r="UGY36"/>
      <c r="UGZ36"/>
      <c r="UHA36"/>
      <c r="UHB36"/>
      <c r="UHC36"/>
      <c r="UHD36"/>
      <c r="UHE36"/>
      <c r="UHF36"/>
      <c r="UHG36"/>
      <c r="UHH36"/>
      <c r="UHI36"/>
      <c r="UHJ36"/>
      <c r="UHK36"/>
      <c r="UHL36"/>
      <c r="UHM36"/>
      <c r="UHN36"/>
      <c r="UHO36"/>
      <c r="UHP36"/>
      <c r="UHQ36"/>
      <c r="UHR36"/>
      <c r="UHS36"/>
      <c r="UHT36"/>
      <c r="UHU36"/>
      <c r="UHV36"/>
      <c r="UHW36"/>
      <c r="UHX36"/>
      <c r="UHY36"/>
      <c r="UHZ36"/>
      <c r="UIA36"/>
      <c r="UIB36"/>
      <c r="UIC36"/>
      <c r="UID36"/>
      <c r="UIE36"/>
      <c r="UIF36"/>
      <c r="UIG36"/>
      <c r="UIH36"/>
      <c r="UII36"/>
      <c r="UIJ36"/>
      <c r="UIK36"/>
      <c r="UIL36"/>
      <c r="UIM36"/>
      <c r="UIN36"/>
      <c r="UIO36"/>
      <c r="UIP36"/>
      <c r="UIQ36"/>
      <c r="UIR36"/>
      <c r="UIS36"/>
      <c r="UIT36"/>
      <c r="UIU36"/>
      <c r="UIV36"/>
      <c r="UIW36"/>
      <c r="UIX36"/>
      <c r="UIY36"/>
      <c r="UIZ36"/>
      <c r="UJA36"/>
      <c r="UJB36"/>
      <c r="UJC36"/>
      <c r="UJD36"/>
      <c r="UJE36"/>
      <c r="UJF36"/>
      <c r="UJG36"/>
      <c r="UJH36"/>
      <c r="UJI36"/>
      <c r="UJJ36"/>
      <c r="UJK36"/>
      <c r="UJL36"/>
      <c r="UJM36"/>
      <c r="UJN36"/>
      <c r="UJO36"/>
      <c r="UJP36"/>
      <c r="UJQ36"/>
      <c r="UJR36"/>
      <c r="UJS36"/>
      <c r="UJT36"/>
      <c r="UJU36"/>
      <c r="UJV36"/>
      <c r="UJW36"/>
      <c r="UJX36"/>
      <c r="UJY36"/>
      <c r="UJZ36"/>
      <c r="UKA36"/>
      <c r="UKB36"/>
      <c r="UKC36"/>
      <c r="UKD36"/>
      <c r="UKE36"/>
      <c r="UKF36"/>
      <c r="UKG36"/>
      <c r="UKH36"/>
      <c r="UKI36"/>
      <c r="UKJ36"/>
      <c r="UKK36"/>
      <c r="UKL36"/>
      <c r="UKM36"/>
      <c r="UKN36"/>
      <c r="UKO36"/>
      <c r="UKP36"/>
      <c r="UKQ36"/>
      <c r="UKR36"/>
      <c r="UKS36"/>
      <c r="UKT36"/>
      <c r="UKU36"/>
      <c r="UKV36"/>
      <c r="UKW36"/>
      <c r="UKX36"/>
      <c r="UKY36"/>
      <c r="UKZ36"/>
      <c r="ULA36"/>
      <c r="ULB36"/>
      <c r="ULC36"/>
      <c r="ULD36"/>
      <c r="ULE36"/>
      <c r="ULF36"/>
      <c r="ULG36"/>
      <c r="ULH36"/>
      <c r="ULI36"/>
      <c r="ULJ36"/>
      <c r="ULK36"/>
      <c r="ULL36"/>
      <c r="ULM36"/>
      <c r="ULN36"/>
      <c r="ULO36"/>
      <c r="ULP36"/>
      <c r="ULQ36"/>
      <c r="ULR36"/>
      <c r="ULS36"/>
      <c r="ULT36"/>
      <c r="ULU36"/>
      <c r="ULV36"/>
      <c r="ULW36"/>
      <c r="ULX36"/>
      <c r="ULY36"/>
      <c r="ULZ36"/>
      <c r="UMA36"/>
      <c r="UMB36"/>
      <c r="UMC36"/>
      <c r="UMD36"/>
      <c r="UME36"/>
      <c r="UMF36"/>
      <c r="UMG36"/>
      <c r="UMH36"/>
      <c r="UMI36"/>
      <c r="UMJ36"/>
      <c r="UMK36"/>
      <c r="UML36"/>
      <c r="UMM36"/>
      <c r="UMN36"/>
      <c r="UMO36"/>
      <c r="UMP36"/>
      <c r="UMQ36"/>
      <c r="UMR36"/>
      <c r="UMS36"/>
      <c r="UMT36"/>
      <c r="UMU36"/>
      <c r="UMV36"/>
      <c r="UMW36"/>
      <c r="UMX36"/>
      <c r="UMY36"/>
      <c r="UMZ36"/>
      <c r="UNA36"/>
      <c r="UNB36"/>
      <c r="UNC36"/>
      <c r="UND36"/>
      <c r="UNE36"/>
      <c r="UNF36"/>
      <c r="UNG36"/>
      <c r="UNH36"/>
      <c r="UNI36"/>
      <c r="UNJ36"/>
      <c r="UNK36"/>
      <c r="UNL36"/>
      <c r="UNM36"/>
      <c r="UNN36"/>
      <c r="UNO36"/>
      <c r="UNP36"/>
      <c r="UNQ36"/>
      <c r="UNR36"/>
      <c r="UNS36"/>
      <c r="UNT36"/>
      <c r="UNU36"/>
      <c r="UNV36"/>
      <c r="UNW36"/>
      <c r="UNX36"/>
      <c r="UNY36"/>
      <c r="UNZ36"/>
      <c r="UOA36"/>
      <c r="UOB36"/>
      <c r="UOC36"/>
      <c r="UOD36"/>
      <c r="UOE36"/>
      <c r="UOF36"/>
      <c r="UOG36"/>
      <c r="UOH36"/>
      <c r="UOI36"/>
      <c r="UOJ36"/>
      <c r="UOK36"/>
      <c r="UOL36"/>
      <c r="UOM36"/>
      <c r="UON36"/>
      <c r="UOO36"/>
      <c r="UOP36"/>
      <c r="UOQ36"/>
      <c r="UOR36"/>
      <c r="UOS36"/>
      <c r="UOT36"/>
      <c r="UOU36"/>
      <c r="UOV36"/>
      <c r="UOW36"/>
      <c r="UOX36"/>
      <c r="UOY36"/>
      <c r="UOZ36"/>
      <c r="UPA36"/>
      <c r="UPB36"/>
      <c r="UPC36"/>
      <c r="UPD36"/>
      <c r="UPE36"/>
      <c r="UPF36"/>
      <c r="UPG36"/>
      <c r="UPH36"/>
      <c r="UPI36"/>
      <c r="UPJ36"/>
      <c r="UPK36"/>
      <c r="UPL36"/>
      <c r="UPM36"/>
      <c r="UPN36"/>
      <c r="UPO36"/>
      <c r="UPP36"/>
      <c r="UPQ36"/>
      <c r="UPR36"/>
      <c r="UPS36"/>
      <c r="UPT36"/>
      <c r="UPU36"/>
      <c r="UPV36"/>
      <c r="UPW36"/>
      <c r="UPX36"/>
      <c r="UPY36"/>
      <c r="UPZ36"/>
      <c r="UQA36"/>
      <c r="UQB36"/>
      <c r="UQC36"/>
      <c r="UQD36"/>
      <c r="UQE36"/>
      <c r="UQF36"/>
      <c r="UQG36"/>
      <c r="UQH36"/>
      <c r="UQI36"/>
      <c r="UQJ36"/>
      <c r="UQK36"/>
      <c r="UQL36"/>
      <c r="UQM36"/>
      <c r="UQN36"/>
      <c r="UQO36"/>
      <c r="UQP36"/>
      <c r="UQQ36"/>
      <c r="UQR36"/>
      <c r="UQS36"/>
      <c r="UQT36"/>
      <c r="UQU36"/>
      <c r="UQV36"/>
      <c r="UQW36"/>
      <c r="UQX36"/>
      <c r="UQY36"/>
      <c r="UQZ36"/>
      <c r="URA36"/>
      <c r="URB36"/>
      <c r="URC36"/>
      <c r="URD36"/>
      <c r="URE36"/>
      <c r="URF36"/>
      <c r="URG36"/>
      <c r="URH36"/>
      <c r="URI36"/>
      <c r="URJ36"/>
      <c r="URK36"/>
      <c r="URL36"/>
      <c r="URM36"/>
      <c r="URN36"/>
      <c r="URO36"/>
      <c r="URP36"/>
      <c r="URQ36"/>
      <c r="URR36"/>
      <c r="URS36"/>
      <c r="URT36"/>
      <c r="URU36"/>
      <c r="URV36"/>
      <c r="URW36"/>
      <c r="URX36"/>
      <c r="URY36"/>
      <c r="URZ36"/>
      <c r="USA36"/>
      <c r="USB36"/>
      <c r="USC36"/>
      <c r="USD36"/>
      <c r="USE36"/>
      <c r="USF36"/>
      <c r="USG36"/>
      <c r="USH36"/>
      <c r="USI36"/>
      <c r="USJ36"/>
      <c r="USK36"/>
      <c r="USL36"/>
      <c r="USM36"/>
      <c r="USN36"/>
      <c r="USO36"/>
      <c r="USP36"/>
      <c r="USQ36"/>
      <c r="USR36"/>
      <c r="USS36"/>
      <c r="UST36"/>
      <c r="USU36"/>
      <c r="USV36"/>
      <c r="USW36"/>
      <c r="USX36"/>
      <c r="USY36"/>
      <c r="USZ36"/>
      <c r="UTA36"/>
      <c r="UTB36"/>
      <c r="UTC36"/>
      <c r="UTD36"/>
      <c r="UTE36"/>
      <c r="UTF36"/>
      <c r="UTG36"/>
      <c r="UTH36"/>
      <c r="UTI36"/>
      <c r="UTJ36"/>
      <c r="UTK36"/>
      <c r="UTL36"/>
      <c r="UTM36"/>
      <c r="UTN36"/>
      <c r="UTO36"/>
      <c r="UTP36"/>
      <c r="UTQ36"/>
      <c r="UTR36"/>
      <c r="UTS36"/>
      <c r="UTT36"/>
      <c r="UTU36"/>
      <c r="UTV36"/>
      <c r="UTW36"/>
      <c r="UTX36"/>
      <c r="UTY36"/>
      <c r="UTZ36"/>
      <c r="UUA36"/>
      <c r="UUB36"/>
      <c r="UUC36"/>
      <c r="UUD36"/>
      <c r="UUE36"/>
      <c r="UUF36"/>
      <c r="UUG36"/>
      <c r="UUH36"/>
      <c r="UUI36"/>
      <c r="UUJ36"/>
      <c r="UUK36"/>
      <c r="UUL36"/>
      <c r="UUM36"/>
      <c r="UUN36"/>
      <c r="UUO36"/>
      <c r="UUP36"/>
      <c r="UUQ36"/>
      <c r="UUR36"/>
      <c r="UUS36"/>
      <c r="UUT36"/>
      <c r="UUU36"/>
      <c r="UUV36"/>
      <c r="UUW36"/>
      <c r="UUX36"/>
      <c r="UUY36"/>
      <c r="UUZ36"/>
      <c r="UVA36"/>
      <c r="UVB36"/>
      <c r="UVC36"/>
      <c r="UVD36"/>
      <c r="UVE36"/>
      <c r="UVF36"/>
      <c r="UVG36"/>
      <c r="UVH36"/>
      <c r="UVI36"/>
      <c r="UVJ36"/>
      <c r="UVK36"/>
      <c r="UVL36"/>
      <c r="UVM36"/>
      <c r="UVN36"/>
      <c r="UVO36"/>
      <c r="UVP36"/>
      <c r="UVQ36"/>
      <c r="UVR36"/>
      <c r="UVS36"/>
      <c r="UVT36"/>
      <c r="UVU36"/>
      <c r="UVV36"/>
      <c r="UVW36"/>
      <c r="UVX36"/>
      <c r="UVY36"/>
      <c r="UVZ36"/>
      <c r="UWA36"/>
      <c r="UWB36"/>
      <c r="UWC36"/>
      <c r="UWD36"/>
      <c r="UWE36"/>
      <c r="UWF36"/>
      <c r="UWG36"/>
      <c r="UWH36"/>
      <c r="UWI36"/>
      <c r="UWJ36"/>
      <c r="UWK36"/>
      <c r="UWL36"/>
      <c r="UWM36"/>
      <c r="UWN36"/>
      <c r="UWO36"/>
      <c r="UWP36"/>
      <c r="UWQ36"/>
      <c r="UWR36"/>
      <c r="UWS36"/>
      <c r="UWT36"/>
      <c r="UWU36"/>
      <c r="UWV36"/>
      <c r="UWW36"/>
      <c r="UWX36"/>
      <c r="UWY36"/>
      <c r="UWZ36"/>
      <c r="UXA36"/>
      <c r="UXB36"/>
      <c r="UXC36"/>
      <c r="UXD36"/>
      <c r="UXE36"/>
      <c r="UXF36"/>
      <c r="UXG36"/>
      <c r="UXH36"/>
      <c r="UXI36"/>
      <c r="UXJ36"/>
      <c r="UXK36"/>
      <c r="UXL36"/>
      <c r="UXM36"/>
      <c r="UXN36"/>
      <c r="UXO36"/>
      <c r="UXP36"/>
      <c r="UXQ36"/>
      <c r="UXR36"/>
      <c r="UXS36"/>
      <c r="UXT36"/>
      <c r="UXU36"/>
      <c r="UXV36"/>
      <c r="UXW36"/>
      <c r="UXX36"/>
      <c r="UXY36"/>
      <c r="UXZ36"/>
      <c r="UYA36"/>
      <c r="UYB36"/>
      <c r="UYC36"/>
      <c r="UYD36"/>
      <c r="UYE36"/>
      <c r="UYF36"/>
      <c r="UYG36"/>
      <c r="UYH36"/>
      <c r="UYI36"/>
      <c r="UYJ36"/>
      <c r="UYK36"/>
      <c r="UYL36"/>
      <c r="UYM36"/>
      <c r="UYN36"/>
      <c r="UYO36"/>
      <c r="UYP36"/>
      <c r="UYQ36"/>
      <c r="UYR36"/>
      <c r="UYS36"/>
      <c r="UYT36"/>
      <c r="UYU36"/>
      <c r="UYV36"/>
      <c r="UYW36"/>
      <c r="UYX36"/>
      <c r="UYY36"/>
      <c r="UYZ36"/>
      <c r="UZA36"/>
      <c r="UZB36"/>
      <c r="UZC36"/>
      <c r="UZD36"/>
      <c r="UZE36"/>
      <c r="UZF36"/>
      <c r="UZG36"/>
      <c r="UZH36"/>
      <c r="UZI36"/>
      <c r="UZJ36"/>
      <c r="UZK36"/>
      <c r="UZL36"/>
      <c r="UZM36"/>
      <c r="UZN36"/>
      <c r="UZO36"/>
      <c r="UZP36"/>
      <c r="UZQ36"/>
      <c r="UZR36"/>
      <c r="UZS36"/>
      <c r="UZT36"/>
      <c r="UZU36"/>
      <c r="UZV36"/>
      <c r="UZW36"/>
      <c r="UZX36"/>
      <c r="UZY36"/>
      <c r="UZZ36"/>
      <c r="VAA36"/>
      <c r="VAB36"/>
      <c r="VAC36"/>
      <c r="VAD36"/>
      <c r="VAE36"/>
      <c r="VAF36"/>
      <c r="VAG36"/>
      <c r="VAH36"/>
      <c r="VAI36"/>
      <c r="VAJ36"/>
      <c r="VAK36"/>
      <c r="VAL36"/>
      <c r="VAM36"/>
      <c r="VAN36"/>
      <c r="VAO36"/>
      <c r="VAP36"/>
      <c r="VAQ36"/>
      <c r="VAR36"/>
      <c r="VAS36"/>
      <c r="VAT36"/>
      <c r="VAU36"/>
      <c r="VAV36"/>
      <c r="VAW36"/>
      <c r="VAX36"/>
      <c r="VAY36"/>
      <c r="VAZ36"/>
      <c r="VBA36"/>
      <c r="VBB36"/>
      <c r="VBC36"/>
      <c r="VBD36"/>
      <c r="VBE36"/>
      <c r="VBF36"/>
      <c r="VBG36"/>
      <c r="VBH36"/>
      <c r="VBI36"/>
      <c r="VBJ36"/>
      <c r="VBK36"/>
      <c r="VBL36"/>
      <c r="VBM36"/>
      <c r="VBN36"/>
      <c r="VBO36"/>
      <c r="VBP36"/>
      <c r="VBQ36"/>
      <c r="VBR36"/>
      <c r="VBS36"/>
      <c r="VBT36"/>
      <c r="VBU36"/>
      <c r="VBV36"/>
      <c r="VBW36"/>
      <c r="VBX36"/>
      <c r="VBY36"/>
      <c r="VBZ36"/>
      <c r="VCA36"/>
      <c r="VCB36"/>
      <c r="VCC36"/>
      <c r="VCD36"/>
      <c r="VCE36"/>
      <c r="VCF36"/>
      <c r="VCG36"/>
      <c r="VCH36"/>
      <c r="VCI36"/>
      <c r="VCJ36"/>
      <c r="VCK36"/>
      <c r="VCL36"/>
      <c r="VCM36"/>
      <c r="VCN36"/>
      <c r="VCO36"/>
      <c r="VCP36"/>
      <c r="VCQ36"/>
      <c r="VCR36"/>
      <c r="VCS36"/>
      <c r="VCT36"/>
      <c r="VCU36"/>
      <c r="VCV36"/>
      <c r="VCW36"/>
      <c r="VCX36"/>
      <c r="VCY36"/>
      <c r="VCZ36"/>
      <c r="VDA36"/>
      <c r="VDB36"/>
      <c r="VDC36"/>
      <c r="VDD36"/>
      <c r="VDE36"/>
      <c r="VDF36"/>
      <c r="VDG36"/>
      <c r="VDH36"/>
      <c r="VDI36"/>
      <c r="VDJ36"/>
      <c r="VDK36"/>
      <c r="VDL36"/>
      <c r="VDM36"/>
      <c r="VDN36"/>
      <c r="VDO36"/>
      <c r="VDP36"/>
      <c r="VDQ36"/>
      <c r="VDR36"/>
      <c r="VDS36"/>
      <c r="VDT36"/>
      <c r="VDU36"/>
      <c r="VDV36"/>
      <c r="VDW36"/>
      <c r="VDX36"/>
      <c r="VDY36"/>
      <c r="VDZ36"/>
      <c r="VEA36"/>
      <c r="VEB36"/>
      <c r="VEC36"/>
      <c r="VED36"/>
      <c r="VEE36"/>
      <c r="VEF36"/>
      <c r="VEG36"/>
      <c r="VEH36"/>
      <c r="VEI36"/>
      <c r="VEJ36"/>
      <c r="VEK36"/>
      <c r="VEL36"/>
      <c r="VEM36"/>
      <c r="VEN36"/>
      <c r="VEO36"/>
      <c r="VEP36"/>
      <c r="VEQ36"/>
      <c r="VER36"/>
      <c r="VES36"/>
      <c r="VET36"/>
      <c r="VEU36"/>
      <c r="VEV36"/>
      <c r="VEW36"/>
      <c r="VEX36"/>
      <c r="VEY36"/>
      <c r="VEZ36"/>
      <c r="VFA36"/>
      <c r="VFB36"/>
      <c r="VFC36"/>
      <c r="VFD36"/>
      <c r="VFE36"/>
      <c r="VFF36"/>
      <c r="VFG36"/>
      <c r="VFH36"/>
      <c r="VFI36"/>
      <c r="VFJ36"/>
      <c r="VFK36"/>
      <c r="VFL36"/>
      <c r="VFM36"/>
      <c r="VFN36"/>
      <c r="VFO36"/>
      <c r="VFP36"/>
      <c r="VFQ36"/>
      <c r="VFR36"/>
      <c r="VFS36"/>
      <c r="VFT36"/>
      <c r="VFU36"/>
      <c r="VFV36"/>
      <c r="VFW36"/>
      <c r="VFX36"/>
      <c r="VFY36"/>
      <c r="VFZ36"/>
      <c r="VGA36"/>
      <c r="VGB36"/>
      <c r="VGC36"/>
      <c r="VGD36"/>
      <c r="VGE36"/>
      <c r="VGF36"/>
      <c r="VGG36"/>
      <c r="VGH36"/>
      <c r="VGI36"/>
      <c r="VGJ36"/>
      <c r="VGK36"/>
      <c r="VGL36"/>
      <c r="VGM36"/>
      <c r="VGN36"/>
      <c r="VGO36"/>
      <c r="VGP36"/>
      <c r="VGQ36"/>
      <c r="VGR36"/>
      <c r="VGS36"/>
      <c r="VGT36"/>
      <c r="VGU36"/>
      <c r="VGV36"/>
      <c r="VGW36"/>
      <c r="VGX36"/>
      <c r="VGY36"/>
      <c r="VGZ36"/>
      <c r="VHA36"/>
      <c r="VHB36"/>
      <c r="VHC36"/>
      <c r="VHD36"/>
      <c r="VHE36"/>
      <c r="VHF36"/>
      <c r="VHG36"/>
      <c r="VHH36"/>
      <c r="VHI36"/>
      <c r="VHJ36"/>
      <c r="VHK36"/>
      <c r="VHL36"/>
      <c r="VHM36"/>
      <c r="VHN36"/>
      <c r="VHO36"/>
      <c r="VHP36"/>
      <c r="VHQ36"/>
      <c r="VHR36"/>
      <c r="VHS36"/>
      <c r="VHT36"/>
      <c r="VHU36"/>
      <c r="VHV36"/>
      <c r="VHW36"/>
      <c r="VHX36"/>
      <c r="VHY36"/>
      <c r="VHZ36"/>
      <c r="VIA36"/>
      <c r="VIB36"/>
      <c r="VIC36"/>
      <c r="VID36"/>
      <c r="VIE36"/>
      <c r="VIF36"/>
      <c r="VIG36"/>
      <c r="VIH36"/>
      <c r="VII36"/>
      <c r="VIJ36"/>
      <c r="VIK36"/>
      <c r="VIL36"/>
      <c r="VIM36"/>
      <c r="VIN36"/>
      <c r="VIO36"/>
      <c r="VIP36"/>
      <c r="VIQ36"/>
      <c r="VIR36"/>
      <c r="VIS36"/>
      <c r="VIT36"/>
      <c r="VIU36"/>
      <c r="VIV36"/>
      <c r="VIW36"/>
      <c r="VIX36"/>
      <c r="VIY36"/>
      <c r="VIZ36"/>
      <c r="VJA36"/>
      <c r="VJB36"/>
      <c r="VJC36"/>
      <c r="VJD36"/>
      <c r="VJE36"/>
      <c r="VJF36"/>
      <c r="VJG36"/>
      <c r="VJH36"/>
      <c r="VJI36"/>
      <c r="VJJ36"/>
      <c r="VJK36"/>
      <c r="VJL36"/>
      <c r="VJM36"/>
      <c r="VJN36"/>
      <c r="VJO36"/>
      <c r="VJP36"/>
      <c r="VJQ36"/>
      <c r="VJR36"/>
      <c r="VJS36"/>
      <c r="VJT36"/>
      <c r="VJU36"/>
      <c r="VJV36"/>
      <c r="VJW36"/>
      <c r="VJX36"/>
      <c r="VJY36"/>
      <c r="VJZ36"/>
      <c r="VKA36"/>
      <c r="VKB36"/>
      <c r="VKC36"/>
      <c r="VKD36"/>
      <c r="VKE36"/>
      <c r="VKF36"/>
      <c r="VKG36"/>
      <c r="VKH36"/>
      <c r="VKI36"/>
      <c r="VKJ36"/>
      <c r="VKK36"/>
      <c r="VKL36"/>
      <c r="VKM36"/>
      <c r="VKN36"/>
      <c r="VKO36"/>
      <c r="VKP36"/>
      <c r="VKQ36"/>
      <c r="VKR36"/>
      <c r="VKS36"/>
      <c r="VKT36"/>
      <c r="VKU36"/>
      <c r="VKV36"/>
      <c r="VKW36"/>
      <c r="VKX36"/>
      <c r="VKY36"/>
      <c r="VKZ36"/>
      <c r="VLA36"/>
      <c r="VLB36"/>
      <c r="VLC36"/>
      <c r="VLD36"/>
      <c r="VLE36"/>
      <c r="VLF36"/>
      <c r="VLG36"/>
      <c r="VLH36"/>
      <c r="VLI36"/>
      <c r="VLJ36"/>
      <c r="VLK36"/>
      <c r="VLL36"/>
      <c r="VLM36"/>
      <c r="VLN36"/>
      <c r="VLO36"/>
      <c r="VLP36"/>
      <c r="VLQ36"/>
      <c r="VLR36"/>
      <c r="VLS36"/>
      <c r="VLT36"/>
      <c r="VLU36"/>
      <c r="VLV36"/>
      <c r="VLW36"/>
      <c r="VLX36"/>
      <c r="VLY36"/>
      <c r="VLZ36"/>
      <c r="VMA36"/>
      <c r="VMB36"/>
      <c r="VMC36"/>
      <c r="VMD36"/>
      <c r="VME36"/>
      <c r="VMF36"/>
      <c r="VMG36"/>
      <c r="VMH36"/>
      <c r="VMI36"/>
      <c r="VMJ36"/>
      <c r="VMK36"/>
      <c r="VML36"/>
      <c r="VMM36"/>
      <c r="VMN36"/>
      <c r="VMO36"/>
      <c r="VMP36"/>
      <c r="VMQ36"/>
      <c r="VMR36"/>
      <c r="VMS36"/>
      <c r="VMT36"/>
      <c r="VMU36"/>
      <c r="VMV36"/>
      <c r="VMW36"/>
      <c r="VMX36"/>
      <c r="VMY36"/>
      <c r="VMZ36"/>
      <c r="VNA36"/>
      <c r="VNB36"/>
      <c r="VNC36"/>
      <c r="VND36"/>
      <c r="VNE36"/>
      <c r="VNF36"/>
      <c r="VNG36"/>
      <c r="VNH36"/>
      <c r="VNI36"/>
      <c r="VNJ36"/>
      <c r="VNK36"/>
      <c r="VNL36"/>
      <c r="VNM36"/>
      <c r="VNN36"/>
      <c r="VNO36"/>
      <c r="VNP36"/>
      <c r="VNQ36"/>
      <c r="VNR36"/>
      <c r="VNS36"/>
      <c r="VNT36"/>
      <c r="VNU36"/>
      <c r="VNV36"/>
      <c r="VNW36"/>
      <c r="VNX36"/>
      <c r="VNY36"/>
      <c r="VNZ36"/>
      <c r="VOA36"/>
      <c r="VOB36"/>
      <c r="VOC36"/>
      <c r="VOD36"/>
      <c r="VOE36"/>
      <c r="VOF36"/>
      <c r="VOG36"/>
      <c r="VOH36"/>
      <c r="VOI36"/>
      <c r="VOJ36"/>
      <c r="VOK36"/>
      <c r="VOL36"/>
      <c r="VOM36"/>
      <c r="VON36"/>
      <c r="VOO36"/>
      <c r="VOP36"/>
      <c r="VOQ36"/>
      <c r="VOR36"/>
      <c r="VOS36"/>
      <c r="VOT36"/>
      <c r="VOU36"/>
      <c r="VOV36"/>
      <c r="VOW36"/>
      <c r="VOX36"/>
      <c r="VOY36"/>
      <c r="VOZ36"/>
      <c r="VPA36"/>
      <c r="VPB36"/>
      <c r="VPC36"/>
      <c r="VPD36"/>
      <c r="VPE36"/>
      <c r="VPF36"/>
      <c r="VPG36"/>
      <c r="VPH36"/>
      <c r="VPI36"/>
      <c r="VPJ36"/>
      <c r="VPK36"/>
      <c r="VPL36"/>
      <c r="VPM36"/>
      <c r="VPN36"/>
      <c r="VPO36"/>
      <c r="VPP36"/>
      <c r="VPQ36"/>
      <c r="VPR36"/>
      <c r="VPS36"/>
      <c r="VPT36"/>
      <c r="VPU36"/>
      <c r="VPV36"/>
      <c r="VPW36"/>
      <c r="VPX36"/>
      <c r="VPY36"/>
      <c r="VPZ36"/>
      <c r="VQA36"/>
      <c r="VQB36"/>
      <c r="VQC36"/>
      <c r="VQD36"/>
      <c r="VQE36"/>
      <c r="VQF36"/>
      <c r="VQG36"/>
      <c r="VQH36"/>
      <c r="VQI36"/>
      <c r="VQJ36"/>
      <c r="VQK36"/>
      <c r="VQL36"/>
      <c r="VQM36"/>
      <c r="VQN36"/>
      <c r="VQO36"/>
      <c r="VQP36"/>
      <c r="VQQ36"/>
      <c r="VQR36"/>
      <c r="VQS36"/>
      <c r="VQT36"/>
      <c r="VQU36"/>
      <c r="VQV36"/>
      <c r="VQW36"/>
      <c r="VQX36"/>
      <c r="VQY36"/>
      <c r="VQZ36"/>
      <c r="VRA36"/>
      <c r="VRB36"/>
      <c r="VRC36"/>
      <c r="VRD36"/>
      <c r="VRE36"/>
      <c r="VRF36"/>
      <c r="VRG36"/>
      <c r="VRH36"/>
      <c r="VRI36"/>
      <c r="VRJ36"/>
      <c r="VRK36"/>
      <c r="VRL36"/>
      <c r="VRM36"/>
      <c r="VRN36"/>
      <c r="VRO36"/>
      <c r="VRP36"/>
      <c r="VRQ36"/>
      <c r="VRR36"/>
      <c r="VRS36"/>
      <c r="VRT36"/>
      <c r="VRU36"/>
      <c r="VRV36"/>
      <c r="VRW36"/>
      <c r="VRX36"/>
      <c r="VRY36"/>
      <c r="VRZ36"/>
      <c r="VSA36"/>
      <c r="VSB36"/>
      <c r="VSC36"/>
      <c r="VSD36"/>
      <c r="VSE36"/>
      <c r="VSF36"/>
      <c r="VSG36"/>
      <c r="VSH36"/>
      <c r="VSI36"/>
      <c r="VSJ36"/>
      <c r="VSK36"/>
      <c r="VSL36"/>
      <c r="VSM36"/>
      <c r="VSN36"/>
      <c r="VSO36"/>
      <c r="VSP36"/>
      <c r="VSQ36"/>
      <c r="VSR36"/>
      <c r="VSS36"/>
      <c r="VST36"/>
      <c r="VSU36"/>
      <c r="VSV36"/>
      <c r="VSW36"/>
      <c r="VSX36"/>
      <c r="VSY36"/>
      <c r="VSZ36"/>
      <c r="VTA36"/>
      <c r="VTB36"/>
      <c r="VTC36"/>
      <c r="VTD36"/>
      <c r="VTE36"/>
      <c r="VTF36"/>
      <c r="VTG36"/>
      <c r="VTH36"/>
      <c r="VTI36"/>
      <c r="VTJ36"/>
      <c r="VTK36"/>
      <c r="VTL36"/>
      <c r="VTM36"/>
      <c r="VTN36"/>
      <c r="VTO36"/>
      <c r="VTP36"/>
      <c r="VTQ36"/>
      <c r="VTR36"/>
      <c r="VTS36"/>
      <c r="VTT36"/>
      <c r="VTU36"/>
      <c r="VTV36"/>
      <c r="VTW36"/>
      <c r="VTX36"/>
      <c r="VTY36"/>
      <c r="VTZ36"/>
      <c r="VUA36"/>
      <c r="VUB36"/>
      <c r="VUC36"/>
      <c r="VUD36"/>
      <c r="VUE36"/>
      <c r="VUF36"/>
      <c r="VUG36"/>
      <c r="VUH36"/>
      <c r="VUI36"/>
      <c r="VUJ36"/>
      <c r="VUK36"/>
      <c r="VUL36"/>
      <c r="VUM36"/>
      <c r="VUN36"/>
      <c r="VUO36"/>
      <c r="VUP36"/>
      <c r="VUQ36"/>
      <c r="VUR36"/>
      <c r="VUS36"/>
      <c r="VUT36"/>
      <c r="VUU36"/>
      <c r="VUV36"/>
      <c r="VUW36"/>
      <c r="VUX36"/>
      <c r="VUY36"/>
      <c r="VUZ36"/>
      <c r="VVA36"/>
      <c r="VVB36"/>
      <c r="VVC36"/>
      <c r="VVD36"/>
      <c r="VVE36"/>
      <c r="VVF36"/>
      <c r="VVG36"/>
      <c r="VVH36"/>
      <c r="VVI36"/>
      <c r="VVJ36"/>
      <c r="VVK36"/>
      <c r="VVL36"/>
      <c r="VVM36"/>
      <c r="VVN36"/>
      <c r="VVO36"/>
      <c r="VVP36"/>
      <c r="VVQ36"/>
      <c r="VVR36"/>
      <c r="VVS36"/>
      <c r="VVT36"/>
      <c r="VVU36"/>
      <c r="VVV36"/>
      <c r="VVW36"/>
      <c r="VVX36"/>
      <c r="VVY36"/>
      <c r="VVZ36"/>
      <c r="VWA36"/>
      <c r="VWB36"/>
      <c r="VWC36"/>
      <c r="VWD36"/>
      <c r="VWE36"/>
      <c r="VWF36"/>
      <c r="VWG36"/>
      <c r="VWH36"/>
      <c r="VWI36"/>
      <c r="VWJ36"/>
      <c r="VWK36"/>
      <c r="VWL36"/>
      <c r="VWM36"/>
      <c r="VWN36"/>
      <c r="VWO36"/>
      <c r="VWP36"/>
      <c r="VWQ36"/>
      <c r="VWR36"/>
      <c r="VWS36"/>
      <c r="VWT36"/>
      <c r="VWU36"/>
      <c r="VWV36"/>
      <c r="VWW36"/>
      <c r="VWX36"/>
      <c r="VWY36"/>
      <c r="VWZ36"/>
      <c r="VXA36"/>
      <c r="VXB36"/>
      <c r="VXC36"/>
      <c r="VXD36"/>
      <c r="VXE36"/>
      <c r="VXF36"/>
      <c r="VXG36"/>
      <c r="VXH36"/>
      <c r="VXI36"/>
      <c r="VXJ36"/>
      <c r="VXK36"/>
      <c r="VXL36"/>
      <c r="VXM36"/>
      <c r="VXN36"/>
      <c r="VXO36"/>
      <c r="VXP36"/>
      <c r="VXQ36"/>
      <c r="VXR36"/>
      <c r="VXS36"/>
      <c r="VXT36"/>
      <c r="VXU36"/>
      <c r="VXV36"/>
      <c r="VXW36"/>
      <c r="VXX36"/>
      <c r="VXY36"/>
      <c r="VXZ36"/>
      <c r="VYA36"/>
      <c r="VYB36"/>
      <c r="VYC36"/>
      <c r="VYD36"/>
      <c r="VYE36"/>
      <c r="VYF36"/>
      <c r="VYG36"/>
      <c r="VYH36"/>
      <c r="VYI36"/>
      <c r="VYJ36"/>
      <c r="VYK36"/>
      <c r="VYL36"/>
      <c r="VYM36"/>
      <c r="VYN36"/>
      <c r="VYO36"/>
      <c r="VYP36"/>
      <c r="VYQ36"/>
      <c r="VYR36"/>
      <c r="VYS36"/>
      <c r="VYT36"/>
      <c r="VYU36"/>
      <c r="VYV36"/>
      <c r="VYW36"/>
      <c r="VYX36"/>
      <c r="VYY36"/>
      <c r="VYZ36"/>
      <c r="VZA36"/>
      <c r="VZB36"/>
      <c r="VZC36"/>
      <c r="VZD36"/>
      <c r="VZE36"/>
      <c r="VZF36"/>
      <c r="VZG36"/>
      <c r="VZH36"/>
      <c r="VZI36"/>
      <c r="VZJ36"/>
      <c r="VZK36"/>
      <c r="VZL36"/>
      <c r="VZM36"/>
      <c r="VZN36"/>
      <c r="VZO36"/>
      <c r="VZP36"/>
      <c r="VZQ36"/>
      <c r="VZR36"/>
      <c r="VZS36"/>
      <c r="VZT36"/>
      <c r="VZU36"/>
      <c r="VZV36"/>
      <c r="VZW36"/>
      <c r="VZX36"/>
      <c r="VZY36"/>
      <c r="VZZ36"/>
      <c r="WAA36"/>
      <c r="WAB36"/>
      <c r="WAC36"/>
      <c r="WAD36"/>
      <c r="WAE36"/>
      <c r="WAF36"/>
      <c r="WAG36"/>
      <c r="WAH36"/>
      <c r="WAI36"/>
      <c r="WAJ36"/>
      <c r="WAK36"/>
      <c r="WAL36"/>
      <c r="WAM36"/>
      <c r="WAN36"/>
      <c r="WAO36"/>
      <c r="WAP36"/>
      <c r="WAQ36"/>
      <c r="WAR36"/>
      <c r="WAS36"/>
      <c r="WAT36"/>
      <c r="WAU36"/>
      <c r="WAV36"/>
      <c r="WAW36"/>
      <c r="WAX36"/>
      <c r="WAY36"/>
      <c r="WAZ36"/>
      <c r="WBA36"/>
      <c r="WBB36"/>
      <c r="WBC36"/>
      <c r="WBD36"/>
      <c r="WBE36"/>
      <c r="WBF36"/>
      <c r="WBG36"/>
      <c r="WBH36"/>
      <c r="WBI36"/>
      <c r="WBJ36"/>
      <c r="WBK36"/>
      <c r="WBL36"/>
      <c r="WBM36"/>
      <c r="WBN36"/>
      <c r="WBO36"/>
      <c r="WBP36"/>
      <c r="WBQ36"/>
      <c r="WBR36"/>
      <c r="WBS36"/>
      <c r="WBT36"/>
      <c r="WBU36"/>
      <c r="WBV36"/>
      <c r="WBW36"/>
      <c r="WBX36"/>
      <c r="WBY36"/>
      <c r="WBZ36"/>
      <c r="WCA36"/>
      <c r="WCB36"/>
      <c r="WCC36"/>
      <c r="WCD36"/>
      <c r="WCE36"/>
      <c r="WCF36"/>
      <c r="WCG36"/>
      <c r="WCH36"/>
      <c r="WCI36"/>
      <c r="WCJ36"/>
      <c r="WCK36"/>
      <c r="WCL36"/>
      <c r="WCM36"/>
      <c r="WCN36"/>
      <c r="WCO36"/>
      <c r="WCP36"/>
      <c r="WCQ36"/>
      <c r="WCR36"/>
      <c r="WCS36"/>
      <c r="WCT36"/>
      <c r="WCU36"/>
      <c r="WCV36"/>
      <c r="WCW36"/>
      <c r="WCX36"/>
      <c r="WCY36"/>
      <c r="WCZ36"/>
      <c r="WDA36"/>
      <c r="WDB36"/>
      <c r="WDC36"/>
      <c r="WDD36"/>
      <c r="WDE36"/>
      <c r="WDF36"/>
      <c r="WDG36"/>
      <c r="WDH36"/>
      <c r="WDI36"/>
      <c r="WDJ36"/>
      <c r="WDK36"/>
      <c r="WDL36"/>
      <c r="WDM36"/>
      <c r="WDN36"/>
      <c r="WDO36"/>
      <c r="WDP36"/>
      <c r="WDQ36"/>
      <c r="WDR36"/>
      <c r="WDS36"/>
      <c r="WDT36"/>
      <c r="WDU36"/>
      <c r="WDV36"/>
      <c r="WDW36"/>
      <c r="WDX36"/>
      <c r="WDY36"/>
      <c r="WDZ36"/>
      <c r="WEA36"/>
      <c r="WEB36"/>
      <c r="WEC36"/>
      <c r="WED36"/>
      <c r="WEE36"/>
      <c r="WEF36"/>
      <c r="WEG36"/>
      <c r="WEH36"/>
      <c r="WEI36"/>
      <c r="WEJ36"/>
      <c r="WEK36"/>
      <c r="WEL36"/>
      <c r="WEM36"/>
      <c r="WEN36"/>
      <c r="WEO36"/>
      <c r="WEP36"/>
      <c r="WEQ36"/>
      <c r="WER36"/>
      <c r="WES36"/>
      <c r="WET36"/>
      <c r="WEU36"/>
      <c r="WEV36"/>
      <c r="WEW36"/>
      <c r="WEX36"/>
      <c r="WEY36"/>
      <c r="WEZ36"/>
      <c r="WFA36"/>
      <c r="WFB36"/>
      <c r="WFC36"/>
      <c r="WFD36"/>
      <c r="WFE36"/>
      <c r="WFF36"/>
      <c r="WFG36"/>
      <c r="WFH36"/>
      <c r="WFI36"/>
      <c r="WFJ36"/>
      <c r="WFK36"/>
      <c r="WFL36"/>
      <c r="WFM36"/>
      <c r="WFN36"/>
      <c r="WFO36"/>
      <c r="WFP36"/>
      <c r="WFQ36"/>
      <c r="WFR36"/>
      <c r="WFS36"/>
      <c r="WFT36"/>
      <c r="WFU36"/>
      <c r="WFV36"/>
      <c r="WFW36"/>
      <c r="WFX36"/>
      <c r="WFY36"/>
      <c r="WFZ36"/>
      <c r="WGA36"/>
      <c r="WGB36"/>
      <c r="WGC36"/>
      <c r="WGD36"/>
      <c r="WGE36"/>
      <c r="WGF36"/>
      <c r="WGG36"/>
      <c r="WGH36"/>
      <c r="WGI36"/>
      <c r="WGJ36"/>
      <c r="WGK36"/>
      <c r="WGL36"/>
      <c r="WGM36"/>
      <c r="WGN36"/>
      <c r="WGO36"/>
      <c r="WGP36"/>
      <c r="WGQ36"/>
      <c r="WGR36"/>
      <c r="WGS36"/>
      <c r="WGT36"/>
      <c r="WGU36"/>
      <c r="WGV36"/>
      <c r="WGW36"/>
      <c r="WGX36"/>
      <c r="WGY36"/>
      <c r="WGZ36"/>
      <c r="WHA36"/>
      <c r="WHB36"/>
      <c r="WHC36"/>
      <c r="WHD36"/>
      <c r="WHE36"/>
      <c r="WHF36"/>
      <c r="WHG36"/>
      <c r="WHH36"/>
      <c r="WHI36"/>
      <c r="WHJ36"/>
      <c r="WHK36"/>
      <c r="WHL36"/>
      <c r="WHM36"/>
      <c r="WHN36"/>
      <c r="WHO36"/>
      <c r="WHP36"/>
      <c r="WHQ36"/>
      <c r="WHR36"/>
      <c r="WHS36"/>
      <c r="WHT36"/>
      <c r="WHU36"/>
      <c r="WHV36"/>
      <c r="WHW36"/>
      <c r="WHX36"/>
      <c r="WHY36"/>
      <c r="WHZ36"/>
      <c r="WIA36"/>
      <c r="WIB36"/>
      <c r="WIC36"/>
      <c r="WID36"/>
      <c r="WIE36"/>
      <c r="WIF36"/>
      <c r="WIG36"/>
      <c r="WIH36"/>
      <c r="WII36"/>
      <c r="WIJ36"/>
      <c r="WIK36"/>
      <c r="WIL36"/>
      <c r="WIM36"/>
      <c r="WIN36"/>
      <c r="WIO36"/>
      <c r="WIP36"/>
      <c r="WIQ36"/>
      <c r="WIR36"/>
      <c r="WIS36"/>
      <c r="WIT36"/>
      <c r="WIU36"/>
      <c r="WIV36"/>
      <c r="WIW36"/>
      <c r="WIX36"/>
      <c r="WIY36"/>
      <c r="WIZ36"/>
      <c r="WJA36"/>
      <c r="WJB36"/>
      <c r="WJC36"/>
      <c r="WJD36"/>
      <c r="WJE36"/>
      <c r="WJF36"/>
      <c r="WJG36"/>
      <c r="WJH36"/>
      <c r="WJI36"/>
      <c r="WJJ36"/>
      <c r="WJK36"/>
      <c r="WJL36"/>
      <c r="WJM36"/>
      <c r="WJN36"/>
      <c r="WJO36"/>
      <c r="WJP36"/>
      <c r="WJQ36"/>
      <c r="WJR36"/>
      <c r="WJS36"/>
      <c r="WJT36"/>
      <c r="WJU36"/>
      <c r="WJV36"/>
      <c r="WJW36"/>
      <c r="WJX36"/>
      <c r="WJY36"/>
      <c r="WJZ36"/>
      <c r="WKA36"/>
      <c r="WKB36"/>
      <c r="WKC36"/>
      <c r="WKD36"/>
      <c r="WKE36"/>
      <c r="WKF36"/>
      <c r="WKG36"/>
      <c r="WKH36"/>
      <c r="WKI36"/>
      <c r="WKJ36"/>
      <c r="WKK36"/>
      <c r="WKL36"/>
      <c r="WKM36"/>
      <c r="WKN36"/>
      <c r="WKO36"/>
      <c r="WKP36"/>
      <c r="WKQ36"/>
      <c r="WKR36"/>
      <c r="WKS36"/>
      <c r="WKT36"/>
      <c r="WKU36"/>
      <c r="WKV36"/>
      <c r="WKW36"/>
      <c r="WKX36"/>
      <c r="WKY36"/>
      <c r="WKZ36"/>
      <c r="WLA36"/>
      <c r="WLB36"/>
      <c r="WLC36"/>
      <c r="WLD36"/>
      <c r="WLE36"/>
      <c r="WLF36"/>
      <c r="WLG36"/>
      <c r="WLH36"/>
      <c r="WLI36"/>
      <c r="WLJ36"/>
      <c r="WLK36"/>
      <c r="WLL36"/>
      <c r="WLM36"/>
      <c r="WLN36"/>
      <c r="WLO36"/>
      <c r="WLP36"/>
      <c r="WLQ36"/>
      <c r="WLR36"/>
      <c r="WLS36"/>
      <c r="WLT36"/>
      <c r="WLU36"/>
      <c r="WLV36"/>
      <c r="WLW36"/>
      <c r="WLX36"/>
      <c r="WLY36"/>
      <c r="WLZ36"/>
      <c r="WMA36"/>
      <c r="WMB36"/>
      <c r="WMC36"/>
      <c r="WMD36"/>
      <c r="WME36"/>
      <c r="WMF36"/>
      <c r="WMG36"/>
      <c r="WMH36"/>
      <c r="WMI36"/>
      <c r="WMJ36"/>
      <c r="WMK36"/>
      <c r="WML36"/>
      <c r="WMM36"/>
      <c r="WMN36"/>
      <c r="WMO36"/>
      <c r="WMP36"/>
      <c r="WMQ36"/>
      <c r="WMR36"/>
      <c r="WMS36"/>
      <c r="WMT36"/>
      <c r="WMU36"/>
      <c r="WMV36"/>
      <c r="WMW36"/>
      <c r="WMX36"/>
      <c r="WMY36"/>
      <c r="WMZ36"/>
      <c r="WNA36"/>
      <c r="WNB36"/>
      <c r="WNC36"/>
      <c r="WND36"/>
      <c r="WNE36"/>
      <c r="WNF36"/>
      <c r="WNG36"/>
      <c r="WNH36"/>
      <c r="WNI36"/>
      <c r="WNJ36"/>
      <c r="WNK36"/>
      <c r="WNL36"/>
      <c r="WNM36"/>
      <c r="WNN36"/>
      <c r="WNO36"/>
      <c r="WNP36"/>
      <c r="WNQ36"/>
      <c r="WNR36"/>
      <c r="WNS36"/>
      <c r="WNT36"/>
      <c r="WNU36"/>
      <c r="WNV36"/>
      <c r="WNW36"/>
      <c r="WNX36"/>
      <c r="WNY36"/>
      <c r="WNZ36"/>
      <c r="WOA36"/>
      <c r="WOB36"/>
      <c r="WOC36"/>
      <c r="WOD36"/>
      <c r="WOE36"/>
      <c r="WOF36"/>
      <c r="WOG36"/>
      <c r="WOH36"/>
      <c r="WOI36"/>
      <c r="WOJ36"/>
      <c r="WOK36"/>
      <c r="WOL36"/>
      <c r="WOM36"/>
      <c r="WON36"/>
      <c r="WOO36"/>
      <c r="WOP36"/>
      <c r="WOQ36"/>
      <c r="WOR36"/>
      <c r="WOS36"/>
      <c r="WOT36"/>
      <c r="WOU36"/>
      <c r="WOV36"/>
      <c r="WOW36"/>
      <c r="WOX36"/>
      <c r="WOY36"/>
      <c r="WOZ36"/>
      <c r="WPA36"/>
      <c r="WPB36"/>
      <c r="WPC36"/>
      <c r="WPD36"/>
      <c r="WPE36"/>
      <c r="WPF36"/>
      <c r="WPG36"/>
      <c r="WPH36"/>
      <c r="WPI36"/>
      <c r="WPJ36"/>
      <c r="WPK36"/>
      <c r="WPL36"/>
      <c r="WPM36"/>
      <c r="WPN36"/>
      <c r="WPO36"/>
      <c r="WPP36"/>
      <c r="WPQ36"/>
      <c r="WPR36"/>
      <c r="WPS36"/>
      <c r="WPT36"/>
      <c r="WPU36"/>
      <c r="WPV36"/>
      <c r="WPW36"/>
      <c r="WPX36"/>
      <c r="WPY36"/>
      <c r="WPZ36"/>
      <c r="WQA36"/>
      <c r="WQB36"/>
      <c r="WQC36"/>
      <c r="WQD36"/>
      <c r="WQE36"/>
      <c r="WQF36"/>
      <c r="WQG36"/>
      <c r="WQH36"/>
      <c r="WQI36"/>
      <c r="WQJ36"/>
      <c r="WQK36"/>
      <c r="WQL36"/>
      <c r="WQM36"/>
      <c r="WQN36"/>
      <c r="WQO36"/>
      <c r="WQP36"/>
      <c r="WQQ36"/>
      <c r="WQR36"/>
      <c r="WQS36"/>
      <c r="WQT36"/>
      <c r="WQU36"/>
      <c r="WQV36"/>
      <c r="WQW36"/>
      <c r="WQX36"/>
      <c r="WQY36"/>
      <c r="WQZ36"/>
      <c r="WRA36"/>
      <c r="WRB36"/>
      <c r="WRC36"/>
      <c r="WRD36"/>
      <c r="WRE36"/>
      <c r="WRF36"/>
      <c r="WRG36"/>
      <c r="WRH36"/>
      <c r="WRI36"/>
      <c r="WRJ36"/>
      <c r="WRK36"/>
      <c r="WRL36"/>
      <c r="WRM36"/>
      <c r="WRN36"/>
      <c r="WRO36"/>
      <c r="WRP36"/>
      <c r="WRQ36"/>
      <c r="WRR36"/>
      <c r="WRS36"/>
      <c r="WRT36"/>
      <c r="WRU36"/>
      <c r="WRV36"/>
      <c r="WRW36"/>
      <c r="WRX36"/>
      <c r="WRY36"/>
      <c r="WRZ36"/>
      <c r="WSA36"/>
      <c r="WSB36"/>
      <c r="WSC36"/>
      <c r="WSD36"/>
      <c r="WSE36"/>
      <c r="WSF36"/>
      <c r="WSG36"/>
      <c r="WSH36"/>
      <c r="WSI36"/>
      <c r="WSJ36"/>
      <c r="WSK36"/>
      <c r="WSL36"/>
      <c r="WSM36"/>
      <c r="WSN36"/>
      <c r="WSO36"/>
      <c r="WSP36"/>
      <c r="WSQ36"/>
      <c r="WSR36"/>
      <c r="WSS36"/>
      <c r="WST36"/>
      <c r="WSU36"/>
      <c r="WSV36"/>
      <c r="WSW36"/>
      <c r="WSX36"/>
      <c r="WSY36"/>
      <c r="WSZ36"/>
      <c r="WTA36"/>
      <c r="WTB36"/>
      <c r="WTC36"/>
      <c r="WTD36"/>
      <c r="WTE36"/>
      <c r="WTF36"/>
      <c r="WTG36"/>
      <c r="WTH36"/>
      <c r="WTI36"/>
      <c r="WTJ36"/>
      <c r="WTK36"/>
      <c r="WTL36"/>
      <c r="WTM36"/>
      <c r="WTN36"/>
      <c r="WTO36"/>
      <c r="WTP36"/>
      <c r="WTQ36"/>
      <c r="WTR36"/>
      <c r="WTS36"/>
      <c r="WTT36"/>
      <c r="WTU36"/>
      <c r="WTV36"/>
      <c r="WTW36"/>
      <c r="WTX36"/>
      <c r="WTY36"/>
      <c r="WTZ36"/>
      <c r="WUA36"/>
      <c r="WUB36"/>
      <c r="WUC36"/>
      <c r="WUD36"/>
      <c r="WUE36"/>
      <c r="WUF36"/>
      <c r="WUG36"/>
      <c r="WUH36"/>
      <c r="WUI36"/>
      <c r="WUJ36"/>
      <c r="WUK36"/>
      <c r="WUL36"/>
      <c r="WUM36"/>
      <c r="WUN36"/>
      <c r="WUO36"/>
      <c r="WUP36"/>
      <c r="WUQ36"/>
      <c r="WUR36"/>
      <c r="WUS36"/>
      <c r="WUT36"/>
      <c r="WUU36"/>
      <c r="WUV36"/>
      <c r="WUW36"/>
      <c r="WUX36"/>
      <c r="WUY36"/>
      <c r="WUZ36"/>
      <c r="WVA36"/>
      <c r="WVB36"/>
      <c r="WVC36"/>
      <c r="WVD36"/>
      <c r="WVE36"/>
      <c r="WVF36"/>
      <c r="WVG36"/>
      <c r="WVH36"/>
      <c r="WVI36"/>
      <c r="WVJ36"/>
      <c r="WVK36"/>
      <c r="WVL36"/>
      <c r="WVM36"/>
      <c r="WVN36"/>
      <c r="WVO36"/>
      <c r="WVP36"/>
      <c r="WVQ36"/>
      <c r="WVR36"/>
      <c r="WVS36"/>
      <c r="WVT36"/>
      <c r="WVU36"/>
      <c r="WVV36"/>
      <c r="WVW36"/>
      <c r="WVX36"/>
      <c r="WVY36"/>
      <c r="WVZ36"/>
      <c r="WWA36"/>
      <c r="WWB36"/>
      <c r="WWC36"/>
      <c r="WWD36"/>
      <c r="WWE36"/>
      <c r="WWF36"/>
      <c r="WWG36"/>
      <c r="WWH36"/>
      <c r="WWI36"/>
      <c r="WWJ36"/>
      <c r="WWK36"/>
      <c r="WWL36"/>
      <c r="WWM36"/>
      <c r="WWN36"/>
      <c r="WWO36"/>
      <c r="WWP36"/>
      <c r="WWQ36"/>
      <c r="WWR36"/>
      <c r="WWS36"/>
      <c r="WWT36"/>
      <c r="WWU36"/>
      <c r="WWV36"/>
      <c r="WWW36"/>
      <c r="WWX36"/>
      <c r="WWY36"/>
      <c r="WWZ36"/>
      <c r="WXA36"/>
      <c r="WXB36"/>
      <c r="WXC36"/>
      <c r="WXD36"/>
      <c r="WXE36"/>
      <c r="WXF36"/>
      <c r="WXG36"/>
      <c r="WXH36"/>
      <c r="WXI36"/>
      <c r="WXJ36"/>
      <c r="WXK36"/>
      <c r="WXL36"/>
      <c r="WXM36"/>
      <c r="WXN36"/>
      <c r="WXO36"/>
      <c r="WXP36"/>
      <c r="WXQ36"/>
      <c r="WXR36"/>
      <c r="WXS36"/>
      <c r="WXT36"/>
      <c r="WXU36"/>
      <c r="WXV36"/>
      <c r="WXW36"/>
      <c r="WXX36"/>
      <c r="WXY36"/>
      <c r="WXZ36"/>
      <c r="WYA36"/>
      <c r="WYB36"/>
      <c r="WYC36"/>
      <c r="WYD36"/>
      <c r="WYE36"/>
      <c r="WYF36"/>
      <c r="WYG36"/>
      <c r="WYH36"/>
      <c r="WYI36"/>
      <c r="WYJ36"/>
      <c r="WYK36"/>
      <c r="WYL36"/>
      <c r="WYM36"/>
      <c r="WYN36"/>
      <c r="WYO36"/>
      <c r="WYP36"/>
      <c r="WYQ36"/>
      <c r="WYR36"/>
      <c r="WYS36"/>
      <c r="WYT36"/>
      <c r="WYU36"/>
      <c r="WYV36"/>
      <c r="WYW36"/>
      <c r="WYX36"/>
      <c r="WYY36"/>
      <c r="WYZ36"/>
      <c r="WZA36"/>
      <c r="WZB36"/>
      <c r="WZC36"/>
      <c r="WZD36"/>
      <c r="WZE36"/>
      <c r="WZF36"/>
      <c r="WZG36"/>
      <c r="WZH36"/>
      <c r="WZI36"/>
      <c r="WZJ36"/>
      <c r="WZK36"/>
      <c r="WZL36"/>
      <c r="WZM36"/>
      <c r="WZN36"/>
      <c r="WZO36"/>
      <c r="WZP36"/>
      <c r="WZQ36"/>
      <c r="WZR36"/>
      <c r="WZS36"/>
      <c r="WZT36"/>
      <c r="WZU36"/>
      <c r="WZV36"/>
      <c r="WZW36"/>
      <c r="WZX36"/>
      <c r="WZY36"/>
      <c r="WZZ36"/>
      <c r="XAA36"/>
      <c r="XAB36"/>
      <c r="XAC36"/>
      <c r="XAD36"/>
      <c r="XAE36"/>
      <c r="XAF36"/>
      <c r="XAG36"/>
      <c r="XAH36"/>
      <c r="XAI36"/>
      <c r="XAJ36"/>
      <c r="XAK36"/>
      <c r="XAL36"/>
      <c r="XAM36"/>
      <c r="XAN36"/>
      <c r="XAO36"/>
      <c r="XAP36"/>
      <c r="XAQ36"/>
      <c r="XAR36"/>
      <c r="XAS36"/>
      <c r="XAT36"/>
      <c r="XAU36"/>
      <c r="XAV36"/>
      <c r="XAW36"/>
      <c r="XAX36"/>
      <c r="XAY36"/>
      <c r="XAZ36"/>
      <c r="XBA36"/>
      <c r="XBB36"/>
      <c r="XBC36"/>
      <c r="XBD36"/>
      <c r="XBE36"/>
      <c r="XBF36"/>
      <c r="XBG36"/>
      <c r="XBH36"/>
      <c r="XBI36"/>
      <c r="XBJ36"/>
      <c r="XBK36"/>
      <c r="XBL36"/>
      <c r="XBM36"/>
      <c r="XBN36"/>
      <c r="XBO36"/>
      <c r="XBP36"/>
      <c r="XBQ36"/>
      <c r="XBR36"/>
      <c r="XBS36"/>
      <c r="XBT36"/>
      <c r="XBU36"/>
      <c r="XBV36"/>
      <c r="XBW36"/>
      <c r="XBX36"/>
      <c r="XBY36"/>
      <c r="XBZ36"/>
      <c r="XCA36"/>
      <c r="XCB36"/>
      <c r="XCC36"/>
      <c r="XCD36"/>
      <c r="XCE36"/>
      <c r="XCF36"/>
      <c r="XCG36"/>
      <c r="XCH36"/>
      <c r="XCI36"/>
      <c r="XCJ36"/>
      <c r="XCK36"/>
      <c r="XCL36"/>
      <c r="XCM36"/>
      <c r="XCN36"/>
      <c r="XCO36"/>
      <c r="XCP36"/>
      <c r="XCQ36"/>
      <c r="XCR36"/>
      <c r="XCS36"/>
      <c r="XCT36"/>
      <c r="XCU36"/>
      <c r="XCV36"/>
      <c r="XCW36"/>
      <c r="XCX36"/>
      <c r="XCY36"/>
      <c r="XCZ36"/>
      <c r="XDA36"/>
      <c r="XDB36"/>
      <c r="XDC36"/>
      <c r="XDD36"/>
      <c r="XDE36"/>
      <c r="XDF36"/>
      <c r="XDG36"/>
      <c r="XDH36"/>
      <c r="XDI36"/>
      <c r="XDJ36"/>
      <c r="XDK36"/>
      <c r="XDL36"/>
      <c r="XDM36"/>
      <c r="XDN36"/>
      <c r="XDO36"/>
      <c r="XDP36"/>
      <c r="XDQ36"/>
      <c r="XDR36"/>
      <c r="XDS36"/>
      <c r="XDT36"/>
      <c r="XDU36"/>
      <c r="XDV36"/>
      <c r="XDW36"/>
      <c r="XDX36"/>
      <c r="XDY36"/>
      <c r="XDZ36"/>
      <c r="XEA36"/>
      <c r="XEB36"/>
      <c r="XEC36"/>
      <c r="XED36"/>
      <c r="XEE36"/>
      <c r="XEF36"/>
      <c r="XEG36"/>
      <c r="XEH36"/>
      <c r="XEI36"/>
      <c r="XEJ36"/>
      <c r="XEK36"/>
      <c r="XEL36"/>
      <c r="XEM36"/>
      <c r="XEN36"/>
      <c r="XEO36"/>
      <c r="XEP36"/>
      <c r="XEQ36"/>
      <c r="XER36"/>
    </row>
    <row r="37" spans="1:16372" x14ac:dyDescent="0.2">
      <c r="D37"/>
      <c r="E37"/>
      <c r="G37" s="183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  <c r="AME37"/>
      <c r="AMF37"/>
      <c r="AMG37"/>
      <c r="AMH37"/>
      <c r="AMI37"/>
      <c r="AMJ37"/>
      <c r="AMK37"/>
      <c r="AML37"/>
      <c r="AMM37"/>
      <c r="AMN37"/>
      <c r="AMO37"/>
      <c r="AMP37"/>
      <c r="AMQ37"/>
      <c r="AMR37"/>
      <c r="AMS37"/>
      <c r="AMT37"/>
      <c r="AMU37"/>
      <c r="AMV37"/>
      <c r="AMW37"/>
      <c r="AMX37"/>
      <c r="AMY37"/>
      <c r="AMZ37"/>
      <c r="ANA37"/>
      <c r="ANB37"/>
      <c r="ANC37"/>
      <c r="AND37"/>
      <c r="ANE37"/>
      <c r="ANF37"/>
      <c r="ANG37"/>
      <c r="ANH37"/>
      <c r="ANI37"/>
      <c r="ANJ37"/>
      <c r="ANK37"/>
      <c r="ANL37"/>
      <c r="ANM37"/>
      <c r="ANN37"/>
      <c r="ANO37"/>
      <c r="ANP37"/>
      <c r="ANQ37"/>
      <c r="ANR37"/>
      <c r="ANS37"/>
      <c r="ANT37"/>
      <c r="ANU37"/>
      <c r="ANV37"/>
      <c r="ANW37"/>
      <c r="ANX37"/>
      <c r="ANY37"/>
      <c r="ANZ37"/>
      <c r="AOA37"/>
      <c r="AOB37"/>
      <c r="AOC37"/>
      <c r="AOD37"/>
      <c r="AOE37"/>
      <c r="AOF37"/>
      <c r="AOG37"/>
      <c r="AOH37"/>
      <c r="AOI37"/>
      <c r="AOJ37"/>
      <c r="AOK37"/>
      <c r="AOL37"/>
      <c r="AOM37"/>
      <c r="AON37"/>
      <c r="AOO37"/>
      <c r="AOP37"/>
      <c r="AOQ37"/>
      <c r="AOR37"/>
      <c r="AOS37"/>
      <c r="AOT37"/>
      <c r="AOU37"/>
      <c r="AOV37"/>
      <c r="AOW37"/>
      <c r="AOX37"/>
      <c r="AOY37"/>
      <c r="AOZ37"/>
      <c r="APA37"/>
      <c r="APB37"/>
      <c r="APC37"/>
      <c r="APD37"/>
      <c r="APE37"/>
      <c r="APF37"/>
      <c r="APG37"/>
      <c r="APH37"/>
      <c r="API37"/>
      <c r="APJ37"/>
      <c r="APK37"/>
      <c r="APL37"/>
      <c r="APM37"/>
      <c r="APN37"/>
      <c r="APO37"/>
      <c r="APP37"/>
      <c r="APQ37"/>
      <c r="APR37"/>
      <c r="APS37"/>
      <c r="APT37"/>
      <c r="APU37"/>
      <c r="APV37"/>
      <c r="APW37"/>
      <c r="APX37"/>
      <c r="APY37"/>
      <c r="APZ37"/>
      <c r="AQA37"/>
      <c r="AQB37"/>
      <c r="AQC37"/>
      <c r="AQD37"/>
      <c r="AQE37"/>
      <c r="AQF37"/>
      <c r="AQG37"/>
      <c r="AQH37"/>
      <c r="AQI37"/>
      <c r="AQJ37"/>
      <c r="AQK37"/>
      <c r="AQL37"/>
      <c r="AQM37"/>
      <c r="AQN37"/>
      <c r="AQO37"/>
      <c r="AQP37"/>
      <c r="AQQ37"/>
      <c r="AQR37"/>
      <c r="AQS37"/>
      <c r="AQT37"/>
      <c r="AQU37"/>
      <c r="AQV37"/>
      <c r="AQW37"/>
      <c r="AQX37"/>
      <c r="AQY37"/>
      <c r="AQZ37"/>
      <c r="ARA37"/>
      <c r="ARB37"/>
      <c r="ARC37"/>
      <c r="ARD37"/>
      <c r="ARE37"/>
      <c r="ARF37"/>
      <c r="ARG37"/>
      <c r="ARH37"/>
      <c r="ARI37"/>
      <c r="ARJ37"/>
      <c r="ARK37"/>
      <c r="ARL37"/>
      <c r="ARM37"/>
      <c r="ARN37"/>
      <c r="ARO37"/>
      <c r="ARP37"/>
      <c r="ARQ37"/>
      <c r="ARR37"/>
      <c r="ARS37"/>
      <c r="ART37"/>
      <c r="ARU37"/>
      <c r="ARV37"/>
      <c r="ARW37"/>
      <c r="ARX37"/>
      <c r="ARY37"/>
      <c r="ARZ37"/>
      <c r="ASA37"/>
      <c r="ASB37"/>
      <c r="ASC37"/>
      <c r="ASD37"/>
      <c r="ASE37"/>
      <c r="ASF37"/>
      <c r="ASG37"/>
      <c r="ASH37"/>
      <c r="ASI37"/>
      <c r="ASJ37"/>
      <c r="ASK37"/>
      <c r="ASL37"/>
      <c r="ASM37"/>
      <c r="ASN37"/>
      <c r="ASO37"/>
      <c r="ASP37"/>
      <c r="ASQ37"/>
      <c r="ASR37"/>
      <c r="ASS37"/>
      <c r="AST37"/>
      <c r="ASU37"/>
      <c r="ASV37"/>
      <c r="ASW37"/>
      <c r="ASX37"/>
      <c r="ASY37"/>
      <c r="ASZ37"/>
      <c r="ATA37"/>
      <c r="ATB37"/>
      <c r="ATC37"/>
      <c r="ATD37"/>
      <c r="ATE37"/>
      <c r="ATF37"/>
      <c r="ATG37"/>
      <c r="ATH37"/>
      <c r="ATI37"/>
      <c r="ATJ37"/>
      <c r="ATK37"/>
      <c r="ATL37"/>
      <c r="ATM37"/>
      <c r="ATN37"/>
      <c r="ATO37"/>
      <c r="ATP37"/>
      <c r="ATQ37"/>
      <c r="ATR37"/>
      <c r="ATS37"/>
      <c r="ATT37"/>
      <c r="ATU37"/>
      <c r="ATV37"/>
      <c r="ATW37"/>
      <c r="ATX37"/>
      <c r="ATY37"/>
      <c r="ATZ37"/>
      <c r="AUA37"/>
      <c r="AUB37"/>
      <c r="AUC37"/>
      <c r="AUD37"/>
      <c r="AUE37"/>
      <c r="AUF37"/>
      <c r="AUG37"/>
      <c r="AUH37"/>
      <c r="AUI37"/>
      <c r="AUJ37"/>
      <c r="AUK37"/>
      <c r="AUL37"/>
      <c r="AUM37"/>
      <c r="AUN37"/>
      <c r="AUO37"/>
      <c r="AUP37"/>
      <c r="AUQ37"/>
      <c r="AUR37"/>
      <c r="AUS37"/>
      <c r="AUT37"/>
      <c r="AUU37"/>
      <c r="AUV37"/>
      <c r="AUW37"/>
      <c r="AUX37"/>
      <c r="AUY37"/>
      <c r="AUZ37"/>
      <c r="AVA37"/>
      <c r="AVB37"/>
      <c r="AVC37"/>
      <c r="AVD37"/>
      <c r="AVE37"/>
      <c r="AVF37"/>
      <c r="AVG37"/>
      <c r="AVH37"/>
      <c r="AVI37"/>
      <c r="AVJ37"/>
      <c r="AVK37"/>
      <c r="AVL37"/>
      <c r="AVM37"/>
      <c r="AVN37"/>
      <c r="AVO37"/>
      <c r="AVP37"/>
      <c r="AVQ37"/>
      <c r="AVR37"/>
      <c r="AVS37"/>
      <c r="AVT37"/>
      <c r="AVU37"/>
      <c r="AVV37"/>
      <c r="AVW37"/>
      <c r="AVX37"/>
      <c r="AVY37"/>
      <c r="AVZ37"/>
      <c r="AWA37"/>
      <c r="AWB37"/>
      <c r="AWC37"/>
      <c r="AWD37"/>
      <c r="AWE37"/>
      <c r="AWF37"/>
      <c r="AWG37"/>
      <c r="AWH37"/>
      <c r="AWI37"/>
      <c r="AWJ37"/>
      <c r="AWK37"/>
      <c r="AWL37"/>
      <c r="AWM37"/>
      <c r="AWN37"/>
      <c r="AWO37"/>
      <c r="AWP37"/>
      <c r="AWQ37"/>
      <c r="AWR37"/>
      <c r="AWS37"/>
      <c r="AWT37"/>
      <c r="AWU37"/>
      <c r="AWV37"/>
      <c r="AWW37"/>
      <c r="AWX37"/>
      <c r="AWY37"/>
      <c r="AWZ37"/>
      <c r="AXA37"/>
      <c r="AXB37"/>
      <c r="AXC37"/>
      <c r="AXD37"/>
      <c r="AXE37"/>
      <c r="AXF37"/>
      <c r="AXG37"/>
      <c r="AXH37"/>
      <c r="AXI37"/>
      <c r="AXJ37"/>
      <c r="AXK37"/>
      <c r="AXL37"/>
      <c r="AXM37"/>
      <c r="AXN37"/>
      <c r="AXO37"/>
      <c r="AXP37"/>
      <c r="AXQ37"/>
      <c r="AXR37"/>
      <c r="AXS37"/>
      <c r="AXT37"/>
      <c r="AXU37"/>
      <c r="AXV37"/>
      <c r="AXW37"/>
      <c r="AXX37"/>
      <c r="AXY37"/>
      <c r="AXZ37"/>
      <c r="AYA37"/>
      <c r="AYB37"/>
      <c r="AYC37"/>
      <c r="AYD37"/>
      <c r="AYE37"/>
      <c r="AYF37"/>
      <c r="AYG37"/>
      <c r="AYH37"/>
      <c r="AYI37"/>
      <c r="AYJ37"/>
      <c r="AYK37"/>
      <c r="AYL37"/>
      <c r="AYM37"/>
      <c r="AYN37"/>
      <c r="AYO37"/>
      <c r="AYP37"/>
      <c r="AYQ37"/>
      <c r="AYR37"/>
      <c r="AYS37"/>
      <c r="AYT37"/>
      <c r="AYU37"/>
      <c r="AYV37"/>
      <c r="AYW37"/>
      <c r="AYX37"/>
      <c r="AYY37"/>
      <c r="AYZ37"/>
      <c r="AZA37"/>
      <c r="AZB37"/>
      <c r="AZC37"/>
      <c r="AZD37"/>
      <c r="AZE37"/>
      <c r="AZF37"/>
      <c r="AZG37"/>
      <c r="AZH37"/>
      <c r="AZI37"/>
      <c r="AZJ37"/>
      <c r="AZK37"/>
      <c r="AZL37"/>
      <c r="AZM37"/>
      <c r="AZN37"/>
      <c r="AZO37"/>
      <c r="AZP37"/>
      <c r="AZQ37"/>
      <c r="AZR37"/>
      <c r="AZS37"/>
      <c r="AZT37"/>
      <c r="AZU37"/>
      <c r="AZV37"/>
      <c r="AZW37"/>
      <c r="AZX37"/>
      <c r="AZY37"/>
      <c r="AZZ37"/>
      <c r="BAA37"/>
      <c r="BAB37"/>
      <c r="BAC37"/>
      <c r="BAD37"/>
      <c r="BAE37"/>
      <c r="BAF37"/>
      <c r="BAG37"/>
      <c r="BAH37"/>
      <c r="BAI37"/>
      <c r="BAJ37"/>
      <c r="BAK37"/>
      <c r="BAL37"/>
      <c r="BAM37"/>
      <c r="BAN37"/>
      <c r="BAO37"/>
      <c r="BAP37"/>
      <c r="BAQ37"/>
      <c r="BAR37"/>
      <c r="BAS37"/>
      <c r="BAT37"/>
      <c r="BAU37"/>
      <c r="BAV37"/>
      <c r="BAW37"/>
      <c r="BAX37"/>
      <c r="BAY37"/>
      <c r="BAZ37"/>
      <c r="BBA37"/>
      <c r="BBB37"/>
      <c r="BBC37"/>
      <c r="BBD37"/>
      <c r="BBE37"/>
      <c r="BBF37"/>
      <c r="BBG37"/>
      <c r="BBH37"/>
      <c r="BBI37"/>
      <c r="BBJ37"/>
      <c r="BBK37"/>
      <c r="BBL37"/>
      <c r="BBM37"/>
      <c r="BBN37"/>
      <c r="BBO37"/>
      <c r="BBP37"/>
      <c r="BBQ37"/>
      <c r="BBR37"/>
      <c r="BBS37"/>
      <c r="BBT37"/>
      <c r="BBU37"/>
      <c r="BBV37"/>
      <c r="BBW37"/>
      <c r="BBX37"/>
      <c r="BBY37"/>
      <c r="BBZ37"/>
      <c r="BCA37"/>
      <c r="BCB37"/>
      <c r="BCC37"/>
      <c r="BCD37"/>
      <c r="BCE37"/>
      <c r="BCF37"/>
      <c r="BCG37"/>
      <c r="BCH37"/>
      <c r="BCI37"/>
      <c r="BCJ37"/>
      <c r="BCK37"/>
      <c r="BCL37"/>
      <c r="BCM37"/>
      <c r="BCN37"/>
      <c r="BCO37"/>
      <c r="BCP37"/>
      <c r="BCQ37"/>
      <c r="BCR37"/>
      <c r="BCS37"/>
      <c r="BCT37"/>
      <c r="BCU37"/>
      <c r="BCV37"/>
      <c r="BCW37"/>
      <c r="BCX37"/>
      <c r="BCY37"/>
      <c r="BCZ37"/>
      <c r="BDA37"/>
      <c r="BDB37"/>
      <c r="BDC37"/>
      <c r="BDD37"/>
      <c r="BDE37"/>
      <c r="BDF37"/>
      <c r="BDG37"/>
      <c r="BDH37"/>
      <c r="BDI37"/>
      <c r="BDJ37"/>
      <c r="BDK37"/>
      <c r="BDL37"/>
      <c r="BDM37"/>
      <c r="BDN37"/>
      <c r="BDO37"/>
      <c r="BDP37"/>
      <c r="BDQ37"/>
      <c r="BDR37"/>
      <c r="BDS37"/>
      <c r="BDT37"/>
      <c r="BDU37"/>
      <c r="BDV37"/>
      <c r="BDW37"/>
      <c r="BDX37"/>
      <c r="BDY37"/>
      <c r="BDZ37"/>
      <c r="BEA37"/>
      <c r="BEB37"/>
      <c r="BEC37"/>
      <c r="BED37"/>
      <c r="BEE37"/>
      <c r="BEF37"/>
      <c r="BEG37"/>
      <c r="BEH37"/>
      <c r="BEI37"/>
      <c r="BEJ37"/>
      <c r="BEK37"/>
      <c r="BEL37"/>
      <c r="BEM37"/>
      <c r="BEN37"/>
      <c r="BEO37"/>
      <c r="BEP37"/>
      <c r="BEQ37"/>
      <c r="BER37"/>
      <c r="BES37"/>
      <c r="BET37"/>
      <c r="BEU37"/>
      <c r="BEV37"/>
      <c r="BEW37"/>
      <c r="BEX37"/>
      <c r="BEY37"/>
      <c r="BEZ37"/>
      <c r="BFA37"/>
      <c r="BFB37"/>
      <c r="BFC37"/>
      <c r="BFD37"/>
      <c r="BFE37"/>
      <c r="BFF37"/>
      <c r="BFG37"/>
      <c r="BFH37"/>
      <c r="BFI37"/>
      <c r="BFJ37"/>
      <c r="BFK37"/>
      <c r="BFL37"/>
      <c r="BFM37"/>
      <c r="BFN37"/>
      <c r="BFO37"/>
      <c r="BFP37"/>
      <c r="BFQ37"/>
      <c r="BFR37"/>
      <c r="BFS37"/>
      <c r="BFT37"/>
      <c r="BFU37"/>
      <c r="BFV37"/>
      <c r="BFW37"/>
      <c r="BFX37"/>
      <c r="BFY37"/>
      <c r="BFZ37"/>
      <c r="BGA37"/>
      <c r="BGB37"/>
      <c r="BGC37"/>
      <c r="BGD37"/>
      <c r="BGE37"/>
      <c r="BGF37"/>
      <c r="BGG37"/>
      <c r="BGH37"/>
      <c r="BGI37"/>
      <c r="BGJ37"/>
      <c r="BGK37"/>
      <c r="BGL37"/>
      <c r="BGM37"/>
      <c r="BGN37"/>
      <c r="BGO37"/>
      <c r="BGP37"/>
      <c r="BGQ37"/>
      <c r="BGR37"/>
      <c r="BGS37"/>
      <c r="BGT37"/>
      <c r="BGU37"/>
      <c r="BGV37"/>
      <c r="BGW37"/>
      <c r="BGX37"/>
      <c r="BGY37"/>
      <c r="BGZ37"/>
      <c r="BHA37"/>
      <c r="BHB37"/>
      <c r="BHC37"/>
      <c r="BHD37"/>
      <c r="BHE37"/>
      <c r="BHF37"/>
      <c r="BHG37"/>
      <c r="BHH37"/>
      <c r="BHI37"/>
      <c r="BHJ37"/>
      <c r="BHK37"/>
      <c r="BHL37"/>
      <c r="BHM37"/>
      <c r="BHN37"/>
      <c r="BHO37"/>
      <c r="BHP37"/>
      <c r="BHQ37"/>
      <c r="BHR37"/>
      <c r="BHS37"/>
      <c r="BHT37"/>
      <c r="BHU37"/>
      <c r="BHV37"/>
      <c r="BHW37"/>
      <c r="BHX37"/>
      <c r="BHY37"/>
      <c r="BHZ37"/>
      <c r="BIA37"/>
      <c r="BIB37"/>
      <c r="BIC37"/>
      <c r="BID37"/>
      <c r="BIE37"/>
      <c r="BIF37"/>
      <c r="BIG37"/>
      <c r="BIH37"/>
      <c r="BII37"/>
      <c r="BIJ37"/>
      <c r="BIK37"/>
      <c r="BIL37"/>
      <c r="BIM37"/>
      <c r="BIN37"/>
      <c r="BIO37"/>
      <c r="BIP37"/>
      <c r="BIQ37"/>
      <c r="BIR37"/>
      <c r="BIS37"/>
      <c r="BIT37"/>
      <c r="BIU37"/>
      <c r="BIV37"/>
      <c r="BIW37"/>
      <c r="BIX37"/>
      <c r="BIY37"/>
      <c r="BIZ37"/>
      <c r="BJA37"/>
      <c r="BJB37"/>
      <c r="BJC37"/>
      <c r="BJD37"/>
      <c r="BJE37"/>
      <c r="BJF37"/>
      <c r="BJG37"/>
      <c r="BJH37"/>
      <c r="BJI37"/>
      <c r="BJJ37"/>
      <c r="BJK37"/>
      <c r="BJL37"/>
      <c r="BJM37"/>
      <c r="BJN37"/>
      <c r="BJO37"/>
      <c r="BJP37"/>
      <c r="BJQ37"/>
      <c r="BJR37"/>
      <c r="BJS37"/>
      <c r="BJT37"/>
      <c r="BJU37"/>
      <c r="BJV37"/>
      <c r="BJW37"/>
      <c r="BJX37"/>
      <c r="BJY37"/>
      <c r="BJZ37"/>
      <c r="BKA37"/>
      <c r="BKB37"/>
      <c r="BKC37"/>
      <c r="BKD37"/>
      <c r="BKE37"/>
      <c r="BKF37"/>
      <c r="BKG37"/>
      <c r="BKH37"/>
      <c r="BKI37"/>
      <c r="BKJ37"/>
      <c r="BKK37"/>
      <c r="BKL37"/>
      <c r="BKM37"/>
      <c r="BKN37"/>
      <c r="BKO37"/>
      <c r="BKP37"/>
      <c r="BKQ37"/>
      <c r="BKR37"/>
      <c r="BKS37"/>
      <c r="BKT37"/>
      <c r="BKU37"/>
      <c r="BKV37"/>
      <c r="BKW37"/>
      <c r="BKX37"/>
      <c r="BKY37"/>
      <c r="BKZ37"/>
      <c r="BLA37"/>
      <c r="BLB37"/>
      <c r="BLC37"/>
      <c r="BLD37"/>
      <c r="BLE37"/>
      <c r="BLF37"/>
      <c r="BLG37"/>
      <c r="BLH37"/>
      <c r="BLI37"/>
      <c r="BLJ37"/>
      <c r="BLK37"/>
      <c r="BLL37"/>
      <c r="BLM37"/>
      <c r="BLN37"/>
      <c r="BLO37"/>
      <c r="BLP37"/>
      <c r="BLQ37"/>
      <c r="BLR37"/>
      <c r="BLS37"/>
      <c r="BLT37"/>
      <c r="BLU37"/>
      <c r="BLV37"/>
      <c r="BLW37"/>
      <c r="BLX37"/>
      <c r="BLY37"/>
      <c r="BLZ37"/>
      <c r="BMA37"/>
      <c r="BMB37"/>
      <c r="BMC37"/>
      <c r="BMD37"/>
      <c r="BME37"/>
      <c r="BMF37"/>
      <c r="BMG37"/>
      <c r="BMH37"/>
      <c r="BMI37"/>
      <c r="BMJ37"/>
      <c r="BMK37"/>
      <c r="BML37"/>
      <c r="BMM37"/>
      <c r="BMN37"/>
      <c r="BMO37"/>
      <c r="BMP37"/>
      <c r="BMQ37"/>
      <c r="BMR37"/>
      <c r="BMS37"/>
      <c r="BMT37"/>
      <c r="BMU37"/>
      <c r="BMV37"/>
      <c r="BMW37"/>
      <c r="BMX37"/>
      <c r="BMY37"/>
      <c r="BMZ37"/>
      <c r="BNA37"/>
      <c r="BNB37"/>
      <c r="BNC37"/>
      <c r="BND37"/>
      <c r="BNE37"/>
      <c r="BNF37"/>
      <c r="BNG37"/>
      <c r="BNH37"/>
      <c r="BNI37"/>
      <c r="BNJ37"/>
      <c r="BNK37"/>
      <c r="BNL37"/>
      <c r="BNM37"/>
      <c r="BNN37"/>
      <c r="BNO37"/>
      <c r="BNP37"/>
      <c r="BNQ37"/>
      <c r="BNR37"/>
      <c r="BNS37"/>
      <c r="BNT37"/>
      <c r="BNU37"/>
      <c r="BNV37"/>
      <c r="BNW37"/>
      <c r="BNX37"/>
      <c r="BNY37"/>
      <c r="BNZ37"/>
      <c r="BOA37"/>
      <c r="BOB37"/>
      <c r="BOC37"/>
      <c r="BOD37"/>
      <c r="BOE37"/>
      <c r="BOF37"/>
      <c r="BOG37"/>
      <c r="BOH37"/>
      <c r="BOI37"/>
      <c r="BOJ37"/>
      <c r="BOK37"/>
      <c r="BOL37"/>
      <c r="BOM37"/>
      <c r="BON37"/>
      <c r="BOO37"/>
      <c r="BOP37"/>
      <c r="BOQ37"/>
      <c r="BOR37"/>
      <c r="BOS37"/>
      <c r="BOT37"/>
      <c r="BOU37"/>
      <c r="BOV37"/>
      <c r="BOW37"/>
      <c r="BOX37"/>
      <c r="BOY37"/>
      <c r="BOZ37"/>
      <c r="BPA37"/>
      <c r="BPB37"/>
      <c r="BPC37"/>
      <c r="BPD37"/>
      <c r="BPE37"/>
      <c r="BPF37"/>
      <c r="BPG37"/>
      <c r="BPH37"/>
      <c r="BPI37"/>
      <c r="BPJ37"/>
      <c r="BPK37"/>
      <c r="BPL37"/>
      <c r="BPM37"/>
      <c r="BPN37"/>
      <c r="BPO37"/>
      <c r="BPP37"/>
      <c r="BPQ37"/>
      <c r="BPR37"/>
      <c r="BPS37"/>
      <c r="BPT37"/>
      <c r="BPU37"/>
      <c r="BPV37"/>
      <c r="BPW37"/>
      <c r="BPX37"/>
      <c r="BPY37"/>
      <c r="BPZ37"/>
      <c r="BQA37"/>
      <c r="BQB37"/>
      <c r="BQC37"/>
      <c r="BQD37"/>
      <c r="BQE37"/>
      <c r="BQF37"/>
      <c r="BQG37"/>
      <c r="BQH37"/>
      <c r="BQI37"/>
      <c r="BQJ37"/>
      <c r="BQK37"/>
      <c r="BQL37"/>
      <c r="BQM37"/>
      <c r="BQN37"/>
      <c r="BQO37"/>
      <c r="BQP37"/>
      <c r="BQQ37"/>
      <c r="BQR37"/>
      <c r="BQS37"/>
      <c r="BQT37"/>
      <c r="BQU37"/>
      <c r="BQV37"/>
      <c r="BQW37"/>
      <c r="BQX37"/>
      <c r="BQY37"/>
      <c r="BQZ37"/>
      <c r="BRA37"/>
      <c r="BRB37"/>
      <c r="BRC37"/>
      <c r="BRD37"/>
      <c r="BRE37"/>
      <c r="BRF37"/>
      <c r="BRG37"/>
      <c r="BRH37"/>
      <c r="BRI37"/>
      <c r="BRJ37"/>
      <c r="BRK37"/>
      <c r="BRL37"/>
      <c r="BRM37"/>
      <c r="BRN37"/>
      <c r="BRO37"/>
      <c r="BRP37"/>
      <c r="BRQ37"/>
      <c r="BRR37"/>
      <c r="BRS37"/>
      <c r="BRT37"/>
      <c r="BRU37"/>
      <c r="BRV37"/>
      <c r="BRW37"/>
      <c r="BRX37"/>
      <c r="BRY37"/>
      <c r="BRZ37"/>
      <c r="BSA37"/>
      <c r="BSB37"/>
      <c r="BSC37"/>
      <c r="BSD37"/>
      <c r="BSE37"/>
      <c r="BSF37"/>
      <c r="BSG37"/>
      <c r="BSH37"/>
      <c r="BSI37"/>
      <c r="BSJ37"/>
      <c r="BSK37"/>
      <c r="BSL37"/>
      <c r="BSM37"/>
      <c r="BSN37"/>
      <c r="BSO37"/>
      <c r="BSP37"/>
      <c r="BSQ37"/>
      <c r="BSR37"/>
      <c r="BSS37"/>
      <c r="BST37"/>
      <c r="BSU37"/>
      <c r="BSV37"/>
      <c r="BSW37"/>
      <c r="BSX37"/>
      <c r="BSY37"/>
      <c r="BSZ37"/>
      <c r="BTA37"/>
      <c r="BTB37"/>
      <c r="BTC37"/>
      <c r="BTD37"/>
      <c r="BTE37"/>
      <c r="BTF37"/>
      <c r="BTG37"/>
      <c r="BTH37"/>
      <c r="BTI37"/>
      <c r="BTJ37"/>
      <c r="BTK37"/>
      <c r="BTL37"/>
      <c r="BTM37"/>
      <c r="BTN37"/>
      <c r="BTO37"/>
      <c r="BTP37"/>
      <c r="BTQ37"/>
      <c r="BTR37"/>
      <c r="BTS37"/>
      <c r="BTT37"/>
      <c r="BTU37"/>
      <c r="BTV37"/>
      <c r="BTW37"/>
      <c r="BTX37"/>
      <c r="BTY37"/>
      <c r="BTZ37"/>
      <c r="BUA37"/>
      <c r="BUB37"/>
      <c r="BUC37"/>
      <c r="BUD37"/>
      <c r="BUE37"/>
      <c r="BUF37"/>
      <c r="BUG37"/>
      <c r="BUH37"/>
      <c r="BUI37"/>
      <c r="BUJ37"/>
      <c r="BUK37"/>
      <c r="BUL37"/>
      <c r="BUM37"/>
      <c r="BUN37"/>
      <c r="BUO37"/>
      <c r="BUP37"/>
      <c r="BUQ37"/>
      <c r="BUR37"/>
      <c r="BUS37"/>
      <c r="BUT37"/>
      <c r="BUU37"/>
      <c r="BUV37"/>
      <c r="BUW37"/>
      <c r="BUX37"/>
      <c r="BUY37"/>
      <c r="BUZ37"/>
      <c r="BVA37"/>
      <c r="BVB37"/>
      <c r="BVC37"/>
      <c r="BVD37"/>
      <c r="BVE37"/>
      <c r="BVF37"/>
      <c r="BVG37"/>
      <c r="BVH37"/>
      <c r="BVI37"/>
      <c r="BVJ37"/>
      <c r="BVK37"/>
      <c r="BVL37"/>
      <c r="BVM37"/>
      <c r="BVN37"/>
      <c r="BVO37"/>
      <c r="BVP37"/>
      <c r="BVQ37"/>
      <c r="BVR37"/>
      <c r="BVS37"/>
      <c r="BVT37"/>
      <c r="BVU37"/>
      <c r="BVV37"/>
      <c r="BVW37"/>
      <c r="BVX37"/>
      <c r="BVY37"/>
      <c r="BVZ37"/>
      <c r="BWA37"/>
      <c r="BWB37"/>
      <c r="BWC37"/>
      <c r="BWD37"/>
      <c r="BWE37"/>
      <c r="BWF37"/>
      <c r="BWG37"/>
      <c r="BWH37"/>
      <c r="BWI37"/>
      <c r="BWJ37"/>
      <c r="BWK37"/>
      <c r="BWL37"/>
      <c r="BWM37"/>
      <c r="BWN37"/>
      <c r="BWO37"/>
      <c r="BWP37"/>
      <c r="BWQ37"/>
      <c r="BWR37"/>
      <c r="BWS37"/>
      <c r="BWT37"/>
      <c r="BWU37"/>
      <c r="BWV37"/>
      <c r="BWW37"/>
      <c r="BWX37"/>
      <c r="BWY37"/>
      <c r="BWZ37"/>
      <c r="BXA37"/>
      <c r="BXB37"/>
      <c r="BXC37"/>
      <c r="BXD37"/>
      <c r="BXE37"/>
      <c r="BXF37"/>
      <c r="BXG37"/>
      <c r="BXH37"/>
      <c r="BXI37"/>
      <c r="BXJ37"/>
      <c r="BXK37"/>
      <c r="BXL37"/>
      <c r="BXM37"/>
      <c r="BXN37"/>
      <c r="BXO37"/>
      <c r="BXP37"/>
      <c r="BXQ37"/>
      <c r="BXR37"/>
      <c r="BXS37"/>
      <c r="BXT37"/>
      <c r="BXU37"/>
      <c r="BXV37"/>
      <c r="BXW37"/>
      <c r="BXX37"/>
      <c r="BXY37"/>
      <c r="BXZ37"/>
      <c r="BYA37"/>
      <c r="BYB37"/>
      <c r="BYC37"/>
      <c r="BYD37"/>
      <c r="BYE37"/>
      <c r="BYF37"/>
      <c r="BYG37"/>
      <c r="BYH37"/>
      <c r="BYI37"/>
      <c r="BYJ37"/>
      <c r="BYK37"/>
      <c r="BYL37"/>
      <c r="BYM37"/>
      <c r="BYN37"/>
      <c r="BYO37"/>
      <c r="BYP37"/>
      <c r="BYQ37"/>
      <c r="BYR37"/>
      <c r="BYS37"/>
      <c r="BYT37"/>
      <c r="BYU37"/>
      <c r="BYV37"/>
      <c r="BYW37"/>
      <c r="BYX37"/>
      <c r="BYY37"/>
      <c r="BYZ37"/>
      <c r="BZA37"/>
      <c r="BZB37"/>
      <c r="BZC37"/>
      <c r="BZD37"/>
      <c r="BZE37"/>
      <c r="BZF37"/>
      <c r="BZG37"/>
      <c r="BZH37"/>
      <c r="BZI37"/>
      <c r="BZJ37"/>
      <c r="BZK37"/>
      <c r="BZL37"/>
      <c r="BZM37"/>
      <c r="BZN37"/>
      <c r="BZO37"/>
      <c r="BZP37"/>
      <c r="BZQ37"/>
      <c r="BZR37"/>
      <c r="BZS37"/>
      <c r="BZT37"/>
      <c r="BZU37"/>
      <c r="BZV37"/>
      <c r="BZW37"/>
      <c r="BZX37"/>
      <c r="BZY37"/>
      <c r="BZZ37"/>
      <c r="CAA37"/>
      <c r="CAB37"/>
      <c r="CAC37"/>
      <c r="CAD37"/>
      <c r="CAE37"/>
      <c r="CAF37"/>
      <c r="CAG37"/>
      <c r="CAH37"/>
      <c r="CAI37"/>
      <c r="CAJ37"/>
      <c r="CAK37"/>
      <c r="CAL37"/>
      <c r="CAM37"/>
      <c r="CAN37"/>
      <c r="CAO37"/>
      <c r="CAP37"/>
      <c r="CAQ37"/>
      <c r="CAR37"/>
      <c r="CAS37"/>
      <c r="CAT37"/>
      <c r="CAU37"/>
      <c r="CAV37"/>
      <c r="CAW37"/>
      <c r="CAX37"/>
      <c r="CAY37"/>
      <c r="CAZ37"/>
      <c r="CBA37"/>
      <c r="CBB37"/>
      <c r="CBC37"/>
      <c r="CBD37"/>
      <c r="CBE37"/>
      <c r="CBF37"/>
      <c r="CBG37"/>
      <c r="CBH37"/>
      <c r="CBI37"/>
      <c r="CBJ37"/>
      <c r="CBK37"/>
      <c r="CBL37"/>
      <c r="CBM37"/>
      <c r="CBN37"/>
      <c r="CBO37"/>
      <c r="CBP37"/>
      <c r="CBQ37"/>
      <c r="CBR37"/>
      <c r="CBS37"/>
      <c r="CBT37"/>
      <c r="CBU37"/>
      <c r="CBV37"/>
      <c r="CBW37"/>
      <c r="CBX37"/>
      <c r="CBY37"/>
      <c r="CBZ37"/>
      <c r="CCA37"/>
      <c r="CCB37"/>
      <c r="CCC37"/>
      <c r="CCD37"/>
      <c r="CCE37"/>
      <c r="CCF37"/>
      <c r="CCG37"/>
      <c r="CCH37"/>
      <c r="CCI37"/>
      <c r="CCJ37"/>
      <c r="CCK37"/>
      <c r="CCL37"/>
      <c r="CCM37"/>
      <c r="CCN37"/>
      <c r="CCO37"/>
      <c r="CCP37"/>
      <c r="CCQ37"/>
      <c r="CCR37"/>
      <c r="CCS37"/>
      <c r="CCT37"/>
      <c r="CCU37"/>
      <c r="CCV37"/>
      <c r="CCW37"/>
      <c r="CCX37"/>
      <c r="CCY37"/>
      <c r="CCZ37"/>
      <c r="CDA37"/>
      <c r="CDB37"/>
      <c r="CDC37"/>
      <c r="CDD37"/>
      <c r="CDE37"/>
      <c r="CDF37"/>
      <c r="CDG37"/>
      <c r="CDH37"/>
      <c r="CDI37"/>
      <c r="CDJ37"/>
      <c r="CDK37"/>
      <c r="CDL37"/>
      <c r="CDM37"/>
      <c r="CDN37"/>
      <c r="CDO37"/>
      <c r="CDP37"/>
      <c r="CDQ37"/>
      <c r="CDR37"/>
      <c r="CDS37"/>
      <c r="CDT37"/>
      <c r="CDU37"/>
      <c r="CDV37"/>
      <c r="CDW37"/>
      <c r="CDX37"/>
      <c r="CDY37"/>
      <c r="CDZ37"/>
      <c r="CEA37"/>
      <c r="CEB37"/>
      <c r="CEC37"/>
      <c r="CED37"/>
      <c r="CEE37"/>
      <c r="CEF37"/>
      <c r="CEG37"/>
      <c r="CEH37"/>
      <c r="CEI37"/>
      <c r="CEJ37"/>
      <c r="CEK37"/>
      <c r="CEL37"/>
      <c r="CEM37"/>
      <c r="CEN37"/>
      <c r="CEO37"/>
      <c r="CEP37"/>
      <c r="CEQ37"/>
      <c r="CER37"/>
      <c r="CES37"/>
      <c r="CET37"/>
      <c r="CEU37"/>
      <c r="CEV37"/>
      <c r="CEW37"/>
      <c r="CEX37"/>
      <c r="CEY37"/>
      <c r="CEZ37"/>
      <c r="CFA37"/>
      <c r="CFB37"/>
      <c r="CFC37"/>
      <c r="CFD37"/>
      <c r="CFE37"/>
      <c r="CFF37"/>
      <c r="CFG37"/>
      <c r="CFH37"/>
      <c r="CFI37"/>
      <c r="CFJ37"/>
      <c r="CFK37"/>
      <c r="CFL37"/>
      <c r="CFM37"/>
      <c r="CFN37"/>
      <c r="CFO37"/>
      <c r="CFP37"/>
      <c r="CFQ37"/>
      <c r="CFR37"/>
      <c r="CFS37"/>
      <c r="CFT37"/>
      <c r="CFU37"/>
      <c r="CFV37"/>
      <c r="CFW37"/>
      <c r="CFX37"/>
      <c r="CFY37"/>
      <c r="CFZ37"/>
      <c r="CGA37"/>
      <c r="CGB37"/>
      <c r="CGC37"/>
      <c r="CGD37"/>
      <c r="CGE37"/>
      <c r="CGF37"/>
      <c r="CGG37"/>
      <c r="CGH37"/>
      <c r="CGI37"/>
      <c r="CGJ37"/>
      <c r="CGK37"/>
      <c r="CGL37"/>
      <c r="CGM37"/>
      <c r="CGN37"/>
      <c r="CGO37"/>
      <c r="CGP37"/>
      <c r="CGQ37"/>
      <c r="CGR37"/>
      <c r="CGS37"/>
      <c r="CGT37"/>
      <c r="CGU37"/>
      <c r="CGV37"/>
      <c r="CGW37"/>
      <c r="CGX37"/>
      <c r="CGY37"/>
      <c r="CGZ37"/>
      <c r="CHA37"/>
      <c r="CHB37"/>
      <c r="CHC37"/>
      <c r="CHD37"/>
      <c r="CHE37"/>
      <c r="CHF37"/>
      <c r="CHG37"/>
      <c r="CHH37"/>
      <c r="CHI37"/>
      <c r="CHJ37"/>
      <c r="CHK37"/>
      <c r="CHL37"/>
      <c r="CHM37"/>
      <c r="CHN37"/>
      <c r="CHO37"/>
      <c r="CHP37"/>
      <c r="CHQ37"/>
      <c r="CHR37"/>
      <c r="CHS37"/>
      <c r="CHT37"/>
      <c r="CHU37"/>
      <c r="CHV37"/>
      <c r="CHW37"/>
      <c r="CHX37"/>
      <c r="CHY37"/>
      <c r="CHZ37"/>
      <c r="CIA37"/>
      <c r="CIB37"/>
      <c r="CIC37"/>
      <c r="CID37"/>
      <c r="CIE37"/>
      <c r="CIF37"/>
      <c r="CIG37"/>
      <c r="CIH37"/>
      <c r="CII37"/>
      <c r="CIJ37"/>
      <c r="CIK37"/>
      <c r="CIL37"/>
      <c r="CIM37"/>
      <c r="CIN37"/>
      <c r="CIO37"/>
      <c r="CIP37"/>
      <c r="CIQ37"/>
      <c r="CIR37"/>
      <c r="CIS37"/>
      <c r="CIT37"/>
      <c r="CIU37"/>
      <c r="CIV37"/>
      <c r="CIW37"/>
      <c r="CIX37"/>
      <c r="CIY37"/>
      <c r="CIZ37"/>
      <c r="CJA37"/>
      <c r="CJB37"/>
      <c r="CJC37"/>
      <c r="CJD37"/>
      <c r="CJE37"/>
      <c r="CJF37"/>
      <c r="CJG37"/>
      <c r="CJH37"/>
      <c r="CJI37"/>
      <c r="CJJ37"/>
      <c r="CJK37"/>
      <c r="CJL37"/>
      <c r="CJM37"/>
      <c r="CJN37"/>
      <c r="CJO37"/>
      <c r="CJP37"/>
      <c r="CJQ37"/>
      <c r="CJR37"/>
      <c r="CJS37"/>
      <c r="CJT37"/>
      <c r="CJU37"/>
      <c r="CJV37"/>
      <c r="CJW37"/>
      <c r="CJX37"/>
      <c r="CJY37"/>
      <c r="CJZ37"/>
      <c r="CKA37"/>
      <c r="CKB37"/>
      <c r="CKC37"/>
      <c r="CKD37"/>
      <c r="CKE37"/>
      <c r="CKF37"/>
      <c r="CKG37"/>
      <c r="CKH37"/>
      <c r="CKI37"/>
      <c r="CKJ37"/>
      <c r="CKK37"/>
      <c r="CKL37"/>
      <c r="CKM37"/>
      <c r="CKN37"/>
      <c r="CKO37"/>
      <c r="CKP37"/>
      <c r="CKQ37"/>
      <c r="CKR37"/>
      <c r="CKS37"/>
      <c r="CKT37"/>
      <c r="CKU37"/>
      <c r="CKV37"/>
      <c r="CKW37"/>
      <c r="CKX37"/>
      <c r="CKY37"/>
      <c r="CKZ37"/>
      <c r="CLA37"/>
      <c r="CLB37"/>
      <c r="CLC37"/>
      <c r="CLD37"/>
      <c r="CLE37"/>
      <c r="CLF37"/>
      <c r="CLG37"/>
      <c r="CLH37"/>
      <c r="CLI37"/>
      <c r="CLJ37"/>
      <c r="CLK37"/>
      <c r="CLL37"/>
      <c r="CLM37"/>
      <c r="CLN37"/>
      <c r="CLO37"/>
      <c r="CLP37"/>
      <c r="CLQ37"/>
      <c r="CLR37"/>
      <c r="CLS37"/>
      <c r="CLT37"/>
      <c r="CLU37"/>
      <c r="CLV37"/>
      <c r="CLW37"/>
      <c r="CLX37"/>
      <c r="CLY37"/>
      <c r="CLZ37"/>
      <c r="CMA37"/>
      <c r="CMB37"/>
      <c r="CMC37"/>
      <c r="CMD37"/>
      <c r="CME37"/>
      <c r="CMF37"/>
      <c r="CMG37"/>
      <c r="CMH37"/>
      <c r="CMI37"/>
      <c r="CMJ37"/>
      <c r="CMK37"/>
      <c r="CML37"/>
      <c r="CMM37"/>
      <c r="CMN37"/>
      <c r="CMO37"/>
      <c r="CMP37"/>
      <c r="CMQ37"/>
      <c r="CMR37"/>
      <c r="CMS37"/>
      <c r="CMT37"/>
      <c r="CMU37"/>
      <c r="CMV37"/>
      <c r="CMW37"/>
      <c r="CMX37"/>
      <c r="CMY37"/>
      <c r="CMZ37"/>
      <c r="CNA37"/>
      <c r="CNB37"/>
      <c r="CNC37"/>
      <c r="CND37"/>
      <c r="CNE37"/>
      <c r="CNF37"/>
      <c r="CNG37"/>
      <c r="CNH37"/>
      <c r="CNI37"/>
      <c r="CNJ37"/>
      <c r="CNK37"/>
      <c r="CNL37"/>
      <c r="CNM37"/>
      <c r="CNN37"/>
      <c r="CNO37"/>
      <c r="CNP37"/>
      <c r="CNQ37"/>
      <c r="CNR37"/>
      <c r="CNS37"/>
      <c r="CNT37"/>
      <c r="CNU37"/>
      <c r="CNV37"/>
      <c r="CNW37"/>
      <c r="CNX37"/>
      <c r="CNY37"/>
      <c r="CNZ37"/>
      <c r="COA37"/>
      <c r="COB37"/>
      <c r="COC37"/>
      <c r="COD37"/>
      <c r="COE37"/>
      <c r="COF37"/>
      <c r="COG37"/>
      <c r="COH37"/>
      <c r="COI37"/>
      <c r="COJ37"/>
      <c r="COK37"/>
      <c r="COL37"/>
      <c r="COM37"/>
      <c r="CON37"/>
      <c r="COO37"/>
      <c r="COP37"/>
      <c r="COQ37"/>
      <c r="COR37"/>
      <c r="COS37"/>
      <c r="COT37"/>
      <c r="COU37"/>
      <c r="COV37"/>
      <c r="COW37"/>
      <c r="COX37"/>
      <c r="COY37"/>
      <c r="COZ37"/>
      <c r="CPA37"/>
      <c r="CPB37"/>
      <c r="CPC37"/>
      <c r="CPD37"/>
      <c r="CPE37"/>
      <c r="CPF37"/>
      <c r="CPG37"/>
      <c r="CPH37"/>
      <c r="CPI37"/>
      <c r="CPJ37"/>
      <c r="CPK37"/>
      <c r="CPL37"/>
      <c r="CPM37"/>
      <c r="CPN37"/>
      <c r="CPO37"/>
      <c r="CPP37"/>
      <c r="CPQ37"/>
      <c r="CPR37"/>
      <c r="CPS37"/>
      <c r="CPT37"/>
      <c r="CPU37"/>
      <c r="CPV37"/>
      <c r="CPW37"/>
      <c r="CPX37"/>
      <c r="CPY37"/>
      <c r="CPZ37"/>
      <c r="CQA37"/>
      <c r="CQB37"/>
      <c r="CQC37"/>
      <c r="CQD37"/>
      <c r="CQE37"/>
      <c r="CQF37"/>
      <c r="CQG37"/>
      <c r="CQH37"/>
      <c r="CQI37"/>
      <c r="CQJ37"/>
      <c r="CQK37"/>
      <c r="CQL37"/>
      <c r="CQM37"/>
      <c r="CQN37"/>
      <c r="CQO37"/>
      <c r="CQP37"/>
      <c r="CQQ37"/>
      <c r="CQR37"/>
      <c r="CQS37"/>
      <c r="CQT37"/>
      <c r="CQU37"/>
      <c r="CQV37"/>
      <c r="CQW37"/>
      <c r="CQX37"/>
      <c r="CQY37"/>
      <c r="CQZ37"/>
      <c r="CRA37"/>
      <c r="CRB37"/>
      <c r="CRC37"/>
      <c r="CRD37"/>
      <c r="CRE37"/>
      <c r="CRF37"/>
      <c r="CRG37"/>
      <c r="CRH37"/>
      <c r="CRI37"/>
      <c r="CRJ37"/>
      <c r="CRK37"/>
      <c r="CRL37"/>
      <c r="CRM37"/>
      <c r="CRN37"/>
      <c r="CRO37"/>
      <c r="CRP37"/>
      <c r="CRQ37"/>
      <c r="CRR37"/>
      <c r="CRS37"/>
      <c r="CRT37"/>
      <c r="CRU37"/>
      <c r="CRV37"/>
      <c r="CRW37"/>
      <c r="CRX37"/>
      <c r="CRY37"/>
      <c r="CRZ37"/>
      <c r="CSA37"/>
      <c r="CSB37"/>
      <c r="CSC37"/>
      <c r="CSD37"/>
      <c r="CSE37"/>
      <c r="CSF37"/>
      <c r="CSG37"/>
      <c r="CSH37"/>
      <c r="CSI37"/>
      <c r="CSJ37"/>
      <c r="CSK37"/>
      <c r="CSL37"/>
      <c r="CSM37"/>
      <c r="CSN37"/>
      <c r="CSO37"/>
      <c r="CSP37"/>
      <c r="CSQ37"/>
      <c r="CSR37"/>
      <c r="CSS37"/>
      <c r="CST37"/>
      <c r="CSU37"/>
      <c r="CSV37"/>
      <c r="CSW37"/>
      <c r="CSX37"/>
      <c r="CSY37"/>
      <c r="CSZ37"/>
      <c r="CTA37"/>
      <c r="CTB37"/>
      <c r="CTC37"/>
      <c r="CTD37"/>
      <c r="CTE37"/>
      <c r="CTF37"/>
      <c r="CTG37"/>
      <c r="CTH37"/>
      <c r="CTI37"/>
      <c r="CTJ37"/>
      <c r="CTK37"/>
      <c r="CTL37"/>
      <c r="CTM37"/>
      <c r="CTN37"/>
      <c r="CTO37"/>
      <c r="CTP37"/>
      <c r="CTQ37"/>
      <c r="CTR37"/>
      <c r="CTS37"/>
      <c r="CTT37"/>
      <c r="CTU37"/>
      <c r="CTV37"/>
      <c r="CTW37"/>
      <c r="CTX37"/>
      <c r="CTY37"/>
      <c r="CTZ37"/>
      <c r="CUA37"/>
      <c r="CUB37"/>
      <c r="CUC37"/>
      <c r="CUD37"/>
      <c r="CUE37"/>
      <c r="CUF37"/>
      <c r="CUG37"/>
      <c r="CUH37"/>
      <c r="CUI37"/>
      <c r="CUJ37"/>
      <c r="CUK37"/>
      <c r="CUL37"/>
      <c r="CUM37"/>
      <c r="CUN37"/>
      <c r="CUO37"/>
      <c r="CUP37"/>
      <c r="CUQ37"/>
      <c r="CUR37"/>
      <c r="CUS37"/>
      <c r="CUT37"/>
      <c r="CUU37"/>
      <c r="CUV37"/>
      <c r="CUW37"/>
      <c r="CUX37"/>
      <c r="CUY37"/>
      <c r="CUZ37"/>
      <c r="CVA37"/>
      <c r="CVB37"/>
      <c r="CVC37"/>
      <c r="CVD37"/>
      <c r="CVE37"/>
      <c r="CVF37"/>
      <c r="CVG37"/>
      <c r="CVH37"/>
      <c r="CVI37"/>
      <c r="CVJ37"/>
      <c r="CVK37"/>
      <c r="CVL37"/>
      <c r="CVM37"/>
      <c r="CVN37"/>
      <c r="CVO37"/>
      <c r="CVP37"/>
      <c r="CVQ37"/>
      <c r="CVR37"/>
      <c r="CVS37"/>
      <c r="CVT37"/>
      <c r="CVU37"/>
      <c r="CVV37"/>
      <c r="CVW37"/>
      <c r="CVX37"/>
      <c r="CVY37"/>
      <c r="CVZ37"/>
      <c r="CWA37"/>
      <c r="CWB37"/>
      <c r="CWC37"/>
      <c r="CWD37"/>
      <c r="CWE37"/>
      <c r="CWF37"/>
      <c r="CWG37"/>
      <c r="CWH37"/>
      <c r="CWI37"/>
      <c r="CWJ37"/>
      <c r="CWK37"/>
      <c r="CWL37"/>
      <c r="CWM37"/>
      <c r="CWN37"/>
      <c r="CWO37"/>
      <c r="CWP37"/>
      <c r="CWQ37"/>
      <c r="CWR37"/>
      <c r="CWS37"/>
      <c r="CWT37"/>
      <c r="CWU37"/>
      <c r="CWV37"/>
      <c r="CWW37"/>
      <c r="CWX37"/>
      <c r="CWY37"/>
      <c r="CWZ37"/>
      <c r="CXA37"/>
      <c r="CXB37"/>
      <c r="CXC37"/>
      <c r="CXD37"/>
      <c r="CXE37"/>
      <c r="CXF37"/>
      <c r="CXG37"/>
      <c r="CXH37"/>
      <c r="CXI37"/>
      <c r="CXJ37"/>
      <c r="CXK37"/>
      <c r="CXL37"/>
      <c r="CXM37"/>
      <c r="CXN37"/>
      <c r="CXO37"/>
      <c r="CXP37"/>
      <c r="CXQ37"/>
      <c r="CXR37"/>
      <c r="CXS37"/>
      <c r="CXT37"/>
      <c r="CXU37"/>
      <c r="CXV37"/>
      <c r="CXW37"/>
      <c r="CXX37"/>
      <c r="CXY37"/>
      <c r="CXZ37"/>
      <c r="CYA37"/>
      <c r="CYB37"/>
      <c r="CYC37"/>
      <c r="CYD37"/>
      <c r="CYE37"/>
      <c r="CYF37"/>
      <c r="CYG37"/>
      <c r="CYH37"/>
      <c r="CYI37"/>
      <c r="CYJ37"/>
      <c r="CYK37"/>
      <c r="CYL37"/>
      <c r="CYM37"/>
      <c r="CYN37"/>
      <c r="CYO37"/>
      <c r="CYP37"/>
      <c r="CYQ37"/>
      <c r="CYR37"/>
      <c r="CYS37"/>
      <c r="CYT37"/>
      <c r="CYU37"/>
      <c r="CYV37"/>
      <c r="CYW37"/>
      <c r="CYX37"/>
      <c r="CYY37"/>
      <c r="CYZ37"/>
      <c r="CZA37"/>
      <c r="CZB37"/>
      <c r="CZC37"/>
      <c r="CZD37"/>
      <c r="CZE37"/>
      <c r="CZF37"/>
      <c r="CZG37"/>
      <c r="CZH37"/>
      <c r="CZI37"/>
      <c r="CZJ37"/>
      <c r="CZK37"/>
      <c r="CZL37"/>
      <c r="CZM37"/>
      <c r="CZN37"/>
      <c r="CZO37"/>
      <c r="CZP37"/>
      <c r="CZQ37"/>
      <c r="CZR37"/>
      <c r="CZS37"/>
      <c r="CZT37"/>
      <c r="CZU37"/>
      <c r="CZV37"/>
      <c r="CZW37"/>
      <c r="CZX37"/>
      <c r="CZY37"/>
      <c r="CZZ37"/>
      <c r="DAA37"/>
      <c r="DAB37"/>
      <c r="DAC37"/>
      <c r="DAD37"/>
      <c r="DAE37"/>
      <c r="DAF37"/>
      <c r="DAG37"/>
      <c r="DAH37"/>
      <c r="DAI37"/>
      <c r="DAJ37"/>
      <c r="DAK37"/>
      <c r="DAL37"/>
      <c r="DAM37"/>
      <c r="DAN37"/>
      <c r="DAO37"/>
      <c r="DAP37"/>
      <c r="DAQ37"/>
      <c r="DAR37"/>
      <c r="DAS37"/>
      <c r="DAT37"/>
      <c r="DAU37"/>
      <c r="DAV37"/>
      <c r="DAW37"/>
      <c r="DAX37"/>
      <c r="DAY37"/>
      <c r="DAZ37"/>
      <c r="DBA37"/>
      <c r="DBB37"/>
      <c r="DBC37"/>
      <c r="DBD37"/>
      <c r="DBE37"/>
      <c r="DBF37"/>
      <c r="DBG37"/>
      <c r="DBH37"/>
      <c r="DBI37"/>
      <c r="DBJ37"/>
      <c r="DBK37"/>
      <c r="DBL37"/>
      <c r="DBM37"/>
      <c r="DBN37"/>
      <c r="DBO37"/>
      <c r="DBP37"/>
      <c r="DBQ37"/>
      <c r="DBR37"/>
      <c r="DBS37"/>
      <c r="DBT37"/>
      <c r="DBU37"/>
      <c r="DBV37"/>
      <c r="DBW37"/>
      <c r="DBX37"/>
      <c r="DBY37"/>
      <c r="DBZ37"/>
      <c r="DCA37"/>
      <c r="DCB37"/>
      <c r="DCC37"/>
      <c r="DCD37"/>
      <c r="DCE37"/>
      <c r="DCF37"/>
      <c r="DCG37"/>
      <c r="DCH37"/>
      <c r="DCI37"/>
      <c r="DCJ37"/>
      <c r="DCK37"/>
      <c r="DCL37"/>
      <c r="DCM37"/>
      <c r="DCN37"/>
      <c r="DCO37"/>
      <c r="DCP37"/>
      <c r="DCQ37"/>
      <c r="DCR37"/>
      <c r="DCS37"/>
      <c r="DCT37"/>
      <c r="DCU37"/>
      <c r="DCV37"/>
      <c r="DCW37"/>
      <c r="DCX37"/>
      <c r="DCY37"/>
      <c r="DCZ37"/>
      <c r="DDA37"/>
      <c r="DDB37"/>
      <c r="DDC37"/>
      <c r="DDD37"/>
      <c r="DDE37"/>
      <c r="DDF37"/>
      <c r="DDG37"/>
      <c r="DDH37"/>
      <c r="DDI37"/>
      <c r="DDJ37"/>
      <c r="DDK37"/>
      <c r="DDL37"/>
      <c r="DDM37"/>
      <c r="DDN37"/>
      <c r="DDO37"/>
      <c r="DDP37"/>
      <c r="DDQ37"/>
      <c r="DDR37"/>
      <c r="DDS37"/>
      <c r="DDT37"/>
      <c r="DDU37"/>
      <c r="DDV37"/>
      <c r="DDW37"/>
      <c r="DDX37"/>
      <c r="DDY37"/>
      <c r="DDZ37"/>
      <c r="DEA37"/>
      <c r="DEB37"/>
      <c r="DEC37"/>
      <c r="DED37"/>
      <c r="DEE37"/>
      <c r="DEF37"/>
      <c r="DEG37"/>
      <c r="DEH37"/>
      <c r="DEI37"/>
      <c r="DEJ37"/>
      <c r="DEK37"/>
      <c r="DEL37"/>
      <c r="DEM37"/>
      <c r="DEN37"/>
      <c r="DEO37"/>
      <c r="DEP37"/>
      <c r="DEQ37"/>
      <c r="DER37"/>
      <c r="DES37"/>
      <c r="DET37"/>
      <c r="DEU37"/>
      <c r="DEV37"/>
      <c r="DEW37"/>
      <c r="DEX37"/>
      <c r="DEY37"/>
      <c r="DEZ37"/>
      <c r="DFA37"/>
      <c r="DFB37"/>
      <c r="DFC37"/>
      <c r="DFD37"/>
      <c r="DFE37"/>
      <c r="DFF37"/>
      <c r="DFG37"/>
      <c r="DFH37"/>
      <c r="DFI37"/>
      <c r="DFJ37"/>
      <c r="DFK37"/>
      <c r="DFL37"/>
      <c r="DFM37"/>
      <c r="DFN37"/>
      <c r="DFO37"/>
      <c r="DFP37"/>
      <c r="DFQ37"/>
      <c r="DFR37"/>
      <c r="DFS37"/>
      <c r="DFT37"/>
      <c r="DFU37"/>
      <c r="DFV37"/>
      <c r="DFW37"/>
      <c r="DFX37"/>
      <c r="DFY37"/>
      <c r="DFZ37"/>
      <c r="DGA37"/>
      <c r="DGB37"/>
      <c r="DGC37"/>
      <c r="DGD37"/>
      <c r="DGE37"/>
      <c r="DGF37"/>
      <c r="DGG37"/>
      <c r="DGH37"/>
      <c r="DGI37"/>
      <c r="DGJ37"/>
      <c r="DGK37"/>
      <c r="DGL37"/>
      <c r="DGM37"/>
      <c r="DGN37"/>
      <c r="DGO37"/>
      <c r="DGP37"/>
      <c r="DGQ37"/>
      <c r="DGR37"/>
      <c r="DGS37"/>
      <c r="DGT37"/>
      <c r="DGU37"/>
      <c r="DGV37"/>
      <c r="DGW37"/>
      <c r="DGX37"/>
      <c r="DGY37"/>
      <c r="DGZ37"/>
      <c r="DHA37"/>
      <c r="DHB37"/>
      <c r="DHC37"/>
      <c r="DHD37"/>
      <c r="DHE37"/>
      <c r="DHF37"/>
      <c r="DHG37"/>
      <c r="DHH37"/>
      <c r="DHI37"/>
      <c r="DHJ37"/>
      <c r="DHK37"/>
      <c r="DHL37"/>
      <c r="DHM37"/>
      <c r="DHN37"/>
      <c r="DHO37"/>
      <c r="DHP37"/>
      <c r="DHQ37"/>
      <c r="DHR37"/>
      <c r="DHS37"/>
      <c r="DHT37"/>
      <c r="DHU37"/>
      <c r="DHV37"/>
      <c r="DHW37"/>
      <c r="DHX37"/>
      <c r="DHY37"/>
      <c r="DHZ37"/>
      <c r="DIA37"/>
      <c r="DIB37"/>
      <c r="DIC37"/>
      <c r="DID37"/>
      <c r="DIE37"/>
      <c r="DIF37"/>
      <c r="DIG37"/>
      <c r="DIH37"/>
      <c r="DII37"/>
      <c r="DIJ37"/>
      <c r="DIK37"/>
      <c r="DIL37"/>
      <c r="DIM37"/>
      <c r="DIN37"/>
      <c r="DIO37"/>
      <c r="DIP37"/>
      <c r="DIQ37"/>
      <c r="DIR37"/>
      <c r="DIS37"/>
      <c r="DIT37"/>
      <c r="DIU37"/>
      <c r="DIV37"/>
      <c r="DIW37"/>
      <c r="DIX37"/>
      <c r="DIY37"/>
      <c r="DIZ37"/>
      <c r="DJA37"/>
      <c r="DJB37"/>
      <c r="DJC37"/>
      <c r="DJD37"/>
      <c r="DJE37"/>
      <c r="DJF37"/>
      <c r="DJG37"/>
      <c r="DJH37"/>
      <c r="DJI37"/>
      <c r="DJJ37"/>
      <c r="DJK37"/>
      <c r="DJL37"/>
      <c r="DJM37"/>
      <c r="DJN37"/>
      <c r="DJO37"/>
      <c r="DJP37"/>
      <c r="DJQ37"/>
      <c r="DJR37"/>
      <c r="DJS37"/>
      <c r="DJT37"/>
      <c r="DJU37"/>
      <c r="DJV37"/>
      <c r="DJW37"/>
      <c r="DJX37"/>
      <c r="DJY37"/>
      <c r="DJZ37"/>
      <c r="DKA37"/>
      <c r="DKB37"/>
      <c r="DKC37"/>
      <c r="DKD37"/>
      <c r="DKE37"/>
      <c r="DKF37"/>
      <c r="DKG37"/>
      <c r="DKH37"/>
      <c r="DKI37"/>
      <c r="DKJ37"/>
      <c r="DKK37"/>
      <c r="DKL37"/>
      <c r="DKM37"/>
      <c r="DKN37"/>
      <c r="DKO37"/>
      <c r="DKP37"/>
      <c r="DKQ37"/>
      <c r="DKR37"/>
      <c r="DKS37"/>
      <c r="DKT37"/>
      <c r="DKU37"/>
      <c r="DKV37"/>
      <c r="DKW37"/>
      <c r="DKX37"/>
      <c r="DKY37"/>
      <c r="DKZ37"/>
      <c r="DLA37"/>
      <c r="DLB37"/>
      <c r="DLC37"/>
      <c r="DLD37"/>
      <c r="DLE37"/>
      <c r="DLF37"/>
      <c r="DLG37"/>
      <c r="DLH37"/>
      <c r="DLI37"/>
      <c r="DLJ37"/>
      <c r="DLK37"/>
      <c r="DLL37"/>
      <c r="DLM37"/>
      <c r="DLN37"/>
      <c r="DLO37"/>
      <c r="DLP37"/>
      <c r="DLQ37"/>
      <c r="DLR37"/>
      <c r="DLS37"/>
      <c r="DLT37"/>
      <c r="DLU37"/>
      <c r="DLV37"/>
      <c r="DLW37"/>
      <c r="DLX37"/>
      <c r="DLY37"/>
      <c r="DLZ37"/>
      <c r="DMA37"/>
      <c r="DMB37"/>
      <c r="DMC37"/>
      <c r="DMD37"/>
      <c r="DME37"/>
      <c r="DMF37"/>
      <c r="DMG37"/>
      <c r="DMH37"/>
      <c r="DMI37"/>
      <c r="DMJ37"/>
      <c r="DMK37"/>
      <c r="DML37"/>
      <c r="DMM37"/>
      <c r="DMN37"/>
      <c r="DMO37"/>
      <c r="DMP37"/>
      <c r="DMQ37"/>
      <c r="DMR37"/>
      <c r="DMS37"/>
      <c r="DMT37"/>
      <c r="DMU37"/>
      <c r="DMV37"/>
      <c r="DMW37"/>
      <c r="DMX37"/>
      <c r="DMY37"/>
      <c r="DMZ37"/>
      <c r="DNA37"/>
      <c r="DNB37"/>
      <c r="DNC37"/>
      <c r="DND37"/>
      <c r="DNE37"/>
      <c r="DNF37"/>
      <c r="DNG37"/>
      <c r="DNH37"/>
      <c r="DNI37"/>
      <c r="DNJ37"/>
      <c r="DNK37"/>
      <c r="DNL37"/>
      <c r="DNM37"/>
      <c r="DNN37"/>
      <c r="DNO37"/>
      <c r="DNP37"/>
      <c r="DNQ37"/>
      <c r="DNR37"/>
      <c r="DNS37"/>
      <c r="DNT37"/>
      <c r="DNU37"/>
      <c r="DNV37"/>
      <c r="DNW37"/>
      <c r="DNX37"/>
      <c r="DNY37"/>
      <c r="DNZ37"/>
      <c r="DOA37"/>
      <c r="DOB37"/>
      <c r="DOC37"/>
      <c r="DOD37"/>
      <c r="DOE37"/>
      <c r="DOF37"/>
      <c r="DOG37"/>
      <c r="DOH37"/>
      <c r="DOI37"/>
      <c r="DOJ37"/>
      <c r="DOK37"/>
      <c r="DOL37"/>
      <c r="DOM37"/>
      <c r="DON37"/>
      <c r="DOO37"/>
      <c r="DOP37"/>
      <c r="DOQ37"/>
      <c r="DOR37"/>
      <c r="DOS37"/>
      <c r="DOT37"/>
      <c r="DOU37"/>
      <c r="DOV37"/>
      <c r="DOW37"/>
      <c r="DOX37"/>
      <c r="DOY37"/>
      <c r="DOZ37"/>
      <c r="DPA37"/>
      <c r="DPB37"/>
      <c r="DPC37"/>
      <c r="DPD37"/>
      <c r="DPE37"/>
      <c r="DPF37"/>
      <c r="DPG37"/>
      <c r="DPH37"/>
      <c r="DPI37"/>
      <c r="DPJ37"/>
      <c r="DPK37"/>
      <c r="DPL37"/>
      <c r="DPM37"/>
      <c r="DPN37"/>
      <c r="DPO37"/>
      <c r="DPP37"/>
      <c r="DPQ37"/>
      <c r="DPR37"/>
      <c r="DPS37"/>
      <c r="DPT37"/>
      <c r="DPU37"/>
      <c r="DPV37"/>
      <c r="DPW37"/>
      <c r="DPX37"/>
      <c r="DPY37"/>
      <c r="DPZ37"/>
      <c r="DQA37"/>
      <c r="DQB37"/>
      <c r="DQC37"/>
      <c r="DQD37"/>
      <c r="DQE37"/>
      <c r="DQF37"/>
      <c r="DQG37"/>
      <c r="DQH37"/>
      <c r="DQI37"/>
      <c r="DQJ37"/>
      <c r="DQK37"/>
      <c r="DQL37"/>
      <c r="DQM37"/>
      <c r="DQN37"/>
      <c r="DQO37"/>
      <c r="DQP37"/>
      <c r="DQQ37"/>
      <c r="DQR37"/>
      <c r="DQS37"/>
      <c r="DQT37"/>
      <c r="DQU37"/>
      <c r="DQV37"/>
      <c r="DQW37"/>
      <c r="DQX37"/>
      <c r="DQY37"/>
      <c r="DQZ37"/>
      <c r="DRA37"/>
      <c r="DRB37"/>
      <c r="DRC37"/>
      <c r="DRD37"/>
      <c r="DRE37"/>
      <c r="DRF37"/>
      <c r="DRG37"/>
      <c r="DRH37"/>
      <c r="DRI37"/>
      <c r="DRJ37"/>
      <c r="DRK37"/>
      <c r="DRL37"/>
      <c r="DRM37"/>
      <c r="DRN37"/>
      <c r="DRO37"/>
      <c r="DRP37"/>
      <c r="DRQ37"/>
      <c r="DRR37"/>
      <c r="DRS37"/>
      <c r="DRT37"/>
      <c r="DRU37"/>
      <c r="DRV37"/>
      <c r="DRW37"/>
      <c r="DRX37"/>
      <c r="DRY37"/>
      <c r="DRZ37"/>
      <c r="DSA37"/>
      <c r="DSB37"/>
      <c r="DSC37"/>
      <c r="DSD37"/>
      <c r="DSE37"/>
      <c r="DSF37"/>
      <c r="DSG37"/>
      <c r="DSH37"/>
      <c r="DSI37"/>
      <c r="DSJ37"/>
      <c r="DSK37"/>
      <c r="DSL37"/>
      <c r="DSM37"/>
      <c r="DSN37"/>
      <c r="DSO37"/>
      <c r="DSP37"/>
      <c r="DSQ37"/>
      <c r="DSR37"/>
      <c r="DSS37"/>
      <c r="DST37"/>
      <c r="DSU37"/>
      <c r="DSV37"/>
      <c r="DSW37"/>
      <c r="DSX37"/>
      <c r="DSY37"/>
      <c r="DSZ37"/>
      <c r="DTA37"/>
      <c r="DTB37"/>
      <c r="DTC37"/>
      <c r="DTD37"/>
      <c r="DTE37"/>
      <c r="DTF37"/>
      <c r="DTG37"/>
      <c r="DTH37"/>
      <c r="DTI37"/>
      <c r="DTJ37"/>
      <c r="DTK37"/>
      <c r="DTL37"/>
      <c r="DTM37"/>
      <c r="DTN37"/>
      <c r="DTO37"/>
      <c r="DTP37"/>
      <c r="DTQ37"/>
      <c r="DTR37"/>
      <c r="DTS37"/>
      <c r="DTT37"/>
      <c r="DTU37"/>
      <c r="DTV37"/>
      <c r="DTW37"/>
      <c r="DTX37"/>
      <c r="DTY37"/>
      <c r="DTZ37"/>
      <c r="DUA37"/>
      <c r="DUB37"/>
      <c r="DUC37"/>
      <c r="DUD37"/>
      <c r="DUE37"/>
      <c r="DUF37"/>
      <c r="DUG37"/>
      <c r="DUH37"/>
      <c r="DUI37"/>
      <c r="DUJ37"/>
      <c r="DUK37"/>
      <c r="DUL37"/>
      <c r="DUM37"/>
      <c r="DUN37"/>
      <c r="DUO37"/>
      <c r="DUP37"/>
      <c r="DUQ37"/>
      <c r="DUR37"/>
      <c r="DUS37"/>
      <c r="DUT37"/>
      <c r="DUU37"/>
      <c r="DUV37"/>
      <c r="DUW37"/>
      <c r="DUX37"/>
      <c r="DUY37"/>
      <c r="DUZ37"/>
      <c r="DVA37"/>
      <c r="DVB37"/>
      <c r="DVC37"/>
      <c r="DVD37"/>
      <c r="DVE37"/>
      <c r="DVF37"/>
      <c r="DVG37"/>
      <c r="DVH37"/>
      <c r="DVI37"/>
      <c r="DVJ37"/>
      <c r="DVK37"/>
      <c r="DVL37"/>
      <c r="DVM37"/>
      <c r="DVN37"/>
      <c r="DVO37"/>
      <c r="DVP37"/>
      <c r="DVQ37"/>
      <c r="DVR37"/>
      <c r="DVS37"/>
      <c r="DVT37"/>
      <c r="DVU37"/>
      <c r="DVV37"/>
      <c r="DVW37"/>
      <c r="DVX37"/>
      <c r="DVY37"/>
      <c r="DVZ37"/>
      <c r="DWA37"/>
      <c r="DWB37"/>
      <c r="DWC37"/>
      <c r="DWD37"/>
      <c r="DWE37"/>
      <c r="DWF37"/>
      <c r="DWG37"/>
      <c r="DWH37"/>
      <c r="DWI37"/>
      <c r="DWJ37"/>
      <c r="DWK37"/>
      <c r="DWL37"/>
      <c r="DWM37"/>
      <c r="DWN37"/>
      <c r="DWO37"/>
      <c r="DWP37"/>
      <c r="DWQ37"/>
      <c r="DWR37"/>
      <c r="DWS37"/>
      <c r="DWT37"/>
      <c r="DWU37"/>
      <c r="DWV37"/>
      <c r="DWW37"/>
      <c r="DWX37"/>
      <c r="DWY37"/>
      <c r="DWZ37"/>
      <c r="DXA37"/>
      <c r="DXB37"/>
      <c r="DXC37"/>
      <c r="DXD37"/>
      <c r="DXE37"/>
      <c r="DXF37"/>
      <c r="DXG37"/>
      <c r="DXH37"/>
      <c r="DXI37"/>
      <c r="DXJ37"/>
      <c r="DXK37"/>
      <c r="DXL37"/>
      <c r="DXM37"/>
      <c r="DXN37"/>
      <c r="DXO37"/>
      <c r="DXP37"/>
      <c r="DXQ37"/>
      <c r="DXR37"/>
      <c r="DXS37"/>
      <c r="DXT37"/>
      <c r="DXU37"/>
      <c r="DXV37"/>
      <c r="DXW37"/>
      <c r="DXX37"/>
      <c r="DXY37"/>
      <c r="DXZ37"/>
      <c r="DYA37"/>
      <c r="DYB37"/>
      <c r="DYC37"/>
      <c r="DYD37"/>
      <c r="DYE37"/>
      <c r="DYF37"/>
      <c r="DYG37"/>
      <c r="DYH37"/>
      <c r="DYI37"/>
      <c r="DYJ37"/>
      <c r="DYK37"/>
      <c r="DYL37"/>
      <c r="DYM37"/>
      <c r="DYN37"/>
      <c r="DYO37"/>
      <c r="DYP37"/>
      <c r="DYQ37"/>
      <c r="DYR37"/>
      <c r="DYS37"/>
      <c r="DYT37"/>
      <c r="DYU37"/>
      <c r="DYV37"/>
      <c r="DYW37"/>
      <c r="DYX37"/>
      <c r="DYY37"/>
      <c r="DYZ37"/>
      <c r="DZA37"/>
      <c r="DZB37"/>
      <c r="DZC37"/>
      <c r="DZD37"/>
      <c r="DZE37"/>
      <c r="DZF37"/>
      <c r="DZG37"/>
      <c r="DZH37"/>
      <c r="DZI37"/>
      <c r="DZJ37"/>
      <c r="DZK37"/>
      <c r="DZL37"/>
      <c r="DZM37"/>
      <c r="DZN37"/>
      <c r="DZO37"/>
      <c r="DZP37"/>
      <c r="DZQ37"/>
      <c r="DZR37"/>
      <c r="DZS37"/>
      <c r="DZT37"/>
      <c r="DZU37"/>
      <c r="DZV37"/>
      <c r="DZW37"/>
      <c r="DZX37"/>
      <c r="DZY37"/>
      <c r="DZZ37"/>
      <c r="EAA37"/>
      <c r="EAB37"/>
      <c r="EAC37"/>
      <c r="EAD37"/>
      <c r="EAE37"/>
      <c r="EAF37"/>
      <c r="EAG37"/>
      <c r="EAH37"/>
      <c r="EAI37"/>
      <c r="EAJ37"/>
      <c r="EAK37"/>
      <c r="EAL37"/>
      <c r="EAM37"/>
      <c r="EAN37"/>
      <c r="EAO37"/>
      <c r="EAP37"/>
      <c r="EAQ37"/>
      <c r="EAR37"/>
      <c r="EAS37"/>
      <c r="EAT37"/>
      <c r="EAU37"/>
      <c r="EAV37"/>
      <c r="EAW37"/>
      <c r="EAX37"/>
      <c r="EAY37"/>
      <c r="EAZ37"/>
      <c r="EBA37"/>
      <c r="EBB37"/>
      <c r="EBC37"/>
      <c r="EBD37"/>
      <c r="EBE37"/>
      <c r="EBF37"/>
      <c r="EBG37"/>
      <c r="EBH37"/>
      <c r="EBI37"/>
      <c r="EBJ37"/>
      <c r="EBK37"/>
      <c r="EBL37"/>
      <c r="EBM37"/>
      <c r="EBN37"/>
      <c r="EBO37"/>
      <c r="EBP37"/>
      <c r="EBQ37"/>
      <c r="EBR37"/>
      <c r="EBS37"/>
      <c r="EBT37"/>
      <c r="EBU37"/>
      <c r="EBV37"/>
      <c r="EBW37"/>
      <c r="EBX37"/>
      <c r="EBY37"/>
      <c r="EBZ37"/>
      <c r="ECA37"/>
      <c r="ECB37"/>
      <c r="ECC37"/>
      <c r="ECD37"/>
      <c r="ECE37"/>
      <c r="ECF37"/>
      <c r="ECG37"/>
      <c r="ECH37"/>
      <c r="ECI37"/>
      <c r="ECJ37"/>
      <c r="ECK37"/>
      <c r="ECL37"/>
      <c r="ECM37"/>
      <c r="ECN37"/>
      <c r="ECO37"/>
      <c r="ECP37"/>
      <c r="ECQ37"/>
      <c r="ECR37"/>
      <c r="ECS37"/>
      <c r="ECT37"/>
      <c r="ECU37"/>
      <c r="ECV37"/>
      <c r="ECW37"/>
      <c r="ECX37"/>
      <c r="ECY37"/>
      <c r="ECZ37"/>
      <c r="EDA37"/>
      <c r="EDB37"/>
      <c r="EDC37"/>
      <c r="EDD37"/>
      <c r="EDE37"/>
      <c r="EDF37"/>
      <c r="EDG37"/>
      <c r="EDH37"/>
      <c r="EDI37"/>
      <c r="EDJ37"/>
      <c r="EDK37"/>
      <c r="EDL37"/>
      <c r="EDM37"/>
      <c r="EDN37"/>
      <c r="EDO37"/>
      <c r="EDP37"/>
      <c r="EDQ37"/>
      <c r="EDR37"/>
      <c r="EDS37"/>
      <c r="EDT37"/>
      <c r="EDU37"/>
      <c r="EDV37"/>
      <c r="EDW37"/>
      <c r="EDX37"/>
      <c r="EDY37"/>
      <c r="EDZ37"/>
      <c r="EEA37"/>
      <c r="EEB37"/>
      <c r="EEC37"/>
      <c r="EED37"/>
      <c r="EEE37"/>
      <c r="EEF37"/>
      <c r="EEG37"/>
      <c r="EEH37"/>
      <c r="EEI37"/>
      <c r="EEJ37"/>
      <c r="EEK37"/>
      <c r="EEL37"/>
      <c r="EEM37"/>
      <c r="EEN37"/>
      <c r="EEO37"/>
      <c r="EEP37"/>
      <c r="EEQ37"/>
      <c r="EER37"/>
      <c r="EES37"/>
      <c r="EET37"/>
      <c r="EEU37"/>
      <c r="EEV37"/>
      <c r="EEW37"/>
      <c r="EEX37"/>
      <c r="EEY37"/>
      <c r="EEZ37"/>
      <c r="EFA37"/>
      <c r="EFB37"/>
      <c r="EFC37"/>
      <c r="EFD37"/>
      <c r="EFE37"/>
      <c r="EFF37"/>
      <c r="EFG37"/>
      <c r="EFH37"/>
      <c r="EFI37"/>
      <c r="EFJ37"/>
      <c r="EFK37"/>
      <c r="EFL37"/>
      <c r="EFM37"/>
      <c r="EFN37"/>
      <c r="EFO37"/>
      <c r="EFP37"/>
      <c r="EFQ37"/>
      <c r="EFR37"/>
      <c r="EFS37"/>
      <c r="EFT37"/>
      <c r="EFU37"/>
      <c r="EFV37"/>
      <c r="EFW37"/>
      <c r="EFX37"/>
      <c r="EFY37"/>
      <c r="EFZ37"/>
      <c r="EGA37"/>
      <c r="EGB37"/>
      <c r="EGC37"/>
      <c r="EGD37"/>
      <c r="EGE37"/>
      <c r="EGF37"/>
      <c r="EGG37"/>
      <c r="EGH37"/>
      <c r="EGI37"/>
      <c r="EGJ37"/>
      <c r="EGK37"/>
      <c r="EGL37"/>
      <c r="EGM37"/>
      <c r="EGN37"/>
      <c r="EGO37"/>
      <c r="EGP37"/>
      <c r="EGQ37"/>
      <c r="EGR37"/>
      <c r="EGS37"/>
      <c r="EGT37"/>
      <c r="EGU37"/>
      <c r="EGV37"/>
      <c r="EGW37"/>
      <c r="EGX37"/>
      <c r="EGY37"/>
      <c r="EGZ37"/>
      <c r="EHA37"/>
      <c r="EHB37"/>
      <c r="EHC37"/>
      <c r="EHD37"/>
      <c r="EHE37"/>
      <c r="EHF37"/>
      <c r="EHG37"/>
      <c r="EHH37"/>
      <c r="EHI37"/>
      <c r="EHJ37"/>
      <c r="EHK37"/>
      <c r="EHL37"/>
      <c r="EHM37"/>
      <c r="EHN37"/>
      <c r="EHO37"/>
      <c r="EHP37"/>
      <c r="EHQ37"/>
      <c r="EHR37"/>
      <c r="EHS37"/>
      <c r="EHT37"/>
      <c r="EHU37"/>
      <c r="EHV37"/>
      <c r="EHW37"/>
      <c r="EHX37"/>
      <c r="EHY37"/>
      <c r="EHZ37"/>
      <c r="EIA37"/>
      <c r="EIB37"/>
      <c r="EIC37"/>
      <c r="EID37"/>
      <c r="EIE37"/>
      <c r="EIF37"/>
      <c r="EIG37"/>
      <c r="EIH37"/>
      <c r="EII37"/>
      <c r="EIJ37"/>
      <c r="EIK37"/>
      <c r="EIL37"/>
      <c r="EIM37"/>
      <c r="EIN37"/>
      <c r="EIO37"/>
      <c r="EIP37"/>
      <c r="EIQ37"/>
      <c r="EIR37"/>
      <c r="EIS37"/>
      <c r="EIT37"/>
      <c r="EIU37"/>
      <c r="EIV37"/>
      <c r="EIW37"/>
      <c r="EIX37"/>
      <c r="EIY37"/>
      <c r="EIZ37"/>
      <c r="EJA37"/>
      <c r="EJB37"/>
      <c r="EJC37"/>
      <c r="EJD37"/>
      <c r="EJE37"/>
      <c r="EJF37"/>
      <c r="EJG37"/>
      <c r="EJH37"/>
      <c r="EJI37"/>
      <c r="EJJ37"/>
      <c r="EJK37"/>
      <c r="EJL37"/>
      <c r="EJM37"/>
      <c r="EJN37"/>
      <c r="EJO37"/>
      <c r="EJP37"/>
      <c r="EJQ37"/>
      <c r="EJR37"/>
      <c r="EJS37"/>
      <c r="EJT37"/>
      <c r="EJU37"/>
      <c r="EJV37"/>
      <c r="EJW37"/>
      <c r="EJX37"/>
      <c r="EJY37"/>
      <c r="EJZ37"/>
      <c r="EKA37"/>
      <c r="EKB37"/>
      <c r="EKC37"/>
      <c r="EKD37"/>
      <c r="EKE37"/>
      <c r="EKF37"/>
      <c r="EKG37"/>
      <c r="EKH37"/>
      <c r="EKI37"/>
      <c r="EKJ37"/>
      <c r="EKK37"/>
      <c r="EKL37"/>
      <c r="EKM37"/>
      <c r="EKN37"/>
      <c r="EKO37"/>
      <c r="EKP37"/>
      <c r="EKQ37"/>
      <c r="EKR37"/>
      <c r="EKS37"/>
      <c r="EKT37"/>
      <c r="EKU37"/>
      <c r="EKV37"/>
      <c r="EKW37"/>
      <c r="EKX37"/>
      <c r="EKY37"/>
      <c r="EKZ37"/>
      <c r="ELA37"/>
      <c r="ELB37"/>
      <c r="ELC37"/>
      <c r="ELD37"/>
      <c r="ELE37"/>
      <c r="ELF37"/>
      <c r="ELG37"/>
      <c r="ELH37"/>
      <c r="ELI37"/>
      <c r="ELJ37"/>
      <c r="ELK37"/>
      <c r="ELL37"/>
      <c r="ELM37"/>
      <c r="ELN37"/>
      <c r="ELO37"/>
      <c r="ELP37"/>
      <c r="ELQ37"/>
      <c r="ELR37"/>
      <c r="ELS37"/>
      <c r="ELT37"/>
      <c r="ELU37"/>
      <c r="ELV37"/>
      <c r="ELW37"/>
      <c r="ELX37"/>
      <c r="ELY37"/>
      <c r="ELZ37"/>
      <c r="EMA37"/>
      <c r="EMB37"/>
      <c r="EMC37"/>
      <c r="EMD37"/>
      <c r="EME37"/>
      <c r="EMF37"/>
      <c r="EMG37"/>
      <c r="EMH37"/>
      <c r="EMI37"/>
      <c r="EMJ37"/>
      <c r="EMK37"/>
      <c r="EML37"/>
      <c r="EMM37"/>
      <c r="EMN37"/>
      <c r="EMO37"/>
      <c r="EMP37"/>
      <c r="EMQ37"/>
      <c r="EMR37"/>
      <c r="EMS37"/>
      <c r="EMT37"/>
      <c r="EMU37"/>
      <c r="EMV37"/>
      <c r="EMW37"/>
      <c r="EMX37"/>
      <c r="EMY37"/>
      <c r="EMZ37"/>
      <c r="ENA37"/>
      <c r="ENB37"/>
      <c r="ENC37"/>
      <c r="END37"/>
      <c r="ENE37"/>
      <c r="ENF37"/>
      <c r="ENG37"/>
      <c r="ENH37"/>
      <c r="ENI37"/>
      <c r="ENJ37"/>
      <c r="ENK37"/>
      <c r="ENL37"/>
      <c r="ENM37"/>
      <c r="ENN37"/>
      <c r="ENO37"/>
      <c r="ENP37"/>
      <c r="ENQ37"/>
      <c r="ENR37"/>
      <c r="ENS37"/>
      <c r="ENT37"/>
      <c r="ENU37"/>
      <c r="ENV37"/>
      <c r="ENW37"/>
      <c r="ENX37"/>
      <c r="ENY37"/>
      <c r="ENZ37"/>
      <c r="EOA37"/>
      <c r="EOB37"/>
      <c r="EOC37"/>
      <c r="EOD37"/>
      <c r="EOE37"/>
      <c r="EOF37"/>
      <c r="EOG37"/>
      <c r="EOH37"/>
      <c r="EOI37"/>
      <c r="EOJ37"/>
      <c r="EOK37"/>
      <c r="EOL37"/>
      <c r="EOM37"/>
      <c r="EON37"/>
      <c r="EOO37"/>
      <c r="EOP37"/>
      <c r="EOQ37"/>
      <c r="EOR37"/>
      <c r="EOS37"/>
      <c r="EOT37"/>
      <c r="EOU37"/>
      <c r="EOV37"/>
      <c r="EOW37"/>
      <c r="EOX37"/>
      <c r="EOY37"/>
      <c r="EOZ37"/>
      <c r="EPA37"/>
      <c r="EPB37"/>
      <c r="EPC37"/>
      <c r="EPD37"/>
      <c r="EPE37"/>
      <c r="EPF37"/>
      <c r="EPG37"/>
      <c r="EPH37"/>
      <c r="EPI37"/>
      <c r="EPJ37"/>
      <c r="EPK37"/>
      <c r="EPL37"/>
      <c r="EPM37"/>
      <c r="EPN37"/>
      <c r="EPO37"/>
      <c r="EPP37"/>
      <c r="EPQ37"/>
      <c r="EPR37"/>
      <c r="EPS37"/>
      <c r="EPT37"/>
      <c r="EPU37"/>
      <c r="EPV37"/>
      <c r="EPW37"/>
      <c r="EPX37"/>
      <c r="EPY37"/>
      <c r="EPZ37"/>
      <c r="EQA37"/>
      <c r="EQB37"/>
      <c r="EQC37"/>
      <c r="EQD37"/>
      <c r="EQE37"/>
      <c r="EQF37"/>
      <c r="EQG37"/>
      <c r="EQH37"/>
      <c r="EQI37"/>
      <c r="EQJ37"/>
      <c r="EQK37"/>
      <c r="EQL37"/>
      <c r="EQM37"/>
      <c r="EQN37"/>
      <c r="EQO37"/>
      <c r="EQP37"/>
      <c r="EQQ37"/>
      <c r="EQR37"/>
      <c r="EQS37"/>
      <c r="EQT37"/>
      <c r="EQU37"/>
      <c r="EQV37"/>
      <c r="EQW37"/>
      <c r="EQX37"/>
      <c r="EQY37"/>
      <c r="EQZ37"/>
      <c r="ERA37"/>
      <c r="ERB37"/>
      <c r="ERC37"/>
      <c r="ERD37"/>
      <c r="ERE37"/>
      <c r="ERF37"/>
      <c r="ERG37"/>
      <c r="ERH37"/>
      <c r="ERI37"/>
      <c r="ERJ37"/>
      <c r="ERK37"/>
      <c r="ERL37"/>
      <c r="ERM37"/>
      <c r="ERN37"/>
      <c r="ERO37"/>
      <c r="ERP37"/>
      <c r="ERQ37"/>
      <c r="ERR37"/>
      <c r="ERS37"/>
      <c r="ERT37"/>
      <c r="ERU37"/>
      <c r="ERV37"/>
      <c r="ERW37"/>
      <c r="ERX37"/>
      <c r="ERY37"/>
      <c r="ERZ37"/>
      <c r="ESA37"/>
      <c r="ESB37"/>
      <c r="ESC37"/>
      <c r="ESD37"/>
      <c r="ESE37"/>
      <c r="ESF37"/>
      <c r="ESG37"/>
      <c r="ESH37"/>
      <c r="ESI37"/>
      <c r="ESJ37"/>
      <c r="ESK37"/>
      <c r="ESL37"/>
      <c r="ESM37"/>
      <c r="ESN37"/>
      <c r="ESO37"/>
      <c r="ESP37"/>
      <c r="ESQ37"/>
      <c r="ESR37"/>
      <c r="ESS37"/>
      <c r="EST37"/>
      <c r="ESU37"/>
      <c r="ESV37"/>
      <c r="ESW37"/>
      <c r="ESX37"/>
      <c r="ESY37"/>
      <c r="ESZ37"/>
      <c r="ETA37"/>
      <c r="ETB37"/>
      <c r="ETC37"/>
      <c r="ETD37"/>
      <c r="ETE37"/>
      <c r="ETF37"/>
      <c r="ETG37"/>
      <c r="ETH37"/>
      <c r="ETI37"/>
      <c r="ETJ37"/>
      <c r="ETK37"/>
      <c r="ETL37"/>
      <c r="ETM37"/>
      <c r="ETN37"/>
      <c r="ETO37"/>
      <c r="ETP37"/>
      <c r="ETQ37"/>
      <c r="ETR37"/>
      <c r="ETS37"/>
      <c r="ETT37"/>
      <c r="ETU37"/>
      <c r="ETV37"/>
      <c r="ETW37"/>
      <c r="ETX37"/>
      <c r="ETY37"/>
      <c r="ETZ37"/>
      <c r="EUA37"/>
      <c r="EUB37"/>
      <c r="EUC37"/>
      <c r="EUD37"/>
      <c r="EUE37"/>
      <c r="EUF37"/>
      <c r="EUG37"/>
      <c r="EUH37"/>
      <c r="EUI37"/>
      <c r="EUJ37"/>
      <c r="EUK37"/>
      <c r="EUL37"/>
      <c r="EUM37"/>
      <c r="EUN37"/>
      <c r="EUO37"/>
      <c r="EUP37"/>
      <c r="EUQ37"/>
      <c r="EUR37"/>
      <c r="EUS37"/>
      <c r="EUT37"/>
      <c r="EUU37"/>
      <c r="EUV37"/>
      <c r="EUW37"/>
      <c r="EUX37"/>
      <c r="EUY37"/>
      <c r="EUZ37"/>
      <c r="EVA37"/>
      <c r="EVB37"/>
      <c r="EVC37"/>
      <c r="EVD37"/>
      <c r="EVE37"/>
      <c r="EVF37"/>
      <c r="EVG37"/>
      <c r="EVH37"/>
      <c r="EVI37"/>
      <c r="EVJ37"/>
      <c r="EVK37"/>
      <c r="EVL37"/>
      <c r="EVM37"/>
      <c r="EVN37"/>
      <c r="EVO37"/>
      <c r="EVP37"/>
      <c r="EVQ37"/>
      <c r="EVR37"/>
      <c r="EVS37"/>
      <c r="EVT37"/>
      <c r="EVU37"/>
      <c r="EVV37"/>
      <c r="EVW37"/>
      <c r="EVX37"/>
      <c r="EVY37"/>
      <c r="EVZ37"/>
      <c r="EWA37"/>
      <c r="EWB37"/>
      <c r="EWC37"/>
      <c r="EWD37"/>
      <c r="EWE37"/>
      <c r="EWF37"/>
      <c r="EWG37"/>
      <c r="EWH37"/>
      <c r="EWI37"/>
      <c r="EWJ37"/>
      <c r="EWK37"/>
      <c r="EWL37"/>
      <c r="EWM37"/>
      <c r="EWN37"/>
      <c r="EWO37"/>
      <c r="EWP37"/>
      <c r="EWQ37"/>
      <c r="EWR37"/>
      <c r="EWS37"/>
      <c r="EWT37"/>
      <c r="EWU37"/>
      <c r="EWV37"/>
      <c r="EWW37"/>
      <c r="EWX37"/>
      <c r="EWY37"/>
      <c r="EWZ37"/>
      <c r="EXA37"/>
      <c r="EXB37"/>
      <c r="EXC37"/>
      <c r="EXD37"/>
      <c r="EXE37"/>
      <c r="EXF37"/>
      <c r="EXG37"/>
      <c r="EXH37"/>
      <c r="EXI37"/>
      <c r="EXJ37"/>
      <c r="EXK37"/>
      <c r="EXL37"/>
      <c r="EXM37"/>
      <c r="EXN37"/>
      <c r="EXO37"/>
      <c r="EXP37"/>
      <c r="EXQ37"/>
      <c r="EXR37"/>
      <c r="EXS37"/>
      <c r="EXT37"/>
      <c r="EXU37"/>
      <c r="EXV37"/>
      <c r="EXW37"/>
      <c r="EXX37"/>
      <c r="EXY37"/>
      <c r="EXZ37"/>
      <c r="EYA37"/>
      <c r="EYB37"/>
      <c r="EYC37"/>
      <c r="EYD37"/>
      <c r="EYE37"/>
      <c r="EYF37"/>
      <c r="EYG37"/>
      <c r="EYH37"/>
      <c r="EYI37"/>
      <c r="EYJ37"/>
      <c r="EYK37"/>
      <c r="EYL37"/>
      <c r="EYM37"/>
      <c r="EYN37"/>
      <c r="EYO37"/>
      <c r="EYP37"/>
      <c r="EYQ37"/>
      <c r="EYR37"/>
      <c r="EYS37"/>
      <c r="EYT37"/>
      <c r="EYU37"/>
      <c r="EYV37"/>
      <c r="EYW37"/>
      <c r="EYX37"/>
      <c r="EYY37"/>
      <c r="EYZ37"/>
      <c r="EZA37"/>
      <c r="EZB37"/>
      <c r="EZC37"/>
      <c r="EZD37"/>
      <c r="EZE37"/>
      <c r="EZF37"/>
      <c r="EZG37"/>
      <c r="EZH37"/>
      <c r="EZI37"/>
      <c r="EZJ37"/>
      <c r="EZK37"/>
      <c r="EZL37"/>
      <c r="EZM37"/>
      <c r="EZN37"/>
      <c r="EZO37"/>
      <c r="EZP37"/>
      <c r="EZQ37"/>
      <c r="EZR37"/>
      <c r="EZS37"/>
      <c r="EZT37"/>
      <c r="EZU37"/>
      <c r="EZV37"/>
      <c r="EZW37"/>
      <c r="EZX37"/>
      <c r="EZY37"/>
      <c r="EZZ37"/>
      <c r="FAA37"/>
      <c r="FAB37"/>
      <c r="FAC37"/>
      <c r="FAD37"/>
      <c r="FAE37"/>
      <c r="FAF37"/>
      <c r="FAG37"/>
      <c r="FAH37"/>
      <c r="FAI37"/>
      <c r="FAJ37"/>
      <c r="FAK37"/>
      <c r="FAL37"/>
      <c r="FAM37"/>
      <c r="FAN37"/>
      <c r="FAO37"/>
      <c r="FAP37"/>
      <c r="FAQ37"/>
      <c r="FAR37"/>
      <c r="FAS37"/>
      <c r="FAT37"/>
      <c r="FAU37"/>
      <c r="FAV37"/>
      <c r="FAW37"/>
      <c r="FAX37"/>
      <c r="FAY37"/>
      <c r="FAZ37"/>
      <c r="FBA37"/>
      <c r="FBB37"/>
      <c r="FBC37"/>
      <c r="FBD37"/>
      <c r="FBE37"/>
      <c r="FBF37"/>
      <c r="FBG37"/>
      <c r="FBH37"/>
      <c r="FBI37"/>
      <c r="FBJ37"/>
      <c r="FBK37"/>
      <c r="FBL37"/>
      <c r="FBM37"/>
      <c r="FBN37"/>
      <c r="FBO37"/>
      <c r="FBP37"/>
      <c r="FBQ37"/>
      <c r="FBR37"/>
      <c r="FBS37"/>
      <c r="FBT37"/>
      <c r="FBU37"/>
      <c r="FBV37"/>
      <c r="FBW37"/>
      <c r="FBX37"/>
      <c r="FBY37"/>
      <c r="FBZ37"/>
      <c r="FCA37"/>
      <c r="FCB37"/>
      <c r="FCC37"/>
      <c r="FCD37"/>
      <c r="FCE37"/>
      <c r="FCF37"/>
      <c r="FCG37"/>
      <c r="FCH37"/>
      <c r="FCI37"/>
      <c r="FCJ37"/>
      <c r="FCK37"/>
      <c r="FCL37"/>
      <c r="FCM37"/>
      <c r="FCN37"/>
      <c r="FCO37"/>
      <c r="FCP37"/>
      <c r="FCQ37"/>
      <c r="FCR37"/>
      <c r="FCS37"/>
      <c r="FCT37"/>
      <c r="FCU37"/>
      <c r="FCV37"/>
      <c r="FCW37"/>
      <c r="FCX37"/>
      <c r="FCY37"/>
      <c r="FCZ37"/>
      <c r="FDA37"/>
      <c r="FDB37"/>
      <c r="FDC37"/>
      <c r="FDD37"/>
      <c r="FDE37"/>
      <c r="FDF37"/>
      <c r="FDG37"/>
      <c r="FDH37"/>
      <c r="FDI37"/>
      <c r="FDJ37"/>
      <c r="FDK37"/>
      <c r="FDL37"/>
      <c r="FDM37"/>
      <c r="FDN37"/>
      <c r="FDO37"/>
      <c r="FDP37"/>
      <c r="FDQ37"/>
      <c r="FDR37"/>
      <c r="FDS37"/>
      <c r="FDT37"/>
      <c r="FDU37"/>
      <c r="FDV37"/>
      <c r="FDW37"/>
      <c r="FDX37"/>
      <c r="FDY37"/>
      <c r="FDZ37"/>
      <c r="FEA37"/>
      <c r="FEB37"/>
      <c r="FEC37"/>
      <c r="FED37"/>
      <c r="FEE37"/>
      <c r="FEF37"/>
      <c r="FEG37"/>
      <c r="FEH37"/>
      <c r="FEI37"/>
      <c r="FEJ37"/>
      <c r="FEK37"/>
      <c r="FEL37"/>
      <c r="FEM37"/>
      <c r="FEN37"/>
      <c r="FEO37"/>
      <c r="FEP37"/>
      <c r="FEQ37"/>
      <c r="FER37"/>
      <c r="FES37"/>
      <c r="FET37"/>
      <c r="FEU37"/>
      <c r="FEV37"/>
      <c r="FEW37"/>
      <c r="FEX37"/>
      <c r="FEY37"/>
      <c r="FEZ37"/>
      <c r="FFA37"/>
      <c r="FFB37"/>
      <c r="FFC37"/>
      <c r="FFD37"/>
      <c r="FFE37"/>
      <c r="FFF37"/>
      <c r="FFG37"/>
      <c r="FFH37"/>
      <c r="FFI37"/>
      <c r="FFJ37"/>
      <c r="FFK37"/>
      <c r="FFL37"/>
      <c r="FFM37"/>
      <c r="FFN37"/>
      <c r="FFO37"/>
      <c r="FFP37"/>
      <c r="FFQ37"/>
      <c r="FFR37"/>
      <c r="FFS37"/>
      <c r="FFT37"/>
      <c r="FFU37"/>
      <c r="FFV37"/>
      <c r="FFW37"/>
      <c r="FFX37"/>
      <c r="FFY37"/>
      <c r="FFZ37"/>
      <c r="FGA37"/>
      <c r="FGB37"/>
      <c r="FGC37"/>
      <c r="FGD37"/>
      <c r="FGE37"/>
      <c r="FGF37"/>
      <c r="FGG37"/>
      <c r="FGH37"/>
      <c r="FGI37"/>
      <c r="FGJ37"/>
      <c r="FGK37"/>
      <c r="FGL37"/>
      <c r="FGM37"/>
      <c r="FGN37"/>
      <c r="FGO37"/>
      <c r="FGP37"/>
      <c r="FGQ37"/>
      <c r="FGR37"/>
      <c r="FGS37"/>
      <c r="FGT37"/>
      <c r="FGU37"/>
      <c r="FGV37"/>
      <c r="FGW37"/>
      <c r="FGX37"/>
      <c r="FGY37"/>
      <c r="FGZ37"/>
      <c r="FHA37"/>
      <c r="FHB37"/>
      <c r="FHC37"/>
      <c r="FHD37"/>
      <c r="FHE37"/>
      <c r="FHF37"/>
      <c r="FHG37"/>
      <c r="FHH37"/>
      <c r="FHI37"/>
      <c r="FHJ37"/>
      <c r="FHK37"/>
      <c r="FHL37"/>
      <c r="FHM37"/>
      <c r="FHN37"/>
      <c r="FHO37"/>
      <c r="FHP37"/>
      <c r="FHQ37"/>
      <c r="FHR37"/>
      <c r="FHS37"/>
      <c r="FHT37"/>
      <c r="FHU37"/>
      <c r="FHV37"/>
      <c r="FHW37"/>
      <c r="FHX37"/>
      <c r="FHY37"/>
      <c r="FHZ37"/>
      <c r="FIA37"/>
      <c r="FIB37"/>
      <c r="FIC37"/>
      <c r="FID37"/>
      <c r="FIE37"/>
      <c r="FIF37"/>
      <c r="FIG37"/>
      <c r="FIH37"/>
      <c r="FII37"/>
      <c r="FIJ37"/>
      <c r="FIK37"/>
      <c r="FIL37"/>
      <c r="FIM37"/>
      <c r="FIN37"/>
      <c r="FIO37"/>
      <c r="FIP37"/>
      <c r="FIQ37"/>
      <c r="FIR37"/>
      <c r="FIS37"/>
      <c r="FIT37"/>
      <c r="FIU37"/>
      <c r="FIV37"/>
      <c r="FIW37"/>
      <c r="FIX37"/>
      <c r="FIY37"/>
      <c r="FIZ37"/>
      <c r="FJA37"/>
      <c r="FJB37"/>
      <c r="FJC37"/>
      <c r="FJD37"/>
      <c r="FJE37"/>
      <c r="FJF37"/>
      <c r="FJG37"/>
      <c r="FJH37"/>
      <c r="FJI37"/>
      <c r="FJJ37"/>
      <c r="FJK37"/>
      <c r="FJL37"/>
      <c r="FJM37"/>
      <c r="FJN37"/>
      <c r="FJO37"/>
      <c r="FJP37"/>
      <c r="FJQ37"/>
      <c r="FJR37"/>
      <c r="FJS37"/>
      <c r="FJT37"/>
      <c r="FJU37"/>
      <c r="FJV37"/>
      <c r="FJW37"/>
      <c r="FJX37"/>
      <c r="FJY37"/>
      <c r="FJZ37"/>
      <c r="FKA37"/>
      <c r="FKB37"/>
      <c r="FKC37"/>
      <c r="FKD37"/>
      <c r="FKE37"/>
      <c r="FKF37"/>
      <c r="FKG37"/>
      <c r="FKH37"/>
      <c r="FKI37"/>
      <c r="FKJ37"/>
      <c r="FKK37"/>
      <c r="FKL37"/>
      <c r="FKM37"/>
      <c r="FKN37"/>
      <c r="FKO37"/>
      <c r="FKP37"/>
      <c r="FKQ37"/>
      <c r="FKR37"/>
      <c r="FKS37"/>
      <c r="FKT37"/>
      <c r="FKU37"/>
      <c r="FKV37"/>
      <c r="FKW37"/>
      <c r="FKX37"/>
      <c r="FKY37"/>
      <c r="FKZ37"/>
      <c r="FLA37"/>
      <c r="FLB37"/>
      <c r="FLC37"/>
      <c r="FLD37"/>
      <c r="FLE37"/>
      <c r="FLF37"/>
      <c r="FLG37"/>
      <c r="FLH37"/>
      <c r="FLI37"/>
      <c r="FLJ37"/>
      <c r="FLK37"/>
      <c r="FLL37"/>
      <c r="FLM37"/>
      <c r="FLN37"/>
      <c r="FLO37"/>
      <c r="FLP37"/>
      <c r="FLQ37"/>
      <c r="FLR37"/>
      <c r="FLS37"/>
      <c r="FLT37"/>
      <c r="FLU37"/>
      <c r="FLV37"/>
      <c r="FLW37"/>
      <c r="FLX37"/>
      <c r="FLY37"/>
      <c r="FLZ37"/>
      <c r="FMA37"/>
      <c r="FMB37"/>
      <c r="FMC37"/>
      <c r="FMD37"/>
      <c r="FME37"/>
      <c r="FMF37"/>
      <c r="FMG37"/>
      <c r="FMH37"/>
      <c r="FMI37"/>
      <c r="FMJ37"/>
      <c r="FMK37"/>
      <c r="FML37"/>
      <c r="FMM37"/>
      <c r="FMN37"/>
      <c r="FMO37"/>
      <c r="FMP37"/>
      <c r="FMQ37"/>
      <c r="FMR37"/>
      <c r="FMS37"/>
      <c r="FMT37"/>
      <c r="FMU37"/>
      <c r="FMV37"/>
      <c r="FMW37"/>
      <c r="FMX37"/>
      <c r="FMY37"/>
      <c r="FMZ37"/>
      <c r="FNA37"/>
      <c r="FNB37"/>
      <c r="FNC37"/>
      <c r="FND37"/>
      <c r="FNE37"/>
      <c r="FNF37"/>
      <c r="FNG37"/>
      <c r="FNH37"/>
      <c r="FNI37"/>
      <c r="FNJ37"/>
      <c r="FNK37"/>
      <c r="FNL37"/>
      <c r="FNM37"/>
      <c r="FNN37"/>
      <c r="FNO37"/>
      <c r="FNP37"/>
      <c r="FNQ37"/>
      <c r="FNR37"/>
      <c r="FNS37"/>
      <c r="FNT37"/>
      <c r="FNU37"/>
      <c r="FNV37"/>
      <c r="FNW37"/>
      <c r="FNX37"/>
      <c r="FNY37"/>
      <c r="FNZ37"/>
      <c r="FOA37"/>
      <c r="FOB37"/>
      <c r="FOC37"/>
      <c r="FOD37"/>
      <c r="FOE37"/>
      <c r="FOF37"/>
      <c r="FOG37"/>
      <c r="FOH37"/>
      <c r="FOI37"/>
      <c r="FOJ37"/>
      <c r="FOK37"/>
      <c r="FOL37"/>
      <c r="FOM37"/>
      <c r="FON37"/>
      <c r="FOO37"/>
      <c r="FOP37"/>
      <c r="FOQ37"/>
      <c r="FOR37"/>
      <c r="FOS37"/>
      <c r="FOT37"/>
      <c r="FOU37"/>
      <c r="FOV37"/>
      <c r="FOW37"/>
      <c r="FOX37"/>
      <c r="FOY37"/>
      <c r="FOZ37"/>
      <c r="FPA37"/>
      <c r="FPB37"/>
      <c r="FPC37"/>
      <c r="FPD37"/>
      <c r="FPE37"/>
      <c r="FPF37"/>
      <c r="FPG37"/>
      <c r="FPH37"/>
      <c r="FPI37"/>
      <c r="FPJ37"/>
      <c r="FPK37"/>
      <c r="FPL37"/>
      <c r="FPM37"/>
      <c r="FPN37"/>
      <c r="FPO37"/>
      <c r="FPP37"/>
      <c r="FPQ37"/>
      <c r="FPR37"/>
      <c r="FPS37"/>
      <c r="FPT37"/>
      <c r="FPU37"/>
      <c r="FPV37"/>
      <c r="FPW37"/>
      <c r="FPX37"/>
      <c r="FPY37"/>
      <c r="FPZ37"/>
      <c r="FQA37"/>
      <c r="FQB37"/>
      <c r="FQC37"/>
      <c r="FQD37"/>
      <c r="FQE37"/>
      <c r="FQF37"/>
      <c r="FQG37"/>
      <c r="FQH37"/>
      <c r="FQI37"/>
      <c r="FQJ37"/>
      <c r="FQK37"/>
      <c r="FQL37"/>
      <c r="FQM37"/>
      <c r="FQN37"/>
      <c r="FQO37"/>
      <c r="FQP37"/>
      <c r="FQQ37"/>
      <c r="FQR37"/>
      <c r="FQS37"/>
      <c r="FQT37"/>
      <c r="FQU37"/>
      <c r="FQV37"/>
      <c r="FQW37"/>
      <c r="FQX37"/>
      <c r="FQY37"/>
      <c r="FQZ37"/>
      <c r="FRA37"/>
      <c r="FRB37"/>
      <c r="FRC37"/>
      <c r="FRD37"/>
      <c r="FRE37"/>
      <c r="FRF37"/>
      <c r="FRG37"/>
      <c r="FRH37"/>
      <c r="FRI37"/>
      <c r="FRJ37"/>
      <c r="FRK37"/>
      <c r="FRL37"/>
      <c r="FRM37"/>
      <c r="FRN37"/>
      <c r="FRO37"/>
      <c r="FRP37"/>
      <c r="FRQ37"/>
      <c r="FRR37"/>
      <c r="FRS37"/>
      <c r="FRT37"/>
      <c r="FRU37"/>
      <c r="FRV37"/>
      <c r="FRW37"/>
      <c r="FRX37"/>
      <c r="FRY37"/>
      <c r="FRZ37"/>
      <c r="FSA37"/>
      <c r="FSB37"/>
      <c r="FSC37"/>
      <c r="FSD37"/>
      <c r="FSE37"/>
      <c r="FSF37"/>
      <c r="FSG37"/>
      <c r="FSH37"/>
      <c r="FSI37"/>
      <c r="FSJ37"/>
      <c r="FSK37"/>
      <c r="FSL37"/>
      <c r="FSM37"/>
      <c r="FSN37"/>
      <c r="FSO37"/>
      <c r="FSP37"/>
      <c r="FSQ37"/>
      <c r="FSR37"/>
      <c r="FSS37"/>
      <c r="FST37"/>
      <c r="FSU37"/>
      <c r="FSV37"/>
      <c r="FSW37"/>
      <c r="FSX37"/>
      <c r="FSY37"/>
      <c r="FSZ37"/>
      <c r="FTA37"/>
      <c r="FTB37"/>
      <c r="FTC37"/>
      <c r="FTD37"/>
      <c r="FTE37"/>
      <c r="FTF37"/>
      <c r="FTG37"/>
      <c r="FTH37"/>
      <c r="FTI37"/>
      <c r="FTJ37"/>
      <c r="FTK37"/>
      <c r="FTL37"/>
      <c r="FTM37"/>
      <c r="FTN37"/>
      <c r="FTO37"/>
      <c r="FTP37"/>
      <c r="FTQ37"/>
      <c r="FTR37"/>
      <c r="FTS37"/>
      <c r="FTT37"/>
      <c r="FTU37"/>
      <c r="FTV37"/>
      <c r="FTW37"/>
      <c r="FTX37"/>
      <c r="FTY37"/>
      <c r="FTZ37"/>
      <c r="FUA37"/>
      <c r="FUB37"/>
      <c r="FUC37"/>
      <c r="FUD37"/>
      <c r="FUE37"/>
      <c r="FUF37"/>
      <c r="FUG37"/>
      <c r="FUH37"/>
      <c r="FUI37"/>
      <c r="FUJ37"/>
      <c r="FUK37"/>
      <c r="FUL37"/>
      <c r="FUM37"/>
      <c r="FUN37"/>
      <c r="FUO37"/>
      <c r="FUP37"/>
      <c r="FUQ37"/>
      <c r="FUR37"/>
      <c r="FUS37"/>
      <c r="FUT37"/>
      <c r="FUU37"/>
      <c r="FUV37"/>
      <c r="FUW37"/>
      <c r="FUX37"/>
      <c r="FUY37"/>
      <c r="FUZ37"/>
      <c r="FVA37"/>
      <c r="FVB37"/>
      <c r="FVC37"/>
      <c r="FVD37"/>
      <c r="FVE37"/>
      <c r="FVF37"/>
      <c r="FVG37"/>
      <c r="FVH37"/>
      <c r="FVI37"/>
      <c r="FVJ37"/>
      <c r="FVK37"/>
      <c r="FVL37"/>
      <c r="FVM37"/>
      <c r="FVN37"/>
      <c r="FVO37"/>
      <c r="FVP37"/>
      <c r="FVQ37"/>
      <c r="FVR37"/>
      <c r="FVS37"/>
      <c r="FVT37"/>
      <c r="FVU37"/>
      <c r="FVV37"/>
      <c r="FVW37"/>
      <c r="FVX37"/>
      <c r="FVY37"/>
      <c r="FVZ37"/>
      <c r="FWA37"/>
      <c r="FWB37"/>
      <c r="FWC37"/>
      <c r="FWD37"/>
      <c r="FWE37"/>
      <c r="FWF37"/>
      <c r="FWG37"/>
      <c r="FWH37"/>
      <c r="FWI37"/>
      <c r="FWJ37"/>
      <c r="FWK37"/>
      <c r="FWL37"/>
      <c r="FWM37"/>
      <c r="FWN37"/>
      <c r="FWO37"/>
      <c r="FWP37"/>
      <c r="FWQ37"/>
      <c r="FWR37"/>
      <c r="FWS37"/>
      <c r="FWT37"/>
      <c r="FWU37"/>
      <c r="FWV37"/>
      <c r="FWW37"/>
      <c r="FWX37"/>
      <c r="FWY37"/>
      <c r="FWZ37"/>
      <c r="FXA37"/>
      <c r="FXB37"/>
      <c r="FXC37"/>
      <c r="FXD37"/>
      <c r="FXE37"/>
      <c r="FXF37"/>
      <c r="FXG37"/>
      <c r="FXH37"/>
      <c r="FXI37"/>
      <c r="FXJ37"/>
      <c r="FXK37"/>
      <c r="FXL37"/>
      <c r="FXM37"/>
      <c r="FXN37"/>
      <c r="FXO37"/>
      <c r="FXP37"/>
      <c r="FXQ37"/>
      <c r="FXR37"/>
      <c r="FXS37"/>
      <c r="FXT37"/>
      <c r="FXU37"/>
      <c r="FXV37"/>
      <c r="FXW37"/>
      <c r="FXX37"/>
      <c r="FXY37"/>
      <c r="FXZ37"/>
      <c r="FYA37"/>
      <c r="FYB37"/>
      <c r="FYC37"/>
      <c r="FYD37"/>
      <c r="FYE37"/>
      <c r="FYF37"/>
      <c r="FYG37"/>
      <c r="FYH37"/>
      <c r="FYI37"/>
      <c r="FYJ37"/>
      <c r="FYK37"/>
      <c r="FYL37"/>
      <c r="FYM37"/>
      <c r="FYN37"/>
      <c r="FYO37"/>
      <c r="FYP37"/>
      <c r="FYQ37"/>
      <c r="FYR37"/>
      <c r="FYS37"/>
      <c r="FYT37"/>
      <c r="FYU37"/>
      <c r="FYV37"/>
      <c r="FYW37"/>
      <c r="FYX37"/>
      <c r="FYY37"/>
      <c r="FYZ37"/>
      <c r="FZA37"/>
      <c r="FZB37"/>
      <c r="FZC37"/>
      <c r="FZD37"/>
      <c r="FZE37"/>
      <c r="FZF37"/>
      <c r="FZG37"/>
      <c r="FZH37"/>
      <c r="FZI37"/>
      <c r="FZJ37"/>
      <c r="FZK37"/>
      <c r="FZL37"/>
      <c r="FZM37"/>
      <c r="FZN37"/>
      <c r="FZO37"/>
      <c r="FZP37"/>
      <c r="FZQ37"/>
      <c r="FZR37"/>
      <c r="FZS37"/>
      <c r="FZT37"/>
      <c r="FZU37"/>
      <c r="FZV37"/>
      <c r="FZW37"/>
      <c r="FZX37"/>
      <c r="FZY37"/>
      <c r="FZZ37"/>
      <c r="GAA37"/>
      <c r="GAB37"/>
      <c r="GAC37"/>
      <c r="GAD37"/>
      <c r="GAE37"/>
      <c r="GAF37"/>
      <c r="GAG37"/>
      <c r="GAH37"/>
      <c r="GAI37"/>
      <c r="GAJ37"/>
      <c r="GAK37"/>
      <c r="GAL37"/>
      <c r="GAM37"/>
      <c r="GAN37"/>
      <c r="GAO37"/>
      <c r="GAP37"/>
      <c r="GAQ37"/>
      <c r="GAR37"/>
      <c r="GAS37"/>
      <c r="GAT37"/>
      <c r="GAU37"/>
      <c r="GAV37"/>
      <c r="GAW37"/>
      <c r="GAX37"/>
      <c r="GAY37"/>
      <c r="GAZ37"/>
      <c r="GBA37"/>
      <c r="GBB37"/>
      <c r="GBC37"/>
      <c r="GBD37"/>
      <c r="GBE37"/>
      <c r="GBF37"/>
      <c r="GBG37"/>
      <c r="GBH37"/>
      <c r="GBI37"/>
      <c r="GBJ37"/>
      <c r="GBK37"/>
      <c r="GBL37"/>
      <c r="GBM37"/>
      <c r="GBN37"/>
      <c r="GBO37"/>
      <c r="GBP37"/>
      <c r="GBQ37"/>
      <c r="GBR37"/>
      <c r="GBS37"/>
      <c r="GBT37"/>
      <c r="GBU37"/>
      <c r="GBV37"/>
      <c r="GBW37"/>
      <c r="GBX37"/>
      <c r="GBY37"/>
      <c r="GBZ37"/>
      <c r="GCA37"/>
      <c r="GCB37"/>
      <c r="GCC37"/>
      <c r="GCD37"/>
      <c r="GCE37"/>
      <c r="GCF37"/>
      <c r="GCG37"/>
      <c r="GCH37"/>
      <c r="GCI37"/>
      <c r="GCJ37"/>
      <c r="GCK37"/>
      <c r="GCL37"/>
      <c r="GCM37"/>
      <c r="GCN37"/>
      <c r="GCO37"/>
      <c r="GCP37"/>
      <c r="GCQ37"/>
      <c r="GCR37"/>
      <c r="GCS37"/>
      <c r="GCT37"/>
      <c r="GCU37"/>
      <c r="GCV37"/>
      <c r="GCW37"/>
      <c r="GCX37"/>
      <c r="GCY37"/>
      <c r="GCZ37"/>
      <c r="GDA37"/>
      <c r="GDB37"/>
      <c r="GDC37"/>
      <c r="GDD37"/>
      <c r="GDE37"/>
      <c r="GDF37"/>
      <c r="GDG37"/>
      <c r="GDH37"/>
      <c r="GDI37"/>
      <c r="GDJ37"/>
      <c r="GDK37"/>
      <c r="GDL37"/>
      <c r="GDM37"/>
      <c r="GDN37"/>
      <c r="GDO37"/>
      <c r="GDP37"/>
      <c r="GDQ37"/>
      <c r="GDR37"/>
      <c r="GDS37"/>
      <c r="GDT37"/>
      <c r="GDU37"/>
      <c r="GDV37"/>
      <c r="GDW37"/>
      <c r="GDX37"/>
      <c r="GDY37"/>
      <c r="GDZ37"/>
      <c r="GEA37"/>
      <c r="GEB37"/>
      <c r="GEC37"/>
      <c r="GED37"/>
      <c r="GEE37"/>
      <c r="GEF37"/>
      <c r="GEG37"/>
      <c r="GEH37"/>
      <c r="GEI37"/>
      <c r="GEJ37"/>
      <c r="GEK37"/>
      <c r="GEL37"/>
      <c r="GEM37"/>
      <c r="GEN37"/>
      <c r="GEO37"/>
      <c r="GEP37"/>
      <c r="GEQ37"/>
      <c r="GER37"/>
      <c r="GES37"/>
      <c r="GET37"/>
      <c r="GEU37"/>
      <c r="GEV37"/>
      <c r="GEW37"/>
      <c r="GEX37"/>
      <c r="GEY37"/>
      <c r="GEZ37"/>
      <c r="GFA37"/>
      <c r="GFB37"/>
      <c r="GFC37"/>
      <c r="GFD37"/>
      <c r="GFE37"/>
      <c r="GFF37"/>
      <c r="GFG37"/>
      <c r="GFH37"/>
      <c r="GFI37"/>
      <c r="GFJ37"/>
      <c r="GFK37"/>
      <c r="GFL37"/>
      <c r="GFM37"/>
      <c r="GFN37"/>
      <c r="GFO37"/>
      <c r="GFP37"/>
      <c r="GFQ37"/>
      <c r="GFR37"/>
      <c r="GFS37"/>
      <c r="GFT37"/>
      <c r="GFU37"/>
      <c r="GFV37"/>
      <c r="GFW37"/>
      <c r="GFX37"/>
      <c r="GFY37"/>
      <c r="GFZ37"/>
      <c r="GGA37"/>
      <c r="GGB37"/>
      <c r="GGC37"/>
      <c r="GGD37"/>
      <c r="GGE37"/>
      <c r="GGF37"/>
      <c r="GGG37"/>
      <c r="GGH37"/>
      <c r="GGI37"/>
      <c r="GGJ37"/>
      <c r="GGK37"/>
      <c r="GGL37"/>
      <c r="GGM37"/>
      <c r="GGN37"/>
      <c r="GGO37"/>
      <c r="GGP37"/>
      <c r="GGQ37"/>
      <c r="GGR37"/>
      <c r="GGS37"/>
      <c r="GGT37"/>
      <c r="GGU37"/>
      <c r="GGV37"/>
      <c r="GGW37"/>
      <c r="GGX37"/>
      <c r="GGY37"/>
      <c r="GGZ37"/>
      <c r="GHA37"/>
      <c r="GHB37"/>
      <c r="GHC37"/>
      <c r="GHD37"/>
      <c r="GHE37"/>
      <c r="GHF37"/>
      <c r="GHG37"/>
      <c r="GHH37"/>
      <c r="GHI37"/>
      <c r="GHJ37"/>
      <c r="GHK37"/>
      <c r="GHL37"/>
      <c r="GHM37"/>
      <c r="GHN37"/>
      <c r="GHO37"/>
      <c r="GHP37"/>
      <c r="GHQ37"/>
      <c r="GHR37"/>
      <c r="GHS37"/>
      <c r="GHT37"/>
      <c r="GHU37"/>
      <c r="GHV37"/>
      <c r="GHW37"/>
      <c r="GHX37"/>
      <c r="GHY37"/>
      <c r="GHZ37"/>
      <c r="GIA37"/>
      <c r="GIB37"/>
      <c r="GIC37"/>
      <c r="GID37"/>
      <c r="GIE37"/>
      <c r="GIF37"/>
      <c r="GIG37"/>
      <c r="GIH37"/>
      <c r="GII37"/>
      <c r="GIJ37"/>
      <c r="GIK37"/>
      <c r="GIL37"/>
      <c r="GIM37"/>
      <c r="GIN37"/>
      <c r="GIO37"/>
      <c r="GIP37"/>
      <c r="GIQ37"/>
      <c r="GIR37"/>
      <c r="GIS37"/>
      <c r="GIT37"/>
      <c r="GIU37"/>
      <c r="GIV37"/>
      <c r="GIW37"/>
      <c r="GIX37"/>
      <c r="GIY37"/>
      <c r="GIZ37"/>
      <c r="GJA37"/>
      <c r="GJB37"/>
      <c r="GJC37"/>
      <c r="GJD37"/>
      <c r="GJE37"/>
      <c r="GJF37"/>
      <c r="GJG37"/>
      <c r="GJH37"/>
      <c r="GJI37"/>
      <c r="GJJ37"/>
      <c r="GJK37"/>
      <c r="GJL37"/>
      <c r="GJM37"/>
      <c r="GJN37"/>
      <c r="GJO37"/>
      <c r="GJP37"/>
      <c r="GJQ37"/>
      <c r="GJR37"/>
      <c r="GJS37"/>
      <c r="GJT37"/>
      <c r="GJU37"/>
      <c r="GJV37"/>
      <c r="GJW37"/>
      <c r="GJX37"/>
      <c r="GJY37"/>
      <c r="GJZ37"/>
      <c r="GKA37"/>
      <c r="GKB37"/>
      <c r="GKC37"/>
      <c r="GKD37"/>
      <c r="GKE37"/>
      <c r="GKF37"/>
      <c r="GKG37"/>
      <c r="GKH37"/>
      <c r="GKI37"/>
      <c r="GKJ37"/>
      <c r="GKK37"/>
      <c r="GKL37"/>
      <c r="GKM37"/>
      <c r="GKN37"/>
      <c r="GKO37"/>
      <c r="GKP37"/>
      <c r="GKQ37"/>
      <c r="GKR37"/>
      <c r="GKS37"/>
      <c r="GKT37"/>
      <c r="GKU37"/>
      <c r="GKV37"/>
      <c r="GKW37"/>
      <c r="GKX37"/>
      <c r="GKY37"/>
      <c r="GKZ37"/>
      <c r="GLA37"/>
      <c r="GLB37"/>
      <c r="GLC37"/>
      <c r="GLD37"/>
      <c r="GLE37"/>
      <c r="GLF37"/>
      <c r="GLG37"/>
      <c r="GLH37"/>
      <c r="GLI37"/>
      <c r="GLJ37"/>
      <c r="GLK37"/>
      <c r="GLL37"/>
      <c r="GLM37"/>
      <c r="GLN37"/>
      <c r="GLO37"/>
      <c r="GLP37"/>
      <c r="GLQ37"/>
      <c r="GLR37"/>
      <c r="GLS37"/>
      <c r="GLT37"/>
      <c r="GLU37"/>
      <c r="GLV37"/>
      <c r="GLW37"/>
      <c r="GLX37"/>
      <c r="GLY37"/>
      <c r="GLZ37"/>
      <c r="GMA37"/>
      <c r="GMB37"/>
      <c r="GMC37"/>
      <c r="GMD37"/>
      <c r="GME37"/>
      <c r="GMF37"/>
      <c r="GMG37"/>
      <c r="GMH37"/>
      <c r="GMI37"/>
      <c r="GMJ37"/>
      <c r="GMK37"/>
      <c r="GML37"/>
      <c r="GMM37"/>
      <c r="GMN37"/>
      <c r="GMO37"/>
      <c r="GMP37"/>
      <c r="GMQ37"/>
      <c r="GMR37"/>
      <c r="GMS37"/>
      <c r="GMT37"/>
      <c r="GMU37"/>
      <c r="GMV37"/>
      <c r="GMW37"/>
      <c r="GMX37"/>
      <c r="GMY37"/>
      <c r="GMZ37"/>
      <c r="GNA37"/>
      <c r="GNB37"/>
      <c r="GNC37"/>
      <c r="GND37"/>
      <c r="GNE37"/>
      <c r="GNF37"/>
      <c r="GNG37"/>
      <c r="GNH37"/>
      <c r="GNI37"/>
      <c r="GNJ37"/>
      <c r="GNK37"/>
      <c r="GNL37"/>
      <c r="GNM37"/>
      <c r="GNN37"/>
      <c r="GNO37"/>
      <c r="GNP37"/>
      <c r="GNQ37"/>
      <c r="GNR37"/>
      <c r="GNS37"/>
      <c r="GNT37"/>
      <c r="GNU37"/>
      <c r="GNV37"/>
      <c r="GNW37"/>
      <c r="GNX37"/>
      <c r="GNY37"/>
      <c r="GNZ37"/>
      <c r="GOA37"/>
      <c r="GOB37"/>
      <c r="GOC37"/>
      <c r="GOD37"/>
      <c r="GOE37"/>
      <c r="GOF37"/>
      <c r="GOG37"/>
      <c r="GOH37"/>
      <c r="GOI37"/>
      <c r="GOJ37"/>
      <c r="GOK37"/>
      <c r="GOL37"/>
      <c r="GOM37"/>
      <c r="GON37"/>
      <c r="GOO37"/>
      <c r="GOP37"/>
      <c r="GOQ37"/>
      <c r="GOR37"/>
      <c r="GOS37"/>
      <c r="GOT37"/>
      <c r="GOU37"/>
      <c r="GOV37"/>
      <c r="GOW37"/>
      <c r="GOX37"/>
      <c r="GOY37"/>
      <c r="GOZ37"/>
      <c r="GPA37"/>
      <c r="GPB37"/>
      <c r="GPC37"/>
      <c r="GPD37"/>
      <c r="GPE37"/>
      <c r="GPF37"/>
      <c r="GPG37"/>
      <c r="GPH37"/>
      <c r="GPI37"/>
      <c r="GPJ37"/>
      <c r="GPK37"/>
      <c r="GPL37"/>
      <c r="GPM37"/>
      <c r="GPN37"/>
      <c r="GPO37"/>
      <c r="GPP37"/>
      <c r="GPQ37"/>
      <c r="GPR37"/>
      <c r="GPS37"/>
      <c r="GPT37"/>
      <c r="GPU37"/>
      <c r="GPV37"/>
      <c r="GPW37"/>
      <c r="GPX37"/>
      <c r="GPY37"/>
      <c r="GPZ37"/>
      <c r="GQA37"/>
      <c r="GQB37"/>
      <c r="GQC37"/>
      <c r="GQD37"/>
      <c r="GQE37"/>
      <c r="GQF37"/>
      <c r="GQG37"/>
      <c r="GQH37"/>
      <c r="GQI37"/>
      <c r="GQJ37"/>
      <c r="GQK37"/>
      <c r="GQL37"/>
      <c r="GQM37"/>
      <c r="GQN37"/>
      <c r="GQO37"/>
      <c r="GQP37"/>
      <c r="GQQ37"/>
      <c r="GQR37"/>
      <c r="GQS37"/>
      <c r="GQT37"/>
      <c r="GQU37"/>
      <c r="GQV37"/>
      <c r="GQW37"/>
      <c r="GQX37"/>
      <c r="GQY37"/>
      <c r="GQZ37"/>
      <c r="GRA37"/>
      <c r="GRB37"/>
      <c r="GRC37"/>
      <c r="GRD37"/>
      <c r="GRE37"/>
      <c r="GRF37"/>
      <c r="GRG37"/>
      <c r="GRH37"/>
      <c r="GRI37"/>
      <c r="GRJ37"/>
      <c r="GRK37"/>
      <c r="GRL37"/>
      <c r="GRM37"/>
      <c r="GRN37"/>
      <c r="GRO37"/>
      <c r="GRP37"/>
      <c r="GRQ37"/>
      <c r="GRR37"/>
      <c r="GRS37"/>
      <c r="GRT37"/>
      <c r="GRU37"/>
      <c r="GRV37"/>
      <c r="GRW37"/>
      <c r="GRX37"/>
      <c r="GRY37"/>
      <c r="GRZ37"/>
      <c r="GSA37"/>
      <c r="GSB37"/>
      <c r="GSC37"/>
      <c r="GSD37"/>
      <c r="GSE37"/>
      <c r="GSF37"/>
      <c r="GSG37"/>
      <c r="GSH37"/>
      <c r="GSI37"/>
      <c r="GSJ37"/>
      <c r="GSK37"/>
      <c r="GSL37"/>
      <c r="GSM37"/>
      <c r="GSN37"/>
      <c r="GSO37"/>
      <c r="GSP37"/>
      <c r="GSQ37"/>
      <c r="GSR37"/>
      <c r="GSS37"/>
      <c r="GST37"/>
      <c r="GSU37"/>
      <c r="GSV37"/>
      <c r="GSW37"/>
      <c r="GSX37"/>
      <c r="GSY37"/>
      <c r="GSZ37"/>
      <c r="GTA37"/>
      <c r="GTB37"/>
      <c r="GTC37"/>
      <c r="GTD37"/>
      <c r="GTE37"/>
      <c r="GTF37"/>
      <c r="GTG37"/>
      <c r="GTH37"/>
      <c r="GTI37"/>
      <c r="GTJ37"/>
      <c r="GTK37"/>
      <c r="GTL37"/>
      <c r="GTM37"/>
      <c r="GTN37"/>
      <c r="GTO37"/>
      <c r="GTP37"/>
      <c r="GTQ37"/>
      <c r="GTR37"/>
      <c r="GTS37"/>
      <c r="GTT37"/>
      <c r="GTU37"/>
      <c r="GTV37"/>
      <c r="GTW37"/>
      <c r="GTX37"/>
      <c r="GTY37"/>
      <c r="GTZ37"/>
      <c r="GUA37"/>
      <c r="GUB37"/>
      <c r="GUC37"/>
      <c r="GUD37"/>
      <c r="GUE37"/>
      <c r="GUF37"/>
      <c r="GUG37"/>
      <c r="GUH37"/>
      <c r="GUI37"/>
      <c r="GUJ37"/>
      <c r="GUK37"/>
      <c r="GUL37"/>
      <c r="GUM37"/>
      <c r="GUN37"/>
      <c r="GUO37"/>
      <c r="GUP37"/>
      <c r="GUQ37"/>
      <c r="GUR37"/>
      <c r="GUS37"/>
      <c r="GUT37"/>
      <c r="GUU37"/>
      <c r="GUV37"/>
      <c r="GUW37"/>
      <c r="GUX37"/>
      <c r="GUY37"/>
      <c r="GUZ37"/>
      <c r="GVA37"/>
      <c r="GVB37"/>
      <c r="GVC37"/>
      <c r="GVD37"/>
      <c r="GVE37"/>
      <c r="GVF37"/>
      <c r="GVG37"/>
      <c r="GVH37"/>
      <c r="GVI37"/>
      <c r="GVJ37"/>
      <c r="GVK37"/>
      <c r="GVL37"/>
      <c r="GVM37"/>
      <c r="GVN37"/>
      <c r="GVO37"/>
      <c r="GVP37"/>
      <c r="GVQ37"/>
      <c r="GVR37"/>
      <c r="GVS37"/>
      <c r="GVT37"/>
      <c r="GVU37"/>
      <c r="GVV37"/>
      <c r="GVW37"/>
      <c r="GVX37"/>
      <c r="GVY37"/>
      <c r="GVZ37"/>
      <c r="GWA37"/>
      <c r="GWB37"/>
      <c r="GWC37"/>
      <c r="GWD37"/>
      <c r="GWE37"/>
      <c r="GWF37"/>
      <c r="GWG37"/>
      <c r="GWH37"/>
      <c r="GWI37"/>
      <c r="GWJ37"/>
      <c r="GWK37"/>
      <c r="GWL37"/>
      <c r="GWM37"/>
      <c r="GWN37"/>
      <c r="GWO37"/>
      <c r="GWP37"/>
      <c r="GWQ37"/>
      <c r="GWR37"/>
      <c r="GWS37"/>
      <c r="GWT37"/>
      <c r="GWU37"/>
      <c r="GWV37"/>
      <c r="GWW37"/>
      <c r="GWX37"/>
      <c r="GWY37"/>
      <c r="GWZ37"/>
      <c r="GXA37"/>
      <c r="GXB37"/>
      <c r="GXC37"/>
      <c r="GXD37"/>
      <c r="GXE37"/>
      <c r="GXF37"/>
      <c r="GXG37"/>
      <c r="GXH37"/>
      <c r="GXI37"/>
      <c r="GXJ37"/>
      <c r="GXK37"/>
      <c r="GXL37"/>
      <c r="GXM37"/>
      <c r="GXN37"/>
      <c r="GXO37"/>
      <c r="GXP37"/>
      <c r="GXQ37"/>
      <c r="GXR37"/>
      <c r="GXS37"/>
      <c r="GXT37"/>
      <c r="GXU37"/>
      <c r="GXV37"/>
      <c r="GXW37"/>
      <c r="GXX37"/>
      <c r="GXY37"/>
      <c r="GXZ37"/>
      <c r="GYA37"/>
      <c r="GYB37"/>
      <c r="GYC37"/>
      <c r="GYD37"/>
      <c r="GYE37"/>
      <c r="GYF37"/>
      <c r="GYG37"/>
      <c r="GYH37"/>
      <c r="GYI37"/>
      <c r="GYJ37"/>
      <c r="GYK37"/>
      <c r="GYL37"/>
      <c r="GYM37"/>
      <c r="GYN37"/>
      <c r="GYO37"/>
      <c r="GYP37"/>
      <c r="GYQ37"/>
      <c r="GYR37"/>
      <c r="GYS37"/>
      <c r="GYT37"/>
      <c r="GYU37"/>
      <c r="GYV37"/>
      <c r="GYW37"/>
      <c r="GYX37"/>
      <c r="GYY37"/>
      <c r="GYZ37"/>
      <c r="GZA37"/>
      <c r="GZB37"/>
      <c r="GZC37"/>
      <c r="GZD37"/>
      <c r="GZE37"/>
      <c r="GZF37"/>
      <c r="GZG37"/>
      <c r="GZH37"/>
      <c r="GZI37"/>
      <c r="GZJ37"/>
      <c r="GZK37"/>
      <c r="GZL37"/>
      <c r="GZM37"/>
      <c r="GZN37"/>
      <c r="GZO37"/>
      <c r="GZP37"/>
      <c r="GZQ37"/>
      <c r="GZR37"/>
      <c r="GZS37"/>
      <c r="GZT37"/>
      <c r="GZU37"/>
      <c r="GZV37"/>
      <c r="GZW37"/>
      <c r="GZX37"/>
      <c r="GZY37"/>
      <c r="GZZ37"/>
      <c r="HAA37"/>
      <c r="HAB37"/>
      <c r="HAC37"/>
      <c r="HAD37"/>
      <c r="HAE37"/>
      <c r="HAF37"/>
      <c r="HAG37"/>
      <c r="HAH37"/>
      <c r="HAI37"/>
      <c r="HAJ37"/>
      <c r="HAK37"/>
      <c r="HAL37"/>
      <c r="HAM37"/>
      <c r="HAN37"/>
      <c r="HAO37"/>
      <c r="HAP37"/>
      <c r="HAQ37"/>
      <c r="HAR37"/>
      <c r="HAS37"/>
      <c r="HAT37"/>
      <c r="HAU37"/>
      <c r="HAV37"/>
      <c r="HAW37"/>
      <c r="HAX37"/>
      <c r="HAY37"/>
      <c r="HAZ37"/>
      <c r="HBA37"/>
      <c r="HBB37"/>
      <c r="HBC37"/>
      <c r="HBD37"/>
      <c r="HBE37"/>
      <c r="HBF37"/>
      <c r="HBG37"/>
      <c r="HBH37"/>
      <c r="HBI37"/>
      <c r="HBJ37"/>
      <c r="HBK37"/>
      <c r="HBL37"/>
      <c r="HBM37"/>
      <c r="HBN37"/>
      <c r="HBO37"/>
      <c r="HBP37"/>
      <c r="HBQ37"/>
      <c r="HBR37"/>
      <c r="HBS37"/>
      <c r="HBT37"/>
      <c r="HBU37"/>
      <c r="HBV37"/>
      <c r="HBW37"/>
      <c r="HBX37"/>
      <c r="HBY37"/>
      <c r="HBZ37"/>
      <c r="HCA37"/>
      <c r="HCB37"/>
      <c r="HCC37"/>
      <c r="HCD37"/>
      <c r="HCE37"/>
      <c r="HCF37"/>
      <c r="HCG37"/>
      <c r="HCH37"/>
      <c r="HCI37"/>
      <c r="HCJ37"/>
      <c r="HCK37"/>
      <c r="HCL37"/>
      <c r="HCM37"/>
      <c r="HCN37"/>
      <c r="HCO37"/>
      <c r="HCP37"/>
      <c r="HCQ37"/>
      <c r="HCR37"/>
      <c r="HCS37"/>
      <c r="HCT37"/>
      <c r="HCU37"/>
      <c r="HCV37"/>
      <c r="HCW37"/>
      <c r="HCX37"/>
      <c r="HCY37"/>
      <c r="HCZ37"/>
      <c r="HDA37"/>
      <c r="HDB37"/>
      <c r="HDC37"/>
      <c r="HDD37"/>
      <c r="HDE37"/>
      <c r="HDF37"/>
      <c r="HDG37"/>
      <c r="HDH37"/>
      <c r="HDI37"/>
      <c r="HDJ37"/>
      <c r="HDK37"/>
      <c r="HDL37"/>
      <c r="HDM37"/>
      <c r="HDN37"/>
      <c r="HDO37"/>
      <c r="HDP37"/>
      <c r="HDQ37"/>
      <c r="HDR37"/>
      <c r="HDS37"/>
      <c r="HDT37"/>
      <c r="HDU37"/>
      <c r="HDV37"/>
      <c r="HDW37"/>
      <c r="HDX37"/>
      <c r="HDY37"/>
      <c r="HDZ37"/>
      <c r="HEA37"/>
      <c r="HEB37"/>
      <c r="HEC37"/>
      <c r="HED37"/>
      <c r="HEE37"/>
      <c r="HEF37"/>
      <c r="HEG37"/>
      <c r="HEH37"/>
      <c r="HEI37"/>
      <c r="HEJ37"/>
      <c r="HEK37"/>
      <c r="HEL37"/>
      <c r="HEM37"/>
      <c r="HEN37"/>
      <c r="HEO37"/>
      <c r="HEP37"/>
      <c r="HEQ37"/>
      <c r="HER37"/>
      <c r="HES37"/>
      <c r="HET37"/>
      <c r="HEU37"/>
      <c r="HEV37"/>
      <c r="HEW37"/>
      <c r="HEX37"/>
      <c r="HEY37"/>
      <c r="HEZ37"/>
      <c r="HFA37"/>
      <c r="HFB37"/>
      <c r="HFC37"/>
      <c r="HFD37"/>
      <c r="HFE37"/>
      <c r="HFF37"/>
      <c r="HFG37"/>
      <c r="HFH37"/>
      <c r="HFI37"/>
      <c r="HFJ37"/>
      <c r="HFK37"/>
      <c r="HFL37"/>
      <c r="HFM37"/>
      <c r="HFN37"/>
      <c r="HFO37"/>
      <c r="HFP37"/>
      <c r="HFQ37"/>
      <c r="HFR37"/>
      <c r="HFS37"/>
      <c r="HFT37"/>
      <c r="HFU37"/>
      <c r="HFV37"/>
      <c r="HFW37"/>
      <c r="HFX37"/>
      <c r="HFY37"/>
      <c r="HFZ37"/>
      <c r="HGA37"/>
      <c r="HGB37"/>
      <c r="HGC37"/>
      <c r="HGD37"/>
      <c r="HGE37"/>
      <c r="HGF37"/>
      <c r="HGG37"/>
      <c r="HGH37"/>
      <c r="HGI37"/>
      <c r="HGJ37"/>
      <c r="HGK37"/>
      <c r="HGL37"/>
      <c r="HGM37"/>
      <c r="HGN37"/>
      <c r="HGO37"/>
      <c r="HGP37"/>
      <c r="HGQ37"/>
      <c r="HGR37"/>
      <c r="HGS37"/>
      <c r="HGT37"/>
      <c r="HGU37"/>
      <c r="HGV37"/>
      <c r="HGW37"/>
      <c r="HGX37"/>
      <c r="HGY37"/>
      <c r="HGZ37"/>
      <c r="HHA37"/>
      <c r="HHB37"/>
      <c r="HHC37"/>
      <c r="HHD37"/>
      <c r="HHE37"/>
      <c r="HHF37"/>
      <c r="HHG37"/>
      <c r="HHH37"/>
      <c r="HHI37"/>
      <c r="HHJ37"/>
      <c r="HHK37"/>
      <c r="HHL37"/>
      <c r="HHM37"/>
      <c r="HHN37"/>
      <c r="HHO37"/>
      <c r="HHP37"/>
      <c r="HHQ37"/>
      <c r="HHR37"/>
      <c r="HHS37"/>
      <c r="HHT37"/>
      <c r="HHU37"/>
      <c r="HHV37"/>
      <c r="HHW37"/>
      <c r="HHX37"/>
      <c r="HHY37"/>
      <c r="HHZ37"/>
      <c r="HIA37"/>
      <c r="HIB37"/>
      <c r="HIC37"/>
      <c r="HID37"/>
      <c r="HIE37"/>
      <c r="HIF37"/>
      <c r="HIG37"/>
      <c r="HIH37"/>
      <c r="HII37"/>
      <c r="HIJ37"/>
      <c r="HIK37"/>
      <c r="HIL37"/>
      <c r="HIM37"/>
      <c r="HIN37"/>
      <c r="HIO37"/>
      <c r="HIP37"/>
      <c r="HIQ37"/>
      <c r="HIR37"/>
      <c r="HIS37"/>
      <c r="HIT37"/>
      <c r="HIU37"/>
      <c r="HIV37"/>
      <c r="HIW37"/>
      <c r="HIX37"/>
      <c r="HIY37"/>
      <c r="HIZ37"/>
      <c r="HJA37"/>
      <c r="HJB37"/>
      <c r="HJC37"/>
      <c r="HJD37"/>
      <c r="HJE37"/>
      <c r="HJF37"/>
      <c r="HJG37"/>
      <c r="HJH37"/>
      <c r="HJI37"/>
      <c r="HJJ37"/>
      <c r="HJK37"/>
      <c r="HJL37"/>
      <c r="HJM37"/>
      <c r="HJN37"/>
      <c r="HJO37"/>
      <c r="HJP37"/>
      <c r="HJQ37"/>
      <c r="HJR37"/>
      <c r="HJS37"/>
      <c r="HJT37"/>
      <c r="HJU37"/>
      <c r="HJV37"/>
      <c r="HJW37"/>
      <c r="HJX37"/>
      <c r="HJY37"/>
      <c r="HJZ37"/>
      <c r="HKA37"/>
      <c r="HKB37"/>
      <c r="HKC37"/>
      <c r="HKD37"/>
      <c r="HKE37"/>
      <c r="HKF37"/>
      <c r="HKG37"/>
      <c r="HKH37"/>
      <c r="HKI37"/>
      <c r="HKJ37"/>
      <c r="HKK37"/>
      <c r="HKL37"/>
      <c r="HKM37"/>
      <c r="HKN37"/>
      <c r="HKO37"/>
      <c r="HKP37"/>
      <c r="HKQ37"/>
      <c r="HKR37"/>
      <c r="HKS37"/>
      <c r="HKT37"/>
      <c r="HKU37"/>
      <c r="HKV37"/>
      <c r="HKW37"/>
      <c r="HKX37"/>
      <c r="HKY37"/>
      <c r="HKZ37"/>
      <c r="HLA37"/>
      <c r="HLB37"/>
      <c r="HLC37"/>
      <c r="HLD37"/>
      <c r="HLE37"/>
      <c r="HLF37"/>
      <c r="HLG37"/>
      <c r="HLH37"/>
      <c r="HLI37"/>
      <c r="HLJ37"/>
      <c r="HLK37"/>
      <c r="HLL37"/>
      <c r="HLM37"/>
      <c r="HLN37"/>
      <c r="HLO37"/>
      <c r="HLP37"/>
      <c r="HLQ37"/>
      <c r="HLR37"/>
      <c r="HLS37"/>
      <c r="HLT37"/>
      <c r="HLU37"/>
      <c r="HLV37"/>
      <c r="HLW37"/>
      <c r="HLX37"/>
      <c r="HLY37"/>
      <c r="HLZ37"/>
      <c r="HMA37"/>
      <c r="HMB37"/>
      <c r="HMC37"/>
      <c r="HMD37"/>
      <c r="HME37"/>
      <c r="HMF37"/>
      <c r="HMG37"/>
      <c r="HMH37"/>
      <c r="HMI37"/>
      <c r="HMJ37"/>
      <c r="HMK37"/>
      <c r="HML37"/>
      <c r="HMM37"/>
      <c r="HMN37"/>
      <c r="HMO37"/>
      <c r="HMP37"/>
      <c r="HMQ37"/>
      <c r="HMR37"/>
      <c r="HMS37"/>
      <c r="HMT37"/>
      <c r="HMU37"/>
      <c r="HMV37"/>
      <c r="HMW37"/>
      <c r="HMX37"/>
      <c r="HMY37"/>
      <c r="HMZ37"/>
      <c r="HNA37"/>
      <c r="HNB37"/>
      <c r="HNC37"/>
      <c r="HND37"/>
      <c r="HNE37"/>
      <c r="HNF37"/>
      <c r="HNG37"/>
      <c r="HNH37"/>
      <c r="HNI37"/>
      <c r="HNJ37"/>
      <c r="HNK37"/>
      <c r="HNL37"/>
      <c r="HNM37"/>
      <c r="HNN37"/>
      <c r="HNO37"/>
      <c r="HNP37"/>
      <c r="HNQ37"/>
      <c r="HNR37"/>
      <c r="HNS37"/>
      <c r="HNT37"/>
      <c r="HNU37"/>
      <c r="HNV37"/>
      <c r="HNW37"/>
      <c r="HNX37"/>
      <c r="HNY37"/>
      <c r="HNZ37"/>
      <c r="HOA37"/>
      <c r="HOB37"/>
      <c r="HOC37"/>
      <c r="HOD37"/>
      <c r="HOE37"/>
      <c r="HOF37"/>
      <c r="HOG37"/>
      <c r="HOH37"/>
      <c r="HOI37"/>
      <c r="HOJ37"/>
      <c r="HOK37"/>
      <c r="HOL37"/>
      <c r="HOM37"/>
      <c r="HON37"/>
      <c r="HOO37"/>
      <c r="HOP37"/>
      <c r="HOQ37"/>
      <c r="HOR37"/>
      <c r="HOS37"/>
      <c r="HOT37"/>
      <c r="HOU37"/>
      <c r="HOV37"/>
      <c r="HOW37"/>
      <c r="HOX37"/>
      <c r="HOY37"/>
      <c r="HOZ37"/>
      <c r="HPA37"/>
      <c r="HPB37"/>
      <c r="HPC37"/>
      <c r="HPD37"/>
      <c r="HPE37"/>
      <c r="HPF37"/>
      <c r="HPG37"/>
      <c r="HPH37"/>
      <c r="HPI37"/>
      <c r="HPJ37"/>
      <c r="HPK37"/>
      <c r="HPL37"/>
      <c r="HPM37"/>
      <c r="HPN37"/>
      <c r="HPO37"/>
      <c r="HPP37"/>
      <c r="HPQ37"/>
      <c r="HPR37"/>
      <c r="HPS37"/>
      <c r="HPT37"/>
      <c r="HPU37"/>
      <c r="HPV37"/>
      <c r="HPW37"/>
      <c r="HPX37"/>
      <c r="HPY37"/>
      <c r="HPZ37"/>
      <c r="HQA37"/>
      <c r="HQB37"/>
      <c r="HQC37"/>
      <c r="HQD37"/>
      <c r="HQE37"/>
      <c r="HQF37"/>
      <c r="HQG37"/>
      <c r="HQH37"/>
      <c r="HQI37"/>
      <c r="HQJ37"/>
      <c r="HQK37"/>
      <c r="HQL37"/>
      <c r="HQM37"/>
      <c r="HQN37"/>
      <c r="HQO37"/>
      <c r="HQP37"/>
      <c r="HQQ37"/>
      <c r="HQR37"/>
      <c r="HQS37"/>
      <c r="HQT37"/>
      <c r="HQU37"/>
      <c r="HQV37"/>
      <c r="HQW37"/>
      <c r="HQX37"/>
      <c r="HQY37"/>
      <c r="HQZ37"/>
      <c r="HRA37"/>
      <c r="HRB37"/>
      <c r="HRC37"/>
      <c r="HRD37"/>
      <c r="HRE37"/>
      <c r="HRF37"/>
      <c r="HRG37"/>
      <c r="HRH37"/>
      <c r="HRI37"/>
      <c r="HRJ37"/>
      <c r="HRK37"/>
      <c r="HRL37"/>
      <c r="HRM37"/>
      <c r="HRN37"/>
      <c r="HRO37"/>
      <c r="HRP37"/>
      <c r="HRQ37"/>
      <c r="HRR37"/>
      <c r="HRS37"/>
      <c r="HRT37"/>
      <c r="HRU37"/>
      <c r="HRV37"/>
      <c r="HRW37"/>
      <c r="HRX37"/>
      <c r="HRY37"/>
      <c r="HRZ37"/>
      <c r="HSA37"/>
      <c r="HSB37"/>
      <c r="HSC37"/>
      <c r="HSD37"/>
      <c r="HSE37"/>
      <c r="HSF37"/>
      <c r="HSG37"/>
      <c r="HSH37"/>
      <c r="HSI37"/>
      <c r="HSJ37"/>
      <c r="HSK37"/>
      <c r="HSL37"/>
      <c r="HSM37"/>
      <c r="HSN37"/>
      <c r="HSO37"/>
      <c r="HSP37"/>
      <c r="HSQ37"/>
      <c r="HSR37"/>
      <c r="HSS37"/>
      <c r="HST37"/>
      <c r="HSU37"/>
      <c r="HSV37"/>
      <c r="HSW37"/>
      <c r="HSX37"/>
      <c r="HSY37"/>
      <c r="HSZ37"/>
      <c r="HTA37"/>
      <c r="HTB37"/>
      <c r="HTC37"/>
      <c r="HTD37"/>
      <c r="HTE37"/>
      <c r="HTF37"/>
      <c r="HTG37"/>
      <c r="HTH37"/>
      <c r="HTI37"/>
      <c r="HTJ37"/>
      <c r="HTK37"/>
      <c r="HTL37"/>
      <c r="HTM37"/>
      <c r="HTN37"/>
      <c r="HTO37"/>
      <c r="HTP37"/>
      <c r="HTQ37"/>
      <c r="HTR37"/>
      <c r="HTS37"/>
      <c r="HTT37"/>
      <c r="HTU37"/>
      <c r="HTV37"/>
      <c r="HTW37"/>
      <c r="HTX37"/>
      <c r="HTY37"/>
      <c r="HTZ37"/>
      <c r="HUA37"/>
      <c r="HUB37"/>
      <c r="HUC37"/>
      <c r="HUD37"/>
      <c r="HUE37"/>
      <c r="HUF37"/>
      <c r="HUG37"/>
      <c r="HUH37"/>
      <c r="HUI37"/>
      <c r="HUJ37"/>
      <c r="HUK37"/>
      <c r="HUL37"/>
      <c r="HUM37"/>
      <c r="HUN37"/>
      <c r="HUO37"/>
      <c r="HUP37"/>
      <c r="HUQ37"/>
      <c r="HUR37"/>
      <c r="HUS37"/>
      <c r="HUT37"/>
      <c r="HUU37"/>
      <c r="HUV37"/>
      <c r="HUW37"/>
      <c r="HUX37"/>
      <c r="HUY37"/>
      <c r="HUZ37"/>
      <c r="HVA37"/>
      <c r="HVB37"/>
      <c r="HVC37"/>
      <c r="HVD37"/>
      <c r="HVE37"/>
      <c r="HVF37"/>
      <c r="HVG37"/>
      <c r="HVH37"/>
      <c r="HVI37"/>
      <c r="HVJ37"/>
      <c r="HVK37"/>
      <c r="HVL37"/>
      <c r="HVM37"/>
      <c r="HVN37"/>
      <c r="HVO37"/>
      <c r="HVP37"/>
      <c r="HVQ37"/>
      <c r="HVR37"/>
      <c r="HVS37"/>
      <c r="HVT37"/>
      <c r="HVU37"/>
      <c r="HVV37"/>
      <c r="HVW37"/>
      <c r="HVX37"/>
      <c r="HVY37"/>
      <c r="HVZ37"/>
      <c r="HWA37"/>
      <c r="HWB37"/>
      <c r="HWC37"/>
      <c r="HWD37"/>
      <c r="HWE37"/>
      <c r="HWF37"/>
      <c r="HWG37"/>
      <c r="HWH37"/>
      <c r="HWI37"/>
      <c r="HWJ37"/>
      <c r="HWK37"/>
      <c r="HWL37"/>
      <c r="HWM37"/>
      <c r="HWN37"/>
      <c r="HWO37"/>
      <c r="HWP37"/>
      <c r="HWQ37"/>
      <c r="HWR37"/>
      <c r="HWS37"/>
      <c r="HWT37"/>
      <c r="HWU37"/>
      <c r="HWV37"/>
      <c r="HWW37"/>
      <c r="HWX37"/>
      <c r="HWY37"/>
      <c r="HWZ37"/>
      <c r="HXA37"/>
      <c r="HXB37"/>
      <c r="HXC37"/>
      <c r="HXD37"/>
      <c r="HXE37"/>
      <c r="HXF37"/>
      <c r="HXG37"/>
      <c r="HXH37"/>
      <c r="HXI37"/>
      <c r="HXJ37"/>
      <c r="HXK37"/>
      <c r="HXL37"/>
      <c r="HXM37"/>
      <c r="HXN37"/>
      <c r="HXO37"/>
      <c r="HXP37"/>
      <c r="HXQ37"/>
      <c r="HXR37"/>
      <c r="HXS37"/>
      <c r="HXT37"/>
      <c r="HXU37"/>
      <c r="HXV37"/>
      <c r="HXW37"/>
      <c r="HXX37"/>
      <c r="HXY37"/>
      <c r="HXZ37"/>
      <c r="HYA37"/>
      <c r="HYB37"/>
      <c r="HYC37"/>
      <c r="HYD37"/>
      <c r="HYE37"/>
      <c r="HYF37"/>
      <c r="HYG37"/>
      <c r="HYH37"/>
      <c r="HYI37"/>
      <c r="HYJ37"/>
      <c r="HYK37"/>
      <c r="HYL37"/>
      <c r="HYM37"/>
      <c r="HYN37"/>
      <c r="HYO37"/>
      <c r="HYP37"/>
      <c r="HYQ37"/>
      <c r="HYR37"/>
      <c r="HYS37"/>
      <c r="HYT37"/>
      <c r="HYU37"/>
      <c r="HYV37"/>
      <c r="HYW37"/>
      <c r="HYX37"/>
      <c r="HYY37"/>
      <c r="HYZ37"/>
      <c r="HZA37"/>
      <c r="HZB37"/>
      <c r="HZC37"/>
      <c r="HZD37"/>
      <c r="HZE37"/>
      <c r="HZF37"/>
      <c r="HZG37"/>
      <c r="HZH37"/>
      <c r="HZI37"/>
      <c r="HZJ37"/>
      <c r="HZK37"/>
      <c r="HZL37"/>
      <c r="HZM37"/>
      <c r="HZN37"/>
      <c r="HZO37"/>
      <c r="HZP37"/>
      <c r="HZQ37"/>
      <c r="HZR37"/>
      <c r="HZS37"/>
      <c r="HZT37"/>
      <c r="HZU37"/>
      <c r="HZV37"/>
      <c r="HZW37"/>
      <c r="HZX37"/>
      <c r="HZY37"/>
      <c r="HZZ37"/>
      <c r="IAA37"/>
      <c r="IAB37"/>
      <c r="IAC37"/>
      <c r="IAD37"/>
      <c r="IAE37"/>
      <c r="IAF37"/>
      <c r="IAG37"/>
      <c r="IAH37"/>
      <c r="IAI37"/>
      <c r="IAJ37"/>
      <c r="IAK37"/>
      <c r="IAL37"/>
      <c r="IAM37"/>
      <c r="IAN37"/>
      <c r="IAO37"/>
      <c r="IAP37"/>
      <c r="IAQ37"/>
      <c r="IAR37"/>
      <c r="IAS37"/>
      <c r="IAT37"/>
      <c r="IAU37"/>
      <c r="IAV37"/>
      <c r="IAW37"/>
      <c r="IAX37"/>
      <c r="IAY37"/>
      <c r="IAZ37"/>
      <c r="IBA37"/>
      <c r="IBB37"/>
      <c r="IBC37"/>
      <c r="IBD37"/>
      <c r="IBE37"/>
      <c r="IBF37"/>
      <c r="IBG37"/>
      <c r="IBH37"/>
      <c r="IBI37"/>
      <c r="IBJ37"/>
      <c r="IBK37"/>
      <c r="IBL37"/>
      <c r="IBM37"/>
      <c r="IBN37"/>
      <c r="IBO37"/>
      <c r="IBP37"/>
      <c r="IBQ37"/>
      <c r="IBR37"/>
      <c r="IBS37"/>
      <c r="IBT37"/>
      <c r="IBU37"/>
      <c r="IBV37"/>
      <c r="IBW37"/>
      <c r="IBX37"/>
      <c r="IBY37"/>
      <c r="IBZ37"/>
      <c r="ICA37"/>
      <c r="ICB37"/>
      <c r="ICC37"/>
      <c r="ICD37"/>
      <c r="ICE37"/>
      <c r="ICF37"/>
      <c r="ICG37"/>
      <c r="ICH37"/>
      <c r="ICI37"/>
      <c r="ICJ37"/>
      <c r="ICK37"/>
      <c r="ICL37"/>
      <c r="ICM37"/>
      <c r="ICN37"/>
      <c r="ICO37"/>
      <c r="ICP37"/>
      <c r="ICQ37"/>
      <c r="ICR37"/>
      <c r="ICS37"/>
      <c r="ICT37"/>
      <c r="ICU37"/>
      <c r="ICV37"/>
      <c r="ICW37"/>
      <c r="ICX37"/>
      <c r="ICY37"/>
      <c r="ICZ37"/>
      <c r="IDA37"/>
      <c r="IDB37"/>
      <c r="IDC37"/>
      <c r="IDD37"/>
      <c r="IDE37"/>
      <c r="IDF37"/>
      <c r="IDG37"/>
      <c r="IDH37"/>
      <c r="IDI37"/>
      <c r="IDJ37"/>
      <c r="IDK37"/>
      <c r="IDL37"/>
      <c r="IDM37"/>
      <c r="IDN37"/>
      <c r="IDO37"/>
      <c r="IDP37"/>
      <c r="IDQ37"/>
      <c r="IDR37"/>
      <c r="IDS37"/>
      <c r="IDT37"/>
      <c r="IDU37"/>
      <c r="IDV37"/>
      <c r="IDW37"/>
      <c r="IDX37"/>
      <c r="IDY37"/>
      <c r="IDZ37"/>
      <c r="IEA37"/>
      <c r="IEB37"/>
      <c r="IEC37"/>
      <c r="IED37"/>
      <c r="IEE37"/>
      <c r="IEF37"/>
      <c r="IEG37"/>
      <c r="IEH37"/>
      <c r="IEI37"/>
      <c r="IEJ37"/>
      <c r="IEK37"/>
      <c r="IEL37"/>
      <c r="IEM37"/>
      <c r="IEN37"/>
      <c r="IEO37"/>
      <c r="IEP37"/>
      <c r="IEQ37"/>
      <c r="IER37"/>
      <c r="IES37"/>
      <c r="IET37"/>
      <c r="IEU37"/>
      <c r="IEV37"/>
      <c r="IEW37"/>
      <c r="IEX37"/>
      <c r="IEY37"/>
      <c r="IEZ37"/>
      <c r="IFA37"/>
      <c r="IFB37"/>
      <c r="IFC37"/>
      <c r="IFD37"/>
      <c r="IFE37"/>
      <c r="IFF37"/>
      <c r="IFG37"/>
      <c r="IFH37"/>
      <c r="IFI37"/>
      <c r="IFJ37"/>
      <c r="IFK37"/>
      <c r="IFL37"/>
      <c r="IFM37"/>
      <c r="IFN37"/>
      <c r="IFO37"/>
      <c r="IFP37"/>
      <c r="IFQ37"/>
      <c r="IFR37"/>
      <c r="IFS37"/>
      <c r="IFT37"/>
      <c r="IFU37"/>
      <c r="IFV37"/>
      <c r="IFW37"/>
      <c r="IFX37"/>
      <c r="IFY37"/>
      <c r="IFZ37"/>
      <c r="IGA37"/>
      <c r="IGB37"/>
      <c r="IGC37"/>
      <c r="IGD37"/>
      <c r="IGE37"/>
      <c r="IGF37"/>
      <c r="IGG37"/>
      <c r="IGH37"/>
      <c r="IGI37"/>
      <c r="IGJ37"/>
      <c r="IGK37"/>
      <c r="IGL37"/>
      <c r="IGM37"/>
      <c r="IGN37"/>
      <c r="IGO37"/>
      <c r="IGP37"/>
      <c r="IGQ37"/>
      <c r="IGR37"/>
      <c r="IGS37"/>
      <c r="IGT37"/>
      <c r="IGU37"/>
      <c r="IGV37"/>
      <c r="IGW37"/>
      <c r="IGX37"/>
      <c r="IGY37"/>
      <c r="IGZ37"/>
      <c r="IHA37"/>
      <c r="IHB37"/>
      <c r="IHC37"/>
      <c r="IHD37"/>
      <c r="IHE37"/>
      <c r="IHF37"/>
      <c r="IHG37"/>
      <c r="IHH37"/>
      <c r="IHI37"/>
      <c r="IHJ37"/>
      <c r="IHK37"/>
      <c r="IHL37"/>
      <c r="IHM37"/>
      <c r="IHN37"/>
      <c r="IHO37"/>
      <c r="IHP37"/>
      <c r="IHQ37"/>
      <c r="IHR37"/>
      <c r="IHS37"/>
      <c r="IHT37"/>
      <c r="IHU37"/>
      <c r="IHV37"/>
      <c r="IHW37"/>
      <c r="IHX37"/>
      <c r="IHY37"/>
      <c r="IHZ37"/>
      <c r="IIA37"/>
      <c r="IIB37"/>
      <c r="IIC37"/>
      <c r="IID37"/>
      <c r="IIE37"/>
      <c r="IIF37"/>
      <c r="IIG37"/>
      <c r="IIH37"/>
      <c r="III37"/>
      <c r="IIJ37"/>
      <c r="IIK37"/>
      <c r="IIL37"/>
      <c r="IIM37"/>
      <c r="IIN37"/>
      <c r="IIO37"/>
      <c r="IIP37"/>
      <c r="IIQ37"/>
      <c r="IIR37"/>
      <c r="IIS37"/>
      <c r="IIT37"/>
      <c r="IIU37"/>
      <c r="IIV37"/>
      <c r="IIW37"/>
      <c r="IIX37"/>
      <c r="IIY37"/>
      <c r="IIZ37"/>
      <c r="IJA37"/>
      <c r="IJB37"/>
      <c r="IJC37"/>
      <c r="IJD37"/>
      <c r="IJE37"/>
      <c r="IJF37"/>
      <c r="IJG37"/>
      <c r="IJH37"/>
      <c r="IJI37"/>
      <c r="IJJ37"/>
      <c r="IJK37"/>
      <c r="IJL37"/>
      <c r="IJM37"/>
      <c r="IJN37"/>
      <c r="IJO37"/>
      <c r="IJP37"/>
      <c r="IJQ37"/>
      <c r="IJR37"/>
      <c r="IJS37"/>
      <c r="IJT37"/>
      <c r="IJU37"/>
      <c r="IJV37"/>
      <c r="IJW37"/>
      <c r="IJX37"/>
      <c r="IJY37"/>
      <c r="IJZ37"/>
      <c r="IKA37"/>
      <c r="IKB37"/>
      <c r="IKC37"/>
      <c r="IKD37"/>
      <c r="IKE37"/>
      <c r="IKF37"/>
      <c r="IKG37"/>
      <c r="IKH37"/>
      <c r="IKI37"/>
      <c r="IKJ37"/>
      <c r="IKK37"/>
      <c r="IKL37"/>
      <c r="IKM37"/>
      <c r="IKN37"/>
      <c r="IKO37"/>
      <c r="IKP37"/>
      <c r="IKQ37"/>
      <c r="IKR37"/>
      <c r="IKS37"/>
      <c r="IKT37"/>
      <c r="IKU37"/>
      <c r="IKV37"/>
      <c r="IKW37"/>
      <c r="IKX37"/>
      <c r="IKY37"/>
      <c r="IKZ37"/>
      <c r="ILA37"/>
      <c r="ILB37"/>
      <c r="ILC37"/>
      <c r="ILD37"/>
      <c r="ILE37"/>
      <c r="ILF37"/>
      <c r="ILG37"/>
      <c r="ILH37"/>
      <c r="ILI37"/>
      <c r="ILJ37"/>
      <c r="ILK37"/>
      <c r="ILL37"/>
      <c r="ILM37"/>
      <c r="ILN37"/>
      <c r="ILO37"/>
      <c r="ILP37"/>
      <c r="ILQ37"/>
      <c r="ILR37"/>
      <c r="ILS37"/>
      <c r="ILT37"/>
      <c r="ILU37"/>
      <c r="ILV37"/>
      <c r="ILW37"/>
      <c r="ILX37"/>
      <c r="ILY37"/>
      <c r="ILZ37"/>
      <c r="IMA37"/>
      <c r="IMB37"/>
      <c r="IMC37"/>
      <c r="IMD37"/>
      <c r="IME37"/>
      <c r="IMF37"/>
      <c r="IMG37"/>
      <c r="IMH37"/>
      <c r="IMI37"/>
      <c r="IMJ37"/>
      <c r="IMK37"/>
      <c r="IML37"/>
      <c r="IMM37"/>
      <c r="IMN37"/>
      <c r="IMO37"/>
      <c r="IMP37"/>
      <c r="IMQ37"/>
      <c r="IMR37"/>
      <c r="IMS37"/>
      <c r="IMT37"/>
      <c r="IMU37"/>
      <c r="IMV37"/>
      <c r="IMW37"/>
      <c r="IMX37"/>
      <c r="IMY37"/>
      <c r="IMZ37"/>
      <c r="INA37"/>
      <c r="INB37"/>
      <c r="INC37"/>
      <c r="IND37"/>
      <c r="INE37"/>
      <c r="INF37"/>
      <c r="ING37"/>
      <c r="INH37"/>
      <c r="INI37"/>
      <c r="INJ37"/>
      <c r="INK37"/>
      <c r="INL37"/>
      <c r="INM37"/>
      <c r="INN37"/>
      <c r="INO37"/>
      <c r="INP37"/>
      <c r="INQ37"/>
      <c r="INR37"/>
      <c r="INS37"/>
      <c r="INT37"/>
      <c r="INU37"/>
      <c r="INV37"/>
      <c r="INW37"/>
      <c r="INX37"/>
      <c r="INY37"/>
      <c r="INZ37"/>
      <c r="IOA37"/>
      <c r="IOB37"/>
      <c r="IOC37"/>
      <c r="IOD37"/>
      <c r="IOE37"/>
      <c r="IOF37"/>
      <c r="IOG37"/>
      <c r="IOH37"/>
      <c r="IOI37"/>
      <c r="IOJ37"/>
      <c r="IOK37"/>
      <c r="IOL37"/>
      <c r="IOM37"/>
      <c r="ION37"/>
      <c r="IOO37"/>
      <c r="IOP37"/>
      <c r="IOQ37"/>
      <c r="IOR37"/>
      <c r="IOS37"/>
      <c r="IOT37"/>
      <c r="IOU37"/>
      <c r="IOV37"/>
      <c r="IOW37"/>
      <c r="IOX37"/>
      <c r="IOY37"/>
      <c r="IOZ37"/>
      <c r="IPA37"/>
      <c r="IPB37"/>
      <c r="IPC37"/>
      <c r="IPD37"/>
      <c r="IPE37"/>
      <c r="IPF37"/>
      <c r="IPG37"/>
      <c r="IPH37"/>
      <c r="IPI37"/>
      <c r="IPJ37"/>
      <c r="IPK37"/>
      <c r="IPL37"/>
      <c r="IPM37"/>
      <c r="IPN37"/>
      <c r="IPO37"/>
      <c r="IPP37"/>
      <c r="IPQ37"/>
      <c r="IPR37"/>
      <c r="IPS37"/>
      <c r="IPT37"/>
      <c r="IPU37"/>
      <c r="IPV37"/>
      <c r="IPW37"/>
      <c r="IPX37"/>
      <c r="IPY37"/>
      <c r="IPZ37"/>
      <c r="IQA37"/>
      <c r="IQB37"/>
      <c r="IQC37"/>
      <c r="IQD37"/>
      <c r="IQE37"/>
      <c r="IQF37"/>
      <c r="IQG37"/>
      <c r="IQH37"/>
      <c r="IQI37"/>
      <c r="IQJ37"/>
      <c r="IQK37"/>
      <c r="IQL37"/>
      <c r="IQM37"/>
      <c r="IQN37"/>
      <c r="IQO37"/>
      <c r="IQP37"/>
      <c r="IQQ37"/>
      <c r="IQR37"/>
      <c r="IQS37"/>
      <c r="IQT37"/>
      <c r="IQU37"/>
      <c r="IQV37"/>
      <c r="IQW37"/>
      <c r="IQX37"/>
      <c r="IQY37"/>
      <c r="IQZ37"/>
      <c r="IRA37"/>
      <c r="IRB37"/>
      <c r="IRC37"/>
      <c r="IRD37"/>
      <c r="IRE37"/>
      <c r="IRF37"/>
      <c r="IRG37"/>
      <c r="IRH37"/>
      <c r="IRI37"/>
      <c r="IRJ37"/>
      <c r="IRK37"/>
      <c r="IRL37"/>
      <c r="IRM37"/>
      <c r="IRN37"/>
      <c r="IRO37"/>
      <c r="IRP37"/>
      <c r="IRQ37"/>
      <c r="IRR37"/>
      <c r="IRS37"/>
      <c r="IRT37"/>
      <c r="IRU37"/>
      <c r="IRV37"/>
      <c r="IRW37"/>
      <c r="IRX37"/>
      <c r="IRY37"/>
      <c r="IRZ37"/>
      <c r="ISA37"/>
      <c r="ISB37"/>
      <c r="ISC37"/>
      <c r="ISD37"/>
      <c r="ISE37"/>
      <c r="ISF37"/>
      <c r="ISG37"/>
      <c r="ISH37"/>
      <c r="ISI37"/>
      <c r="ISJ37"/>
      <c r="ISK37"/>
      <c r="ISL37"/>
      <c r="ISM37"/>
      <c r="ISN37"/>
      <c r="ISO37"/>
      <c r="ISP37"/>
      <c r="ISQ37"/>
      <c r="ISR37"/>
      <c r="ISS37"/>
      <c r="IST37"/>
      <c r="ISU37"/>
      <c r="ISV37"/>
      <c r="ISW37"/>
      <c r="ISX37"/>
      <c r="ISY37"/>
      <c r="ISZ37"/>
      <c r="ITA37"/>
      <c r="ITB37"/>
      <c r="ITC37"/>
      <c r="ITD37"/>
      <c r="ITE37"/>
      <c r="ITF37"/>
      <c r="ITG37"/>
      <c r="ITH37"/>
      <c r="ITI37"/>
      <c r="ITJ37"/>
      <c r="ITK37"/>
      <c r="ITL37"/>
      <c r="ITM37"/>
      <c r="ITN37"/>
      <c r="ITO37"/>
      <c r="ITP37"/>
      <c r="ITQ37"/>
      <c r="ITR37"/>
      <c r="ITS37"/>
      <c r="ITT37"/>
      <c r="ITU37"/>
      <c r="ITV37"/>
      <c r="ITW37"/>
      <c r="ITX37"/>
      <c r="ITY37"/>
      <c r="ITZ37"/>
      <c r="IUA37"/>
      <c r="IUB37"/>
      <c r="IUC37"/>
      <c r="IUD37"/>
      <c r="IUE37"/>
      <c r="IUF37"/>
      <c r="IUG37"/>
      <c r="IUH37"/>
      <c r="IUI37"/>
      <c r="IUJ37"/>
      <c r="IUK37"/>
      <c r="IUL37"/>
      <c r="IUM37"/>
      <c r="IUN37"/>
      <c r="IUO37"/>
      <c r="IUP37"/>
      <c r="IUQ37"/>
      <c r="IUR37"/>
      <c r="IUS37"/>
      <c r="IUT37"/>
      <c r="IUU37"/>
      <c r="IUV37"/>
      <c r="IUW37"/>
      <c r="IUX37"/>
      <c r="IUY37"/>
      <c r="IUZ37"/>
      <c r="IVA37"/>
      <c r="IVB37"/>
      <c r="IVC37"/>
      <c r="IVD37"/>
      <c r="IVE37"/>
      <c r="IVF37"/>
      <c r="IVG37"/>
      <c r="IVH37"/>
      <c r="IVI37"/>
      <c r="IVJ37"/>
      <c r="IVK37"/>
      <c r="IVL37"/>
      <c r="IVM37"/>
      <c r="IVN37"/>
      <c r="IVO37"/>
      <c r="IVP37"/>
      <c r="IVQ37"/>
      <c r="IVR37"/>
      <c r="IVS37"/>
      <c r="IVT37"/>
      <c r="IVU37"/>
      <c r="IVV37"/>
      <c r="IVW37"/>
      <c r="IVX37"/>
      <c r="IVY37"/>
      <c r="IVZ37"/>
      <c r="IWA37"/>
      <c r="IWB37"/>
      <c r="IWC37"/>
      <c r="IWD37"/>
      <c r="IWE37"/>
      <c r="IWF37"/>
      <c r="IWG37"/>
      <c r="IWH37"/>
      <c r="IWI37"/>
      <c r="IWJ37"/>
      <c r="IWK37"/>
      <c r="IWL37"/>
      <c r="IWM37"/>
      <c r="IWN37"/>
      <c r="IWO37"/>
      <c r="IWP37"/>
      <c r="IWQ37"/>
      <c r="IWR37"/>
      <c r="IWS37"/>
      <c r="IWT37"/>
      <c r="IWU37"/>
      <c r="IWV37"/>
      <c r="IWW37"/>
      <c r="IWX37"/>
      <c r="IWY37"/>
      <c r="IWZ37"/>
      <c r="IXA37"/>
      <c r="IXB37"/>
      <c r="IXC37"/>
      <c r="IXD37"/>
      <c r="IXE37"/>
      <c r="IXF37"/>
      <c r="IXG37"/>
      <c r="IXH37"/>
      <c r="IXI37"/>
      <c r="IXJ37"/>
      <c r="IXK37"/>
      <c r="IXL37"/>
      <c r="IXM37"/>
      <c r="IXN37"/>
      <c r="IXO37"/>
      <c r="IXP37"/>
      <c r="IXQ37"/>
      <c r="IXR37"/>
      <c r="IXS37"/>
      <c r="IXT37"/>
      <c r="IXU37"/>
      <c r="IXV37"/>
      <c r="IXW37"/>
      <c r="IXX37"/>
      <c r="IXY37"/>
      <c r="IXZ37"/>
      <c r="IYA37"/>
      <c r="IYB37"/>
      <c r="IYC37"/>
      <c r="IYD37"/>
      <c r="IYE37"/>
      <c r="IYF37"/>
      <c r="IYG37"/>
      <c r="IYH37"/>
      <c r="IYI37"/>
      <c r="IYJ37"/>
      <c r="IYK37"/>
      <c r="IYL37"/>
      <c r="IYM37"/>
      <c r="IYN37"/>
      <c r="IYO37"/>
      <c r="IYP37"/>
      <c r="IYQ37"/>
      <c r="IYR37"/>
      <c r="IYS37"/>
      <c r="IYT37"/>
      <c r="IYU37"/>
      <c r="IYV37"/>
      <c r="IYW37"/>
      <c r="IYX37"/>
      <c r="IYY37"/>
      <c r="IYZ37"/>
      <c r="IZA37"/>
      <c r="IZB37"/>
      <c r="IZC37"/>
      <c r="IZD37"/>
      <c r="IZE37"/>
      <c r="IZF37"/>
      <c r="IZG37"/>
      <c r="IZH37"/>
      <c r="IZI37"/>
      <c r="IZJ37"/>
      <c r="IZK37"/>
      <c r="IZL37"/>
      <c r="IZM37"/>
      <c r="IZN37"/>
      <c r="IZO37"/>
      <c r="IZP37"/>
      <c r="IZQ37"/>
      <c r="IZR37"/>
      <c r="IZS37"/>
      <c r="IZT37"/>
      <c r="IZU37"/>
      <c r="IZV37"/>
      <c r="IZW37"/>
      <c r="IZX37"/>
      <c r="IZY37"/>
      <c r="IZZ37"/>
      <c r="JAA37"/>
      <c r="JAB37"/>
      <c r="JAC37"/>
      <c r="JAD37"/>
      <c r="JAE37"/>
      <c r="JAF37"/>
      <c r="JAG37"/>
      <c r="JAH37"/>
      <c r="JAI37"/>
      <c r="JAJ37"/>
      <c r="JAK37"/>
      <c r="JAL37"/>
      <c r="JAM37"/>
      <c r="JAN37"/>
      <c r="JAO37"/>
      <c r="JAP37"/>
      <c r="JAQ37"/>
      <c r="JAR37"/>
      <c r="JAS37"/>
      <c r="JAT37"/>
      <c r="JAU37"/>
      <c r="JAV37"/>
      <c r="JAW37"/>
      <c r="JAX37"/>
      <c r="JAY37"/>
      <c r="JAZ37"/>
      <c r="JBA37"/>
      <c r="JBB37"/>
      <c r="JBC37"/>
      <c r="JBD37"/>
      <c r="JBE37"/>
      <c r="JBF37"/>
      <c r="JBG37"/>
      <c r="JBH37"/>
      <c r="JBI37"/>
      <c r="JBJ37"/>
      <c r="JBK37"/>
      <c r="JBL37"/>
      <c r="JBM37"/>
      <c r="JBN37"/>
      <c r="JBO37"/>
      <c r="JBP37"/>
      <c r="JBQ37"/>
      <c r="JBR37"/>
      <c r="JBS37"/>
      <c r="JBT37"/>
      <c r="JBU37"/>
      <c r="JBV37"/>
      <c r="JBW37"/>
      <c r="JBX37"/>
      <c r="JBY37"/>
      <c r="JBZ37"/>
      <c r="JCA37"/>
      <c r="JCB37"/>
      <c r="JCC37"/>
      <c r="JCD37"/>
      <c r="JCE37"/>
      <c r="JCF37"/>
      <c r="JCG37"/>
      <c r="JCH37"/>
      <c r="JCI37"/>
      <c r="JCJ37"/>
      <c r="JCK37"/>
      <c r="JCL37"/>
      <c r="JCM37"/>
      <c r="JCN37"/>
      <c r="JCO37"/>
      <c r="JCP37"/>
      <c r="JCQ37"/>
      <c r="JCR37"/>
      <c r="JCS37"/>
      <c r="JCT37"/>
      <c r="JCU37"/>
      <c r="JCV37"/>
      <c r="JCW37"/>
      <c r="JCX37"/>
      <c r="JCY37"/>
      <c r="JCZ37"/>
      <c r="JDA37"/>
      <c r="JDB37"/>
      <c r="JDC37"/>
      <c r="JDD37"/>
      <c r="JDE37"/>
      <c r="JDF37"/>
      <c r="JDG37"/>
      <c r="JDH37"/>
      <c r="JDI37"/>
      <c r="JDJ37"/>
      <c r="JDK37"/>
      <c r="JDL37"/>
      <c r="JDM37"/>
      <c r="JDN37"/>
      <c r="JDO37"/>
      <c r="JDP37"/>
      <c r="JDQ37"/>
      <c r="JDR37"/>
      <c r="JDS37"/>
      <c r="JDT37"/>
      <c r="JDU37"/>
      <c r="JDV37"/>
      <c r="JDW37"/>
      <c r="JDX37"/>
      <c r="JDY37"/>
      <c r="JDZ37"/>
      <c r="JEA37"/>
      <c r="JEB37"/>
      <c r="JEC37"/>
      <c r="JED37"/>
      <c r="JEE37"/>
      <c r="JEF37"/>
      <c r="JEG37"/>
      <c r="JEH37"/>
      <c r="JEI37"/>
      <c r="JEJ37"/>
      <c r="JEK37"/>
      <c r="JEL37"/>
      <c r="JEM37"/>
      <c r="JEN37"/>
      <c r="JEO37"/>
      <c r="JEP37"/>
      <c r="JEQ37"/>
      <c r="JER37"/>
      <c r="JES37"/>
      <c r="JET37"/>
      <c r="JEU37"/>
      <c r="JEV37"/>
      <c r="JEW37"/>
      <c r="JEX37"/>
      <c r="JEY37"/>
      <c r="JEZ37"/>
      <c r="JFA37"/>
      <c r="JFB37"/>
      <c r="JFC37"/>
      <c r="JFD37"/>
      <c r="JFE37"/>
      <c r="JFF37"/>
      <c r="JFG37"/>
      <c r="JFH37"/>
      <c r="JFI37"/>
      <c r="JFJ37"/>
      <c r="JFK37"/>
      <c r="JFL37"/>
      <c r="JFM37"/>
      <c r="JFN37"/>
      <c r="JFO37"/>
      <c r="JFP37"/>
      <c r="JFQ37"/>
      <c r="JFR37"/>
      <c r="JFS37"/>
      <c r="JFT37"/>
      <c r="JFU37"/>
      <c r="JFV37"/>
      <c r="JFW37"/>
      <c r="JFX37"/>
      <c r="JFY37"/>
      <c r="JFZ37"/>
      <c r="JGA37"/>
      <c r="JGB37"/>
      <c r="JGC37"/>
      <c r="JGD37"/>
      <c r="JGE37"/>
      <c r="JGF37"/>
      <c r="JGG37"/>
      <c r="JGH37"/>
      <c r="JGI37"/>
      <c r="JGJ37"/>
      <c r="JGK37"/>
      <c r="JGL37"/>
      <c r="JGM37"/>
      <c r="JGN37"/>
      <c r="JGO37"/>
      <c r="JGP37"/>
      <c r="JGQ37"/>
      <c r="JGR37"/>
      <c r="JGS37"/>
      <c r="JGT37"/>
      <c r="JGU37"/>
      <c r="JGV37"/>
      <c r="JGW37"/>
      <c r="JGX37"/>
      <c r="JGY37"/>
      <c r="JGZ37"/>
      <c r="JHA37"/>
      <c r="JHB37"/>
      <c r="JHC37"/>
      <c r="JHD37"/>
      <c r="JHE37"/>
      <c r="JHF37"/>
      <c r="JHG37"/>
      <c r="JHH37"/>
      <c r="JHI37"/>
      <c r="JHJ37"/>
      <c r="JHK37"/>
      <c r="JHL37"/>
      <c r="JHM37"/>
      <c r="JHN37"/>
      <c r="JHO37"/>
      <c r="JHP37"/>
      <c r="JHQ37"/>
      <c r="JHR37"/>
      <c r="JHS37"/>
      <c r="JHT37"/>
      <c r="JHU37"/>
      <c r="JHV37"/>
      <c r="JHW37"/>
      <c r="JHX37"/>
      <c r="JHY37"/>
      <c r="JHZ37"/>
      <c r="JIA37"/>
      <c r="JIB37"/>
      <c r="JIC37"/>
      <c r="JID37"/>
      <c r="JIE37"/>
      <c r="JIF37"/>
      <c r="JIG37"/>
      <c r="JIH37"/>
      <c r="JII37"/>
      <c r="JIJ37"/>
      <c r="JIK37"/>
      <c r="JIL37"/>
      <c r="JIM37"/>
      <c r="JIN37"/>
      <c r="JIO37"/>
      <c r="JIP37"/>
      <c r="JIQ37"/>
      <c r="JIR37"/>
      <c r="JIS37"/>
      <c r="JIT37"/>
      <c r="JIU37"/>
      <c r="JIV37"/>
      <c r="JIW37"/>
      <c r="JIX37"/>
      <c r="JIY37"/>
      <c r="JIZ37"/>
      <c r="JJA37"/>
      <c r="JJB37"/>
      <c r="JJC37"/>
      <c r="JJD37"/>
      <c r="JJE37"/>
      <c r="JJF37"/>
      <c r="JJG37"/>
      <c r="JJH37"/>
      <c r="JJI37"/>
      <c r="JJJ37"/>
      <c r="JJK37"/>
      <c r="JJL37"/>
      <c r="JJM37"/>
      <c r="JJN37"/>
      <c r="JJO37"/>
      <c r="JJP37"/>
      <c r="JJQ37"/>
      <c r="JJR37"/>
      <c r="JJS37"/>
      <c r="JJT37"/>
      <c r="JJU37"/>
      <c r="JJV37"/>
      <c r="JJW37"/>
      <c r="JJX37"/>
      <c r="JJY37"/>
      <c r="JJZ37"/>
      <c r="JKA37"/>
      <c r="JKB37"/>
      <c r="JKC37"/>
      <c r="JKD37"/>
      <c r="JKE37"/>
      <c r="JKF37"/>
      <c r="JKG37"/>
      <c r="JKH37"/>
      <c r="JKI37"/>
      <c r="JKJ37"/>
      <c r="JKK37"/>
      <c r="JKL37"/>
      <c r="JKM37"/>
      <c r="JKN37"/>
      <c r="JKO37"/>
      <c r="JKP37"/>
      <c r="JKQ37"/>
      <c r="JKR37"/>
      <c r="JKS37"/>
      <c r="JKT37"/>
      <c r="JKU37"/>
      <c r="JKV37"/>
      <c r="JKW37"/>
      <c r="JKX37"/>
      <c r="JKY37"/>
      <c r="JKZ37"/>
      <c r="JLA37"/>
      <c r="JLB37"/>
      <c r="JLC37"/>
      <c r="JLD37"/>
      <c r="JLE37"/>
      <c r="JLF37"/>
      <c r="JLG37"/>
      <c r="JLH37"/>
      <c r="JLI37"/>
      <c r="JLJ37"/>
      <c r="JLK37"/>
      <c r="JLL37"/>
      <c r="JLM37"/>
      <c r="JLN37"/>
      <c r="JLO37"/>
      <c r="JLP37"/>
      <c r="JLQ37"/>
      <c r="JLR37"/>
      <c r="JLS37"/>
      <c r="JLT37"/>
      <c r="JLU37"/>
      <c r="JLV37"/>
      <c r="JLW37"/>
      <c r="JLX37"/>
      <c r="JLY37"/>
      <c r="JLZ37"/>
      <c r="JMA37"/>
      <c r="JMB37"/>
      <c r="JMC37"/>
      <c r="JMD37"/>
      <c r="JME37"/>
      <c r="JMF37"/>
      <c r="JMG37"/>
      <c r="JMH37"/>
      <c r="JMI37"/>
      <c r="JMJ37"/>
      <c r="JMK37"/>
      <c r="JML37"/>
      <c r="JMM37"/>
      <c r="JMN37"/>
      <c r="JMO37"/>
      <c r="JMP37"/>
      <c r="JMQ37"/>
      <c r="JMR37"/>
      <c r="JMS37"/>
      <c r="JMT37"/>
      <c r="JMU37"/>
      <c r="JMV37"/>
      <c r="JMW37"/>
      <c r="JMX37"/>
      <c r="JMY37"/>
      <c r="JMZ37"/>
      <c r="JNA37"/>
      <c r="JNB37"/>
      <c r="JNC37"/>
      <c r="JND37"/>
      <c r="JNE37"/>
      <c r="JNF37"/>
      <c r="JNG37"/>
      <c r="JNH37"/>
      <c r="JNI37"/>
      <c r="JNJ37"/>
      <c r="JNK37"/>
      <c r="JNL37"/>
      <c r="JNM37"/>
      <c r="JNN37"/>
      <c r="JNO37"/>
      <c r="JNP37"/>
      <c r="JNQ37"/>
      <c r="JNR37"/>
      <c r="JNS37"/>
      <c r="JNT37"/>
      <c r="JNU37"/>
      <c r="JNV37"/>
      <c r="JNW37"/>
      <c r="JNX37"/>
      <c r="JNY37"/>
      <c r="JNZ37"/>
      <c r="JOA37"/>
      <c r="JOB37"/>
      <c r="JOC37"/>
      <c r="JOD37"/>
      <c r="JOE37"/>
      <c r="JOF37"/>
      <c r="JOG37"/>
      <c r="JOH37"/>
      <c r="JOI37"/>
      <c r="JOJ37"/>
      <c r="JOK37"/>
      <c r="JOL37"/>
      <c r="JOM37"/>
      <c r="JON37"/>
      <c r="JOO37"/>
      <c r="JOP37"/>
      <c r="JOQ37"/>
      <c r="JOR37"/>
      <c r="JOS37"/>
      <c r="JOT37"/>
      <c r="JOU37"/>
      <c r="JOV37"/>
      <c r="JOW37"/>
      <c r="JOX37"/>
      <c r="JOY37"/>
      <c r="JOZ37"/>
      <c r="JPA37"/>
      <c r="JPB37"/>
      <c r="JPC37"/>
      <c r="JPD37"/>
      <c r="JPE37"/>
      <c r="JPF37"/>
      <c r="JPG37"/>
      <c r="JPH37"/>
      <c r="JPI37"/>
      <c r="JPJ37"/>
      <c r="JPK37"/>
      <c r="JPL37"/>
      <c r="JPM37"/>
      <c r="JPN37"/>
      <c r="JPO37"/>
      <c r="JPP37"/>
      <c r="JPQ37"/>
      <c r="JPR37"/>
      <c r="JPS37"/>
      <c r="JPT37"/>
      <c r="JPU37"/>
      <c r="JPV37"/>
      <c r="JPW37"/>
      <c r="JPX37"/>
      <c r="JPY37"/>
      <c r="JPZ37"/>
      <c r="JQA37"/>
      <c r="JQB37"/>
      <c r="JQC37"/>
      <c r="JQD37"/>
      <c r="JQE37"/>
      <c r="JQF37"/>
      <c r="JQG37"/>
      <c r="JQH37"/>
      <c r="JQI37"/>
      <c r="JQJ37"/>
      <c r="JQK37"/>
      <c r="JQL37"/>
      <c r="JQM37"/>
      <c r="JQN37"/>
      <c r="JQO37"/>
      <c r="JQP37"/>
      <c r="JQQ37"/>
      <c r="JQR37"/>
      <c r="JQS37"/>
      <c r="JQT37"/>
      <c r="JQU37"/>
      <c r="JQV37"/>
      <c r="JQW37"/>
      <c r="JQX37"/>
      <c r="JQY37"/>
      <c r="JQZ37"/>
      <c r="JRA37"/>
      <c r="JRB37"/>
      <c r="JRC37"/>
      <c r="JRD37"/>
      <c r="JRE37"/>
      <c r="JRF37"/>
      <c r="JRG37"/>
      <c r="JRH37"/>
      <c r="JRI37"/>
      <c r="JRJ37"/>
      <c r="JRK37"/>
      <c r="JRL37"/>
      <c r="JRM37"/>
      <c r="JRN37"/>
      <c r="JRO37"/>
      <c r="JRP37"/>
      <c r="JRQ37"/>
      <c r="JRR37"/>
      <c r="JRS37"/>
      <c r="JRT37"/>
      <c r="JRU37"/>
      <c r="JRV37"/>
      <c r="JRW37"/>
      <c r="JRX37"/>
      <c r="JRY37"/>
      <c r="JRZ37"/>
      <c r="JSA37"/>
      <c r="JSB37"/>
      <c r="JSC37"/>
      <c r="JSD37"/>
      <c r="JSE37"/>
      <c r="JSF37"/>
      <c r="JSG37"/>
      <c r="JSH37"/>
      <c r="JSI37"/>
      <c r="JSJ37"/>
      <c r="JSK37"/>
      <c r="JSL37"/>
      <c r="JSM37"/>
      <c r="JSN37"/>
      <c r="JSO37"/>
      <c r="JSP37"/>
      <c r="JSQ37"/>
      <c r="JSR37"/>
      <c r="JSS37"/>
      <c r="JST37"/>
      <c r="JSU37"/>
      <c r="JSV37"/>
      <c r="JSW37"/>
      <c r="JSX37"/>
      <c r="JSY37"/>
      <c r="JSZ37"/>
      <c r="JTA37"/>
      <c r="JTB37"/>
      <c r="JTC37"/>
      <c r="JTD37"/>
      <c r="JTE37"/>
      <c r="JTF37"/>
      <c r="JTG37"/>
      <c r="JTH37"/>
      <c r="JTI37"/>
      <c r="JTJ37"/>
      <c r="JTK37"/>
      <c r="JTL37"/>
      <c r="JTM37"/>
      <c r="JTN37"/>
      <c r="JTO37"/>
      <c r="JTP37"/>
      <c r="JTQ37"/>
      <c r="JTR37"/>
      <c r="JTS37"/>
      <c r="JTT37"/>
      <c r="JTU37"/>
      <c r="JTV37"/>
      <c r="JTW37"/>
      <c r="JTX37"/>
      <c r="JTY37"/>
      <c r="JTZ37"/>
      <c r="JUA37"/>
      <c r="JUB37"/>
      <c r="JUC37"/>
      <c r="JUD37"/>
      <c r="JUE37"/>
      <c r="JUF37"/>
      <c r="JUG37"/>
      <c r="JUH37"/>
      <c r="JUI37"/>
      <c r="JUJ37"/>
      <c r="JUK37"/>
      <c r="JUL37"/>
      <c r="JUM37"/>
      <c r="JUN37"/>
      <c r="JUO37"/>
      <c r="JUP37"/>
      <c r="JUQ37"/>
      <c r="JUR37"/>
      <c r="JUS37"/>
      <c r="JUT37"/>
      <c r="JUU37"/>
      <c r="JUV37"/>
      <c r="JUW37"/>
      <c r="JUX37"/>
      <c r="JUY37"/>
      <c r="JUZ37"/>
      <c r="JVA37"/>
      <c r="JVB37"/>
      <c r="JVC37"/>
      <c r="JVD37"/>
      <c r="JVE37"/>
      <c r="JVF37"/>
      <c r="JVG37"/>
      <c r="JVH37"/>
      <c r="JVI37"/>
      <c r="JVJ37"/>
      <c r="JVK37"/>
      <c r="JVL37"/>
      <c r="JVM37"/>
      <c r="JVN37"/>
      <c r="JVO37"/>
      <c r="JVP37"/>
      <c r="JVQ37"/>
      <c r="JVR37"/>
      <c r="JVS37"/>
      <c r="JVT37"/>
      <c r="JVU37"/>
      <c r="JVV37"/>
      <c r="JVW37"/>
      <c r="JVX37"/>
      <c r="JVY37"/>
      <c r="JVZ37"/>
      <c r="JWA37"/>
      <c r="JWB37"/>
      <c r="JWC37"/>
      <c r="JWD37"/>
      <c r="JWE37"/>
      <c r="JWF37"/>
      <c r="JWG37"/>
      <c r="JWH37"/>
      <c r="JWI37"/>
      <c r="JWJ37"/>
      <c r="JWK37"/>
      <c r="JWL37"/>
      <c r="JWM37"/>
      <c r="JWN37"/>
      <c r="JWO37"/>
      <c r="JWP37"/>
      <c r="JWQ37"/>
      <c r="JWR37"/>
      <c r="JWS37"/>
      <c r="JWT37"/>
      <c r="JWU37"/>
      <c r="JWV37"/>
      <c r="JWW37"/>
      <c r="JWX37"/>
      <c r="JWY37"/>
      <c r="JWZ37"/>
      <c r="JXA37"/>
      <c r="JXB37"/>
      <c r="JXC37"/>
      <c r="JXD37"/>
      <c r="JXE37"/>
      <c r="JXF37"/>
      <c r="JXG37"/>
      <c r="JXH37"/>
      <c r="JXI37"/>
      <c r="JXJ37"/>
      <c r="JXK37"/>
      <c r="JXL37"/>
      <c r="JXM37"/>
      <c r="JXN37"/>
      <c r="JXO37"/>
      <c r="JXP37"/>
      <c r="JXQ37"/>
      <c r="JXR37"/>
      <c r="JXS37"/>
      <c r="JXT37"/>
      <c r="JXU37"/>
      <c r="JXV37"/>
      <c r="JXW37"/>
      <c r="JXX37"/>
      <c r="JXY37"/>
      <c r="JXZ37"/>
      <c r="JYA37"/>
      <c r="JYB37"/>
      <c r="JYC37"/>
      <c r="JYD37"/>
      <c r="JYE37"/>
      <c r="JYF37"/>
      <c r="JYG37"/>
      <c r="JYH37"/>
      <c r="JYI37"/>
      <c r="JYJ37"/>
      <c r="JYK37"/>
      <c r="JYL37"/>
      <c r="JYM37"/>
      <c r="JYN37"/>
      <c r="JYO37"/>
      <c r="JYP37"/>
      <c r="JYQ37"/>
      <c r="JYR37"/>
      <c r="JYS37"/>
      <c r="JYT37"/>
      <c r="JYU37"/>
      <c r="JYV37"/>
      <c r="JYW37"/>
      <c r="JYX37"/>
      <c r="JYY37"/>
      <c r="JYZ37"/>
      <c r="JZA37"/>
      <c r="JZB37"/>
      <c r="JZC37"/>
      <c r="JZD37"/>
      <c r="JZE37"/>
      <c r="JZF37"/>
      <c r="JZG37"/>
      <c r="JZH37"/>
      <c r="JZI37"/>
      <c r="JZJ37"/>
      <c r="JZK37"/>
      <c r="JZL37"/>
      <c r="JZM37"/>
      <c r="JZN37"/>
      <c r="JZO37"/>
      <c r="JZP37"/>
      <c r="JZQ37"/>
      <c r="JZR37"/>
      <c r="JZS37"/>
      <c r="JZT37"/>
      <c r="JZU37"/>
      <c r="JZV37"/>
      <c r="JZW37"/>
      <c r="JZX37"/>
      <c r="JZY37"/>
      <c r="JZZ37"/>
      <c r="KAA37"/>
      <c r="KAB37"/>
      <c r="KAC37"/>
      <c r="KAD37"/>
      <c r="KAE37"/>
      <c r="KAF37"/>
      <c r="KAG37"/>
      <c r="KAH37"/>
      <c r="KAI37"/>
      <c r="KAJ37"/>
      <c r="KAK37"/>
      <c r="KAL37"/>
      <c r="KAM37"/>
      <c r="KAN37"/>
      <c r="KAO37"/>
      <c r="KAP37"/>
      <c r="KAQ37"/>
      <c r="KAR37"/>
      <c r="KAS37"/>
      <c r="KAT37"/>
      <c r="KAU37"/>
      <c r="KAV37"/>
      <c r="KAW37"/>
      <c r="KAX37"/>
      <c r="KAY37"/>
      <c r="KAZ37"/>
      <c r="KBA37"/>
      <c r="KBB37"/>
      <c r="KBC37"/>
      <c r="KBD37"/>
      <c r="KBE37"/>
      <c r="KBF37"/>
      <c r="KBG37"/>
      <c r="KBH37"/>
      <c r="KBI37"/>
      <c r="KBJ37"/>
      <c r="KBK37"/>
      <c r="KBL37"/>
      <c r="KBM37"/>
      <c r="KBN37"/>
      <c r="KBO37"/>
      <c r="KBP37"/>
      <c r="KBQ37"/>
      <c r="KBR37"/>
      <c r="KBS37"/>
      <c r="KBT37"/>
      <c r="KBU37"/>
      <c r="KBV37"/>
      <c r="KBW37"/>
      <c r="KBX37"/>
      <c r="KBY37"/>
      <c r="KBZ37"/>
      <c r="KCA37"/>
      <c r="KCB37"/>
      <c r="KCC37"/>
      <c r="KCD37"/>
      <c r="KCE37"/>
      <c r="KCF37"/>
      <c r="KCG37"/>
      <c r="KCH37"/>
      <c r="KCI37"/>
      <c r="KCJ37"/>
      <c r="KCK37"/>
      <c r="KCL37"/>
      <c r="KCM37"/>
      <c r="KCN37"/>
      <c r="KCO37"/>
      <c r="KCP37"/>
      <c r="KCQ37"/>
      <c r="KCR37"/>
      <c r="KCS37"/>
      <c r="KCT37"/>
      <c r="KCU37"/>
      <c r="KCV37"/>
      <c r="KCW37"/>
      <c r="KCX37"/>
      <c r="KCY37"/>
      <c r="KCZ37"/>
      <c r="KDA37"/>
      <c r="KDB37"/>
      <c r="KDC37"/>
      <c r="KDD37"/>
      <c r="KDE37"/>
      <c r="KDF37"/>
      <c r="KDG37"/>
      <c r="KDH37"/>
      <c r="KDI37"/>
      <c r="KDJ37"/>
      <c r="KDK37"/>
      <c r="KDL37"/>
      <c r="KDM37"/>
      <c r="KDN37"/>
      <c r="KDO37"/>
      <c r="KDP37"/>
      <c r="KDQ37"/>
      <c r="KDR37"/>
      <c r="KDS37"/>
      <c r="KDT37"/>
      <c r="KDU37"/>
      <c r="KDV37"/>
      <c r="KDW37"/>
      <c r="KDX37"/>
      <c r="KDY37"/>
      <c r="KDZ37"/>
      <c r="KEA37"/>
      <c r="KEB37"/>
      <c r="KEC37"/>
      <c r="KED37"/>
      <c r="KEE37"/>
      <c r="KEF37"/>
      <c r="KEG37"/>
      <c r="KEH37"/>
      <c r="KEI37"/>
      <c r="KEJ37"/>
      <c r="KEK37"/>
      <c r="KEL37"/>
      <c r="KEM37"/>
      <c r="KEN37"/>
      <c r="KEO37"/>
      <c r="KEP37"/>
      <c r="KEQ37"/>
      <c r="KER37"/>
      <c r="KES37"/>
      <c r="KET37"/>
      <c r="KEU37"/>
      <c r="KEV37"/>
      <c r="KEW37"/>
      <c r="KEX37"/>
      <c r="KEY37"/>
      <c r="KEZ37"/>
      <c r="KFA37"/>
      <c r="KFB37"/>
      <c r="KFC37"/>
      <c r="KFD37"/>
      <c r="KFE37"/>
      <c r="KFF37"/>
      <c r="KFG37"/>
      <c r="KFH37"/>
      <c r="KFI37"/>
      <c r="KFJ37"/>
      <c r="KFK37"/>
      <c r="KFL37"/>
      <c r="KFM37"/>
      <c r="KFN37"/>
      <c r="KFO37"/>
      <c r="KFP37"/>
      <c r="KFQ37"/>
      <c r="KFR37"/>
      <c r="KFS37"/>
      <c r="KFT37"/>
      <c r="KFU37"/>
      <c r="KFV37"/>
      <c r="KFW37"/>
      <c r="KFX37"/>
      <c r="KFY37"/>
      <c r="KFZ37"/>
      <c r="KGA37"/>
      <c r="KGB37"/>
      <c r="KGC37"/>
      <c r="KGD37"/>
      <c r="KGE37"/>
      <c r="KGF37"/>
      <c r="KGG37"/>
      <c r="KGH37"/>
      <c r="KGI37"/>
      <c r="KGJ37"/>
      <c r="KGK37"/>
      <c r="KGL37"/>
      <c r="KGM37"/>
      <c r="KGN37"/>
      <c r="KGO37"/>
      <c r="KGP37"/>
      <c r="KGQ37"/>
      <c r="KGR37"/>
      <c r="KGS37"/>
      <c r="KGT37"/>
      <c r="KGU37"/>
      <c r="KGV37"/>
      <c r="KGW37"/>
      <c r="KGX37"/>
      <c r="KGY37"/>
      <c r="KGZ37"/>
      <c r="KHA37"/>
      <c r="KHB37"/>
      <c r="KHC37"/>
      <c r="KHD37"/>
      <c r="KHE37"/>
      <c r="KHF37"/>
      <c r="KHG37"/>
      <c r="KHH37"/>
      <c r="KHI37"/>
      <c r="KHJ37"/>
      <c r="KHK37"/>
      <c r="KHL37"/>
      <c r="KHM37"/>
      <c r="KHN37"/>
      <c r="KHO37"/>
      <c r="KHP37"/>
      <c r="KHQ37"/>
      <c r="KHR37"/>
      <c r="KHS37"/>
      <c r="KHT37"/>
      <c r="KHU37"/>
      <c r="KHV37"/>
      <c r="KHW37"/>
      <c r="KHX37"/>
      <c r="KHY37"/>
      <c r="KHZ37"/>
      <c r="KIA37"/>
      <c r="KIB37"/>
      <c r="KIC37"/>
      <c r="KID37"/>
      <c r="KIE37"/>
      <c r="KIF37"/>
      <c r="KIG37"/>
      <c r="KIH37"/>
      <c r="KII37"/>
      <c r="KIJ37"/>
      <c r="KIK37"/>
      <c r="KIL37"/>
      <c r="KIM37"/>
      <c r="KIN37"/>
      <c r="KIO37"/>
      <c r="KIP37"/>
      <c r="KIQ37"/>
      <c r="KIR37"/>
      <c r="KIS37"/>
      <c r="KIT37"/>
      <c r="KIU37"/>
      <c r="KIV37"/>
      <c r="KIW37"/>
      <c r="KIX37"/>
      <c r="KIY37"/>
      <c r="KIZ37"/>
      <c r="KJA37"/>
      <c r="KJB37"/>
      <c r="KJC37"/>
      <c r="KJD37"/>
      <c r="KJE37"/>
      <c r="KJF37"/>
      <c r="KJG37"/>
      <c r="KJH37"/>
      <c r="KJI37"/>
      <c r="KJJ37"/>
      <c r="KJK37"/>
      <c r="KJL37"/>
      <c r="KJM37"/>
      <c r="KJN37"/>
      <c r="KJO37"/>
      <c r="KJP37"/>
      <c r="KJQ37"/>
      <c r="KJR37"/>
      <c r="KJS37"/>
      <c r="KJT37"/>
      <c r="KJU37"/>
      <c r="KJV37"/>
      <c r="KJW37"/>
      <c r="KJX37"/>
      <c r="KJY37"/>
      <c r="KJZ37"/>
      <c r="KKA37"/>
      <c r="KKB37"/>
      <c r="KKC37"/>
      <c r="KKD37"/>
      <c r="KKE37"/>
      <c r="KKF37"/>
      <c r="KKG37"/>
      <c r="KKH37"/>
      <c r="KKI37"/>
      <c r="KKJ37"/>
      <c r="KKK37"/>
      <c r="KKL37"/>
      <c r="KKM37"/>
      <c r="KKN37"/>
      <c r="KKO37"/>
      <c r="KKP37"/>
      <c r="KKQ37"/>
      <c r="KKR37"/>
      <c r="KKS37"/>
      <c r="KKT37"/>
      <c r="KKU37"/>
      <c r="KKV37"/>
      <c r="KKW37"/>
      <c r="KKX37"/>
      <c r="KKY37"/>
      <c r="KKZ37"/>
      <c r="KLA37"/>
      <c r="KLB37"/>
      <c r="KLC37"/>
      <c r="KLD37"/>
      <c r="KLE37"/>
      <c r="KLF37"/>
      <c r="KLG37"/>
      <c r="KLH37"/>
      <c r="KLI37"/>
      <c r="KLJ37"/>
      <c r="KLK37"/>
      <c r="KLL37"/>
      <c r="KLM37"/>
      <c r="KLN37"/>
      <c r="KLO37"/>
      <c r="KLP37"/>
      <c r="KLQ37"/>
      <c r="KLR37"/>
      <c r="KLS37"/>
      <c r="KLT37"/>
      <c r="KLU37"/>
      <c r="KLV37"/>
      <c r="KLW37"/>
      <c r="KLX37"/>
      <c r="KLY37"/>
      <c r="KLZ37"/>
      <c r="KMA37"/>
      <c r="KMB37"/>
      <c r="KMC37"/>
      <c r="KMD37"/>
      <c r="KME37"/>
      <c r="KMF37"/>
      <c r="KMG37"/>
      <c r="KMH37"/>
      <c r="KMI37"/>
      <c r="KMJ37"/>
      <c r="KMK37"/>
      <c r="KML37"/>
      <c r="KMM37"/>
      <c r="KMN37"/>
      <c r="KMO37"/>
      <c r="KMP37"/>
      <c r="KMQ37"/>
      <c r="KMR37"/>
      <c r="KMS37"/>
      <c r="KMT37"/>
      <c r="KMU37"/>
      <c r="KMV37"/>
      <c r="KMW37"/>
      <c r="KMX37"/>
      <c r="KMY37"/>
      <c r="KMZ37"/>
      <c r="KNA37"/>
      <c r="KNB37"/>
      <c r="KNC37"/>
      <c r="KND37"/>
      <c r="KNE37"/>
      <c r="KNF37"/>
      <c r="KNG37"/>
      <c r="KNH37"/>
      <c r="KNI37"/>
      <c r="KNJ37"/>
      <c r="KNK37"/>
      <c r="KNL37"/>
      <c r="KNM37"/>
      <c r="KNN37"/>
      <c r="KNO37"/>
      <c r="KNP37"/>
      <c r="KNQ37"/>
      <c r="KNR37"/>
      <c r="KNS37"/>
      <c r="KNT37"/>
      <c r="KNU37"/>
      <c r="KNV37"/>
      <c r="KNW37"/>
      <c r="KNX37"/>
      <c r="KNY37"/>
      <c r="KNZ37"/>
      <c r="KOA37"/>
      <c r="KOB37"/>
      <c r="KOC37"/>
      <c r="KOD37"/>
      <c r="KOE37"/>
      <c r="KOF37"/>
      <c r="KOG37"/>
      <c r="KOH37"/>
      <c r="KOI37"/>
      <c r="KOJ37"/>
      <c r="KOK37"/>
      <c r="KOL37"/>
      <c r="KOM37"/>
      <c r="KON37"/>
      <c r="KOO37"/>
      <c r="KOP37"/>
      <c r="KOQ37"/>
      <c r="KOR37"/>
      <c r="KOS37"/>
      <c r="KOT37"/>
      <c r="KOU37"/>
      <c r="KOV37"/>
      <c r="KOW37"/>
      <c r="KOX37"/>
      <c r="KOY37"/>
      <c r="KOZ37"/>
      <c r="KPA37"/>
      <c r="KPB37"/>
      <c r="KPC37"/>
      <c r="KPD37"/>
      <c r="KPE37"/>
      <c r="KPF37"/>
      <c r="KPG37"/>
      <c r="KPH37"/>
      <c r="KPI37"/>
      <c r="KPJ37"/>
      <c r="KPK37"/>
      <c r="KPL37"/>
      <c r="KPM37"/>
      <c r="KPN37"/>
      <c r="KPO37"/>
      <c r="KPP37"/>
      <c r="KPQ37"/>
      <c r="KPR37"/>
      <c r="KPS37"/>
      <c r="KPT37"/>
      <c r="KPU37"/>
      <c r="KPV37"/>
      <c r="KPW37"/>
      <c r="KPX37"/>
      <c r="KPY37"/>
      <c r="KPZ37"/>
      <c r="KQA37"/>
      <c r="KQB37"/>
      <c r="KQC37"/>
      <c r="KQD37"/>
      <c r="KQE37"/>
      <c r="KQF37"/>
      <c r="KQG37"/>
      <c r="KQH37"/>
      <c r="KQI37"/>
      <c r="KQJ37"/>
      <c r="KQK37"/>
      <c r="KQL37"/>
      <c r="KQM37"/>
      <c r="KQN37"/>
      <c r="KQO37"/>
      <c r="KQP37"/>
      <c r="KQQ37"/>
      <c r="KQR37"/>
      <c r="KQS37"/>
      <c r="KQT37"/>
      <c r="KQU37"/>
      <c r="KQV37"/>
      <c r="KQW37"/>
      <c r="KQX37"/>
      <c r="KQY37"/>
      <c r="KQZ37"/>
      <c r="KRA37"/>
      <c r="KRB37"/>
      <c r="KRC37"/>
      <c r="KRD37"/>
      <c r="KRE37"/>
      <c r="KRF37"/>
      <c r="KRG37"/>
      <c r="KRH37"/>
      <c r="KRI37"/>
      <c r="KRJ37"/>
      <c r="KRK37"/>
      <c r="KRL37"/>
      <c r="KRM37"/>
      <c r="KRN37"/>
      <c r="KRO37"/>
      <c r="KRP37"/>
      <c r="KRQ37"/>
      <c r="KRR37"/>
      <c r="KRS37"/>
      <c r="KRT37"/>
      <c r="KRU37"/>
      <c r="KRV37"/>
      <c r="KRW37"/>
      <c r="KRX37"/>
      <c r="KRY37"/>
      <c r="KRZ37"/>
      <c r="KSA37"/>
      <c r="KSB37"/>
      <c r="KSC37"/>
      <c r="KSD37"/>
      <c r="KSE37"/>
      <c r="KSF37"/>
      <c r="KSG37"/>
      <c r="KSH37"/>
      <c r="KSI37"/>
      <c r="KSJ37"/>
      <c r="KSK37"/>
      <c r="KSL37"/>
      <c r="KSM37"/>
      <c r="KSN37"/>
      <c r="KSO37"/>
      <c r="KSP37"/>
      <c r="KSQ37"/>
      <c r="KSR37"/>
      <c r="KSS37"/>
      <c r="KST37"/>
      <c r="KSU37"/>
      <c r="KSV37"/>
      <c r="KSW37"/>
      <c r="KSX37"/>
      <c r="KSY37"/>
      <c r="KSZ37"/>
      <c r="KTA37"/>
      <c r="KTB37"/>
      <c r="KTC37"/>
      <c r="KTD37"/>
      <c r="KTE37"/>
      <c r="KTF37"/>
      <c r="KTG37"/>
      <c r="KTH37"/>
      <c r="KTI37"/>
      <c r="KTJ37"/>
      <c r="KTK37"/>
      <c r="KTL37"/>
      <c r="KTM37"/>
      <c r="KTN37"/>
      <c r="KTO37"/>
      <c r="KTP37"/>
      <c r="KTQ37"/>
      <c r="KTR37"/>
      <c r="KTS37"/>
      <c r="KTT37"/>
      <c r="KTU37"/>
      <c r="KTV37"/>
      <c r="KTW37"/>
      <c r="KTX37"/>
      <c r="KTY37"/>
      <c r="KTZ37"/>
      <c r="KUA37"/>
      <c r="KUB37"/>
      <c r="KUC37"/>
      <c r="KUD37"/>
      <c r="KUE37"/>
      <c r="KUF37"/>
      <c r="KUG37"/>
      <c r="KUH37"/>
      <c r="KUI37"/>
      <c r="KUJ37"/>
      <c r="KUK37"/>
      <c r="KUL37"/>
      <c r="KUM37"/>
      <c r="KUN37"/>
      <c r="KUO37"/>
      <c r="KUP37"/>
      <c r="KUQ37"/>
      <c r="KUR37"/>
      <c r="KUS37"/>
      <c r="KUT37"/>
      <c r="KUU37"/>
      <c r="KUV37"/>
      <c r="KUW37"/>
      <c r="KUX37"/>
      <c r="KUY37"/>
      <c r="KUZ37"/>
      <c r="KVA37"/>
      <c r="KVB37"/>
      <c r="KVC37"/>
      <c r="KVD37"/>
      <c r="KVE37"/>
      <c r="KVF37"/>
      <c r="KVG37"/>
      <c r="KVH37"/>
      <c r="KVI37"/>
      <c r="KVJ37"/>
      <c r="KVK37"/>
      <c r="KVL37"/>
      <c r="KVM37"/>
      <c r="KVN37"/>
      <c r="KVO37"/>
      <c r="KVP37"/>
      <c r="KVQ37"/>
      <c r="KVR37"/>
      <c r="KVS37"/>
      <c r="KVT37"/>
      <c r="KVU37"/>
      <c r="KVV37"/>
      <c r="KVW37"/>
      <c r="KVX37"/>
      <c r="KVY37"/>
      <c r="KVZ37"/>
      <c r="KWA37"/>
      <c r="KWB37"/>
      <c r="KWC37"/>
      <c r="KWD37"/>
      <c r="KWE37"/>
      <c r="KWF37"/>
      <c r="KWG37"/>
      <c r="KWH37"/>
      <c r="KWI37"/>
      <c r="KWJ37"/>
      <c r="KWK37"/>
      <c r="KWL37"/>
      <c r="KWM37"/>
      <c r="KWN37"/>
      <c r="KWO37"/>
      <c r="KWP37"/>
      <c r="KWQ37"/>
      <c r="KWR37"/>
      <c r="KWS37"/>
      <c r="KWT37"/>
      <c r="KWU37"/>
      <c r="KWV37"/>
      <c r="KWW37"/>
      <c r="KWX37"/>
      <c r="KWY37"/>
      <c r="KWZ37"/>
      <c r="KXA37"/>
      <c r="KXB37"/>
      <c r="KXC37"/>
      <c r="KXD37"/>
      <c r="KXE37"/>
      <c r="KXF37"/>
      <c r="KXG37"/>
      <c r="KXH37"/>
      <c r="KXI37"/>
      <c r="KXJ37"/>
      <c r="KXK37"/>
      <c r="KXL37"/>
      <c r="KXM37"/>
      <c r="KXN37"/>
      <c r="KXO37"/>
      <c r="KXP37"/>
      <c r="KXQ37"/>
      <c r="KXR37"/>
      <c r="KXS37"/>
      <c r="KXT37"/>
      <c r="KXU37"/>
      <c r="KXV37"/>
      <c r="KXW37"/>
      <c r="KXX37"/>
      <c r="KXY37"/>
      <c r="KXZ37"/>
      <c r="KYA37"/>
      <c r="KYB37"/>
      <c r="KYC37"/>
      <c r="KYD37"/>
      <c r="KYE37"/>
      <c r="KYF37"/>
      <c r="KYG37"/>
      <c r="KYH37"/>
      <c r="KYI37"/>
      <c r="KYJ37"/>
      <c r="KYK37"/>
      <c r="KYL37"/>
      <c r="KYM37"/>
      <c r="KYN37"/>
      <c r="KYO37"/>
      <c r="KYP37"/>
      <c r="KYQ37"/>
      <c r="KYR37"/>
      <c r="KYS37"/>
      <c r="KYT37"/>
      <c r="KYU37"/>
      <c r="KYV37"/>
      <c r="KYW37"/>
      <c r="KYX37"/>
      <c r="KYY37"/>
      <c r="KYZ37"/>
      <c r="KZA37"/>
      <c r="KZB37"/>
      <c r="KZC37"/>
      <c r="KZD37"/>
      <c r="KZE37"/>
      <c r="KZF37"/>
      <c r="KZG37"/>
      <c r="KZH37"/>
      <c r="KZI37"/>
      <c r="KZJ37"/>
      <c r="KZK37"/>
      <c r="KZL37"/>
      <c r="KZM37"/>
      <c r="KZN37"/>
      <c r="KZO37"/>
      <c r="KZP37"/>
      <c r="KZQ37"/>
      <c r="KZR37"/>
      <c r="KZS37"/>
      <c r="KZT37"/>
      <c r="KZU37"/>
      <c r="KZV37"/>
      <c r="KZW37"/>
      <c r="KZX37"/>
      <c r="KZY37"/>
      <c r="KZZ37"/>
      <c r="LAA37"/>
      <c r="LAB37"/>
      <c r="LAC37"/>
      <c r="LAD37"/>
      <c r="LAE37"/>
      <c r="LAF37"/>
      <c r="LAG37"/>
      <c r="LAH37"/>
      <c r="LAI37"/>
      <c r="LAJ37"/>
      <c r="LAK37"/>
      <c r="LAL37"/>
      <c r="LAM37"/>
      <c r="LAN37"/>
      <c r="LAO37"/>
      <c r="LAP37"/>
      <c r="LAQ37"/>
      <c r="LAR37"/>
      <c r="LAS37"/>
      <c r="LAT37"/>
      <c r="LAU37"/>
      <c r="LAV37"/>
      <c r="LAW37"/>
      <c r="LAX37"/>
      <c r="LAY37"/>
      <c r="LAZ37"/>
      <c r="LBA37"/>
      <c r="LBB37"/>
      <c r="LBC37"/>
      <c r="LBD37"/>
      <c r="LBE37"/>
      <c r="LBF37"/>
      <c r="LBG37"/>
      <c r="LBH37"/>
      <c r="LBI37"/>
      <c r="LBJ37"/>
      <c r="LBK37"/>
      <c r="LBL37"/>
      <c r="LBM37"/>
      <c r="LBN37"/>
      <c r="LBO37"/>
      <c r="LBP37"/>
      <c r="LBQ37"/>
      <c r="LBR37"/>
      <c r="LBS37"/>
      <c r="LBT37"/>
      <c r="LBU37"/>
      <c r="LBV37"/>
      <c r="LBW37"/>
      <c r="LBX37"/>
      <c r="LBY37"/>
      <c r="LBZ37"/>
      <c r="LCA37"/>
      <c r="LCB37"/>
      <c r="LCC37"/>
      <c r="LCD37"/>
      <c r="LCE37"/>
      <c r="LCF37"/>
      <c r="LCG37"/>
      <c r="LCH37"/>
      <c r="LCI37"/>
      <c r="LCJ37"/>
      <c r="LCK37"/>
      <c r="LCL37"/>
      <c r="LCM37"/>
      <c r="LCN37"/>
      <c r="LCO37"/>
      <c r="LCP37"/>
      <c r="LCQ37"/>
      <c r="LCR37"/>
      <c r="LCS37"/>
      <c r="LCT37"/>
      <c r="LCU37"/>
      <c r="LCV37"/>
      <c r="LCW37"/>
      <c r="LCX37"/>
      <c r="LCY37"/>
      <c r="LCZ37"/>
      <c r="LDA37"/>
      <c r="LDB37"/>
      <c r="LDC37"/>
      <c r="LDD37"/>
      <c r="LDE37"/>
      <c r="LDF37"/>
      <c r="LDG37"/>
      <c r="LDH37"/>
      <c r="LDI37"/>
      <c r="LDJ37"/>
      <c r="LDK37"/>
      <c r="LDL37"/>
      <c r="LDM37"/>
      <c r="LDN37"/>
      <c r="LDO37"/>
      <c r="LDP37"/>
      <c r="LDQ37"/>
      <c r="LDR37"/>
      <c r="LDS37"/>
      <c r="LDT37"/>
      <c r="LDU37"/>
      <c r="LDV37"/>
      <c r="LDW37"/>
      <c r="LDX37"/>
      <c r="LDY37"/>
      <c r="LDZ37"/>
      <c r="LEA37"/>
      <c r="LEB37"/>
      <c r="LEC37"/>
      <c r="LED37"/>
      <c r="LEE37"/>
      <c r="LEF37"/>
      <c r="LEG37"/>
      <c r="LEH37"/>
      <c r="LEI37"/>
      <c r="LEJ37"/>
      <c r="LEK37"/>
      <c r="LEL37"/>
      <c r="LEM37"/>
      <c r="LEN37"/>
      <c r="LEO37"/>
      <c r="LEP37"/>
      <c r="LEQ37"/>
      <c r="LER37"/>
      <c r="LES37"/>
      <c r="LET37"/>
      <c r="LEU37"/>
      <c r="LEV37"/>
      <c r="LEW37"/>
      <c r="LEX37"/>
      <c r="LEY37"/>
      <c r="LEZ37"/>
      <c r="LFA37"/>
      <c r="LFB37"/>
      <c r="LFC37"/>
      <c r="LFD37"/>
      <c r="LFE37"/>
      <c r="LFF37"/>
      <c r="LFG37"/>
      <c r="LFH37"/>
      <c r="LFI37"/>
      <c r="LFJ37"/>
      <c r="LFK37"/>
      <c r="LFL37"/>
      <c r="LFM37"/>
      <c r="LFN37"/>
      <c r="LFO37"/>
      <c r="LFP37"/>
      <c r="LFQ37"/>
      <c r="LFR37"/>
      <c r="LFS37"/>
      <c r="LFT37"/>
      <c r="LFU37"/>
      <c r="LFV37"/>
      <c r="LFW37"/>
      <c r="LFX37"/>
      <c r="LFY37"/>
      <c r="LFZ37"/>
      <c r="LGA37"/>
      <c r="LGB37"/>
      <c r="LGC37"/>
      <c r="LGD37"/>
      <c r="LGE37"/>
      <c r="LGF37"/>
      <c r="LGG37"/>
      <c r="LGH37"/>
      <c r="LGI37"/>
      <c r="LGJ37"/>
      <c r="LGK37"/>
      <c r="LGL37"/>
      <c r="LGM37"/>
      <c r="LGN37"/>
      <c r="LGO37"/>
      <c r="LGP37"/>
      <c r="LGQ37"/>
      <c r="LGR37"/>
      <c r="LGS37"/>
      <c r="LGT37"/>
      <c r="LGU37"/>
      <c r="LGV37"/>
      <c r="LGW37"/>
      <c r="LGX37"/>
      <c r="LGY37"/>
      <c r="LGZ37"/>
      <c r="LHA37"/>
      <c r="LHB37"/>
      <c r="LHC37"/>
      <c r="LHD37"/>
      <c r="LHE37"/>
      <c r="LHF37"/>
      <c r="LHG37"/>
      <c r="LHH37"/>
      <c r="LHI37"/>
      <c r="LHJ37"/>
      <c r="LHK37"/>
      <c r="LHL37"/>
      <c r="LHM37"/>
      <c r="LHN37"/>
      <c r="LHO37"/>
      <c r="LHP37"/>
      <c r="LHQ37"/>
      <c r="LHR37"/>
      <c r="LHS37"/>
      <c r="LHT37"/>
      <c r="LHU37"/>
      <c r="LHV37"/>
      <c r="LHW37"/>
      <c r="LHX37"/>
      <c r="LHY37"/>
      <c r="LHZ37"/>
      <c r="LIA37"/>
      <c r="LIB37"/>
      <c r="LIC37"/>
      <c r="LID37"/>
      <c r="LIE37"/>
      <c r="LIF37"/>
      <c r="LIG37"/>
      <c r="LIH37"/>
      <c r="LII37"/>
      <c r="LIJ37"/>
      <c r="LIK37"/>
      <c r="LIL37"/>
      <c r="LIM37"/>
      <c r="LIN37"/>
      <c r="LIO37"/>
      <c r="LIP37"/>
      <c r="LIQ37"/>
      <c r="LIR37"/>
      <c r="LIS37"/>
      <c r="LIT37"/>
      <c r="LIU37"/>
      <c r="LIV37"/>
      <c r="LIW37"/>
      <c r="LIX37"/>
      <c r="LIY37"/>
      <c r="LIZ37"/>
      <c r="LJA37"/>
      <c r="LJB37"/>
      <c r="LJC37"/>
      <c r="LJD37"/>
      <c r="LJE37"/>
      <c r="LJF37"/>
      <c r="LJG37"/>
      <c r="LJH37"/>
      <c r="LJI37"/>
      <c r="LJJ37"/>
      <c r="LJK37"/>
      <c r="LJL37"/>
      <c r="LJM37"/>
      <c r="LJN37"/>
      <c r="LJO37"/>
      <c r="LJP37"/>
      <c r="LJQ37"/>
      <c r="LJR37"/>
      <c r="LJS37"/>
      <c r="LJT37"/>
      <c r="LJU37"/>
      <c r="LJV37"/>
      <c r="LJW37"/>
      <c r="LJX37"/>
      <c r="LJY37"/>
      <c r="LJZ37"/>
      <c r="LKA37"/>
      <c r="LKB37"/>
      <c r="LKC37"/>
      <c r="LKD37"/>
      <c r="LKE37"/>
      <c r="LKF37"/>
      <c r="LKG37"/>
      <c r="LKH37"/>
      <c r="LKI37"/>
      <c r="LKJ37"/>
      <c r="LKK37"/>
      <c r="LKL37"/>
      <c r="LKM37"/>
      <c r="LKN37"/>
      <c r="LKO37"/>
      <c r="LKP37"/>
      <c r="LKQ37"/>
      <c r="LKR37"/>
      <c r="LKS37"/>
      <c r="LKT37"/>
      <c r="LKU37"/>
      <c r="LKV37"/>
      <c r="LKW37"/>
      <c r="LKX37"/>
      <c r="LKY37"/>
      <c r="LKZ37"/>
      <c r="LLA37"/>
      <c r="LLB37"/>
      <c r="LLC37"/>
      <c r="LLD37"/>
      <c r="LLE37"/>
      <c r="LLF37"/>
      <c r="LLG37"/>
      <c r="LLH37"/>
      <c r="LLI37"/>
      <c r="LLJ37"/>
      <c r="LLK37"/>
      <c r="LLL37"/>
      <c r="LLM37"/>
      <c r="LLN37"/>
      <c r="LLO37"/>
      <c r="LLP37"/>
      <c r="LLQ37"/>
      <c r="LLR37"/>
      <c r="LLS37"/>
      <c r="LLT37"/>
      <c r="LLU37"/>
      <c r="LLV37"/>
      <c r="LLW37"/>
      <c r="LLX37"/>
      <c r="LLY37"/>
      <c r="LLZ37"/>
      <c r="LMA37"/>
      <c r="LMB37"/>
      <c r="LMC37"/>
      <c r="LMD37"/>
      <c r="LME37"/>
      <c r="LMF37"/>
      <c r="LMG37"/>
      <c r="LMH37"/>
      <c r="LMI37"/>
      <c r="LMJ37"/>
      <c r="LMK37"/>
      <c r="LML37"/>
      <c r="LMM37"/>
      <c r="LMN37"/>
      <c r="LMO37"/>
      <c r="LMP37"/>
      <c r="LMQ37"/>
      <c r="LMR37"/>
      <c r="LMS37"/>
      <c r="LMT37"/>
      <c r="LMU37"/>
      <c r="LMV37"/>
      <c r="LMW37"/>
      <c r="LMX37"/>
      <c r="LMY37"/>
      <c r="LMZ37"/>
      <c r="LNA37"/>
      <c r="LNB37"/>
      <c r="LNC37"/>
      <c r="LND37"/>
      <c r="LNE37"/>
      <c r="LNF37"/>
      <c r="LNG37"/>
      <c r="LNH37"/>
      <c r="LNI37"/>
      <c r="LNJ37"/>
      <c r="LNK37"/>
      <c r="LNL37"/>
      <c r="LNM37"/>
      <c r="LNN37"/>
      <c r="LNO37"/>
      <c r="LNP37"/>
      <c r="LNQ37"/>
      <c r="LNR37"/>
      <c r="LNS37"/>
      <c r="LNT37"/>
      <c r="LNU37"/>
      <c r="LNV37"/>
      <c r="LNW37"/>
      <c r="LNX37"/>
      <c r="LNY37"/>
      <c r="LNZ37"/>
      <c r="LOA37"/>
      <c r="LOB37"/>
      <c r="LOC37"/>
      <c r="LOD37"/>
      <c r="LOE37"/>
      <c r="LOF37"/>
      <c r="LOG37"/>
      <c r="LOH37"/>
      <c r="LOI37"/>
      <c r="LOJ37"/>
      <c r="LOK37"/>
      <c r="LOL37"/>
      <c r="LOM37"/>
      <c r="LON37"/>
      <c r="LOO37"/>
      <c r="LOP37"/>
      <c r="LOQ37"/>
      <c r="LOR37"/>
      <c r="LOS37"/>
      <c r="LOT37"/>
      <c r="LOU37"/>
      <c r="LOV37"/>
      <c r="LOW37"/>
      <c r="LOX37"/>
      <c r="LOY37"/>
      <c r="LOZ37"/>
      <c r="LPA37"/>
      <c r="LPB37"/>
      <c r="LPC37"/>
      <c r="LPD37"/>
      <c r="LPE37"/>
      <c r="LPF37"/>
      <c r="LPG37"/>
      <c r="LPH37"/>
      <c r="LPI37"/>
      <c r="LPJ37"/>
      <c r="LPK37"/>
      <c r="LPL37"/>
      <c r="LPM37"/>
      <c r="LPN37"/>
      <c r="LPO37"/>
      <c r="LPP37"/>
      <c r="LPQ37"/>
      <c r="LPR37"/>
      <c r="LPS37"/>
      <c r="LPT37"/>
      <c r="LPU37"/>
      <c r="LPV37"/>
      <c r="LPW37"/>
      <c r="LPX37"/>
      <c r="LPY37"/>
      <c r="LPZ37"/>
      <c r="LQA37"/>
      <c r="LQB37"/>
      <c r="LQC37"/>
      <c r="LQD37"/>
      <c r="LQE37"/>
      <c r="LQF37"/>
      <c r="LQG37"/>
      <c r="LQH37"/>
      <c r="LQI37"/>
      <c r="LQJ37"/>
      <c r="LQK37"/>
      <c r="LQL37"/>
      <c r="LQM37"/>
      <c r="LQN37"/>
      <c r="LQO37"/>
      <c r="LQP37"/>
      <c r="LQQ37"/>
      <c r="LQR37"/>
      <c r="LQS37"/>
      <c r="LQT37"/>
      <c r="LQU37"/>
      <c r="LQV37"/>
      <c r="LQW37"/>
      <c r="LQX37"/>
      <c r="LQY37"/>
      <c r="LQZ37"/>
      <c r="LRA37"/>
      <c r="LRB37"/>
      <c r="LRC37"/>
      <c r="LRD37"/>
      <c r="LRE37"/>
      <c r="LRF37"/>
      <c r="LRG37"/>
      <c r="LRH37"/>
      <c r="LRI37"/>
      <c r="LRJ37"/>
      <c r="LRK37"/>
      <c r="LRL37"/>
      <c r="LRM37"/>
      <c r="LRN37"/>
      <c r="LRO37"/>
      <c r="LRP37"/>
      <c r="LRQ37"/>
      <c r="LRR37"/>
      <c r="LRS37"/>
      <c r="LRT37"/>
      <c r="LRU37"/>
      <c r="LRV37"/>
      <c r="LRW37"/>
      <c r="LRX37"/>
      <c r="LRY37"/>
      <c r="LRZ37"/>
      <c r="LSA37"/>
      <c r="LSB37"/>
      <c r="LSC37"/>
      <c r="LSD37"/>
      <c r="LSE37"/>
      <c r="LSF37"/>
      <c r="LSG37"/>
      <c r="LSH37"/>
      <c r="LSI37"/>
      <c r="LSJ37"/>
      <c r="LSK37"/>
      <c r="LSL37"/>
      <c r="LSM37"/>
      <c r="LSN37"/>
      <c r="LSO37"/>
      <c r="LSP37"/>
      <c r="LSQ37"/>
      <c r="LSR37"/>
      <c r="LSS37"/>
      <c r="LST37"/>
      <c r="LSU37"/>
      <c r="LSV37"/>
      <c r="LSW37"/>
      <c r="LSX37"/>
      <c r="LSY37"/>
      <c r="LSZ37"/>
      <c r="LTA37"/>
      <c r="LTB37"/>
      <c r="LTC37"/>
      <c r="LTD37"/>
      <c r="LTE37"/>
      <c r="LTF37"/>
      <c r="LTG37"/>
      <c r="LTH37"/>
      <c r="LTI37"/>
      <c r="LTJ37"/>
      <c r="LTK37"/>
      <c r="LTL37"/>
      <c r="LTM37"/>
      <c r="LTN37"/>
      <c r="LTO37"/>
      <c r="LTP37"/>
      <c r="LTQ37"/>
      <c r="LTR37"/>
      <c r="LTS37"/>
      <c r="LTT37"/>
      <c r="LTU37"/>
      <c r="LTV37"/>
      <c r="LTW37"/>
      <c r="LTX37"/>
      <c r="LTY37"/>
      <c r="LTZ37"/>
      <c r="LUA37"/>
      <c r="LUB37"/>
      <c r="LUC37"/>
      <c r="LUD37"/>
      <c r="LUE37"/>
      <c r="LUF37"/>
      <c r="LUG37"/>
      <c r="LUH37"/>
      <c r="LUI37"/>
      <c r="LUJ37"/>
      <c r="LUK37"/>
      <c r="LUL37"/>
      <c r="LUM37"/>
      <c r="LUN37"/>
      <c r="LUO37"/>
      <c r="LUP37"/>
      <c r="LUQ37"/>
      <c r="LUR37"/>
      <c r="LUS37"/>
      <c r="LUT37"/>
      <c r="LUU37"/>
      <c r="LUV37"/>
      <c r="LUW37"/>
      <c r="LUX37"/>
      <c r="LUY37"/>
      <c r="LUZ37"/>
      <c r="LVA37"/>
      <c r="LVB37"/>
      <c r="LVC37"/>
      <c r="LVD37"/>
      <c r="LVE37"/>
      <c r="LVF37"/>
      <c r="LVG37"/>
      <c r="LVH37"/>
      <c r="LVI37"/>
      <c r="LVJ37"/>
      <c r="LVK37"/>
      <c r="LVL37"/>
      <c r="LVM37"/>
      <c r="LVN37"/>
      <c r="LVO37"/>
      <c r="LVP37"/>
      <c r="LVQ37"/>
      <c r="LVR37"/>
      <c r="LVS37"/>
      <c r="LVT37"/>
      <c r="LVU37"/>
      <c r="LVV37"/>
      <c r="LVW37"/>
      <c r="LVX37"/>
      <c r="LVY37"/>
      <c r="LVZ37"/>
      <c r="LWA37"/>
      <c r="LWB37"/>
      <c r="LWC37"/>
      <c r="LWD37"/>
      <c r="LWE37"/>
      <c r="LWF37"/>
      <c r="LWG37"/>
      <c r="LWH37"/>
      <c r="LWI37"/>
      <c r="LWJ37"/>
      <c r="LWK37"/>
      <c r="LWL37"/>
      <c r="LWM37"/>
      <c r="LWN37"/>
      <c r="LWO37"/>
      <c r="LWP37"/>
      <c r="LWQ37"/>
      <c r="LWR37"/>
      <c r="LWS37"/>
      <c r="LWT37"/>
      <c r="LWU37"/>
      <c r="LWV37"/>
      <c r="LWW37"/>
      <c r="LWX37"/>
      <c r="LWY37"/>
      <c r="LWZ37"/>
      <c r="LXA37"/>
      <c r="LXB37"/>
      <c r="LXC37"/>
      <c r="LXD37"/>
      <c r="LXE37"/>
      <c r="LXF37"/>
      <c r="LXG37"/>
      <c r="LXH37"/>
      <c r="LXI37"/>
      <c r="LXJ37"/>
      <c r="LXK37"/>
      <c r="LXL37"/>
      <c r="LXM37"/>
      <c r="LXN37"/>
      <c r="LXO37"/>
      <c r="LXP37"/>
      <c r="LXQ37"/>
      <c r="LXR37"/>
      <c r="LXS37"/>
      <c r="LXT37"/>
      <c r="LXU37"/>
      <c r="LXV37"/>
      <c r="LXW37"/>
      <c r="LXX37"/>
      <c r="LXY37"/>
      <c r="LXZ37"/>
      <c r="LYA37"/>
      <c r="LYB37"/>
      <c r="LYC37"/>
      <c r="LYD37"/>
      <c r="LYE37"/>
      <c r="LYF37"/>
      <c r="LYG37"/>
      <c r="LYH37"/>
      <c r="LYI37"/>
      <c r="LYJ37"/>
      <c r="LYK37"/>
      <c r="LYL37"/>
      <c r="LYM37"/>
      <c r="LYN37"/>
      <c r="LYO37"/>
      <c r="LYP37"/>
      <c r="LYQ37"/>
      <c r="LYR37"/>
      <c r="LYS37"/>
      <c r="LYT37"/>
      <c r="LYU37"/>
      <c r="LYV37"/>
      <c r="LYW37"/>
      <c r="LYX37"/>
      <c r="LYY37"/>
      <c r="LYZ37"/>
      <c r="LZA37"/>
      <c r="LZB37"/>
      <c r="LZC37"/>
      <c r="LZD37"/>
      <c r="LZE37"/>
      <c r="LZF37"/>
      <c r="LZG37"/>
      <c r="LZH37"/>
      <c r="LZI37"/>
      <c r="LZJ37"/>
      <c r="LZK37"/>
      <c r="LZL37"/>
      <c r="LZM37"/>
      <c r="LZN37"/>
      <c r="LZO37"/>
      <c r="LZP37"/>
      <c r="LZQ37"/>
      <c r="LZR37"/>
      <c r="LZS37"/>
      <c r="LZT37"/>
      <c r="LZU37"/>
      <c r="LZV37"/>
      <c r="LZW37"/>
      <c r="LZX37"/>
      <c r="LZY37"/>
      <c r="LZZ37"/>
      <c r="MAA37"/>
      <c r="MAB37"/>
      <c r="MAC37"/>
      <c r="MAD37"/>
      <c r="MAE37"/>
      <c r="MAF37"/>
      <c r="MAG37"/>
      <c r="MAH37"/>
      <c r="MAI37"/>
      <c r="MAJ37"/>
      <c r="MAK37"/>
      <c r="MAL37"/>
      <c r="MAM37"/>
      <c r="MAN37"/>
      <c r="MAO37"/>
      <c r="MAP37"/>
      <c r="MAQ37"/>
      <c r="MAR37"/>
      <c r="MAS37"/>
      <c r="MAT37"/>
      <c r="MAU37"/>
      <c r="MAV37"/>
      <c r="MAW37"/>
      <c r="MAX37"/>
      <c r="MAY37"/>
      <c r="MAZ37"/>
      <c r="MBA37"/>
      <c r="MBB37"/>
      <c r="MBC37"/>
      <c r="MBD37"/>
      <c r="MBE37"/>
      <c r="MBF37"/>
      <c r="MBG37"/>
      <c r="MBH37"/>
      <c r="MBI37"/>
      <c r="MBJ37"/>
      <c r="MBK37"/>
      <c r="MBL37"/>
      <c r="MBM37"/>
      <c r="MBN37"/>
      <c r="MBO37"/>
      <c r="MBP37"/>
      <c r="MBQ37"/>
      <c r="MBR37"/>
      <c r="MBS37"/>
      <c r="MBT37"/>
      <c r="MBU37"/>
      <c r="MBV37"/>
      <c r="MBW37"/>
      <c r="MBX37"/>
      <c r="MBY37"/>
      <c r="MBZ37"/>
      <c r="MCA37"/>
      <c r="MCB37"/>
      <c r="MCC37"/>
      <c r="MCD37"/>
      <c r="MCE37"/>
      <c r="MCF37"/>
      <c r="MCG37"/>
      <c r="MCH37"/>
      <c r="MCI37"/>
      <c r="MCJ37"/>
      <c r="MCK37"/>
      <c r="MCL37"/>
      <c r="MCM37"/>
      <c r="MCN37"/>
      <c r="MCO37"/>
      <c r="MCP37"/>
      <c r="MCQ37"/>
      <c r="MCR37"/>
      <c r="MCS37"/>
      <c r="MCT37"/>
      <c r="MCU37"/>
      <c r="MCV37"/>
      <c r="MCW37"/>
      <c r="MCX37"/>
      <c r="MCY37"/>
      <c r="MCZ37"/>
      <c r="MDA37"/>
      <c r="MDB37"/>
      <c r="MDC37"/>
      <c r="MDD37"/>
      <c r="MDE37"/>
      <c r="MDF37"/>
      <c r="MDG37"/>
      <c r="MDH37"/>
      <c r="MDI37"/>
      <c r="MDJ37"/>
      <c r="MDK37"/>
      <c r="MDL37"/>
      <c r="MDM37"/>
      <c r="MDN37"/>
      <c r="MDO37"/>
      <c r="MDP37"/>
      <c r="MDQ37"/>
      <c r="MDR37"/>
      <c r="MDS37"/>
      <c r="MDT37"/>
      <c r="MDU37"/>
      <c r="MDV37"/>
      <c r="MDW37"/>
      <c r="MDX37"/>
      <c r="MDY37"/>
      <c r="MDZ37"/>
      <c r="MEA37"/>
      <c r="MEB37"/>
      <c r="MEC37"/>
      <c r="MED37"/>
      <c r="MEE37"/>
      <c r="MEF37"/>
      <c r="MEG37"/>
      <c r="MEH37"/>
      <c r="MEI37"/>
      <c r="MEJ37"/>
      <c r="MEK37"/>
      <c r="MEL37"/>
      <c r="MEM37"/>
      <c r="MEN37"/>
      <c r="MEO37"/>
      <c r="MEP37"/>
      <c r="MEQ37"/>
      <c r="MER37"/>
      <c r="MES37"/>
      <c r="MET37"/>
      <c r="MEU37"/>
      <c r="MEV37"/>
      <c r="MEW37"/>
      <c r="MEX37"/>
      <c r="MEY37"/>
      <c r="MEZ37"/>
      <c r="MFA37"/>
      <c r="MFB37"/>
      <c r="MFC37"/>
      <c r="MFD37"/>
      <c r="MFE37"/>
      <c r="MFF37"/>
      <c r="MFG37"/>
      <c r="MFH37"/>
      <c r="MFI37"/>
      <c r="MFJ37"/>
      <c r="MFK37"/>
      <c r="MFL37"/>
      <c r="MFM37"/>
      <c r="MFN37"/>
      <c r="MFO37"/>
      <c r="MFP37"/>
      <c r="MFQ37"/>
      <c r="MFR37"/>
      <c r="MFS37"/>
      <c r="MFT37"/>
      <c r="MFU37"/>
      <c r="MFV37"/>
      <c r="MFW37"/>
      <c r="MFX37"/>
      <c r="MFY37"/>
      <c r="MFZ37"/>
      <c r="MGA37"/>
      <c r="MGB37"/>
      <c r="MGC37"/>
      <c r="MGD37"/>
      <c r="MGE37"/>
      <c r="MGF37"/>
      <c r="MGG37"/>
      <c r="MGH37"/>
      <c r="MGI37"/>
      <c r="MGJ37"/>
      <c r="MGK37"/>
      <c r="MGL37"/>
      <c r="MGM37"/>
      <c r="MGN37"/>
      <c r="MGO37"/>
      <c r="MGP37"/>
      <c r="MGQ37"/>
      <c r="MGR37"/>
      <c r="MGS37"/>
      <c r="MGT37"/>
      <c r="MGU37"/>
      <c r="MGV37"/>
      <c r="MGW37"/>
      <c r="MGX37"/>
      <c r="MGY37"/>
      <c r="MGZ37"/>
      <c r="MHA37"/>
      <c r="MHB37"/>
      <c r="MHC37"/>
      <c r="MHD37"/>
      <c r="MHE37"/>
      <c r="MHF37"/>
      <c r="MHG37"/>
      <c r="MHH37"/>
      <c r="MHI37"/>
      <c r="MHJ37"/>
      <c r="MHK37"/>
      <c r="MHL37"/>
      <c r="MHM37"/>
      <c r="MHN37"/>
      <c r="MHO37"/>
      <c r="MHP37"/>
      <c r="MHQ37"/>
      <c r="MHR37"/>
      <c r="MHS37"/>
      <c r="MHT37"/>
      <c r="MHU37"/>
      <c r="MHV37"/>
      <c r="MHW37"/>
      <c r="MHX37"/>
      <c r="MHY37"/>
      <c r="MHZ37"/>
      <c r="MIA37"/>
      <c r="MIB37"/>
      <c r="MIC37"/>
      <c r="MID37"/>
      <c r="MIE37"/>
      <c r="MIF37"/>
      <c r="MIG37"/>
      <c r="MIH37"/>
      <c r="MII37"/>
      <c r="MIJ37"/>
      <c r="MIK37"/>
      <c r="MIL37"/>
      <c r="MIM37"/>
      <c r="MIN37"/>
      <c r="MIO37"/>
      <c r="MIP37"/>
      <c r="MIQ37"/>
      <c r="MIR37"/>
      <c r="MIS37"/>
      <c r="MIT37"/>
      <c r="MIU37"/>
      <c r="MIV37"/>
      <c r="MIW37"/>
      <c r="MIX37"/>
      <c r="MIY37"/>
      <c r="MIZ37"/>
      <c r="MJA37"/>
      <c r="MJB37"/>
      <c r="MJC37"/>
      <c r="MJD37"/>
      <c r="MJE37"/>
      <c r="MJF37"/>
      <c r="MJG37"/>
      <c r="MJH37"/>
      <c r="MJI37"/>
      <c r="MJJ37"/>
      <c r="MJK37"/>
      <c r="MJL37"/>
      <c r="MJM37"/>
      <c r="MJN37"/>
      <c r="MJO37"/>
      <c r="MJP37"/>
      <c r="MJQ37"/>
      <c r="MJR37"/>
      <c r="MJS37"/>
      <c r="MJT37"/>
      <c r="MJU37"/>
      <c r="MJV37"/>
      <c r="MJW37"/>
      <c r="MJX37"/>
      <c r="MJY37"/>
      <c r="MJZ37"/>
      <c r="MKA37"/>
      <c r="MKB37"/>
      <c r="MKC37"/>
      <c r="MKD37"/>
      <c r="MKE37"/>
      <c r="MKF37"/>
      <c r="MKG37"/>
      <c r="MKH37"/>
      <c r="MKI37"/>
      <c r="MKJ37"/>
      <c r="MKK37"/>
      <c r="MKL37"/>
      <c r="MKM37"/>
      <c r="MKN37"/>
      <c r="MKO37"/>
      <c r="MKP37"/>
      <c r="MKQ37"/>
      <c r="MKR37"/>
      <c r="MKS37"/>
      <c r="MKT37"/>
      <c r="MKU37"/>
      <c r="MKV37"/>
      <c r="MKW37"/>
      <c r="MKX37"/>
      <c r="MKY37"/>
      <c r="MKZ37"/>
      <c r="MLA37"/>
      <c r="MLB37"/>
      <c r="MLC37"/>
      <c r="MLD37"/>
      <c r="MLE37"/>
      <c r="MLF37"/>
      <c r="MLG37"/>
      <c r="MLH37"/>
      <c r="MLI37"/>
      <c r="MLJ37"/>
      <c r="MLK37"/>
      <c r="MLL37"/>
      <c r="MLM37"/>
      <c r="MLN37"/>
      <c r="MLO37"/>
      <c r="MLP37"/>
      <c r="MLQ37"/>
      <c r="MLR37"/>
      <c r="MLS37"/>
      <c r="MLT37"/>
      <c r="MLU37"/>
      <c r="MLV37"/>
      <c r="MLW37"/>
      <c r="MLX37"/>
      <c r="MLY37"/>
      <c r="MLZ37"/>
      <c r="MMA37"/>
      <c r="MMB37"/>
      <c r="MMC37"/>
      <c r="MMD37"/>
      <c r="MME37"/>
      <c r="MMF37"/>
      <c r="MMG37"/>
      <c r="MMH37"/>
      <c r="MMI37"/>
      <c r="MMJ37"/>
      <c r="MMK37"/>
      <c r="MML37"/>
      <c r="MMM37"/>
      <c r="MMN37"/>
      <c r="MMO37"/>
      <c r="MMP37"/>
      <c r="MMQ37"/>
      <c r="MMR37"/>
      <c r="MMS37"/>
      <c r="MMT37"/>
      <c r="MMU37"/>
      <c r="MMV37"/>
      <c r="MMW37"/>
      <c r="MMX37"/>
      <c r="MMY37"/>
      <c r="MMZ37"/>
      <c r="MNA37"/>
      <c r="MNB37"/>
      <c r="MNC37"/>
      <c r="MND37"/>
      <c r="MNE37"/>
      <c r="MNF37"/>
      <c r="MNG37"/>
      <c r="MNH37"/>
      <c r="MNI37"/>
      <c r="MNJ37"/>
      <c r="MNK37"/>
      <c r="MNL37"/>
      <c r="MNM37"/>
      <c r="MNN37"/>
      <c r="MNO37"/>
      <c r="MNP37"/>
      <c r="MNQ37"/>
      <c r="MNR37"/>
      <c r="MNS37"/>
      <c r="MNT37"/>
      <c r="MNU37"/>
      <c r="MNV37"/>
      <c r="MNW37"/>
      <c r="MNX37"/>
      <c r="MNY37"/>
      <c r="MNZ37"/>
      <c r="MOA37"/>
      <c r="MOB37"/>
      <c r="MOC37"/>
      <c r="MOD37"/>
      <c r="MOE37"/>
      <c r="MOF37"/>
      <c r="MOG37"/>
      <c r="MOH37"/>
      <c r="MOI37"/>
      <c r="MOJ37"/>
      <c r="MOK37"/>
      <c r="MOL37"/>
      <c r="MOM37"/>
      <c r="MON37"/>
      <c r="MOO37"/>
      <c r="MOP37"/>
      <c r="MOQ37"/>
      <c r="MOR37"/>
      <c r="MOS37"/>
      <c r="MOT37"/>
      <c r="MOU37"/>
      <c r="MOV37"/>
      <c r="MOW37"/>
      <c r="MOX37"/>
      <c r="MOY37"/>
      <c r="MOZ37"/>
      <c r="MPA37"/>
      <c r="MPB37"/>
      <c r="MPC37"/>
      <c r="MPD37"/>
      <c r="MPE37"/>
      <c r="MPF37"/>
      <c r="MPG37"/>
      <c r="MPH37"/>
      <c r="MPI37"/>
      <c r="MPJ37"/>
      <c r="MPK37"/>
      <c r="MPL37"/>
      <c r="MPM37"/>
      <c r="MPN37"/>
      <c r="MPO37"/>
      <c r="MPP37"/>
      <c r="MPQ37"/>
      <c r="MPR37"/>
      <c r="MPS37"/>
      <c r="MPT37"/>
      <c r="MPU37"/>
      <c r="MPV37"/>
      <c r="MPW37"/>
      <c r="MPX37"/>
      <c r="MPY37"/>
      <c r="MPZ37"/>
      <c r="MQA37"/>
      <c r="MQB37"/>
      <c r="MQC37"/>
      <c r="MQD37"/>
      <c r="MQE37"/>
      <c r="MQF37"/>
      <c r="MQG37"/>
      <c r="MQH37"/>
      <c r="MQI37"/>
      <c r="MQJ37"/>
      <c r="MQK37"/>
      <c r="MQL37"/>
      <c r="MQM37"/>
      <c r="MQN37"/>
      <c r="MQO37"/>
      <c r="MQP37"/>
      <c r="MQQ37"/>
      <c r="MQR37"/>
      <c r="MQS37"/>
      <c r="MQT37"/>
      <c r="MQU37"/>
      <c r="MQV37"/>
      <c r="MQW37"/>
      <c r="MQX37"/>
      <c r="MQY37"/>
      <c r="MQZ37"/>
      <c r="MRA37"/>
      <c r="MRB37"/>
      <c r="MRC37"/>
      <c r="MRD37"/>
      <c r="MRE37"/>
      <c r="MRF37"/>
      <c r="MRG37"/>
      <c r="MRH37"/>
      <c r="MRI37"/>
      <c r="MRJ37"/>
      <c r="MRK37"/>
      <c r="MRL37"/>
      <c r="MRM37"/>
      <c r="MRN37"/>
      <c r="MRO37"/>
      <c r="MRP37"/>
      <c r="MRQ37"/>
      <c r="MRR37"/>
      <c r="MRS37"/>
      <c r="MRT37"/>
      <c r="MRU37"/>
      <c r="MRV37"/>
      <c r="MRW37"/>
      <c r="MRX37"/>
      <c r="MRY37"/>
      <c r="MRZ37"/>
      <c r="MSA37"/>
      <c r="MSB37"/>
      <c r="MSC37"/>
      <c r="MSD37"/>
      <c r="MSE37"/>
      <c r="MSF37"/>
      <c r="MSG37"/>
      <c r="MSH37"/>
      <c r="MSI37"/>
      <c r="MSJ37"/>
      <c r="MSK37"/>
      <c r="MSL37"/>
      <c r="MSM37"/>
      <c r="MSN37"/>
      <c r="MSO37"/>
      <c r="MSP37"/>
      <c r="MSQ37"/>
      <c r="MSR37"/>
      <c r="MSS37"/>
      <c r="MST37"/>
      <c r="MSU37"/>
      <c r="MSV37"/>
      <c r="MSW37"/>
      <c r="MSX37"/>
      <c r="MSY37"/>
      <c r="MSZ37"/>
      <c r="MTA37"/>
      <c r="MTB37"/>
      <c r="MTC37"/>
      <c r="MTD37"/>
      <c r="MTE37"/>
      <c r="MTF37"/>
      <c r="MTG37"/>
      <c r="MTH37"/>
      <c r="MTI37"/>
      <c r="MTJ37"/>
      <c r="MTK37"/>
      <c r="MTL37"/>
      <c r="MTM37"/>
      <c r="MTN37"/>
      <c r="MTO37"/>
      <c r="MTP37"/>
      <c r="MTQ37"/>
      <c r="MTR37"/>
      <c r="MTS37"/>
      <c r="MTT37"/>
      <c r="MTU37"/>
      <c r="MTV37"/>
      <c r="MTW37"/>
      <c r="MTX37"/>
      <c r="MTY37"/>
      <c r="MTZ37"/>
      <c r="MUA37"/>
      <c r="MUB37"/>
      <c r="MUC37"/>
      <c r="MUD37"/>
      <c r="MUE37"/>
      <c r="MUF37"/>
      <c r="MUG37"/>
      <c r="MUH37"/>
      <c r="MUI37"/>
      <c r="MUJ37"/>
      <c r="MUK37"/>
      <c r="MUL37"/>
      <c r="MUM37"/>
      <c r="MUN37"/>
      <c r="MUO37"/>
      <c r="MUP37"/>
      <c r="MUQ37"/>
      <c r="MUR37"/>
      <c r="MUS37"/>
      <c r="MUT37"/>
      <c r="MUU37"/>
      <c r="MUV37"/>
      <c r="MUW37"/>
      <c r="MUX37"/>
      <c r="MUY37"/>
      <c r="MUZ37"/>
      <c r="MVA37"/>
      <c r="MVB37"/>
      <c r="MVC37"/>
      <c r="MVD37"/>
      <c r="MVE37"/>
      <c r="MVF37"/>
      <c r="MVG37"/>
      <c r="MVH37"/>
      <c r="MVI37"/>
      <c r="MVJ37"/>
      <c r="MVK37"/>
      <c r="MVL37"/>
      <c r="MVM37"/>
      <c r="MVN37"/>
      <c r="MVO37"/>
      <c r="MVP37"/>
      <c r="MVQ37"/>
      <c r="MVR37"/>
      <c r="MVS37"/>
      <c r="MVT37"/>
      <c r="MVU37"/>
      <c r="MVV37"/>
      <c r="MVW37"/>
      <c r="MVX37"/>
      <c r="MVY37"/>
      <c r="MVZ37"/>
      <c r="MWA37"/>
      <c r="MWB37"/>
      <c r="MWC37"/>
      <c r="MWD37"/>
      <c r="MWE37"/>
      <c r="MWF37"/>
      <c r="MWG37"/>
      <c r="MWH37"/>
      <c r="MWI37"/>
      <c r="MWJ37"/>
      <c r="MWK37"/>
      <c r="MWL37"/>
      <c r="MWM37"/>
      <c r="MWN37"/>
      <c r="MWO37"/>
      <c r="MWP37"/>
      <c r="MWQ37"/>
      <c r="MWR37"/>
      <c r="MWS37"/>
      <c r="MWT37"/>
      <c r="MWU37"/>
      <c r="MWV37"/>
      <c r="MWW37"/>
      <c r="MWX37"/>
      <c r="MWY37"/>
      <c r="MWZ37"/>
      <c r="MXA37"/>
      <c r="MXB37"/>
      <c r="MXC37"/>
      <c r="MXD37"/>
      <c r="MXE37"/>
      <c r="MXF37"/>
      <c r="MXG37"/>
      <c r="MXH37"/>
      <c r="MXI37"/>
      <c r="MXJ37"/>
      <c r="MXK37"/>
      <c r="MXL37"/>
      <c r="MXM37"/>
      <c r="MXN37"/>
      <c r="MXO37"/>
      <c r="MXP37"/>
      <c r="MXQ37"/>
      <c r="MXR37"/>
      <c r="MXS37"/>
      <c r="MXT37"/>
      <c r="MXU37"/>
      <c r="MXV37"/>
      <c r="MXW37"/>
      <c r="MXX37"/>
      <c r="MXY37"/>
      <c r="MXZ37"/>
      <c r="MYA37"/>
      <c r="MYB37"/>
      <c r="MYC37"/>
      <c r="MYD37"/>
      <c r="MYE37"/>
      <c r="MYF37"/>
      <c r="MYG37"/>
      <c r="MYH37"/>
      <c r="MYI37"/>
      <c r="MYJ37"/>
      <c r="MYK37"/>
      <c r="MYL37"/>
      <c r="MYM37"/>
      <c r="MYN37"/>
      <c r="MYO37"/>
      <c r="MYP37"/>
      <c r="MYQ37"/>
      <c r="MYR37"/>
      <c r="MYS37"/>
      <c r="MYT37"/>
      <c r="MYU37"/>
      <c r="MYV37"/>
      <c r="MYW37"/>
      <c r="MYX37"/>
      <c r="MYY37"/>
      <c r="MYZ37"/>
      <c r="MZA37"/>
      <c r="MZB37"/>
      <c r="MZC37"/>
      <c r="MZD37"/>
      <c r="MZE37"/>
      <c r="MZF37"/>
      <c r="MZG37"/>
      <c r="MZH37"/>
      <c r="MZI37"/>
      <c r="MZJ37"/>
      <c r="MZK37"/>
      <c r="MZL37"/>
      <c r="MZM37"/>
      <c r="MZN37"/>
      <c r="MZO37"/>
      <c r="MZP37"/>
      <c r="MZQ37"/>
      <c r="MZR37"/>
      <c r="MZS37"/>
      <c r="MZT37"/>
      <c r="MZU37"/>
      <c r="MZV37"/>
      <c r="MZW37"/>
      <c r="MZX37"/>
      <c r="MZY37"/>
      <c r="MZZ37"/>
      <c r="NAA37"/>
      <c r="NAB37"/>
      <c r="NAC37"/>
      <c r="NAD37"/>
      <c r="NAE37"/>
      <c r="NAF37"/>
      <c r="NAG37"/>
      <c r="NAH37"/>
      <c r="NAI37"/>
      <c r="NAJ37"/>
      <c r="NAK37"/>
      <c r="NAL37"/>
      <c r="NAM37"/>
      <c r="NAN37"/>
      <c r="NAO37"/>
      <c r="NAP37"/>
      <c r="NAQ37"/>
      <c r="NAR37"/>
      <c r="NAS37"/>
      <c r="NAT37"/>
      <c r="NAU37"/>
      <c r="NAV37"/>
      <c r="NAW37"/>
      <c r="NAX37"/>
      <c r="NAY37"/>
      <c r="NAZ37"/>
      <c r="NBA37"/>
      <c r="NBB37"/>
      <c r="NBC37"/>
      <c r="NBD37"/>
      <c r="NBE37"/>
      <c r="NBF37"/>
      <c r="NBG37"/>
      <c r="NBH37"/>
      <c r="NBI37"/>
      <c r="NBJ37"/>
      <c r="NBK37"/>
      <c r="NBL37"/>
      <c r="NBM37"/>
      <c r="NBN37"/>
      <c r="NBO37"/>
      <c r="NBP37"/>
      <c r="NBQ37"/>
      <c r="NBR37"/>
      <c r="NBS37"/>
      <c r="NBT37"/>
      <c r="NBU37"/>
      <c r="NBV37"/>
      <c r="NBW37"/>
      <c r="NBX37"/>
      <c r="NBY37"/>
      <c r="NBZ37"/>
      <c r="NCA37"/>
      <c r="NCB37"/>
      <c r="NCC37"/>
      <c r="NCD37"/>
      <c r="NCE37"/>
      <c r="NCF37"/>
      <c r="NCG37"/>
      <c r="NCH37"/>
      <c r="NCI37"/>
      <c r="NCJ37"/>
      <c r="NCK37"/>
      <c r="NCL37"/>
      <c r="NCM37"/>
      <c r="NCN37"/>
      <c r="NCO37"/>
      <c r="NCP37"/>
      <c r="NCQ37"/>
      <c r="NCR37"/>
      <c r="NCS37"/>
      <c r="NCT37"/>
      <c r="NCU37"/>
      <c r="NCV37"/>
      <c r="NCW37"/>
      <c r="NCX37"/>
      <c r="NCY37"/>
      <c r="NCZ37"/>
      <c r="NDA37"/>
      <c r="NDB37"/>
      <c r="NDC37"/>
      <c r="NDD37"/>
      <c r="NDE37"/>
      <c r="NDF37"/>
      <c r="NDG37"/>
      <c r="NDH37"/>
      <c r="NDI37"/>
      <c r="NDJ37"/>
      <c r="NDK37"/>
      <c r="NDL37"/>
      <c r="NDM37"/>
      <c r="NDN37"/>
      <c r="NDO37"/>
      <c r="NDP37"/>
      <c r="NDQ37"/>
      <c r="NDR37"/>
      <c r="NDS37"/>
      <c r="NDT37"/>
      <c r="NDU37"/>
      <c r="NDV37"/>
      <c r="NDW37"/>
      <c r="NDX37"/>
      <c r="NDY37"/>
      <c r="NDZ37"/>
      <c r="NEA37"/>
      <c r="NEB37"/>
      <c r="NEC37"/>
      <c r="NED37"/>
      <c r="NEE37"/>
      <c r="NEF37"/>
      <c r="NEG37"/>
      <c r="NEH37"/>
      <c r="NEI37"/>
      <c r="NEJ37"/>
      <c r="NEK37"/>
      <c r="NEL37"/>
      <c r="NEM37"/>
      <c r="NEN37"/>
      <c r="NEO37"/>
      <c r="NEP37"/>
      <c r="NEQ37"/>
      <c r="NER37"/>
      <c r="NES37"/>
      <c r="NET37"/>
      <c r="NEU37"/>
      <c r="NEV37"/>
      <c r="NEW37"/>
      <c r="NEX37"/>
      <c r="NEY37"/>
      <c r="NEZ37"/>
      <c r="NFA37"/>
      <c r="NFB37"/>
      <c r="NFC37"/>
      <c r="NFD37"/>
      <c r="NFE37"/>
      <c r="NFF37"/>
      <c r="NFG37"/>
      <c r="NFH37"/>
      <c r="NFI37"/>
      <c r="NFJ37"/>
      <c r="NFK37"/>
      <c r="NFL37"/>
      <c r="NFM37"/>
      <c r="NFN37"/>
      <c r="NFO37"/>
      <c r="NFP37"/>
      <c r="NFQ37"/>
      <c r="NFR37"/>
      <c r="NFS37"/>
      <c r="NFT37"/>
      <c r="NFU37"/>
      <c r="NFV37"/>
      <c r="NFW37"/>
      <c r="NFX37"/>
      <c r="NFY37"/>
      <c r="NFZ37"/>
      <c r="NGA37"/>
      <c r="NGB37"/>
      <c r="NGC37"/>
      <c r="NGD37"/>
      <c r="NGE37"/>
      <c r="NGF37"/>
      <c r="NGG37"/>
      <c r="NGH37"/>
      <c r="NGI37"/>
      <c r="NGJ37"/>
      <c r="NGK37"/>
      <c r="NGL37"/>
      <c r="NGM37"/>
      <c r="NGN37"/>
      <c r="NGO37"/>
      <c r="NGP37"/>
      <c r="NGQ37"/>
      <c r="NGR37"/>
      <c r="NGS37"/>
      <c r="NGT37"/>
      <c r="NGU37"/>
      <c r="NGV37"/>
      <c r="NGW37"/>
      <c r="NGX37"/>
      <c r="NGY37"/>
      <c r="NGZ37"/>
      <c r="NHA37"/>
      <c r="NHB37"/>
      <c r="NHC37"/>
      <c r="NHD37"/>
      <c r="NHE37"/>
      <c r="NHF37"/>
      <c r="NHG37"/>
      <c r="NHH37"/>
      <c r="NHI37"/>
      <c r="NHJ37"/>
      <c r="NHK37"/>
      <c r="NHL37"/>
      <c r="NHM37"/>
      <c r="NHN37"/>
      <c r="NHO37"/>
      <c r="NHP37"/>
      <c r="NHQ37"/>
      <c r="NHR37"/>
      <c r="NHS37"/>
      <c r="NHT37"/>
      <c r="NHU37"/>
      <c r="NHV37"/>
      <c r="NHW37"/>
      <c r="NHX37"/>
      <c r="NHY37"/>
      <c r="NHZ37"/>
      <c r="NIA37"/>
      <c r="NIB37"/>
      <c r="NIC37"/>
      <c r="NID37"/>
      <c r="NIE37"/>
      <c r="NIF37"/>
      <c r="NIG37"/>
      <c r="NIH37"/>
      <c r="NII37"/>
      <c r="NIJ37"/>
      <c r="NIK37"/>
      <c r="NIL37"/>
      <c r="NIM37"/>
      <c r="NIN37"/>
      <c r="NIO37"/>
      <c r="NIP37"/>
      <c r="NIQ37"/>
      <c r="NIR37"/>
      <c r="NIS37"/>
      <c r="NIT37"/>
      <c r="NIU37"/>
      <c r="NIV37"/>
      <c r="NIW37"/>
      <c r="NIX37"/>
      <c r="NIY37"/>
      <c r="NIZ37"/>
      <c r="NJA37"/>
      <c r="NJB37"/>
      <c r="NJC37"/>
      <c r="NJD37"/>
      <c r="NJE37"/>
      <c r="NJF37"/>
      <c r="NJG37"/>
      <c r="NJH37"/>
      <c r="NJI37"/>
      <c r="NJJ37"/>
      <c r="NJK37"/>
      <c r="NJL37"/>
      <c r="NJM37"/>
      <c r="NJN37"/>
      <c r="NJO37"/>
      <c r="NJP37"/>
      <c r="NJQ37"/>
      <c r="NJR37"/>
      <c r="NJS37"/>
      <c r="NJT37"/>
      <c r="NJU37"/>
      <c r="NJV37"/>
      <c r="NJW37"/>
      <c r="NJX37"/>
      <c r="NJY37"/>
      <c r="NJZ37"/>
      <c r="NKA37"/>
      <c r="NKB37"/>
      <c r="NKC37"/>
      <c r="NKD37"/>
      <c r="NKE37"/>
      <c r="NKF37"/>
      <c r="NKG37"/>
      <c r="NKH37"/>
      <c r="NKI37"/>
      <c r="NKJ37"/>
      <c r="NKK37"/>
      <c r="NKL37"/>
      <c r="NKM37"/>
      <c r="NKN37"/>
      <c r="NKO37"/>
      <c r="NKP37"/>
      <c r="NKQ37"/>
      <c r="NKR37"/>
      <c r="NKS37"/>
      <c r="NKT37"/>
      <c r="NKU37"/>
      <c r="NKV37"/>
      <c r="NKW37"/>
      <c r="NKX37"/>
      <c r="NKY37"/>
      <c r="NKZ37"/>
      <c r="NLA37"/>
      <c r="NLB37"/>
      <c r="NLC37"/>
      <c r="NLD37"/>
      <c r="NLE37"/>
      <c r="NLF37"/>
      <c r="NLG37"/>
      <c r="NLH37"/>
      <c r="NLI37"/>
      <c r="NLJ37"/>
      <c r="NLK37"/>
      <c r="NLL37"/>
      <c r="NLM37"/>
      <c r="NLN37"/>
      <c r="NLO37"/>
      <c r="NLP37"/>
      <c r="NLQ37"/>
      <c r="NLR37"/>
      <c r="NLS37"/>
      <c r="NLT37"/>
      <c r="NLU37"/>
      <c r="NLV37"/>
      <c r="NLW37"/>
      <c r="NLX37"/>
      <c r="NLY37"/>
      <c r="NLZ37"/>
      <c r="NMA37"/>
      <c r="NMB37"/>
      <c r="NMC37"/>
      <c r="NMD37"/>
      <c r="NME37"/>
      <c r="NMF37"/>
      <c r="NMG37"/>
      <c r="NMH37"/>
      <c r="NMI37"/>
      <c r="NMJ37"/>
      <c r="NMK37"/>
      <c r="NML37"/>
      <c r="NMM37"/>
      <c r="NMN37"/>
      <c r="NMO37"/>
      <c r="NMP37"/>
      <c r="NMQ37"/>
      <c r="NMR37"/>
      <c r="NMS37"/>
      <c r="NMT37"/>
      <c r="NMU37"/>
      <c r="NMV37"/>
      <c r="NMW37"/>
      <c r="NMX37"/>
      <c r="NMY37"/>
      <c r="NMZ37"/>
      <c r="NNA37"/>
      <c r="NNB37"/>
      <c r="NNC37"/>
      <c r="NND37"/>
      <c r="NNE37"/>
      <c r="NNF37"/>
      <c r="NNG37"/>
      <c r="NNH37"/>
      <c r="NNI37"/>
      <c r="NNJ37"/>
      <c r="NNK37"/>
      <c r="NNL37"/>
      <c r="NNM37"/>
      <c r="NNN37"/>
      <c r="NNO37"/>
      <c r="NNP37"/>
      <c r="NNQ37"/>
      <c r="NNR37"/>
      <c r="NNS37"/>
      <c r="NNT37"/>
      <c r="NNU37"/>
      <c r="NNV37"/>
      <c r="NNW37"/>
      <c r="NNX37"/>
      <c r="NNY37"/>
      <c r="NNZ37"/>
      <c r="NOA37"/>
      <c r="NOB37"/>
      <c r="NOC37"/>
      <c r="NOD37"/>
      <c r="NOE37"/>
      <c r="NOF37"/>
      <c r="NOG37"/>
      <c r="NOH37"/>
      <c r="NOI37"/>
      <c r="NOJ37"/>
      <c r="NOK37"/>
      <c r="NOL37"/>
      <c r="NOM37"/>
      <c r="NON37"/>
      <c r="NOO37"/>
      <c r="NOP37"/>
      <c r="NOQ37"/>
      <c r="NOR37"/>
      <c r="NOS37"/>
      <c r="NOT37"/>
      <c r="NOU37"/>
      <c r="NOV37"/>
      <c r="NOW37"/>
      <c r="NOX37"/>
      <c r="NOY37"/>
      <c r="NOZ37"/>
      <c r="NPA37"/>
      <c r="NPB37"/>
      <c r="NPC37"/>
      <c r="NPD37"/>
      <c r="NPE37"/>
      <c r="NPF37"/>
      <c r="NPG37"/>
      <c r="NPH37"/>
      <c r="NPI37"/>
      <c r="NPJ37"/>
      <c r="NPK37"/>
      <c r="NPL37"/>
      <c r="NPM37"/>
      <c r="NPN37"/>
      <c r="NPO37"/>
      <c r="NPP37"/>
      <c r="NPQ37"/>
      <c r="NPR37"/>
      <c r="NPS37"/>
      <c r="NPT37"/>
      <c r="NPU37"/>
      <c r="NPV37"/>
      <c r="NPW37"/>
      <c r="NPX37"/>
      <c r="NPY37"/>
      <c r="NPZ37"/>
      <c r="NQA37"/>
      <c r="NQB37"/>
      <c r="NQC37"/>
      <c r="NQD37"/>
      <c r="NQE37"/>
      <c r="NQF37"/>
      <c r="NQG37"/>
      <c r="NQH37"/>
      <c r="NQI37"/>
      <c r="NQJ37"/>
      <c r="NQK37"/>
      <c r="NQL37"/>
      <c r="NQM37"/>
      <c r="NQN37"/>
      <c r="NQO37"/>
      <c r="NQP37"/>
      <c r="NQQ37"/>
      <c r="NQR37"/>
      <c r="NQS37"/>
      <c r="NQT37"/>
      <c r="NQU37"/>
      <c r="NQV37"/>
      <c r="NQW37"/>
      <c r="NQX37"/>
      <c r="NQY37"/>
      <c r="NQZ37"/>
      <c r="NRA37"/>
      <c r="NRB37"/>
      <c r="NRC37"/>
      <c r="NRD37"/>
      <c r="NRE37"/>
      <c r="NRF37"/>
      <c r="NRG37"/>
      <c r="NRH37"/>
      <c r="NRI37"/>
      <c r="NRJ37"/>
      <c r="NRK37"/>
      <c r="NRL37"/>
      <c r="NRM37"/>
      <c r="NRN37"/>
      <c r="NRO37"/>
      <c r="NRP37"/>
      <c r="NRQ37"/>
      <c r="NRR37"/>
      <c r="NRS37"/>
      <c r="NRT37"/>
      <c r="NRU37"/>
      <c r="NRV37"/>
      <c r="NRW37"/>
      <c r="NRX37"/>
      <c r="NRY37"/>
      <c r="NRZ37"/>
      <c r="NSA37"/>
      <c r="NSB37"/>
      <c r="NSC37"/>
      <c r="NSD37"/>
      <c r="NSE37"/>
      <c r="NSF37"/>
      <c r="NSG37"/>
      <c r="NSH37"/>
      <c r="NSI37"/>
      <c r="NSJ37"/>
      <c r="NSK37"/>
      <c r="NSL37"/>
      <c r="NSM37"/>
      <c r="NSN37"/>
      <c r="NSO37"/>
      <c r="NSP37"/>
      <c r="NSQ37"/>
      <c r="NSR37"/>
      <c r="NSS37"/>
      <c r="NST37"/>
      <c r="NSU37"/>
      <c r="NSV37"/>
      <c r="NSW37"/>
      <c r="NSX37"/>
      <c r="NSY37"/>
      <c r="NSZ37"/>
      <c r="NTA37"/>
      <c r="NTB37"/>
      <c r="NTC37"/>
      <c r="NTD37"/>
      <c r="NTE37"/>
      <c r="NTF37"/>
      <c r="NTG37"/>
      <c r="NTH37"/>
      <c r="NTI37"/>
      <c r="NTJ37"/>
      <c r="NTK37"/>
      <c r="NTL37"/>
      <c r="NTM37"/>
      <c r="NTN37"/>
      <c r="NTO37"/>
      <c r="NTP37"/>
      <c r="NTQ37"/>
      <c r="NTR37"/>
      <c r="NTS37"/>
      <c r="NTT37"/>
      <c r="NTU37"/>
      <c r="NTV37"/>
      <c r="NTW37"/>
      <c r="NTX37"/>
      <c r="NTY37"/>
      <c r="NTZ37"/>
      <c r="NUA37"/>
      <c r="NUB37"/>
      <c r="NUC37"/>
      <c r="NUD37"/>
      <c r="NUE37"/>
      <c r="NUF37"/>
      <c r="NUG37"/>
      <c r="NUH37"/>
      <c r="NUI37"/>
      <c r="NUJ37"/>
      <c r="NUK37"/>
      <c r="NUL37"/>
      <c r="NUM37"/>
      <c r="NUN37"/>
      <c r="NUO37"/>
      <c r="NUP37"/>
      <c r="NUQ37"/>
      <c r="NUR37"/>
      <c r="NUS37"/>
      <c r="NUT37"/>
      <c r="NUU37"/>
      <c r="NUV37"/>
      <c r="NUW37"/>
      <c r="NUX37"/>
      <c r="NUY37"/>
      <c r="NUZ37"/>
      <c r="NVA37"/>
      <c r="NVB37"/>
      <c r="NVC37"/>
      <c r="NVD37"/>
      <c r="NVE37"/>
      <c r="NVF37"/>
      <c r="NVG37"/>
      <c r="NVH37"/>
      <c r="NVI37"/>
      <c r="NVJ37"/>
      <c r="NVK37"/>
      <c r="NVL37"/>
      <c r="NVM37"/>
      <c r="NVN37"/>
      <c r="NVO37"/>
      <c r="NVP37"/>
      <c r="NVQ37"/>
      <c r="NVR37"/>
      <c r="NVS37"/>
      <c r="NVT37"/>
      <c r="NVU37"/>
      <c r="NVV37"/>
      <c r="NVW37"/>
      <c r="NVX37"/>
      <c r="NVY37"/>
      <c r="NVZ37"/>
      <c r="NWA37"/>
      <c r="NWB37"/>
      <c r="NWC37"/>
      <c r="NWD37"/>
      <c r="NWE37"/>
      <c r="NWF37"/>
      <c r="NWG37"/>
      <c r="NWH37"/>
      <c r="NWI37"/>
      <c r="NWJ37"/>
      <c r="NWK37"/>
      <c r="NWL37"/>
      <c r="NWM37"/>
      <c r="NWN37"/>
      <c r="NWO37"/>
      <c r="NWP37"/>
      <c r="NWQ37"/>
      <c r="NWR37"/>
      <c r="NWS37"/>
      <c r="NWT37"/>
      <c r="NWU37"/>
      <c r="NWV37"/>
      <c r="NWW37"/>
      <c r="NWX37"/>
      <c r="NWY37"/>
      <c r="NWZ37"/>
      <c r="NXA37"/>
      <c r="NXB37"/>
      <c r="NXC37"/>
      <c r="NXD37"/>
      <c r="NXE37"/>
      <c r="NXF37"/>
      <c r="NXG37"/>
      <c r="NXH37"/>
      <c r="NXI37"/>
      <c r="NXJ37"/>
      <c r="NXK37"/>
      <c r="NXL37"/>
      <c r="NXM37"/>
      <c r="NXN37"/>
      <c r="NXO37"/>
      <c r="NXP37"/>
      <c r="NXQ37"/>
      <c r="NXR37"/>
      <c r="NXS37"/>
      <c r="NXT37"/>
      <c r="NXU37"/>
      <c r="NXV37"/>
      <c r="NXW37"/>
      <c r="NXX37"/>
      <c r="NXY37"/>
      <c r="NXZ37"/>
      <c r="NYA37"/>
      <c r="NYB37"/>
      <c r="NYC37"/>
      <c r="NYD37"/>
      <c r="NYE37"/>
      <c r="NYF37"/>
      <c r="NYG37"/>
      <c r="NYH37"/>
      <c r="NYI37"/>
      <c r="NYJ37"/>
      <c r="NYK37"/>
      <c r="NYL37"/>
      <c r="NYM37"/>
      <c r="NYN37"/>
      <c r="NYO37"/>
      <c r="NYP37"/>
      <c r="NYQ37"/>
      <c r="NYR37"/>
      <c r="NYS37"/>
      <c r="NYT37"/>
      <c r="NYU37"/>
      <c r="NYV37"/>
      <c r="NYW37"/>
      <c r="NYX37"/>
      <c r="NYY37"/>
      <c r="NYZ37"/>
      <c r="NZA37"/>
      <c r="NZB37"/>
      <c r="NZC37"/>
      <c r="NZD37"/>
      <c r="NZE37"/>
      <c r="NZF37"/>
      <c r="NZG37"/>
      <c r="NZH37"/>
      <c r="NZI37"/>
      <c r="NZJ37"/>
      <c r="NZK37"/>
      <c r="NZL37"/>
      <c r="NZM37"/>
      <c r="NZN37"/>
      <c r="NZO37"/>
      <c r="NZP37"/>
      <c r="NZQ37"/>
      <c r="NZR37"/>
      <c r="NZS37"/>
      <c r="NZT37"/>
      <c r="NZU37"/>
      <c r="NZV37"/>
      <c r="NZW37"/>
      <c r="NZX37"/>
      <c r="NZY37"/>
      <c r="NZZ37"/>
      <c r="OAA37"/>
      <c r="OAB37"/>
      <c r="OAC37"/>
      <c r="OAD37"/>
      <c r="OAE37"/>
      <c r="OAF37"/>
      <c r="OAG37"/>
      <c r="OAH37"/>
      <c r="OAI37"/>
      <c r="OAJ37"/>
      <c r="OAK37"/>
      <c r="OAL37"/>
      <c r="OAM37"/>
      <c r="OAN37"/>
      <c r="OAO37"/>
      <c r="OAP37"/>
      <c r="OAQ37"/>
      <c r="OAR37"/>
      <c r="OAS37"/>
      <c r="OAT37"/>
      <c r="OAU37"/>
      <c r="OAV37"/>
      <c r="OAW37"/>
      <c r="OAX37"/>
      <c r="OAY37"/>
      <c r="OAZ37"/>
      <c r="OBA37"/>
      <c r="OBB37"/>
      <c r="OBC37"/>
      <c r="OBD37"/>
      <c r="OBE37"/>
      <c r="OBF37"/>
      <c r="OBG37"/>
      <c r="OBH37"/>
      <c r="OBI37"/>
      <c r="OBJ37"/>
      <c r="OBK37"/>
      <c r="OBL37"/>
      <c r="OBM37"/>
      <c r="OBN37"/>
      <c r="OBO37"/>
      <c r="OBP37"/>
      <c r="OBQ37"/>
      <c r="OBR37"/>
      <c r="OBS37"/>
      <c r="OBT37"/>
      <c r="OBU37"/>
      <c r="OBV37"/>
      <c r="OBW37"/>
      <c r="OBX37"/>
      <c r="OBY37"/>
      <c r="OBZ37"/>
      <c r="OCA37"/>
      <c r="OCB37"/>
      <c r="OCC37"/>
      <c r="OCD37"/>
      <c r="OCE37"/>
      <c r="OCF37"/>
      <c r="OCG37"/>
      <c r="OCH37"/>
      <c r="OCI37"/>
      <c r="OCJ37"/>
      <c r="OCK37"/>
      <c r="OCL37"/>
      <c r="OCM37"/>
      <c r="OCN37"/>
      <c r="OCO37"/>
      <c r="OCP37"/>
      <c r="OCQ37"/>
      <c r="OCR37"/>
      <c r="OCS37"/>
      <c r="OCT37"/>
      <c r="OCU37"/>
      <c r="OCV37"/>
      <c r="OCW37"/>
      <c r="OCX37"/>
      <c r="OCY37"/>
      <c r="OCZ37"/>
      <c r="ODA37"/>
      <c r="ODB37"/>
      <c r="ODC37"/>
      <c r="ODD37"/>
      <c r="ODE37"/>
      <c r="ODF37"/>
      <c r="ODG37"/>
      <c r="ODH37"/>
      <c r="ODI37"/>
      <c r="ODJ37"/>
      <c r="ODK37"/>
      <c r="ODL37"/>
      <c r="ODM37"/>
      <c r="ODN37"/>
      <c r="ODO37"/>
      <c r="ODP37"/>
      <c r="ODQ37"/>
      <c r="ODR37"/>
      <c r="ODS37"/>
      <c r="ODT37"/>
      <c r="ODU37"/>
      <c r="ODV37"/>
      <c r="ODW37"/>
      <c r="ODX37"/>
      <c r="ODY37"/>
      <c r="ODZ37"/>
      <c r="OEA37"/>
      <c r="OEB37"/>
      <c r="OEC37"/>
      <c r="OED37"/>
      <c r="OEE37"/>
      <c r="OEF37"/>
      <c r="OEG37"/>
      <c r="OEH37"/>
      <c r="OEI37"/>
      <c r="OEJ37"/>
      <c r="OEK37"/>
      <c r="OEL37"/>
      <c r="OEM37"/>
      <c r="OEN37"/>
      <c r="OEO37"/>
      <c r="OEP37"/>
      <c r="OEQ37"/>
      <c r="OER37"/>
      <c r="OES37"/>
      <c r="OET37"/>
      <c r="OEU37"/>
      <c r="OEV37"/>
      <c r="OEW37"/>
      <c r="OEX37"/>
      <c r="OEY37"/>
      <c r="OEZ37"/>
      <c r="OFA37"/>
      <c r="OFB37"/>
      <c r="OFC37"/>
      <c r="OFD37"/>
      <c r="OFE37"/>
      <c r="OFF37"/>
      <c r="OFG37"/>
      <c r="OFH37"/>
      <c r="OFI37"/>
      <c r="OFJ37"/>
      <c r="OFK37"/>
      <c r="OFL37"/>
      <c r="OFM37"/>
      <c r="OFN37"/>
      <c r="OFO37"/>
      <c r="OFP37"/>
      <c r="OFQ37"/>
      <c r="OFR37"/>
      <c r="OFS37"/>
      <c r="OFT37"/>
      <c r="OFU37"/>
      <c r="OFV37"/>
      <c r="OFW37"/>
      <c r="OFX37"/>
      <c r="OFY37"/>
      <c r="OFZ37"/>
      <c r="OGA37"/>
      <c r="OGB37"/>
      <c r="OGC37"/>
      <c r="OGD37"/>
      <c r="OGE37"/>
      <c r="OGF37"/>
      <c r="OGG37"/>
      <c r="OGH37"/>
      <c r="OGI37"/>
      <c r="OGJ37"/>
      <c r="OGK37"/>
      <c r="OGL37"/>
      <c r="OGM37"/>
      <c r="OGN37"/>
      <c r="OGO37"/>
      <c r="OGP37"/>
      <c r="OGQ37"/>
      <c r="OGR37"/>
      <c r="OGS37"/>
      <c r="OGT37"/>
      <c r="OGU37"/>
      <c r="OGV37"/>
      <c r="OGW37"/>
      <c r="OGX37"/>
      <c r="OGY37"/>
      <c r="OGZ37"/>
      <c r="OHA37"/>
      <c r="OHB37"/>
      <c r="OHC37"/>
      <c r="OHD37"/>
      <c r="OHE37"/>
      <c r="OHF37"/>
      <c r="OHG37"/>
      <c r="OHH37"/>
      <c r="OHI37"/>
      <c r="OHJ37"/>
      <c r="OHK37"/>
      <c r="OHL37"/>
      <c r="OHM37"/>
      <c r="OHN37"/>
      <c r="OHO37"/>
      <c r="OHP37"/>
      <c r="OHQ37"/>
      <c r="OHR37"/>
      <c r="OHS37"/>
      <c r="OHT37"/>
      <c r="OHU37"/>
      <c r="OHV37"/>
      <c r="OHW37"/>
      <c r="OHX37"/>
      <c r="OHY37"/>
      <c r="OHZ37"/>
      <c r="OIA37"/>
      <c r="OIB37"/>
      <c r="OIC37"/>
      <c r="OID37"/>
      <c r="OIE37"/>
      <c r="OIF37"/>
      <c r="OIG37"/>
      <c r="OIH37"/>
      <c r="OII37"/>
      <c r="OIJ37"/>
      <c r="OIK37"/>
      <c r="OIL37"/>
      <c r="OIM37"/>
      <c r="OIN37"/>
      <c r="OIO37"/>
      <c r="OIP37"/>
      <c r="OIQ37"/>
      <c r="OIR37"/>
      <c r="OIS37"/>
      <c r="OIT37"/>
      <c r="OIU37"/>
      <c r="OIV37"/>
      <c r="OIW37"/>
      <c r="OIX37"/>
      <c r="OIY37"/>
      <c r="OIZ37"/>
      <c r="OJA37"/>
      <c r="OJB37"/>
      <c r="OJC37"/>
      <c r="OJD37"/>
      <c r="OJE37"/>
      <c r="OJF37"/>
      <c r="OJG37"/>
      <c r="OJH37"/>
      <c r="OJI37"/>
      <c r="OJJ37"/>
      <c r="OJK37"/>
      <c r="OJL37"/>
      <c r="OJM37"/>
      <c r="OJN37"/>
      <c r="OJO37"/>
      <c r="OJP37"/>
      <c r="OJQ37"/>
      <c r="OJR37"/>
      <c r="OJS37"/>
      <c r="OJT37"/>
      <c r="OJU37"/>
      <c r="OJV37"/>
      <c r="OJW37"/>
      <c r="OJX37"/>
      <c r="OJY37"/>
      <c r="OJZ37"/>
      <c r="OKA37"/>
      <c r="OKB37"/>
      <c r="OKC37"/>
      <c r="OKD37"/>
      <c r="OKE37"/>
      <c r="OKF37"/>
      <c r="OKG37"/>
      <c r="OKH37"/>
      <c r="OKI37"/>
      <c r="OKJ37"/>
      <c r="OKK37"/>
      <c r="OKL37"/>
      <c r="OKM37"/>
      <c r="OKN37"/>
      <c r="OKO37"/>
      <c r="OKP37"/>
      <c r="OKQ37"/>
      <c r="OKR37"/>
      <c r="OKS37"/>
      <c r="OKT37"/>
      <c r="OKU37"/>
      <c r="OKV37"/>
      <c r="OKW37"/>
      <c r="OKX37"/>
      <c r="OKY37"/>
      <c r="OKZ37"/>
      <c r="OLA37"/>
      <c r="OLB37"/>
      <c r="OLC37"/>
      <c r="OLD37"/>
      <c r="OLE37"/>
      <c r="OLF37"/>
      <c r="OLG37"/>
      <c r="OLH37"/>
      <c r="OLI37"/>
      <c r="OLJ37"/>
      <c r="OLK37"/>
      <c r="OLL37"/>
      <c r="OLM37"/>
      <c r="OLN37"/>
      <c r="OLO37"/>
      <c r="OLP37"/>
      <c r="OLQ37"/>
      <c r="OLR37"/>
      <c r="OLS37"/>
      <c r="OLT37"/>
      <c r="OLU37"/>
      <c r="OLV37"/>
      <c r="OLW37"/>
      <c r="OLX37"/>
      <c r="OLY37"/>
      <c r="OLZ37"/>
      <c r="OMA37"/>
      <c r="OMB37"/>
      <c r="OMC37"/>
      <c r="OMD37"/>
      <c r="OME37"/>
      <c r="OMF37"/>
      <c r="OMG37"/>
      <c r="OMH37"/>
      <c r="OMI37"/>
      <c r="OMJ37"/>
      <c r="OMK37"/>
      <c r="OML37"/>
      <c r="OMM37"/>
      <c r="OMN37"/>
      <c r="OMO37"/>
      <c r="OMP37"/>
      <c r="OMQ37"/>
      <c r="OMR37"/>
      <c r="OMS37"/>
      <c r="OMT37"/>
      <c r="OMU37"/>
      <c r="OMV37"/>
      <c r="OMW37"/>
      <c r="OMX37"/>
      <c r="OMY37"/>
      <c r="OMZ37"/>
      <c r="ONA37"/>
      <c r="ONB37"/>
      <c r="ONC37"/>
      <c r="OND37"/>
      <c r="ONE37"/>
      <c r="ONF37"/>
      <c r="ONG37"/>
      <c r="ONH37"/>
      <c r="ONI37"/>
      <c r="ONJ37"/>
      <c r="ONK37"/>
      <c r="ONL37"/>
      <c r="ONM37"/>
      <c r="ONN37"/>
      <c r="ONO37"/>
      <c r="ONP37"/>
      <c r="ONQ37"/>
      <c r="ONR37"/>
      <c r="ONS37"/>
      <c r="ONT37"/>
      <c r="ONU37"/>
      <c r="ONV37"/>
      <c r="ONW37"/>
      <c r="ONX37"/>
      <c r="ONY37"/>
      <c r="ONZ37"/>
      <c r="OOA37"/>
      <c r="OOB37"/>
      <c r="OOC37"/>
      <c r="OOD37"/>
      <c r="OOE37"/>
      <c r="OOF37"/>
      <c r="OOG37"/>
      <c r="OOH37"/>
      <c r="OOI37"/>
      <c r="OOJ37"/>
      <c r="OOK37"/>
      <c r="OOL37"/>
      <c r="OOM37"/>
      <c r="OON37"/>
      <c r="OOO37"/>
      <c r="OOP37"/>
      <c r="OOQ37"/>
      <c r="OOR37"/>
      <c r="OOS37"/>
      <c r="OOT37"/>
      <c r="OOU37"/>
      <c r="OOV37"/>
      <c r="OOW37"/>
      <c r="OOX37"/>
      <c r="OOY37"/>
      <c r="OOZ37"/>
      <c r="OPA37"/>
      <c r="OPB37"/>
      <c r="OPC37"/>
      <c r="OPD37"/>
      <c r="OPE37"/>
      <c r="OPF37"/>
      <c r="OPG37"/>
      <c r="OPH37"/>
      <c r="OPI37"/>
      <c r="OPJ37"/>
      <c r="OPK37"/>
      <c r="OPL37"/>
      <c r="OPM37"/>
      <c r="OPN37"/>
      <c r="OPO37"/>
      <c r="OPP37"/>
      <c r="OPQ37"/>
      <c r="OPR37"/>
      <c r="OPS37"/>
      <c r="OPT37"/>
      <c r="OPU37"/>
      <c r="OPV37"/>
      <c r="OPW37"/>
      <c r="OPX37"/>
      <c r="OPY37"/>
      <c r="OPZ37"/>
      <c r="OQA37"/>
      <c r="OQB37"/>
      <c r="OQC37"/>
      <c r="OQD37"/>
      <c r="OQE37"/>
      <c r="OQF37"/>
      <c r="OQG37"/>
      <c r="OQH37"/>
      <c r="OQI37"/>
      <c r="OQJ37"/>
      <c r="OQK37"/>
      <c r="OQL37"/>
      <c r="OQM37"/>
      <c r="OQN37"/>
      <c r="OQO37"/>
      <c r="OQP37"/>
      <c r="OQQ37"/>
      <c r="OQR37"/>
      <c r="OQS37"/>
      <c r="OQT37"/>
      <c r="OQU37"/>
      <c r="OQV37"/>
      <c r="OQW37"/>
      <c r="OQX37"/>
      <c r="OQY37"/>
      <c r="OQZ37"/>
      <c r="ORA37"/>
      <c r="ORB37"/>
      <c r="ORC37"/>
      <c r="ORD37"/>
      <c r="ORE37"/>
      <c r="ORF37"/>
      <c r="ORG37"/>
      <c r="ORH37"/>
      <c r="ORI37"/>
      <c r="ORJ37"/>
      <c r="ORK37"/>
      <c r="ORL37"/>
      <c r="ORM37"/>
      <c r="ORN37"/>
      <c r="ORO37"/>
      <c r="ORP37"/>
      <c r="ORQ37"/>
      <c r="ORR37"/>
      <c r="ORS37"/>
      <c r="ORT37"/>
      <c r="ORU37"/>
      <c r="ORV37"/>
      <c r="ORW37"/>
      <c r="ORX37"/>
      <c r="ORY37"/>
      <c r="ORZ37"/>
      <c r="OSA37"/>
      <c r="OSB37"/>
      <c r="OSC37"/>
      <c r="OSD37"/>
      <c r="OSE37"/>
      <c r="OSF37"/>
      <c r="OSG37"/>
      <c r="OSH37"/>
      <c r="OSI37"/>
      <c r="OSJ37"/>
      <c r="OSK37"/>
      <c r="OSL37"/>
      <c r="OSM37"/>
      <c r="OSN37"/>
      <c r="OSO37"/>
      <c r="OSP37"/>
      <c r="OSQ37"/>
      <c r="OSR37"/>
      <c r="OSS37"/>
      <c r="OST37"/>
      <c r="OSU37"/>
      <c r="OSV37"/>
      <c r="OSW37"/>
      <c r="OSX37"/>
      <c r="OSY37"/>
      <c r="OSZ37"/>
      <c r="OTA37"/>
      <c r="OTB37"/>
      <c r="OTC37"/>
      <c r="OTD37"/>
      <c r="OTE37"/>
      <c r="OTF37"/>
      <c r="OTG37"/>
      <c r="OTH37"/>
      <c r="OTI37"/>
      <c r="OTJ37"/>
      <c r="OTK37"/>
      <c r="OTL37"/>
      <c r="OTM37"/>
      <c r="OTN37"/>
      <c r="OTO37"/>
      <c r="OTP37"/>
      <c r="OTQ37"/>
      <c r="OTR37"/>
      <c r="OTS37"/>
      <c r="OTT37"/>
      <c r="OTU37"/>
      <c r="OTV37"/>
      <c r="OTW37"/>
      <c r="OTX37"/>
      <c r="OTY37"/>
      <c r="OTZ37"/>
      <c r="OUA37"/>
      <c r="OUB37"/>
      <c r="OUC37"/>
      <c r="OUD37"/>
      <c r="OUE37"/>
      <c r="OUF37"/>
      <c r="OUG37"/>
      <c r="OUH37"/>
      <c r="OUI37"/>
      <c r="OUJ37"/>
      <c r="OUK37"/>
      <c r="OUL37"/>
      <c r="OUM37"/>
      <c r="OUN37"/>
      <c r="OUO37"/>
      <c r="OUP37"/>
      <c r="OUQ37"/>
      <c r="OUR37"/>
      <c r="OUS37"/>
      <c r="OUT37"/>
      <c r="OUU37"/>
      <c r="OUV37"/>
      <c r="OUW37"/>
      <c r="OUX37"/>
      <c r="OUY37"/>
      <c r="OUZ37"/>
      <c r="OVA37"/>
      <c r="OVB37"/>
      <c r="OVC37"/>
      <c r="OVD37"/>
      <c r="OVE37"/>
      <c r="OVF37"/>
      <c r="OVG37"/>
      <c r="OVH37"/>
      <c r="OVI37"/>
      <c r="OVJ37"/>
      <c r="OVK37"/>
      <c r="OVL37"/>
      <c r="OVM37"/>
      <c r="OVN37"/>
      <c r="OVO37"/>
      <c r="OVP37"/>
      <c r="OVQ37"/>
      <c r="OVR37"/>
      <c r="OVS37"/>
      <c r="OVT37"/>
      <c r="OVU37"/>
      <c r="OVV37"/>
      <c r="OVW37"/>
      <c r="OVX37"/>
      <c r="OVY37"/>
      <c r="OVZ37"/>
      <c r="OWA37"/>
      <c r="OWB37"/>
      <c r="OWC37"/>
      <c r="OWD37"/>
      <c r="OWE37"/>
      <c r="OWF37"/>
      <c r="OWG37"/>
      <c r="OWH37"/>
      <c r="OWI37"/>
      <c r="OWJ37"/>
      <c r="OWK37"/>
      <c r="OWL37"/>
      <c r="OWM37"/>
      <c r="OWN37"/>
      <c r="OWO37"/>
      <c r="OWP37"/>
      <c r="OWQ37"/>
      <c r="OWR37"/>
      <c r="OWS37"/>
      <c r="OWT37"/>
      <c r="OWU37"/>
      <c r="OWV37"/>
      <c r="OWW37"/>
      <c r="OWX37"/>
      <c r="OWY37"/>
      <c r="OWZ37"/>
      <c r="OXA37"/>
      <c r="OXB37"/>
      <c r="OXC37"/>
      <c r="OXD37"/>
      <c r="OXE37"/>
      <c r="OXF37"/>
      <c r="OXG37"/>
      <c r="OXH37"/>
      <c r="OXI37"/>
      <c r="OXJ37"/>
      <c r="OXK37"/>
      <c r="OXL37"/>
      <c r="OXM37"/>
      <c r="OXN37"/>
      <c r="OXO37"/>
      <c r="OXP37"/>
      <c r="OXQ37"/>
      <c r="OXR37"/>
      <c r="OXS37"/>
      <c r="OXT37"/>
      <c r="OXU37"/>
      <c r="OXV37"/>
      <c r="OXW37"/>
      <c r="OXX37"/>
      <c r="OXY37"/>
      <c r="OXZ37"/>
      <c r="OYA37"/>
      <c r="OYB37"/>
      <c r="OYC37"/>
      <c r="OYD37"/>
      <c r="OYE37"/>
      <c r="OYF37"/>
      <c r="OYG37"/>
      <c r="OYH37"/>
      <c r="OYI37"/>
      <c r="OYJ37"/>
      <c r="OYK37"/>
      <c r="OYL37"/>
      <c r="OYM37"/>
      <c r="OYN37"/>
      <c r="OYO37"/>
      <c r="OYP37"/>
      <c r="OYQ37"/>
      <c r="OYR37"/>
      <c r="OYS37"/>
      <c r="OYT37"/>
      <c r="OYU37"/>
      <c r="OYV37"/>
      <c r="OYW37"/>
      <c r="OYX37"/>
      <c r="OYY37"/>
      <c r="OYZ37"/>
      <c r="OZA37"/>
      <c r="OZB37"/>
      <c r="OZC37"/>
      <c r="OZD37"/>
      <c r="OZE37"/>
      <c r="OZF37"/>
      <c r="OZG37"/>
      <c r="OZH37"/>
      <c r="OZI37"/>
      <c r="OZJ37"/>
      <c r="OZK37"/>
      <c r="OZL37"/>
      <c r="OZM37"/>
      <c r="OZN37"/>
      <c r="OZO37"/>
      <c r="OZP37"/>
      <c r="OZQ37"/>
      <c r="OZR37"/>
      <c r="OZS37"/>
      <c r="OZT37"/>
      <c r="OZU37"/>
      <c r="OZV37"/>
      <c r="OZW37"/>
      <c r="OZX37"/>
      <c r="OZY37"/>
      <c r="OZZ37"/>
      <c r="PAA37"/>
      <c r="PAB37"/>
      <c r="PAC37"/>
      <c r="PAD37"/>
      <c r="PAE37"/>
      <c r="PAF37"/>
      <c r="PAG37"/>
      <c r="PAH37"/>
      <c r="PAI37"/>
      <c r="PAJ37"/>
      <c r="PAK37"/>
      <c r="PAL37"/>
      <c r="PAM37"/>
      <c r="PAN37"/>
      <c r="PAO37"/>
      <c r="PAP37"/>
      <c r="PAQ37"/>
      <c r="PAR37"/>
      <c r="PAS37"/>
      <c r="PAT37"/>
      <c r="PAU37"/>
      <c r="PAV37"/>
      <c r="PAW37"/>
      <c r="PAX37"/>
      <c r="PAY37"/>
      <c r="PAZ37"/>
      <c r="PBA37"/>
      <c r="PBB37"/>
      <c r="PBC37"/>
      <c r="PBD37"/>
      <c r="PBE37"/>
      <c r="PBF37"/>
      <c r="PBG37"/>
      <c r="PBH37"/>
      <c r="PBI37"/>
      <c r="PBJ37"/>
      <c r="PBK37"/>
      <c r="PBL37"/>
      <c r="PBM37"/>
      <c r="PBN37"/>
      <c r="PBO37"/>
      <c r="PBP37"/>
      <c r="PBQ37"/>
      <c r="PBR37"/>
      <c r="PBS37"/>
      <c r="PBT37"/>
      <c r="PBU37"/>
      <c r="PBV37"/>
      <c r="PBW37"/>
      <c r="PBX37"/>
      <c r="PBY37"/>
      <c r="PBZ37"/>
      <c r="PCA37"/>
      <c r="PCB37"/>
      <c r="PCC37"/>
      <c r="PCD37"/>
      <c r="PCE37"/>
      <c r="PCF37"/>
      <c r="PCG37"/>
      <c r="PCH37"/>
      <c r="PCI37"/>
      <c r="PCJ37"/>
      <c r="PCK37"/>
      <c r="PCL37"/>
      <c r="PCM37"/>
      <c r="PCN37"/>
      <c r="PCO37"/>
      <c r="PCP37"/>
      <c r="PCQ37"/>
      <c r="PCR37"/>
      <c r="PCS37"/>
      <c r="PCT37"/>
      <c r="PCU37"/>
      <c r="PCV37"/>
      <c r="PCW37"/>
      <c r="PCX37"/>
      <c r="PCY37"/>
      <c r="PCZ37"/>
      <c r="PDA37"/>
      <c r="PDB37"/>
      <c r="PDC37"/>
      <c r="PDD37"/>
      <c r="PDE37"/>
      <c r="PDF37"/>
      <c r="PDG37"/>
      <c r="PDH37"/>
      <c r="PDI37"/>
      <c r="PDJ37"/>
      <c r="PDK37"/>
      <c r="PDL37"/>
      <c r="PDM37"/>
      <c r="PDN37"/>
      <c r="PDO37"/>
      <c r="PDP37"/>
      <c r="PDQ37"/>
      <c r="PDR37"/>
      <c r="PDS37"/>
      <c r="PDT37"/>
      <c r="PDU37"/>
      <c r="PDV37"/>
      <c r="PDW37"/>
      <c r="PDX37"/>
      <c r="PDY37"/>
      <c r="PDZ37"/>
      <c r="PEA37"/>
      <c r="PEB37"/>
      <c r="PEC37"/>
      <c r="PED37"/>
      <c r="PEE37"/>
      <c r="PEF37"/>
      <c r="PEG37"/>
      <c r="PEH37"/>
      <c r="PEI37"/>
      <c r="PEJ37"/>
      <c r="PEK37"/>
      <c r="PEL37"/>
      <c r="PEM37"/>
      <c r="PEN37"/>
      <c r="PEO37"/>
      <c r="PEP37"/>
      <c r="PEQ37"/>
      <c r="PER37"/>
      <c r="PES37"/>
      <c r="PET37"/>
      <c r="PEU37"/>
      <c r="PEV37"/>
      <c r="PEW37"/>
      <c r="PEX37"/>
      <c r="PEY37"/>
      <c r="PEZ37"/>
      <c r="PFA37"/>
      <c r="PFB37"/>
      <c r="PFC37"/>
      <c r="PFD37"/>
      <c r="PFE37"/>
      <c r="PFF37"/>
      <c r="PFG37"/>
      <c r="PFH37"/>
      <c r="PFI37"/>
      <c r="PFJ37"/>
      <c r="PFK37"/>
      <c r="PFL37"/>
      <c r="PFM37"/>
      <c r="PFN37"/>
      <c r="PFO37"/>
      <c r="PFP37"/>
      <c r="PFQ37"/>
      <c r="PFR37"/>
      <c r="PFS37"/>
      <c r="PFT37"/>
      <c r="PFU37"/>
      <c r="PFV37"/>
      <c r="PFW37"/>
      <c r="PFX37"/>
      <c r="PFY37"/>
      <c r="PFZ37"/>
      <c r="PGA37"/>
      <c r="PGB37"/>
      <c r="PGC37"/>
      <c r="PGD37"/>
      <c r="PGE37"/>
      <c r="PGF37"/>
      <c r="PGG37"/>
      <c r="PGH37"/>
      <c r="PGI37"/>
      <c r="PGJ37"/>
      <c r="PGK37"/>
      <c r="PGL37"/>
      <c r="PGM37"/>
      <c r="PGN37"/>
      <c r="PGO37"/>
      <c r="PGP37"/>
      <c r="PGQ37"/>
      <c r="PGR37"/>
      <c r="PGS37"/>
      <c r="PGT37"/>
      <c r="PGU37"/>
      <c r="PGV37"/>
      <c r="PGW37"/>
      <c r="PGX37"/>
      <c r="PGY37"/>
      <c r="PGZ37"/>
      <c r="PHA37"/>
      <c r="PHB37"/>
      <c r="PHC37"/>
      <c r="PHD37"/>
      <c r="PHE37"/>
      <c r="PHF37"/>
      <c r="PHG37"/>
      <c r="PHH37"/>
      <c r="PHI37"/>
      <c r="PHJ37"/>
      <c r="PHK37"/>
      <c r="PHL37"/>
      <c r="PHM37"/>
      <c r="PHN37"/>
      <c r="PHO37"/>
      <c r="PHP37"/>
      <c r="PHQ37"/>
      <c r="PHR37"/>
      <c r="PHS37"/>
      <c r="PHT37"/>
      <c r="PHU37"/>
      <c r="PHV37"/>
      <c r="PHW37"/>
      <c r="PHX37"/>
      <c r="PHY37"/>
      <c r="PHZ37"/>
      <c r="PIA37"/>
      <c r="PIB37"/>
      <c r="PIC37"/>
      <c r="PID37"/>
      <c r="PIE37"/>
      <c r="PIF37"/>
      <c r="PIG37"/>
      <c r="PIH37"/>
      <c r="PII37"/>
      <c r="PIJ37"/>
      <c r="PIK37"/>
      <c r="PIL37"/>
      <c r="PIM37"/>
      <c r="PIN37"/>
      <c r="PIO37"/>
      <c r="PIP37"/>
      <c r="PIQ37"/>
      <c r="PIR37"/>
      <c r="PIS37"/>
      <c r="PIT37"/>
      <c r="PIU37"/>
      <c r="PIV37"/>
      <c r="PIW37"/>
      <c r="PIX37"/>
      <c r="PIY37"/>
      <c r="PIZ37"/>
      <c r="PJA37"/>
      <c r="PJB37"/>
      <c r="PJC37"/>
      <c r="PJD37"/>
      <c r="PJE37"/>
      <c r="PJF37"/>
      <c r="PJG37"/>
      <c r="PJH37"/>
      <c r="PJI37"/>
      <c r="PJJ37"/>
      <c r="PJK37"/>
      <c r="PJL37"/>
      <c r="PJM37"/>
      <c r="PJN37"/>
      <c r="PJO37"/>
      <c r="PJP37"/>
      <c r="PJQ37"/>
      <c r="PJR37"/>
      <c r="PJS37"/>
      <c r="PJT37"/>
      <c r="PJU37"/>
      <c r="PJV37"/>
      <c r="PJW37"/>
      <c r="PJX37"/>
      <c r="PJY37"/>
      <c r="PJZ37"/>
      <c r="PKA37"/>
      <c r="PKB37"/>
      <c r="PKC37"/>
      <c r="PKD37"/>
      <c r="PKE37"/>
      <c r="PKF37"/>
      <c r="PKG37"/>
      <c r="PKH37"/>
      <c r="PKI37"/>
      <c r="PKJ37"/>
      <c r="PKK37"/>
      <c r="PKL37"/>
      <c r="PKM37"/>
      <c r="PKN37"/>
      <c r="PKO37"/>
      <c r="PKP37"/>
      <c r="PKQ37"/>
      <c r="PKR37"/>
      <c r="PKS37"/>
      <c r="PKT37"/>
      <c r="PKU37"/>
      <c r="PKV37"/>
      <c r="PKW37"/>
      <c r="PKX37"/>
      <c r="PKY37"/>
      <c r="PKZ37"/>
      <c r="PLA37"/>
      <c r="PLB37"/>
      <c r="PLC37"/>
      <c r="PLD37"/>
      <c r="PLE37"/>
      <c r="PLF37"/>
      <c r="PLG37"/>
      <c r="PLH37"/>
      <c r="PLI37"/>
      <c r="PLJ37"/>
      <c r="PLK37"/>
      <c r="PLL37"/>
      <c r="PLM37"/>
      <c r="PLN37"/>
      <c r="PLO37"/>
      <c r="PLP37"/>
      <c r="PLQ37"/>
      <c r="PLR37"/>
      <c r="PLS37"/>
      <c r="PLT37"/>
      <c r="PLU37"/>
      <c r="PLV37"/>
      <c r="PLW37"/>
      <c r="PLX37"/>
      <c r="PLY37"/>
      <c r="PLZ37"/>
      <c r="PMA37"/>
      <c r="PMB37"/>
      <c r="PMC37"/>
      <c r="PMD37"/>
      <c r="PME37"/>
      <c r="PMF37"/>
      <c r="PMG37"/>
      <c r="PMH37"/>
      <c r="PMI37"/>
      <c r="PMJ37"/>
      <c r="PMK37"/>
      <c r="PML37"/>
      <c r="PMM37"/>
      <c r="PMN37"/>
      <c r="PMO37"/>
      <c r="PMP37"/>
      <c r="PMQ37"/>
      <c r="PMR37"/>
      <c r="PMS37"/>
      <c r="PMT37"/>
      <c r="PMU37"/>
      <c r="PMV37"/>
      <c r="PMW37"/>
      <c r="PMX37"/>
      <c r="PMY37"/>
      <c r="PMZ37"/>
      <c r="PNA37"/>
      <c r="PNB37"/>
      <c r="PNC37"/>
      <c r="PND37"/>
      <c r="PNE37"/>
      <c r="PNF37"/>
      <c r="PNG37"/>
      <c r="PNH37"/>
      <c r="PNI37"/>
      <c r="PNJ37"/>
      <c r="PNK37"/>
      <c r="PNL37"/>
      <c r="PNM37"/>
      <c r="PNN37"/>
      <c r="PNO37"/>
      <c r="PNP37"/>
      <c r="PNQ37"/>
      <c r="PNR37"/>
      <c r="PNS37"/>
      <c r="PNT37"/>
      <c r="PNU37"/>
      <c r="PNV37"/>
      <c r="PNW37"/>
      <c r="PNX37"/>
      <c r="PNY37"/>
      <c r="PNZ37"/>
      <c r="POA37"/>
      <c r="POB37"/>
      <c r="POC37"/>
      <c r="POD37"/>
      <c r="POE37"/>
      <c r="POF37"/>
      <c r="POG37"/>
      <c r="POH37"/>
      <c r="POI37"/>
      <c r="POJ37"/>
      <c r="POK37"/>
      <c r="POL37"/>
      <c r="POM37"/>
      <c r="PON37"/>
      <c r="POO37"/>
      <c r="POP37"/>
      <c r="POQ37"/>
      <c r="POR37"/>
      <c r="POS37"/>
      <c r="POT37"/>
      <c r="POU37"/>
      <c r="POV37"/>
      <c r="POW37"/>
      <c r="POX37"/>
      <c r="POY37"/>
      <c r="POZ37"/>
      <c r="PPA37"/>
      <c r="PPB37"/>
      <c r="PPC37"/>
      <c r="PPD37"/>
      <c r="PPE37"/>
      <c r="PPF37"/>
      <c r="PPG37"/>
      <c r="PPH37"/>
      <c r="PPI37"/>
      <c r="PPJ37"/>
      <c r="PPK37"/>
      <c r="PPL37"/>
      <c r="PPM37"/>
      <c r="PPN37"/>
      <c r="PPO37"/>
      <c r="PPP37"/>
      <c r="PPQ37"/>
      <c r="PPR37"/>
      <c r="PPS37"/>
      <c r="PPT37"/>
      <c r="PPU37"/>
      <c r="PPV37"/>
      <c r="PPW37"/>
      <c r="PPX37"/>
      <c r="PPY37"/>
      <c r="PPZ37"/>
      <c r="PQA37"/>
      <c r="PQB37"/>
      <c r="PQC37"/>
      <c r="PQD37"/>
      <c r="PQE37"/>
      <c r="PQF37"/>
      <c r="PQG37"/>
      <c r="PQH37"/>
      <c r="PQI37"/>
      <c r="PQJ37"/>
      <c r="PQK37"/>
      <c r="PQL37"/>
      <c r="PQM37"/>
      <c r="PQN37"/>
      <c r="PQO37"/>
      <c r="PQP37"/>
      <c r="PQQ37"/>
      <c r="PQR37"/>
      <c r="PQS37"/>
      <c r="PQT37"/>
      <c r="PQU37"/>
      <c r="PQV37"/>
      <c r="PQW37"/>
      <c r="PQX37"/>
      <c r="PQY37"/>
      <c r="PQZ37"/>
      <c r="PRA37"/>
      <c r="PRB37"/>
      <c r="PRC37"/>
      <c r="PRD37"/>
      <c r="PRE37"/>
      <c r="PRF37"/>
      <c r="PRG37"/>
      <c r="PRH37"/>
      <c r="PRI37"/>
      <c r="PRJ37"/>
      <c r="PRK37"/>
      <c r="PRL37"/>
      <c r="PRM37"/>
      <c r="PRN37"/>
      <c r="PRO37"/>
      <c r="PRP37"/>
      <c r="PRQ37"/>
      <c r="PRR37"/>
      <c r="PRS37"/>
      <c r="PRT37"/>
      <c r="PRU37"/>
      <c r="PRV37"/>
      <c r="PRW37"/>
      <c r="PRX37"/>
      <c r="PRY37"/>
      <c r="PRZ37"/>
      <c r="PSA37"/>
      <c r="PSB37"/>
      <c r="PSC37"/>
      <c r="PSD37"/>
      <c r="PSE37"/>
      <c r="PSF37"/>
      <c r="PSG37"/>
      <c r="PSH37"/>
      <c r="PSI37"/>
      <c r="PSJ37"/>
      <c r="PSK37"/>
      <c r="PSL37"/>
      <c r="PSM37"/>
      <c r="PSN37"/>
      <c r="PSO37"/>
      <c r="PSP37"/>
      <c r="PSQ37"/>
      <c r="PSR37"/>
      <c r="PSS37"/>
      <c r="PST37"/>
      <c r="PSU37"/>
      <c r="PSV37"/>
      <c r="PSW37"/>
      <c r="PSX37"/>
      <c r="PSY37"/>
      <c r="PSZ37"/>
      <c r="PTA37"/>
      <c r="PTB37"/>
      <c r="PTC37"/>
      <c r="PTD37"/>
      <c r="PTE37"/>
      <c r="PTF37"/>
      <c r="PTG37"/>
      <c r="PTH37"/>
      <c r="PTI37"/>
      <c r="PTJ37"/>
      <c r="PTK37"/>
      <c r="PTL37"/>
      <c r="PTM37"/>
      <c r="PTN37"/>
      <c r="PTO37"/>
      <c r="PTP37"/>
      <c r="PTQ37"/>
      <c r="PTR37"/>
      <c r="PTS37"/>
      <c r="PTT37"/>
      <c r="PTU37"/>
      <c r="PTV37"/>
      <c r="PTW37"/>
      <c r="PTX37"/>
      <c r="PTY37"/>
      <c r="PTZ37"/>
      <c r="PUA37"/>
      <c r="PUB37"/>
      <c r="PUC37"/>
      <c r="PUD37"/>
      <c r="PUE37"/>
      <c r="PUF37"/>
      <c r="PUG37"/>
      <c r="PUH37"/>
      <c r="PUI37"/>
      <c r="PUJ37"/>
      <c r="PUK37"/>
      <c r="PUL37"/>
      <c r="PUM37"/>
      <c r="PUN37"/>
      <c r="PUO37"/>
      <c r="PUP37"/>
      <c r="PUQ37"/>
      <c r="PUR37"/>
      <c r="PUS37"/>
      <c r="PUT37"/>
      <c r="PUU37"/>
      <c r="PUV37"/>
      <c r="PUW37"/>
      <c r="PUX37"/>
      <c r="PUY37"/>
      <c r="PUZ37"/>
      <c r="PVA37"/>
      <c r="PVB37"/>
      <c r="PVC37"/>
      <c r="PVD37"/>
      <c r="PVE37"/>
      <c r="PVF37"/>
      <c r="PVG37"/>
      <c r="PVH37"/>
      <c r="PVI37"/>
      <c r="PVJ37"/>
      <c r="PVK37"/>
      <c r="PVL37"/>
      <c r="PVM37"/>
      <c r="PVN37"/>
      <c r="PVO37"/>
      <c r="PVP37"/>
      <c r="PVQ37"/>
      <c r="PVR37"/>
      <c r="PVS37"/>
      <c r="PVT37"/>
      <c r="PVU37"/>
      <c r="PVV37"/>
      <c r="PVW37"/>
      <c r="PVX37"/>
      <c r="PVY37"/>
      <c r="PVZ37"/>
      <c r="PWA37"/>
      <c r="PWB37"/>
      <c r="PWC37"/>
      <c r="PWD37"/>
      <c r="PWE37"/>
      <c r="PWF37"/>
      <c r="PWG37"/>
      <c r="PWH37"/>
      <c r="PWI37"/>
      <c r="PWJ37"/>
      <c r="PWK37"/>
      <c r="PWL37"/>
      <c r="PWM37"/>
      <c r="PWN37"/>
      <c r="PWO37"/>
      <c r="PWP37"/>
      <c r="PWQ37"/>
      <c r="PWR37"/>
      <c r="PWS37"/>
      <c r="PWT37"/>
      <c r="PWU37"/>
      <c r="PWV37"/>
      <c r="PWW37"/>
      <c r="PWX37"/>
      <c r="PWY37"/>
      <c r="PWZ37"/>
      <c r="PXA37"/>
      <c r="PXB37"/>
      <c r="PXC37"/>
      <c r="PXD37"/>
      <c r="PXE37"/>
      <c r="PXF37"/>
      <c r="PXG37"/>
      <c r="PXH37"/>
      <c r="PXI37"/>
      <c r="PXJ37"/>
      <c r="PXK37"/>
      <c r="PXL37"/>
      <c r="PXM37"/>
      <c r="PXN37"/>
      <c r="PXO37"/>
      <c r="PXP37"/>
      <c r="PXQ37"/>
      <c r="PXR37"/>
      <c r="PXS37"/>
      <c r="PXT37"/>
      <c r="PXU37"/>
      <c r="PXV37"/>
      <c r="PXW37"/>
      <c r="PXX37"/>
      <c r="PXY37"/>
      <c r="PXZ37"/>
      <c r="PYA37"/>
      <c r="PYB37"/>
      <c r="PYC37"/>
      <c r="PYD37"/>
      <c r="PYE37"/>
      <c r="PYF37"/>
      <c r="PYG37"/>
      <c r="PYH37"/>
      <c r="PYI37"/>
      <c r="PYJ37"/>
      <c r="PYK37"/>
      <c r="PYL37"/>
      <c r="PYM37"/>
      <c r="PYN37"/>
      <c r="PYO37"/>
      <c r="PYP37"/>
      <c r="PYQ37"/>
      <c r="PYR37"/>
      <c r="PYS37"/>
      <c r="PYT37"/>
      <c r="PYU37"/>
      <c r="PYV37"/>
      <c r="PYW37"/>
      <c r="PYX37"/>
      <c r="PYY37"/>
      <c r="PYZ37"/>
      <c r="PZA37"/>
      <c r="PZB37"/>
      <c r="PZC37"/>
      <c r="PZD37"/>
      <c r="PZE37"/>
      <c r="PZF37"/>
      <c r="PZG37"/>
      <c r="PZH37"/>
      <c r="PZI37"/>
      <c r="PZJ37"/>
      <c r="PZK37"/>
      <c r="PZL37"/>
      <c r="PZM37"/>
      <c r="PZN37"/>
      <c r="PZO37"/>
      <c r="PZP37"/>
      <c r="PZQ37"/>
      <c r="PZR37"/>
      <c r="PZS37"/>
      <c r="PZT37"/>
      <c r="PZU37"/>
      <c r="PZV37"/>
      <c r="PZW37"/>
      <c r="PZX37"/>
      <c r="PZY37"/>
      <c r="PZZ37"/>
      <c r="QAA37"/>
      <c r="QAB37"/>
      <c r="QAC37"/>
      <c r="QAD37"/>
      <c r="QAE37"/>
      <c r="QAF37"/>
      <c r="QAG37"/>
      <c r="QAH37"/>
      <c r="QAI37"/>
      <c r="QAJ37"/>
      <c r="QAK37"/>
      <c r="QAL37"/>
      <c r="QAM37"/>
      <c r="QAN37"/>
      <c r="QAO37"/>
      <c r="QAP37"/>
      <c r="QAQ37"/>
      <c r="QAR37"/>
      <c r="QAS37"/>
      <c r="QAT37"/>
      <c r="QAU37"/>
      <c r="QAV37"/>
      <c r="QAW37"/>
      <c r="QAX37"/>
      <c r="QAY37"/>
      <c r="QAZ37"/>
      <c r="QBA37"/>
      <c r="QBB37"/>
      <c r="QBC37"/>
      <c r="QBD37"/>
      <c r="QBE37"/>
      <c r="QBF37"/>
      <c r="QBG37"/>
      <c r="QBH37"/>
      <c r="QBI37"/>
      <c r="QBJ37"/>
      <c r="QBK37"/>
      <c r="QBL37"/>
      <c r="QBM37"/>
      <c r="QBN37"/>
      <c r="QBO37"/>
      <c r="QBP37"/>
      <c r="QBQ37"/>
      <c r="QBR37"/>
      <c r="QBS37"/>
      <c r="QBT37"/>
      <c r="QBU37"/>
      <c r="QBV37"/>
      <c r="QBW37"/>
      <c r="QBX37"/>
      <c r="QBY37"/>
      <c r="QBZ37"/>
      <c r="QCA37"/>
      <c r="QCB37"/>
      <c r="QCC37"/>
      <c r="QCD37"/>
      <c r="QCE37"/>
      <c r="QCF37"/>
      <c r="QCG37"/>
      <c r="QCH37"/>
      <c r="QCI37"/>
      <c r="QCJ37"/>
      <c r="QCK37"/>
      <c r="QCL37"/>
      <c r="QCM37"/>
      <c r="QCN37"/>
      <c r="QCO37"/>
      <c r="QCP37"/>
      <c r="QCQ37"/>
      <c r="QCR37"/>
      <c r="QCS37"/>
      <c r="QCT37"/>
      <c r="QCU37"/>
      <c r="QCV37"/>
      <c r="QCW37"/>
      <c r="QCX37"/>
      <c r="QCY37"/>
      <c r="QCZ37"/>
      <c r="QDA37"/>
      <c r="QDB37"/>
      <c r="QDC37"/>
      <c r="QDD37"/>
      <c r="QDE37"/>
      <c r="QDF37"/>
      <c r="QDG37"/>
      <c r="QDH37"/>
      <c r="QDI37"/>
      <c r="QDJ37"/>
      <c r="QDK37"/>
      <c r="QDL37"/>
      <c r="QDM37"/>
      <c r="QDN37"/>
      <c r="QDO37"/>
      <c r="QDP37"/>
      <c r="QDQ37"/>
      <c r="QDR37"/>
      <c r="QDS37"/>
      <c r="QDT37"/>
      <c r="QDU37"/>
      <c r="QDV37"/>
      <c r="QDW37"/>
      <c r="QDX37"/>
      <c r="QDY37"/>
      <c r="QDZ37"/>
      <c r="QEA37"/>
      <c r="QEB37"/>
      <c r="QEC37"/>
      <c r="QED37"/>
      <c r="QEE37"/>
      <c r="QEF37"/>
      <c r="QEG37"/>
      <c r="QEH37"/>
      <c r="QEI37"/>
      <c r="QEJ37"/>
      <c r="QEK37"/>
      <c r="QEL37"/>
      <c r="QEM37"/>
      <c r="QEN37"/>
      <c r="QEO37"/>
      <c r="QEP37"/>
      <c r="QEQ37"/>
      <c r="QER37"/>
      <c r="QES37"/>
      <c r="QET37"/>
      <c r="QEU37"/>
      <c r="QEV37"/>
      <c r="QEW37"/>
      <c r="QEX37"/>
      <c r="QEY37"/>
      <c r="QEZ37"/>
      <c r="QFA37"/>
      <c r="QFB37"/>
      <c r="QFC37"/>
      <c r="QFD37"/>
      <c r="QFE37"/>
      <c r="QFF37"/>
      <c r="QFG37"/>
      <c r="QFH37"/>
      <c r="QFI37"/>
      <c r="QFJ37"/>
      <c r="QFK37"/>
      <c r="QFL37"/>
      <c r="QFM37"/>
      <c r="QFN37"/>
      <c r="QFO37"/>
      <c r="QFP37"/>
      <c r="QFQ37"/>
      <c r="QFR37"/>
      <c r="QFS37"/>
      <c r="QFT37"/>
      <c r="QFU37"/>
      <c r="QFV37"/>
      <c r="QFW37"/>
      <c r="QFX37"/>
      <c r="QFY37"/>
      <c r="QFZ37"/>
      <c r="QGA37"/>
      <c r="QGB37"/>
      <c r="QGC37"/>
      <c r="QGD37"/>
      <c r="QGE37"/>
      <c r="QGF37"/>
      <c r="QGG37"/>
      <c r="QGH37"/>
      <c r="QGI37"/>
      <c r="QGJ37"/>
      <c r="QGK37"/>
      <c r="QGL37"/>
      <c r="QGM37"/>
      <c r="QGN37"/>
      <c r="QGO37"/>
      <c r="QGP37"/>
      <c r="QGQ37"/>
      <c r="QGR37"/>
      <c r="QGS37"/>
      <c r="QGT37"/>
      <c r="QGU37"/>
      <c r="QGV37"/>
      <c r="QGW37"/>
      <c r="QGX37"/>
      <c r="QGY37"/>
      <c r="QGZ37"/>
      <c r="QHA37"/>
      <c r="QHB37"/>
      <c r="QHC37"/>
      <c r="QHD37"/>
      <c r="QHE37"/>
      <c r="QHF37"/>
      <c r="QHG37"/>
      <c r="QHH37"/>
      <c r="QHI37"/>
      <c r="QHJ37"/>
      <c r="QHK37"/>
      <c r="QHL37"/>
      <c r="QHM37"/>
      <c r="QHN37"/>
      <c r="QHO37"/>
      <c r="QHP37"/>
      <c r="QHQ37"/>
      <c r="QHR37"/>
      <c r="QHS37"/>
      <c r="QHT37"/>
      <c r="QHU37"/>
      <c r="QHV37"/>
      <c r="QHW37"/>
      <c r="QHX37"/>
      <c r="QHY37"/>
      <c r="QHZ37"/>
      <c r="QIA37"/>
      <c r="QIB37"/>
      <c r="QIC37"/>
      <c r="QID37"/>
      <c r="QIE37"/>
      <c r="QIF37"/>
      <c r="QIG37"/>
      <c r="QIH37"/>
      <c r="QII37"/>
      <c r="QIJ37"/>
      <c r="QIK37"/>
      <c r="QIL37"/>
      <c r="QIM37"/>
      <c r="QIN37"/>
      <c r="QIO37"/>
      <c r="QIP37"/>
      <c r="QIQ37"/>
      <c r="QIR37"/>
      <c r="QIS37"/>
      <c r="QIT37"/>
      <c r="QIU37"/>
      <c r="QIV37"/>
      <c r="QIW37"/>
      <c r="QIX37"/>
      <c r="QIY37"/>
      <c r="QIZ37"/>
      <c r="QJA37"/>
      <c r="QJB37"/>
      <c r="QJC37"/>
      <c r="QJD37"/>
      <c r="QJE37"/>
      <c r="QJF37"/>
      <c r="QJG37"/>
      <c r="QJH37"/>
      <c r="QJI37"/>
      <c r="QJJ37"/>
      <c r="QJK37"/>
      <c r="QJL37"/>
      <c r="QJM37"/>
      <c r="QJN37"/>
      <c r="QJO37"/>
      <c r="QJP37"/>
      <c r="QJQ37"/>
      <c r="QJR37"/>
      <c r="QJS37"/>
      <c r="QJT37"/>
      <c r="QJU37"/>
      <c r="QJV37"/>
      <c r="QJW37"/>
      <c r="QJX37"/>
      <c r="QJY37"/>
      <c r="QJZ37"/>
      <c r="QKA37"/>
      <c r="QKB37"/>
      <c r="QKC37"/>
      <c r="QKD37"/>
      <c r="QKE37"/>
      <c r="QKF37"/>
      <c r="QKG37"/>
      <c r="QKH37"/>
      <c r="QKI37"/>
      <c r="QKJ37"/>
      <c r="QKK37"/>
      <c r="QKL37"/>
      <c r="QKM37"/>
      <c r="QKN37"/>
      <c r="QKO37"/>
      <c r="QKP37"/>
      <c r="QKQ37"/>
      <c r="QKR37"/>
      <c r="QKS37"/>
      <c r="QKT37"/>
      <c r="QKU37"/>
      <c r="QKV37"/>
      <c r="QKW37"/>
      <c r="QKX37"/>
      <c r="QKY37"/>
      <c r="QKZ37"/>
      <c r="QLA37"/>
      <c r="QLB37"/>
      <c r="QLC37"/>
      <c r="QLD37"/>
      <c r="QLE37"/>
      <c r="QLF37"/>
      <c r="QLG37"/>
      <c r="QLH37"/>
      <c r="QLI37"/>
      <c r="QLJ37"/>
      <c r="QLK37"/>
      <c r="QLL37"/>
      <c r="QLM37"/>
      <c r="QLN37"/>
      <c r="QLO37"/>
      <c r="QLP37"/>
      <c r="QLQ37"/>
      <c r="QLR37"/>
      <c r="QLS37"/>
      <c r="QLT37"/>
      <c r="QLU37"/>
      <c r="QLV37"/>
      <c r="QLW37"/>
      <c r="QLX37"/>
      <c r="QLY37"/>
      <c r="QLZ37"/>
      <c r="QMA37"/>
      <c r="QMB37"/>
      <c r="QMC37"/>
      <c r="QMD37"/>
      <c r="QME37"/>
      <c r="QMF37"/>
      <c r="QMG37"/>
      <c r="QMH37"/>
      <c r="QMI37"/>
      <c r="QMJ37"/>
      <c r="QMK37"/>
      <c r="QML37"/>
      <c r="QMM37"/>
      <c r="QMN37"/>
      <c r="QMO37"/>
      <c r="QMP37"/>
      <c r="QMQ37"/>
      <c r="QMR37"/>
      <c r="QMS37"/>
      <c r="QMT37"/>
      <c r="QMU37"/>
      <c r="QMV37"/>
      <c r="QMW37"/>
      <c r="QMX37"/>
      <c r="QMY37"/>
      <c r="QMZ37"/>
      <c r="QNA37"/>
      <c r="QNB37"/>
      <c r="QNC37"/>
      <c r="QND37"/>
      <c r="QNE37"/>
      <c r="QNF37"/>
      <c r="QNG37"/>
      <c r="QNH37"/>
      <c r="QNI37"/>
      <c r="QNJ37"/>
      <c r="QNK37"/>
      <c r="QNL37"/>
      <c r="QNM37"/>
      <c r="QNN37"/>
      <c r="QNO37"/>
      <c r="QNP37"/>
      <c r="QNQ37"/>
      <c r="QNR37"/>
      <c r="QNS37"/>
      <c r="QNT37"/>
      <c r="QNU37"/>
      <c r="QNV37"/>
      <c r="QNW37"/>
      <c r="QNX37"/>
      <c r="QNY37"/>
      <c r="QNZ37"/>
      <c r="QOA37"/>
      <c r="QOB37"/>
      <c r="QOC37"/>
      <c r="QOD37"/>
      <c r="QOE37"/>
      <c r="QOF37"/>
      <c r="QOG37"/>
      <c r="QOH37"/>
      <c r="QOI37"/>
      <c r="QOJ37"/>
      <c r="QOK37"/>
      <c r="QOL37"/>
      <c r="QOM37"/>
      <c r="QON37"/>
      <c r="QOO37"/>
      <c r="QOP37"/>
      <c r="QOQ37"/>
      <c r="QOR37"/>
      <c r="QOS37"/>
      <c r="QOT37"/>
      <c r="QOU37"/>
      <c r="QOV37"/>
      <c r="QOW37"/>
      <c r="QOX37"/>
      <c r="QOY37"/>
      <c r="QOZ37"/>
      <c r="QPA37"/>
      <c r="QPB37"/>
      <c r="QPC37"/>
      <c r="QPD37"/>
      <c r="QPE37"/>
      <c r="QPF37"/>
      <c r="QPG37"/>
      <c r="QPH37"/>
      <c r="QPI37"/>
      <c r="QPJ37"/>
      <c r="QPK37"/>
      <c r="QPL37"/>
      <c r="QPM37"/>
      <c r="QPN37"/>
      <c r="QPO37"/>
      <c r="QPP37"/>
      <c r="QPQ37"/>
      <c r="QPR37"/>
      <c r="QPS37"/>
      <c r="QPT37"/>
      <c r="QPU37"/>
      <c r="QPV37"/>
      <c r="QPW37"/>
      <c r="QPX37"/>
      <c r="QPY37"/>
      <c r="QPZ37"/>
      <c r="QQA37"/>
      <c r="QQB37"/>
      <c r="QQC37"/>
      <c r="QQD37"/>
      <c r="QQE37"/>
      <c r="QQF37"/>
      <c r="QQG37"/>
      <c r="QQH37"/>
      <c r="QQI37"/>
      <c r="QQJ37"/>
      <c r="QQK37"/>
      <c r="QQL37"/>
      <c r="QQM37"/>
      <c r="QQN37"/>
      <c r="QQO37"/>
      <c r="QQP37"/>
      <c r="QQQ37"/>
      <c r="QQR37"/>
      <c r="QQS37"/>
      <c r="QQT37"/>
      <c r="QQU37"/>
      <c r="QQV37"/>
      <c r="QQW37"/>
      <c r="QQX37"/>
      <c r="QQY37"/>
      <c r="QQZ37"/>
      <c r="QRA37"/>
      <c r="QRB37"/>
      <c r="QRC37"/>
      <c r="QRD37"/>
      <c r="QRE37"/>
      <c r="QRF37"/>
      <c r="QRG37"/>
      <c r="QRH37"/>
      <c r="QRI37"/>
      <c r="QRJ37"/>
      <c r="QRK37"/>
      <c r="QRL37"/>
      <c r="QRM37"/>
      <c r="QRN37"/>
      <c r="QRO37"/>
      <c r="QRP37"/>
      <c r="QRQ37"/>
      <c r="QRR37"/>
      <c r="QRS37"/>
      <c r="QRT37"/>
      <c r="QRU37"/>
      <c r="QRV37"/>
      <c r="QRW37"/>
      <c r="QRX37"/>
      <c r="QRY37"/>
      <c r="QRZ37"/>
      <c r="QSA37"/>
      <c r="QSB37"/>
      <c r="QSC37"/>
      <c r="QSD37"/>
      <c r="QSE37"/>
      <c r="QSF37"/>
      <c r="QSG37"/>
      <c r="QSH37"/>
      <c r="QSI37"/>
      <c r="QSJ37"/>
      <c r="QSK37"/>
      <c r="QSL37"/>
      <c r="QSM37"/>
      <c r="QSN37"/>
      <c r="QSO37"/>
      <c r="QSP37"/>
      <c r="QSQ37"/>
      <c r="QSR37"/>
      <c r="QSS37"/>
      <c r="QST37"/>
      <c r="QSU37"/>
      <c r="QSV37"/>
      <c r="QSW37"/>
      <c r="QSX37"/>
      <c r="QSY37"/>
      <c r="QSZ37"/>
      <c r="QTA37"/>
      <c r="QTB37"/>
      <c r="QTC37"/>
      <c r="QTD37"/>
      <c r="QTE37"/>
      <c r="QTF37"/>
      <c r="QTG37"/>
      <c r="QTH37"/>
      <c r="QTI37"/>
      <c r="QTJ37"/>
      <c r="QTK37"/>
      <c r="QTL37"/>
      <c r="QTM37"/>
      <c r="QTN37"/>
      <c r="QTO37"/>
      <c r="QTP37"/>
      <c r="QTQ37"/>
      <c r="QTR37"/>
      <c r="QTS37"/>
      <c r="QTT37"/>
      <c r="QTU37"/>
      <c r="QTV37"/>
      <c r="QTW37"/>
      <c r="QTX37"/>
      <c r="QTY37"/>
      <c r="QTZ37"/>
      <c r="QUA37"/>
      <c r="QUB37"/>
      <c r="QUC37"/>
      <c r="QUD37"/>
      <c r="QUE37"/>
      <c r="QUF37"/>
      <c r="QUG37"/>
      <c r="QUH37"/>
      <c r="QUI37"/>
      <c r="QUJ37"/>
      <c r="QUK37"/>
      <c r="QUL37"/>
      <c r="QUM37"/>
      <c r="QUN37"/>
      <c r="QUO37"/>
      <c r="QUP37"/>
      <c r="QUQ37"/>
      <c r="QUR37"/>
      <c r="QUS37"/>
      <c r="QUT37"/>
      <c r="QUU37"/>
      <c r="QUV37"/>
      <c r="QUW37"/>
      <c r="QUX37"/>
      <c r="QUY37"/>
      <c r="QUZ37"/>
      <c r="QVA37"/>
      <c r="QVB37"/>
      <c r="QVC37"/>
      <c r="QVD37"/>
      <c r="QVE37"/>
      <c r="QVF37"/>
      <c r="QVG37"/>
      <c r="QVH37"/>
      <c r="QVI37"/>
      <c r="QVJ37"/>
      <c r="QVK37"/>
      <c r="QVL37"/>
      <c r="QVM37"/>
      <c r="QVN37"/>
      <c r="QVO37"/>
      <c r="QVP37"/>
      <c r="QVQ37"/>
      <c r="QVR37"/>
      <c r="QVS37"/>
      <c r="QVT37"/>
      <c r="QVU37"/>
      <c r="QVV37"/>
      <c r="QVW37"/>
      <c r="QVX37"/>
      <c r="QVY37"/>
      <c r="QVZ37"/>
      <c r="QWA37"/>
      <c r="QWB37"/>
      <c r="QWC37"/>
      <c r="QWD37"/>
      <c r="QWE37"/>
      <c r="QWF37"/>
      <c r="QWG37"/>
      <c r="QWH37"/>
      <c r="QWI37"/>
      <c r="QWJ37"/>
      <c r="QWK37"/>
      <c r="QWL37"/>
      <c r="QWM37"/>
      <c r="QWN37"/>
      <c r="QWO37"/>
      <c r="QWP37"/>
      <c r="QWQ37"/>
      <c r="QWR37"/>
      <c r="QWS37"/>
      <c r="QWT37"/>
      <c r="QWU37"/>
      <c r="QWV37"/>
      <c r="QWW37"/>
      <c r="QWX37"/>
      <c r="QWY37"/>
      <c r="QWZ37"/>
      <c r="QXA37"/>
      <c r="QXB37"/>
      <c r="QXC37"/>
      <c r="QXD37"/>
      <c r="QXE37"/>
      <c r="QXF37"/>
      <c r="QXG37"/>
      <c r="QXH37"/>
      <c r="QXI37"/>
      <c r="QXJ37"/>
      <c r="QXK37"/>
      <c r="QXL37"/>
      <c r="QXM37"/>
      <c r="QXN37"/>
      <c r="QXO37"/>
      <c r="QXP37"/>
      <c r="QXQ37"/>
      <c r="QXR37"/>
      <c r="QXS37"/>
      <c r="QXT37"/>
      <c r="QXU37"/>
      <c r="QXV37"/>
      <c r="QXW37"/>
      <c r="QXX37"/>
      <c r="QXY37"/>
      <c r="QXZ37"/>
      <c r="QYA37"/>
      <c r="QYB37"/>
      <c r="QYC37"/>
      <c r="QYD37"/>
      <c r="QYE37"/>
      <c r="QYF37"/>
      <c r="QYG37"/>
      <c r="QYH37"/>
      <c r="QYI37"/>
      <c r="QYJ37"/>
      <c r="QYK37"/>
      <c r="QYL37"/>
      <c r="QYM37"/>
      <c r="QYN37"/>
      <c r="QYO37"/>
      <c r="QYP37"/>
      <c r="QYQ37"/>
      <c r="QYR37"/>
      <c r="QYS37"/>
      <c r="QYT37"/>
      <c r="QYU37"/>
      <c r="QYV37"/>
      <c r="QYW37"/>
      <c r="QYX37"/>
      <c r="QYY37"/>
      <c r="QYZ37"/>
      <c r="QZA37"/>
      <c r="QZB37"/>
      <c r="QZC37"/>
      <c r="QZD37"/>
      <c r="QZE37"/>
      <c r="QZF37"/>
      <c r="QZG37"/>
      <c r="QZH37"/>
      <c r="QZI37"/>
      <c r="QZJ37"/>
      <c r="QZK37"/>
      <c r="QZL37"/>
      <c r="QZM37"/>
      <c r="QZN37"/>
      <c r="QZO37"/>
      <c r="QZP37"/>
      <c r="QZQ37"/>
      <c r="QZR37"/>
      <c r="QZS37"/>
      <c r="QZT37"/>
      <c r="QZU37"/>
      <c r="QZV37"/>
      <c r="QZW37"/>
      <c r="QZX37"/>
      <c r="QZY37"/>
      <c r="QZZ37"/>
      <c r="RAA37"/>
      <c r="RAB37"/>
      <c r="RAC37"/>
      <c r="RAD37"/>
      <c r="RAE37"/>
      <c r="RAF37"/>
      <c r="RAG37"/>
      <c r="RAH37"/>
      <c r="RAI37"/>
      <c r="RAJ37"/>
      <c r="RAK37"/>
      <c r="RAL37"/>
      <c r="RAM37"/>
      <c r="RAN37"/>
      <c r="RAO37"/>
      <c r="RAP37"/>
      <c r="RAQ37"/>
      <c r="RAR37"/>
      <c r="RAS37"/>
      <c r="RAT37"/>
      <c r="RAU37"/>
      <c r="RAV37"/>
      <c r="RAW37"/>
      <c r="RAX37"/>
      <c r="RAY37"/>
      <c r="RAZ37"/>
      <c r="RBA37"/>
      <c r="RBB37"/>
      <c r="RBC37"/>
      <c r="RBD37"/>
      <c r="RBE37"/>
      <c r="RBF37"/>
      <c r="RBG37"/>
      <c r="RBH37"/>
      <c r="RBI37"/>
      <c r="RBJ37"/>
      <c r="RBK37"/>
      <c r="RBL37"/>
      <c r="RBM37"/>
      <c r="RBN37"/>
      <c r="RBO37"/>
      <c r="RBP37"/>
      <c r="RBQ37"/>
      <c r="RBR37"/>
      <c r="RBS37"/>
      <c r="RBT37"/>
      <c r="RBU37"/>
      <c r="RBV37"/>
      <c r="RBW37"/>
      <c r="RBX37"/>
      <c r="RBY37"/>
      <c r="RBZ37"/>
      <c r="RCA37"/>
      <c r="RCB37"/>
      <c r="RCC37"/>
      <c r="RCD37"/>
      <c r="RCE37"/>
      <c r="RCF37"/>
      <c r="RCG37"/>
      <c r="RCH37"/>
      <c r="RCI37"/>
      <c r="RCJ37"/>
      <c r="RCK37"/>
      <c r="RCL37"/>
      <c r="RCM37"/>
      <c r="RCN37"/>
      <c r="RCO37"/>
      <c r="RCP37"/>
      <c r="RCQ37"/>
      <c r="RCR37"/>
      <c r="RCS37"/>
      <c r="RCT37"/>
      <c r="RCU37"/>
      <c r="RCV37"/>
      <c r="RCW37"/>
      <c r="RCX37"/>
      <c r="RCY37"/>
      <c r="RCZ37"/>
      <c r="RDA37"/>
      <c r="RDB37"/>
      <c r="RDC37"/>
      <c r="RDD37"/>
      <c r="RDE37"/>
      <c r="RDF37"/>
      <c r="RDG37"/>
      <c r="RDH37"/>
      <c r="RDI37"/>
      <c r="RDJ37"/>
      <c r="RDK37"/>
      <c r="RDL37"/>
      <c r="RDM37"/>
      <c r="RDN37"/>
      <c r="RDO37"/>
      <c r="RDP37"/>
      <c r="RDQ37"/>
      <c r="RDR37"/>
      <c r="RDS37"/>
      <c r="RDT37"/>
      <c r="RDU37"/>
      <c r="RDV37"/>
      <c r="RDW37"/>
      <c r="RDX37"/>
      <c r="RDY37"/>
      <c r="RDZ37"/>
      <c r="REA37"/>
      <c r="REB37"/>
      <c r="REC37"/>
      <c r="RED37"/>
      <c r="REE37"/>
      <c r="REF37"/>
      <c r="REG37"/>
      <c r="REH37"/>
      <c r="REI37"/>
      <c r="REJ37"/>
      <c r="REK37"/>
      <c r="REL37"/>
      <c r="REM37"/>
      <c r="REN37"/>
      <c r="REO37"/>
      <c r="REP37"/>
      <c r="REQ37"/>
      <c r="RER37"/>
      <c r="RES37"/>
      <c r="RET37"/>
      <c r="REU37"/>
      <c r="REV37"/>
      <c r="REW37"/>
      <c r="REX37"/>
      <c r="REY37"/>
      <c r="REZ37"/>
      <c r="RFA37"/>
      <c r="RFB37"/>
      <c r="RFC37"/>
      <c r="RFD37"/>
      <c r="RFE37"/>
      <c r="RFF37"/>
      <c r="RFG37"/>
      <c r="RFH37"/>
      <c r="RFI37"/>
      <c r="RFJ37"/>
      <c r="RFK37"/>
      <c r="RFL37"/>
      <c r="RFM37"/>
      <c r="RFN37"/>
      <c r="RFO37"/>
      <c r="RFP37"/>
      <c r="RFQ37"/>
      <c r="RFR37"/>
      <c r="RFS37"/>
      <c r="RFT37"/>
      <c r="RFU37"/>
      <c r="RFV37"/>
      <c r="RFW37"/>
      <c r="RFX37"/>
      <c r="RFY37"/>
      <c r="RFZ37"/>
      <c r="RGA37"/>
      <c r="RGB37"/>
      <c r="RGC37"/>
      <c r="RGD37"/>
      <c r="RGE37"/>
      <c r="RGF37"/>
      <c r="RGG37"/>
      <c r="RGH37"/>
      <c r="RGI37"/>
      <c r="RGJ37"/>
      <c r="RGK37"/>
      <c r="RGL37"/>
      <c r="RGM37"/>
      <c r="RGN37"/>
      <c r="RGO37"/>
      <c r="RGP37"/>
      <c r="RGQ37"/>
      <c r="RGR37"/>
      <c r="RGS37"/>
      <c r="RGT37"/>
      <c r="RGU37"/>
      <c r="RGV37"/>
      <c r="RGW37"/>
      <c r="RGX37"/>
      <c r="RGY37"/>
      <c r="RGZ37"/>
      <c r="RHA37"/>
      <c r="RHB37"/>
      <c r="RHC37"/>
      <c r="RHD37"/>
      <c r="RHE37"/>
      <c r="RHF37"/>
      <c r="RHG37"/>
      <c r="RHH37"/>
      <c r="RHI37"/>
      <c r="RHJ37"/>
      <c r="RHK37"/>
      <c r="RHL37"/>
      <c r="RHM37"/>
      <c r="RHN37"/>
      <c r="RHO37"/>
      <c r="RHP37"/>
      <c r="RHQ37"/>
      <c r="RHR37"/>
      <c r="RHS37"/>
      <c r="RHT37"/>
      <c r="RHU37"/>
      <c r="RHV37"/>
      <c r="RHW37"/>
      <c r="RHX37"/>
      <c r="RHY37"/>
      <c r="RHZ37"/>
      <c r="RIA37"/>
      <c r="RIB37"/>
      <c r="RIC37"/>
      <c r="RID37"/>
      <c r="RIE37"/>
      <c r="RIF37"/>
      <c r="RIG37"/>
      <c r="RIH37"/>
      <c r="RII37"/>
      <c r="RIJ37"/>
      <c r="RIK37"/>
      <c r="RIL37"/>
      <c r="RIM37"/>
      <c r="RIN37"/>
      <c r="RIO37"/>
      <c r="RIP37"/>
      <c r="RIQ37"/>
      <c r="RIR37"/>
      <c r="RIS37"/>
      <c r="RIT37"/>
      <c r="RIU37"/>
      <c r="RIV37"/>
      <c r="RIW37"/>
      <c r="RIX37"/>
      <c r="RIY37"/>
      <c r="RIZ37"/>
      <c r="RJA37"/>
      <c r="RJB37"/>
      <c r="RJC37"/>
      <c r="RJD37"/>
      <c r="RJE37"/>
      <c r="RJF37"/>
      <c r="RJG37"/>
      <c r="RJH37"/>
      <c r="RJI37"/>
      <c r="RJJ37"/>
      <c r="RJK37"/>
      <c r="RJL37"/>
      <c r="RJM37"/>
      <c r="RJN37"/>
      <c r="RJO37"/>
      <c r="RJP37"/>
      <c r="RJQ37"/>
      <c r="RJR37"/>
      <c r="RJS37"/>
      <c r="RJT37"/>
      <c r="RJU37"/>
      <c r="RJV37"/>
      <c r="RJW37"/>
      <c r="RJX37"/>
      <c r="RJY37"/>
      <c r="RJZ37"/>
      <c r="RKA37"/>
      <c r="RKB37"/>
      <c r="RKC37"/>
      <c r="RKD37"/>
      <c r="RKE37"/>
      <c r="RKF37"/>
      <c r="RKG37"/>
      <c r="RKH37"/>
      <c r="RKI37"/>
      <c r="RKJ37"/>
      <c r="RKK37"/>
      <c r="RKL37"/>
      <c r="RKM37"/>
      <c r="RKN37"/>
      <c r="RKO37"/>
      <c r="RKP37"/>
      <c r="RKQ37"/>
      <c r="RKR37"/>
      <c r="RKS37"/>
      <c r="RKT37"/>
      <c r="RKU37"/>
      <c r="RKV37"/>
      <c r="RKW37"/>
      <c r="RKX37"/>
      <c r="RKY37"/>
      <c r="RKZ37"/>
      <c r="RLA37"/>
      <c r="RLB37"/>
      <c r="RLC37"/>
      <c r="RLD37"/>
      <c r="RLE37"/>
      <c r="RLF37"/>
      <c r="RLG37"/>
      <c r="RLH37"/>
      <c r="RLI37"/>
      <c r="RLJ37"/>
      <c r="RLK37"/>
      <c r="RLL37"/>
      <c r="RLM37"/>
      <c r="RLN37"/>
      <c r="RLO37"/>
      <c r="RLP37"/>
      <c r="RLQ37"/>
      <c r="RLR37"/>
      <c r="RLS37"/>
      <c r="RLT37"/>
      <c r="RLU37"/>
      <c r="RLV37"/>
      <c r="RLW37"/>
      <c r="RLX37"/>
      <c r="RLY37"/>
      <c r="RLZ37"/>
      <c r="RMA37"/>
      <c r="RMB37"/>
      <c r="RMC37"/>
      <c r="RMD37"/>
      <c r="RME37"/>
      <c r="RMF37"/>
      <c r="RMG37"/>
      <c r="RMH37"/>
      <c r="RMI37"/>
      <c r="RMJ37"/>
      <c r="RMK37"/>
      <c r="RML37"/>
      <c r="RMM37"/>
      <c r="RMN37"/>
      <c r="RMO37"/>
      <c r="RMP37"/>
      <c r="RMQ37"/>
      <c r="RMR37"/>
      <c r="RMS37"/>
      <c r="RMT37"/>
      <c r="RMU37"/>
      <c r="RMV37"/>
      <c r="RMW37"/>
      <c r="RMX37"/>
      <c r="RMY37"/>
      <c r="RMZ37"/>
      <c r="RNA37"/>
      <c r="RNB37"/>
      <c r="RNC37"/>
      <c r="RND37"/>
      <c r="RNE37"/>
      <c r="RNF37"/>
      <c r="RNG37"/>
      <c r="RNH37"/>
      <c r="RNI37"/>
      <c r="RNJ37"/>
      <c r="RNK37"/>
      <c r="RNL37"/>
      <c r="RNM37"/>
      <c r="RNN37"/>
      <c r="RNO37"/>
      <c r="RNP37"/>
      <c r="RNQ37"/>
      <c r="RNR37"/>
      <c r="RNS37"/>
      <c r="RNT37"/>
      <c r="RNU37"/>
      <c r="RNV37"/>
      <c r="RNW37"/>
      <c r="RNX37"/>
      <c r="RNY37"/>
      <c r="RNZ37"/>
      <c r="ROA37"/>
      <c r="ROB37"/>
      <c r="ROC37"/>
      <c r="ROD37"/>
      <c r="ROE37"/>
      <c r="ROF37"/>
      <c r="ROG37"/>
      <c r="ROH37"/>
      <c r="ROI37"/>
      <c r="ROJ37"/>
      <c r="ROK37"/>
      <c r="ROL37"/>
      <c r="ROM37"/>
      <c r="RON37"/>
      <c r="ROO37"/>
      <c r="ROP37"/>
      <c r="ROQ37"/>
      <c r="ROR37"/>
      <c r="ROS37"/>
      <c r="ROT37"/>
      <c r="ROU37"/>
      <c r="ROV37"/>
      <c r="ROW37"/>
      <c r="ROX37"/>
      <c r="ROY37"/>
      <c r="ROZ37"/>
      <c r="RPA37"/>
      <c r="RPB37"/>
      <c r="RPC37"/>
      <c r="RPD37"/>
      <c r="RPE37"/>
      <c r="RPF37"/>
      <c r="RPG37"/>
      <c r="RPH37"/>
      <c r="RPI37"/>
      <c r="RPJ37"/>
      <c r="RPK37"/>
      <c r="RPL37"/>
      <c r="RPM37"/>
      <c r="RPN37"/>
      <c r="RPO37"/>
      <c r="RPP37"/>
      <c r="RPQ37"/>
      <c r="RPR37"/>
      <c r="RPS37"/>
      <c r="RPT37"/>
      <c r="RPU37"/>
      <c r="RPV37"/>
      <c r="RPW37"/>
      <c r="RPX37"/>
      <c r="RPY37"/>
      <c r="RPZ37"/>
      <c r="RQA37"/>
      <c r="RQB37"/>
      <c r="RQC37"/>
      <c r="RQD37"/>
      <c r="RQE37"/>
      <c r="RQF37"/>
      <c r="RQG37"/>
      <c r="RQH37"/>
      <c r="RQI37"/>
      <c r="RQJ37"/>
      <c r="RQK37"/>
      <c r="RQL37"/>
      <c r="RQM37"/>
      <c r="RQN37"/>
      <c r="RQO37"/>
      <c r="RQP37"/>
      <c r="RQQ37"/>
      <c r="RQR37"/>
      <c r="RQS37"/>
      <c r="RQT37"/>
      <c r="RQU37"/>
      <c r="RQV37"/>
      <c r="RQW37"/>
      <c r="RQX37"/>
      <c r="RQY37"/>
      <c r="RQZ37"/>
      <c r="RRA37"/>
      <c r="RRB37"/>
      <c r="RRC37"/>
      <c r="RRD37"/>
      <c r="RRE37"/>
      <c r="RRF37"/>
      <c r="RRG37"/>
      <c r="RRH37"/>
      <c r="RRI37"/>
      <c r="RRJ37"/>
      <c r="RRK37"/>
      <c r="RRL37"/>
      <c r="RRM37"/>
      <c r="RRN37"/>
      <c r="RRO37"/>
      <c r="RRP37"/>
      <c r="RRQ37"/>
      <c r="RRR37"/>
      <c r="RRS37"/>
      <c r="RRT37"/>
      <c r="RRU37"/>
      <c r="RRV37"/>
      <c r="RRW37"/>
      <c r="RRX37"/>
      <c r="RRY37"/>
      <c r="RRZ37"/>
      <c r="RSA37"/>
      <c r="RSB37"/>
      <c r="RSC37"/>
      <c r="RSD37"/>
      <c r="RSE37"/>
      <c r="RSF37"/>
      <c r="RSG37"/>
      <c r="RSH37"/>
      <c r="RSI37"/>
      <c r="RSJ37"/>
      <c r="RSK37"/>
      <c r="RSL37"/>
      <c r="RSM37"/>
      <c r="RSN37"/>
      <c r="RSO37"/>
      <c r="RSP37"/>
      <c r="RSQ37"/>
      <c r="RSR37"/>
      <c r="RSS37"/>
      <c r="RST37"/>
      <c r="RSU37"/>
      <c r="RSV37"/>
      <c r="RSW37"/>
      <c r="RSX37"/>
      <c r="RSY37"/>
      <c r="RSZ37"/>
      <c r="RTA37"/>
      <c r="RTB37"/>
      <c r="RTC37"/>
      <c r="RTD37"/>
      <c r="RTE37"/>
      <c r="RTF37"/>
      <c r="RTG37"/>
      <c r="RTH37"/>
      <c r="RTI37"/>
      <c r="RTJ37"/>
      <c r="RTK37"/>
      <c r="RTL37"/>
      <c r="RTM37"/>
      <c r="RTN37"/>
      <c r="RTO37"/>
      <c r="RTP37"/>
      <c r="RTQ37"/>
      <c r="RTR37"/>
      <c r="RTS37"/>
      <c r="RTT37"/>
      <c r="RTU37"/>
      <c r="RTV37"/>
      <c r="RTW37"/>
      <c r="RTX37"/>
      <c r="RTY37"/>
      <c r="RTZ37"/>
      <c r="RUA37"/>
      <c r="RUB37"/>
      <c r="RUC37"/>
      <c r="RUD37"/>
      <c r="RUE37"/>
      <c r="RUF37"/>
      <c r="RUG37"/>
      <c r="RUH37"/>
      <c r="RUI37"/>
      <c r="RUJ37"/>
      <c r="RUK37"/>
      <c r="RUL37"/>
      <c r="RUM37"/>
      <c r="RUN37"/>
      <c r="RUO37"/>
      <c r="RUP37"/>
      <c r="RUQ37"/>
      <c r="RUR37"/>
      <c r="RUS37"/>
      <c r="RUT37"/>
      <c r="RUU37"/>
      <c r="RUV37"/>
      <c r="RUW37"/>
      <c r="RUX37"/>
      <c r="RUY37"/>
      <c r="RUZ37"/>
      <c r="RVA37"/>
      <c r="RVB37"/>
      <c r="RVC37"/>
      <c r="RVD37"/>
      <c r="RVE37"/>
      <c r="RVF37"/>
      <c r="RVG37"/>
      <c r="RVH37"/>
      <c r="RVI37"/>
      <c r="RVJ37"/>
      <c r="RVK37"/>
      <c r="RVL37"/>
      <c r="RVM37"/>
      <c r="RVN37"/>
      <c r="RVO37"/>
      <c r="RVP37"/>
      <c r="RVQ37"/>
      <c r="RVR37"/>
      <c r="RVS37"/>
      <c r="RVT37"/>
      <c r="RVU37"/>
      <c r="RVV37"/>
      <c r="RVW37"/>
      <c r="RVX37"/>
      <c r="RVY37"/>
      <c r="RVZ37"/>
      <c r="RWA37"/>
      <c r="RWB37"/>
      <c r="RWC37"/>
      <c r="RWD37"/>
      <c r="RWE37"/>
      <c r="RWF37"/>
      <c r="RWG37"/>
      <c r="RWH37"/>
      <c r="RWI37"/>
      <c r="RWJ37"/>
      <c r="RWK37"/>
      <c r="RWL37"/>
      <c r="RWM37"/>
      <c r="RWN37"/>
      <c r="RWO37"/>
      <c r="RWP37"/>
      <c r="RWQ37"/>
      <c r="RWR37"/>
      <c r="RWS37"/>
      <c r="RWT37"/>
      <c r="RWU37"/>
      <c r="RWV37"/>
      <c r="RWW37"/>
      <c r="RWX37"/>
      <c r="RWY37"/>
      <c r="RWZ37"/>
      <c r="RXA37"/>
      <c r="RXB37"/>
      <c r="RXC37"/>
      <c r="RXD37"/>
      <c r="RXE37"/>
      <c r="RXF37"/>
      <c r="RXG37"/>
      <c r="RXH37"/>
      <c r="RXI37"/>
      <c r="RXJ37"/>
      <c r="RXK37"/>
      <c r="RXL37"/>
      <c r="RXM37"/>
      <c r="RXN37"/>
      <c r="RXO37"/>
      <c r="RXP37"/>
      <c r="RXQ37"/>
      <c r="RXR37"/>
      <c r="RXS37"/>
      <c r="RXT37"/>
      <c r="RXU37"/>
      <c r="RXV37"/>
      <c r="RXW37"/>
      <c r="RXX37"/>
      <c r="RXY37"/>
      <c r="RXZ37"/>
      <c r="RYA37"/>
      <c r="RYB37"/>
      <c r="RYC37"/>
      <c r="RYD37"/>
      <c r="RYE37"/>
      <c r="RYF37"/>
      <c r="RYG37"/>
      <c r="RYH37"/>
      <c r="RYI37"/>
      <c r="RYJ37"/>
      <c r="RYK37"/>
      <c r="RYL37"/>
      <c r="RYM37"/>
      <c r="RYN37"/>
      <c r="RYO37"/>
      <c r="RYP37"/>
      <c r="RYQ37"/>
      <c r="RYR37"/>
      <c r="RYS37"/>
      <c r="RYT37"/>
      <c r="RYU37"/>
      <c r="RYV37"/>
      <c r="RYW37"/>
      <c r="RYX37"/>
      <c r="RYY37"/>
      <c r="RYZ37"/>
      <c r="RZA37"/>
      <c r="RZB37"/>
      <c r="RZC37"/>
      <c r="RZD37"/>
      <c r="RZE37"/>
      <c r="RZF37"/>
      <c r="RZG37"/>
      <c r="RZH37"/>
      <c r="RZI37"/>
      <c r="RZJ37"/>
      <c r="RZK37"/>
      <c r="RZL37"/>
      <c r="RZM37"/>
      <c r="RZN37"/>
      <c r="RZO37"/>
      <c r="RZP37"/>
      <c r="RZQ37"/>
      <c r="RZR37"/>
      <c r="RZS37"/>
      <c r="RZT37"/>
      <c r="RZU37"/>
      <c r="RZV37"/>
      <c r="RZW37"/>
      <c r="RZX37"/>
      <c r="RZY37"/>
      <c r="RZZ37"/>
      <c r="SAA37"/>
      <c r="SAB37"/>
      <c r="SAC37"/>
      <c r="SAD37"/>
      <c r="SAE37"/>
      <c r="SAF37"/>
      <c r="SAG37"/>
      <c r="SAH37"/>
      <c r="SAI37"/>
      <c r="SAJ37"/>
      <c r="SAK37"/>
      <c r="SAL37"/>
      <c r="SAM37"/>
      <c r="SAN37"/>
      <c r="SAO37"/>
      <c r="SAP37"/>
      <c r="SAQ37"/>
      <c r="SAR37"/>
      <c r="SAS37"/>
      <c r="SAT37"/>
      <c r="SAU37"/>
      <c r="SAV37"/>
      <c r="SAW37"/>
      <c r="SAX37"/>
      <c r="SAY37"/>
      <c r="SAZ37"/>
      <c r="SBA37"/>
      <c r="SBB37"/>
      <c r="SBC37"/>
      <c r="SBD37"/>
      <c r="SBE37"/>
      <c r="SBF37"/>
      <c r="SBG37"/>
      <c r="SBH37"/>
      <c r="SBI37"/>
      <c r="SBJ37"/>
      <c r="SBK37"/>
      <c r="SBL37"/>
      <c r="SBM37"/>
      <c r="SBN37"/>
      <c r="SBO37"/>
      <c r="SBP37"/>
      <c r="SBQ37"/>
      <c r="SBR37"/>
      <c r="SBS37"/>
      <c r="SBT37"/>
      <c r="SBU37"/>
      <c r="SBV37"/>
      <c r="SBW37"/>
      <c r="SBX37"/>
      <c r="SBY37"/>
      <c r="SBZ37"/>
      <c r="SCA37"/>
      <c r="SCB37"/>
      <c r="SCC37"/>
      <c r="SCD37"/>
      <c r="SCE37"/>
      <c r="SCF37"/>
      <c r="SCG37"/>
      <c r="SCH37"/>
      <c r="SCI37"/>
      <c r="SCJ37"/>
      <c r="SCK37"/>
      <c r="SCL37"/>
      <c r="SCM37"/>
      <c r="SCN37"/>
      <c r="SCO37"/>
      <c r="SCP37"/>
      <c r="SCQ37"/>
      <c r="SCR37"/>
      <c r="SCS37"/>
      <c r="SCT37"/>
      <c r="SCU37"/>
      <c r="SCV37"/>
      <c r="SCW37"/>
      <c r="SCX37"/>
      <c r="SCY37"/>
      <c r="SCZ37"/>
      <c r="SDA37"/>
      <c r="SDB37"/>
      <c r="SDC37"/>
      <c r="SDD37"/>
      <c r="SDE37"/>
      <c r="SDF37"/>
      <c r="SDG37"/>
      <c r="SDH37"/>
      <c r="SDI37"/>
      <c r="SDJ37"/>
      <c r="SDK37"/>
      <c r="SDL37"/>
      <c r="SDM37"/>
      <c r="SDN37"/>
      <c r="SDO37"/>
      <c r="SDP37"/>
      <c r="SDQ37"/>
      <c r="SDR37"/>
      <c r="SDS37"/>
      <c r="SDT37"/>
      <c r="SDU37"/>
      <c r="SDV37"/>
      <c r="SDW37"/>
      <c r="SDX37"/>
      <c r="SDY37"/>
      <c r="SDZ37"/>
      <c r="SEA37"/>
      <c r="SEB37"/>
      <c r="SEC37"/>
      <c r="SED37"/>
      <c r="SEE37"/>
      <c r="SEF37"/>
      <c r="SEG37"/>
      <c r="SEH37"/>
      <c r="SEI37"/>
      <c r="SEJ37"/>
      <c r="SEK37"/>
      <c r="SEL37"/>
      <c r="SEM37"/>
      <c r="SEN37"/>
      <c r="SEO37"/>
      <c r="SEP37"/>
      <c r="SEQ37"/>
      <c r="SER37"/>
      <c r="SES37"/>
      <c r="SET37"/>
      <c r="SEU37"/>
      <c r="SEV37"/>
      <c r="SEW37"/>
      <c r="SEX37"/>
      <c r="SEY37"/>
      <c r="SEZ37"/>
      <c r="SFA37"/>
      <c r="SFB37"/>
      <c r="SFC37"/>
      <c r="SFD37"/>
      <c r="SFE37"/>
      <c r="SFF37"/>
      <c r="SFG37"/>
      <c r="SFH37"/>
      <c r="SFI37"/>
      <c r="SFJ37"/>
      <c r="SFK37"/>
      <c r="SFL37"/>
      <c r="SFM37"/>
      <c r="SFN37"/>
      <c r="SFO37"/>
      <c r="SFP37"/>
      <c r="SFQ37"/>
      <c r="SFR37"/>
      <c r="SFS37"/>
      <c r="SFT37"/>
      <c r="SFU37"/>
      <c r="SFV37"/>
      <c r="SFW37"/>
      <c r="SFX37"/>
      <c r="SFY37"/>
      <c r="SFZ37"/>
      <c r="SGA37"/>
      <c r="SGB37"/>
      <c r="SGC37"/>
      <c r="SGD37"/>
      <c r="SGE37"/>
      <c r="SGF37"/>
      <c r="SGG37"/>
      <c r="SGH37"/>
      <c r="SGI37"/>
      <c r="SGJ37"/>
      <c r="SGK37"/>
      <c r="SGL37"/>
      <c r="SGM37"/>
      <c r="SGN37"/>
      <c r="SGO37"/>
      <c r="SGP37"/>
      <c r="SGQ37"/>
      <c r="SGR37"/>
      <c r="SGS37"/>
      <c r="SGT37"/>
      <c r="SGU37"/>
      <c r="SGV37"/>
      <c r="SGW37"/>
      <c r="SGX37"/>
      <c r="SGY37"/>
      <c r="SGZ37"/>
      <c r="SHA37"/>
      <c r="SHB37"/>
      <c r="SHC37"/>
      <c r="SHD37"/>
      <c r="SHE37"/>
      <c r="SHF37"/>
      <c r="SHG37"/>
      <c r="SHH37"/>
      <c r="SHI37"/>
      <c r="SHJ37"/>
      <c r="SHK37"/>
      <c r="SHL37"/>
      <c r="SHM37"/>
      <c r="SHN37"/>
      <c r="SHO37"/>
      <c r="SHP37"/>
      <c r="SHQ37"/>
      <c r="SHR37"/>
      <c r="SHS37"/>
      <c r="SHT37"/>
      <c r="SHU37"/>
      <c r="SHV37"/>
      <c r="SHW37"/>
      <c r="SHX37"/>
      <c r="SHY37"/>
      <c r="SHZ37"/>
      <c r="SIA37"/>
      <c r="SIB37"/>
      <c r="SIC37"/>
      <c r="SID37"/>
      <c r="SIE37"/>
      <c r="SIF37"/>
      <c r="SIG37"/>
      <c r="SIH37"/>
      <c r="SII37"/>
      <c r="SIJ37"/>
      <c r="SIK37"/>
      <c r="SIL37"/>
      <c r="SIM37"/>
      <c r="SIN37"/>
      <c r="SIO37"/>
      <c r="SIP37"/>
      <c r="SIQ37"/>
      <c r="SIR37"/>
      <c r="SIS37"/>
      <c r="SIT37"/>
      <c r="SIU37"/>
      <c r="SIV37"/>
      <c r="SIW37"/>
      <c r="SIX37"/>
      <c r="SIY37"/>
      <c r="SIZ37"/>
      <c r="SJA37"/>
      <c r="SJB37"/>
      <c r="SJC37"/>
      <c r="SJD37"/>
      <c r="SJE37"/>
      <c r="SJF37"/>
      <c r="SJG37"/>
      <c r="SJH37"/>
      <c r="SJI37"/>
      <c r="SJJ37"/>
      <c r="SJK37"/>
      <c r="SJL37"/>
      <c r="SJM37"/>
      <c r="SJN37"/>
      <c r="SJO37"/>
      <c r="SJP37"/>
      <c r="SJQ37"/>
      <c r="SJR37"/>
      <c r="SJS37"/>
      <c r="SJT37"/>
      <c r="SJU37"/>
      <c r="SJV37"/>
      <c r="SJW37"/>
      <c r="SJX37"/>
      <c r="SJY37"/>
      <c r="SJZ37"/>
      <c r="SKA37"/>
      <c r="SKB37"/>
      <c r="SKC37"/>
      <c r="SKD37"/>
      <c r="SKE37"/>
      <c r="SKF37"/>
      <c r="SKG37"/>
      <c r="SKH37"/>
      <c r="SKI37"/>
      <c r="SKJ37"/>
      <c r="SKK37"/>
      <c r="SKL37"/>
      <c r="SKM37"/>
      <c r="SKN37"/>
      <c r="SKO37"/>
      <c r="SKP37"/>
      <c r="SKQ37"/>
      <c r="SKR37"/>
      <c r="SKS37"/>
      <c r="SKT37"/>
      <c r="SKU37"/>
      <c r="SKV37"/>
      <c r="SKW37"/>
      <c r="SKX37"/>
      <c r="SKY37"/>
      <c r="SKZ37"/>
      <c r="SLA37"/>
      <c r="SLB37"/>
      <c r="SLC37"/>
      <c r="SLD37"/>
      <c r="SLE37"/>
      <c r="SLF37"/>
      <c r="SLG37"/>
      <c r="SLH37"/>
      <c r="SLI37"/>
      <c r="SLJ37"/>
      <c r="SLK37"/>
      <c r="SLL37"/>
      <c r="SLM37"/>
      <c r="SLN37"/>
      <c r="SLO37"/>
      <c r="SLP37"/>
      <c r="SLQ37"/>
      <c r="SLR37"/>
      <c r="SLS37"/>
      <c r="SLT37"/>
      <c r="SLU37"/>
      <c r="SLV37"/>
      <c r="SLW37"/>
      <c r="SLX37"/>
      <c r="SLY37"/>
      <c r="SLZ37"/>
      <c r="SMA37"/>
      <c r="SMB37"/>
      <c r="SMC37"/>
      <c r="SMD37"/>
      <c r="SME37"/>
      <c r="SMF37"/>
      <c r="SMG37"/>
      <c r="SMH37"/>
      <c r="SMI37"/>
      <c r="SMJ37"/>
      <c r="SMK37"/>
      <c r="SML37"/>
      <c r="SMM37"/>
      <c r="SMN37"/>
      <c r="SMO37"/>
      <c r="SMP37"/>
      <c r="SMQ37"/>
      <c r="SMR37"/>
      <c r="SMS37"/>
      <c r="SMT37"/>
      <c r="SMU37"/>
      <c r="SMV37"/>
      <c r="SMW37"/>
      <c r="SMX37"/>
      <c r="SMY37"/>
      <c r="SMZ37"/>
      <c r="SNA37"/>
      <c r="SNB37"/>
      <c r="SNC37"/>
      <c r="SND37"/>
      <c r="SNE37"/>
      <c r="SNF37"/>
      <c r="SNG37"/>
      <c r="SNH37"/>
      <c r="SNI37"/>
      <c r="SNJ37"/>
      <c r="SNK37"/>
      <c r="SNL37"/>
      <c r="SNM37"/>
      <c r="SNN37"/>
      <c r="SNO37"/>
      <c r="SNP37"/>
      <c r="SNQ37"/>
      <c r="SNR37"/>
      <c r="SNS37"/>
      <c r="SNT37"/>
      <c r="SNU37"/>
      <c r="SNV37"/>
      <c r="SNW37"/>
      <c r="SNX37"/>
      <c r="SNY37"/>
      <c r="SNZ37"/>
      <c r="SOA37"/>
      <c r="SOB37"/>
      <c r="SOC37"/>
      <c r="SOD37"/>
      <c r="SOE37"/>
      <c r="SOF37"/>
      <c r="SOG37"/>
      <c r="SOH37"/>
      <c r="SOI37"/>
      <c r="SOJ37"/>
      <c r="SOK37"/>
      <c r="SOL37"/>
      <c r="SOM37"/>
      <c r="SON37"/>
      <c r="SOO37"/>
      <c r="SOP37"/>
      <c r="SOQ37"/>
      <c r="SOR37"/>
      <c r="SOS37"/>
      <c r="SOT37"/>
      <c r="SOU37"/>
      <c r="SOV37"/>
      <c r="SOW37"/>
      <c r="SOX37"/>
      <c r="SOY37"/>
      <c r="SOZ37"/>
      <c r="SPA37"/>
      <c r="SPB37"/>
      <c r="SPC37"/>
      <c r="SPD37"/>
      <c r="SPE37"/>
      <c r="SPF37"/>
      <c r="SPG37"/>
      <c r="SPH37"/>
      <c r="SPI37"/>
      <c r="SPJ37"/>
      <c r="SPK37"/>
      <c r="SPL37"/>
      <c r="SPM37"/>
      <c r="SPN37"/>
      <c r="SPO37"/>
      <c r="SPP37"/>
      <c r="SPQ37"/>
      <c r="SPR37"/>
      <c r="SPS37"/>
      <c r="SPT37"/>
      <c r="SPU37"/>
      <c r="SPV37"/>
      <c r="SPW37"/>
      <c r="SPX37"/>
      <c r="SPY37"/>
      <c r="SPZ37"/>
      <c r="SQA37"/>
      <c r="SQB37"/>
      <c r="SQC37"/>
      <c r="SQD37"/>
      <c r="SQE37"/>
      <c r="SQF37"/>
      <c r="SQG37"/>
      <c r="SQH37"/>
      <c r="SQI37"/>
      <c r="SQJ37"/>
      <c r="SQK37"/>
      <c r="SQL37"/>
      <c r="SQM37"/>
      <c r="SQN37"/>
      <c r="SQO37"/>
      <c r="SQP37"/>
      <c r="SQQ37"/>
      <c r="SQR37"/>
      <c r="SQS37"/>
      <c r="SQT37"/>
      <c r="SQU37"/>
      <c r="SQV37"/>
      <c r="SQW37"/>
      <c r="SQX37"/>
      <c r="SQY37"/>
      <c r="SQZ37"/>
      <c r="SRA37"/>
      <c r="SRB37"/>
      <c r="SRC37"/>
      <c r="SRD37"/>
      <c r="SRE37"/>
      <c r="SRF37"/>
      <c r="SRG37"/>
      <c r="SRH37"/>
      <c r="SRI37"/>
      <c r="SRJ37"/>
      <c r="SRK37"/>
      <c r="SRL37"/>
      <c r="SRM37"/>
      <c r="SRN37"/>
      <c r="SRO37"/>
      <c r="SRP37"/>
      <c r="SRQ37"/>
      <c r="SRR37"/>
      <c r="SRS37"/>
      <c r="SRT37"/>
      <c r="SRU37"/>
      <c r="SRV37"/>
      <c r="SRW37"/>
      <c r="SRX37"/>
      <c r="SRY37"/>
      <c r="SRZ37"/>
      <c r="SSA37"/>
      <c r="SSB37"/>
      <c r="SSC37"/>
      <c r="SSD37"/>
      <c r="SSE37"/>
      <c r="SSF37"/>
      <c r="SSG37"/>
      <c r="SSH37"/>
      <c r="SSI37"/>
      <c r="SSJ37"/>
      <c r="SSK37"/>
      <c r="SSL37"/>
      <c r="SSM37"/>
      <c r="SSN37"/>
      <c r="SSO37"/>
      <c r="SSP37"/>
      <c r="SSQ37"/>
      <c r="SSR37"/>
      <c r="SSS37"/>
      <c r="SST37"/>
      <c r="SSU37"/>
      <c r="SSV37"/>
      <c r="SSW37"/>
      <c r="SSX37"/>
      <c r="SSY37"/>
      <c r="SSZ37"/>
      <c r="STA37"/>
      <c r="STB37"/>
      <c r="STC37"/>
      <c r="STD37"/>
      <c r="STE37"/>
      <c r="STF37"/>
      <c r="STG37"/>
      <c r="STH37"/>
      <c r="STI37"/>
      <c r="STJ37"/>
      <c r="STK37"/>
      <c r="STL37"/>
      <c r="STM37"/>
      <c r="STN37"/>
      <c r="STO37"/>
      <c r="STP37"/>
      <c r="STQ37"/>
      <c r="STR37"/>
      <c r="STS37"/>
      <c r="STT37"/>
      <c r="STU37"/>
      <c r="STV37"/>
      <c r="STW37"/>
      <c r="STX37"/>
      <c r="STY37"/>
      <c r="STZ37"/>
      <c r="SUA37"/>
      <c r="SUB37"/>
      <c r="SUC37"/>
      <c r="SUD37"/>
      <c r="SUE37"/>
      <c r="SUF37"/>
      <c r="SUG37"/>
      <c r="SUH37"/>
      <c r="SUI37"/>
      <c r="SUJ37"/>
      <c r="SUK37"/>
      <c r="SUL37"/>
      <c r="SUM37"/>
      <c r="SUN37"/>
      <c r="SUO37"/>
      <c r="SUP37"/>
      <c r="SUQ37"/>
      <c r="SUR37"/>
      <c r="SUS37"/>
      <c r="SUT37"/>
      <c r="SUU37"/>
      <c r="SUV37"/>
      <c r="SUW37"/>
      <c r="SUX37"/>
      <c r="SUY37"/>
      <c r="SUZ37"/>
      <c r="SVA37"/>
      <c r="SVB37"/>
      <c r="SVC37"/>
      <c r="SVD37"/>
      <c r="SVE37"/>
      <c r="SVF37"/>
      <c r="SVG37"/>
      <c r="SVH37"/>
      <c r="SVI37"/>
      <c r="SVJ37"/>
      <c r="SVK37"/>
      <c r="SVL37"/>
      <c r="SVM37"/>
      <c r="SVN37"/>
      <c r="SVO37"/>
      <c r="SVP37"/>
      <c r="SVQ37"/>
      <c r="SVR37"/>
      <c r="SVS37"/>
      <c r="SVT37"/>
      <c r="SVU37"/>
      <c r="SVV37"/>
      <c r="SVW37"/>
      <c r="SVX37"/>
      <c r="SVY37"/>
      <c r="SVZ37"/>
      <c r="SWA37"/>
      <c r="SWB37"/>
      <c r="SWC37"/>
      <c r="SWD37"/>
      <c r="SWE37"/>
      <c r="SWF37"/>
      <c r="SWG37"/>
      <c r="SWH37"/>
      <c r="SWI37"/>
      <c r="SWJ37"/>
      <c r="SWK37"/>
      <c r="SWL37"/>
      <c r="SWM37"/>
      <c r="SWN37"/>
      <c r="SWO37"/>
      <c r="SWP37"/>
      <c r="SWQ37"/>
      <c r="SWR37"/>
      <c r="SWS37"/>
      <c r="SWT37"/>
      <c r="SWU37"/>
      <c r="SWV37"/>
      <c r="SWW37"/>
      <c r="SWX37"/>
      <c r="SWY37"/>
      <c r="SWZ37"/>
      <c r="SXA37"/>
      <c r="SXB37"/>
      <c r="SXC37"/>
      <c r="SXD37"/>
      <c r="SXE37"/>
      <c r="SXF37"/>
      <c r="SXG37"/>
      <c r="SXH37"/>
      <c r="SXI37"/>
      <c r="SXJ37"/>
      <c r="SXK37"/>
      <c r="SXL37"/>
      <c r="SXM37"/>
      <c r="SXN37"/>
      <c r="SXO37"/>
      <c r="SXP37"/>
      <c r="SXQ37"/>
      <c r="SXR37"/>
      <c r="SXS37"/>
      <c r="SXT37"/>
      <c r="SXU37"/>
      <c r="SXV37"/>
      <c r="SXW37"/>
      <c r="SXX37"/>
      <c r="SXY37"/>
      <c r="SXZ37"/>
      <c r="SYA37"/>
      <c r="SYB37"/>
      <c r="SYC37"/>
      <c r="SYD37"/>
      <c r="SYE37"/>
      <c r="SYF37"/>
      <c r="SYG37"/>
      <c r="SYH37"/>
      <c r="SYI37"/>
      <c r="SYJ37"/>
      <c r="SYK37"/>
      <c r="SYL37"/>
      <c r="SYM37"/>
      <c r="SYN37"/>
      <c r="SYO37"/>
      <c r="SYP37"/>
      <c r="SYQ37"/>
      <c r="SYR37"/>
      <c r="SYS37"/>
      <c r="SYT37"/>
      <c r="SYU37"/>
      <c r="SYV37"/>
      <c r="SYW37"/>
      <c r="SYX37"/>
      <c r="SYY37"/>
      <c r="SYZ37"/>
      <c r="SZA37"/>
      <c r="SZB37"/>
      <c r="SZC37"/>
      <c r="SZD37"/>
      <c r="SZE37"/>
      <c r="SZF37"/>
      <c r="SZG37"/>
      <c r="SZH37"/>
      <c r="SZI37"/>
      <c r="SZJ37"/>
      <c r="SZK37"/>
      <c r="SZL37"/>
      <c r="SZM37"/>
      <c r="SZN37"/>
      <c r="SZO37"/>
      <c r="SZP37"/>
      <c r="SZQ37"/>
      <c r="SZR37"/>
      <c r="SZS37"/>
      <c r="SZT37"/>
      <c r="SZU37"/>
      <c r="SZV37"/>
      <c r="SZW37"/>
      <c r="SZX37"/>
      <c r="SZY37"/>
      <c r="SZZ37"/>
      <c r="TAA37"/>
      <c r="TAB37"/>
      <c r="TAC37"/>
      <c r="TAD37"/>
      <c r="TAE37"/>
      <c r="TAF37"/>
      <c r="TAG37"/>
      <c r="TAH37"/>
      <c r="TAI37"/>
      <c r="TAJ37"/>
      <c r="TAK37"/>
      <c r="TAL37"/>
      <c r="TAM37"/>
      <c r="TAN37"/>
      <c r="TAO37"/>
      <c r="TAP37"/>
      <c r="TAQ37"/>
      <c r="TAR37"/>
      <c r="TAS37"/>
      <c r="TAT37"/>
      <c r="TAU37"/>
      <c r="TAV37"/>
      <c r="TAW37"/>
      <c r="TAX37"/>
      <c r="TAY37"/>
      <c r="TAZ37"/>
      <c r="TBA37"/>
      <c r="TBB37"/>
      <c r="TBC37"/>
      <c r="TBD37"/>
      <c r="TBE37"/>
      <c r="TBF37"/>
      <c r="TBG37"/>
      <c r="TBH37"/>
      <c r="TBI37"/>
      <c r="TBJ37"/>
      <c r="TBK37"/>
      <c r="TBL37"/>
      <c r="TBM37"/>
      <c r="TBN37"/>
      <c r="TBO37"/>
      <c r="TBP37"/>
      <c r="TBQ37"/>
      <c r="TBR37"/>
      <c r="TBS37"/>
      <c r="TBT37"/>
      <c r="TBU37"/>
      <c r="TBV37"/>
      <c r="TBW37"/>
      <c r="TBX37"/>
      <c r="TBY37"/>
      <c r="TBZ37"/>
      <c r="TCA37"/>
      <c r="TCB37"/>
      <c r="TCC37"/>
      <c r="TCD37"/>
      <c r="TCE37"/>
      <c r="TCF37"/>
      <c r="TCG37"/>
      <c r="TCH37"/>
      <c r="TCI37"/>
      <c r="TCJ37"/>
      <c r="TCK37"/>
      <c r="TCL37"/>
      <c r="TCM37"/>
      <c r="TCN37"/>
      <c r="TCO37"/>
      <c r="TCP37"/>
      <c r="TCQ37"/>
      <c r="TCR37"/>
      <c r="TCS37"/>
      <c r="TCT37"/>
      <c r="TCU37"/>
      <c r="TCV37"/>
      <c r="TCW37"/>
      <c r="TCX37"/>
      <c r="TCY37"/>
      <c r="TCZ37"/>
      <c r="TDA37"/>
      <c r="TDB37"/>
      <c r="TDC37"/>
      <c r="TDD37"/>
      <c r="TDE37"/>
      <c r="TDF37"/>
      <c r="TDG37"/>
      <c r="TDH37"/>
      <c r="TDI37"/>
      <c r="TDJ37"/>
      <c r="TDK37"/>
      <c r="TDL37"/>
      <c r="TDM37"/>
      <c r="TDN37"/>
      <c r="TDO37"/>
      <c r="TDP37"/>
      <c r="TDQ37"/>
      <c r="TDR37"/>
      <c r="TDS37"/>
      <c r="TDT37"/>
      <c r="TDU37"/>
      <c r="TDV37"/>
      <c r="TDW37"/>
      <c r="TDX37"/>
      <c r="TDY37"/>
      <c r="TDZ37"/>
      <c r="TEA37"/>
      <c r="TEB37"/>
      <c r="TEC37"/>
      <c r="TED37"/>
      <c r="TEE37"/>
      <c r="TEF37"/>
      <c r="TEG37"/>
      <c r="TEH37"/>
      <c r="TEI37"/>
      <c r="TEJ37"/>
      <c r="TEK37"/>
      <c r="TEL37"/>
      <c r="TEM37"/>
      <c r="TEN37"/>
      <c r="TEO37"/>
      <c r="TEP37"/>
      <c r="TEQ37"/>
      <c r="TER37"/>
      <c r="TES37"/>
      <c r="TET37"/>
      <c r="TEU37"/>
      <c r="TEV37"/>
      <c r="TEW37"/>
      <c r="TEX37"/>
      <c r="TEY37"/>
      <c r="TEZ37"/>
      <c r="TFA37"/>
      <c r="TFB37"/>
      <c r="TFC37"/>
      <c r="TFD37"/>
      <c r="TFE37"/>
      <c r="TFF37"/>
      <c r="TFG37"/>
      <c r="TFH37"/>
      <c r="TFI37"/>
      <c r="TFJ37"/>
      <c r="TFK37"/>
      <c r="TFL37"/>
      <c r="TFM37"/>
      <c r="TFN37"/>
      <c r="TFO37"/>
      <c r="TFP37"/>
      <c r="TFQ37"/>
      <c r="TFR37"/>
      <c r="TFS37"/>
      <c r="TFT37"/>
      <c r="TFU37"/>
      <c r="TFV37"/>
      <c r="TFW37"/>
      <c r="TFX37"/>
      <c r="TFY37"/>
      <c r="TFZ37"/>
      <c r="TGA37"/>
      <c r="TGB37"/>
      <c r="TGC37"/>
      <c r="TGD37"/>
      <c r="TGE37"/>
      <c r="TGF37"/>
      <c r="TGG37"/>
      <c r="TGH37"/>
      <c r="TGI37"/>
      <c r="TGJ37"/>
      <c r="TGK37"/>
      <c r="TGL37"/>
      <c r="TGM37"/>
      <c r="TGN37"/>
      <c r="TGO37"/>
      <c r="TGP37"/>
      <c r="TGQ37"/>
      <c r="TGR37"/>
      <c r="TGS37"/>
      <c r="TGT37"/>
      <c r="TGU37"/>
      <c r="TGV37"/>
      <c r="TGW37"/>
      <c r="TGX37"/>
      <c r="TGY37"/>
      <c r="TGZ37"/>
      <c r="THA37"/>
      <c r="THB37"/>
      <c r="THC37"/>
      <c r="THD37"/>
      <c r="THE37"/>
      <c r="THF37"/>
      <c r="THG37"/>
      <c r="THH37"/>
      <c r="THI37"/>
      <c r="THJ37"/>
      <c r="THK37"/>
      <c r="THL37"/>
      <c r="THM37"/>
      <c r="THN37"/>
      <c r="THO37"/>
      <c r="THP37"/>
      <c r="THQ37"/>
      <c r="THR37"/>
      <c r="THS37"/>
      <c r="THT37"/>
      <c r="THU37"/>
      <c r="THV37"/>
      <c r="THW37"/>
      <c r="THX37"/>
      <c r="THY37"/>
      <c r="THZ37"/>
      <c r="TIA37"/>
      <c r="TIB37"/>
      <c r="TIC37"/>
      <c r="TID37"/>
      <c r="TIE37"/>
      <c r="TIF37"/>
      <c r="TIG37"/>
      <c r="TIH37"/>
      <c r="TII37"/>
      <c r="TIJ37"/>
      <c r="TIK37"/>
      <c r="TIL37"/>
      <c r="TIM37"/>
      <c r="TIN37"/>
      <c r="TIO37"/>
      <c r="TIP37"/>
      <c r="TIQ37"/>
      <c r="TIR37"/>
      <c r="TIS37"/>
      <c r="TIT37"/>
      <c r="TIU37"/>
      <c r="TIV37"/>
      <c r="TIW37"/>
      <c r="TIX37"/>
      <c r="TIY37"/>
      <c r="TIZ37"/>
      <c r="TJA37"/>
      <c r="TJB37"/>
      <c r="TJC37"/>
      <c r="TJD37"/>
      <c r="TJE37"/>
      <c r="TJF37"/>
      <c r="TJG37"/>
      <c r="TJH37"/>
      <c r="TJI37"/>
      <c r="TJJ37"/>
      <c r="TJK37"/>
      <c r="TJL37"/>
      <c r="TJM37"/>
      <c r="TJN37"/>
      <c r="TJO37"/>
      <c r="TJP37"/>
      <c r="TJQ37"/>
      <c r="TJR37"/>
      <c r="TJS37"/>
      <c r="TJT37"/>
      <c r="TJU37"/>
      <c r="TJV37"/>
      <c r="TJW37"/>
      <c r="TJX37"/>
      <c r="TJY37"/>
      <c r="TJZ37"/>
      <c r="TKA37"/>
      <c r="TKB37"/>
      <c r="TKC37"/>
      <c r="TKD37"/>
      <c r="TKE37"/>
      <c r="TKF37"/>
      <c r="TKG37"/>
      <c r="TKH37"/>
      <c r="TKI37"/>
      <c r="TKJ37"/>
      <c r="TKK37"/>
      <c r="TKL37"/>
      <c r="TKM37"/>
      <c r="TKN37"/>
      <c r="TKO37"/>
      <c r="TKP37"/>
      <c r="TKQ37"/>
      <c r="TKR37"/>
      <c r="TKS37"/>
      <c r="TKT37"/>
      <c r="TKU37"/>
      <c r="TKV37"/>
      <c r="TKW37"/>
      <c r="TKX37"/>
      <c r="TKY37"/>
      <c r="TKZ37"/>
      <c r="TLA37"/>
      <c r="TLB37"/>
      <c r="TLC37"/>
      <c r="TLD37"/>
      <c r="TLE37"/>
      <c r="TLF37"/>
      <c r="TLG37"/>
      <c r="TLH37"/>
      <c r="TLI37"/>
      <c r="TLJ37"/>
      <c r="TLK37"/>
      <c r="TLL37"/>
      <c r="TLM37"/>
      <c r="TLN37"/>
      <c r="TLO37"/>
      <c r="TLP37"/>
      <c r="TLQ37"/>
      <c r="TLR37"/>
      <c r="TLS37"/>
      <c r="TLT37"/>
      <c r="TLU37"/>
      <c r="TLV37"/>
      <c r="TLW37"/>
      <c r="TLX37"/>
      <c r="TLY37"/>
      <c r="TLZ37"/>
      <c r="TMA37"/>
      <c r="TMB37"/>
      <c r="TMC37"/>
      <c r="TMD37"/>
      <c r="TME37"/>
      <c r="TMF37"/>
      <c r="TMG37"/>
      <c r="TMH37"/>
      <c r="TMI37"/>
      <c r="TMJ37"/>
      <c r="TMK37"/>
      <c r="TML37"/>
      <c r="TMM37"/>
      <c r="TMN37"/>
      <c r="TMO37"/>
      <c r="TMP37"/>
      <c r="TMQ37"/>
      <c r="TMR37"/>
      <c r="TMS37"/>
      <c r="TMT37"/>
      <c r="TMU37"/>
      <c r="TMV37"/>
      <c r="TMW37"/>
      <c r="TMX37"/>
      <c r="TMY37"/>
      <c r="TMZ37"/>
      <c r="TNA37"/>
      <c r="TNB37"/>
      <c r="TNC37"/>
      <c r="TND37"/>
      <c r="TNE37"/>
      <c r="TNF37"/>
      <c r="TNG37"/>
      <c r="TNH37"/>
      <c r="TNI37"/>
      <c r="TNJ37"/>
      <c r="TNK37"/>
      <c r="TNL37"/>
      <c r="TNM37"/>
      <c r="TNN37"/>
      <c r="TNO37"/>
      <c r="TNP37"/>
      <c r="TNQ37"/>
      <c r="TNR37"/>
      <c r="TNS37"/>
      <c r="TNT37"/>
      <c r="TNU37"/>
      <c r="TNV37"/>
      <c r="TNW37"/>
      <c r="TNX37"/>
      <c r="TNY37"/>
      <c r="TNZ37"/>
      <c r="TOA37"/>
      <c r="TOB37"/>
      <c r="TOC37"/>
      <c r="TOD37"/>
      <c r="TOE37"/>
      <c r="TOF37"/>
      <c r="TOG37"/>
      <c r="TOH37"/>
      <c r="TOI37"/>
      <c r="TOJ37"/>
      <c r="TOK37"/>
      <c r="TOL37"/>
      <c r="TOM37"/>
      <c r="TON37"/>
      <c r="TOO37"/>
      <c r="TOP37"/>
      <c r="TOQ37"/>
      <c r="TOR37"/>
      <c r="TOS37"/>
      <c r="TOT37"/>
      <c r="TOU37"/>
      <c r="TOV37"/>
      <c r="TOW37"/>
      <c r="TOX37"/>
      <c r="TOY37"/>
      <c r="TOZ37"/>
      <c r="TPA37"/>
      <c r="TPB37"/>
      <c r="TPC37"/>
      <c r="TPD37"/>
      <c r="TPE37"/>
      <c r="TPF37"/>
      <c r="TPG37"/>
      <c r="TPH37"/>
      <c r="TPI37"/>
      <c r="TPJ37"/>
      <c r="TPK37"/>
      <c r="TPL37"/>
      <c r="TPM37"/>
      <c r="TPN37"/>
      <c r="TPO37"/>
      <c r="TPP37"/>
      <c r="TPQ37"/>
      <c r="TPR37"/>
      <c r="TPS37"/>
      <c r="TPT37"/>
      <c r="TPU37"/>
      <c r="TPV37"/>
      <c r="TPW37"/>
      <c r="TPX37"/>
      <c r="TPY37"/>
      <c r="TPZ37"/>
      <c r="TQA37"/>
      <c r="TQB37"/>
      <c r="TQC37"/>
      <c r="TQD37"/>
      <c r="TQE37"/>
      <c r="TQF37"/>
      <c r="TQG37"/>
      <c r="TQH37"/>
      <c r="TQI37"/>
      <c r="TQJ37"/>
      <c r="TQK37"/>
      <c r="TQL37"/>
      <c r="TQM37"/>
      <c r="TQN37"/>
      <c r="TQO37"/>
      <c r="TQP37"/>
      <c r="TQQ37"/>
      <c r="TQR37"/>
      <c r="TQS37"/>
      <c r="TQT37"/>
      <c r="TQU37"/>
      <c r="TQV37"/>
      <c r="TQW37"/>
      <c r="TQX37"/>
      <c r="TQY37"/>
      <c r="TQZ37"/>
      <c r="TRA37"/>
      <c r="TRB37"/>
      <c r="TRC37"/>
      <c r="TRD37"/>
      <c r="TRE37"/>
      <c r="TRF37"/>
      <c r="TRG37"/>
      <c r="TRH37"/>
      <c r="TRI37"/>
      <c r="TRJ37"/>
      <c r="TRK37"/>
      <c r="TRL37"/>
      <c r="TRM37"/>
      <c r="TRN37"/>
      <c r="TRO37"/>
      <c r="TRP37"/>
      <c r="TRQ37"/>
      <c r="TRR37"/>
      <c r="TRS37"/>
      <c r="TRT37"/>
      <c r="TRU37"/>
      <c r="TRV37"/>
      <c r="TRW37"/>
      <c r="TRX37"/>
      <c r="TRY37"/>
      <c r="TRZ37"/>
      <c r="TSA37"/>
      <c r="TSB37"/>
      <c r="TSC37"/>
      <c r="TSD37"/>
      <c r="TSE37"/>
      <c r="TSF37"/>
      <c r="TSG37"/>
      <c r="TSH37"/>
      <c r="TSI37"/>
      <c r="TSJ37"/>
      <c r="TSK37"/>
      <c r="TSL37"/>
      <c r="TSM37"/>
      <c r="TSN37"/>
      <c r="TSO37"/>
      <c r="TSP37"/>
      <c r="TSQ37"/>
      <c r="TSR37"/>
      <c r="TSS37"/>
      <c r="TST37"/>
      <c r="TSU37"/>
      <c r="TSV37"/>
      <c r="TSW37"/>
      <c r="TSX37"/>
      <c r="TSY37"/>
      <c r="TSZ37"/>
      <c r="TTA37"/>
      <c r="TTB37"/>
      <c r="TTC37"/>
      <c r="TTD37"/>
      <c r="TTE37"/>
      <c r="TTF37"/>
      <c r="TTG37"/>
      <c r="TTH37"/>
      <c r="TTI37"/>
      <c r="TTJ37"/>
      <c r="TTK37"/>
      <c r="TTL37"/>
      <c r="TTM37"/>
      <c r="TTN37"/>
      <c r="TTO37"/>
      <c r="TTP37"/>
      <c r="TTQ37"/>
      <c r="TTR37"/>
      <c r="TTS37"/>
      <c r="TTT37"/>
      <c r="TTU37"/>
      <c r="TTV37"/>
      <c r="TTW37"/>
      <c r="TTX37"/>
      <c r="TTY37"/>
      <c r="TTZ37"/>
      <c r="TUA37"/>
      <c r="TUB37"/>
      <c r="TUC37"/>
      <c r="TUD37"/>
      <c r="TUE37"/>
      <c r="TUF37"/>
      <c r="TUG37"/>
      <c r="TUH37"/>
      <c r="TUI37"/>
      <c r="TUJ37"/>
      <c r="TUK37"/>
      <c r="TUL37"/>
      <c r="TUM37"/>
      <c r="TUN37"/>
      <c r="TUO37"/>
      <c r="TUP37"/>
      <c r="TUQ37"/>
      <c r="TUR37"/>
      <c r="TUS37"/>
      <c r="TUT37"/>
      <c r="TUU37"/>
      <c r="TUV37"/>
      <c r="TUW37"/>
      <c r="TUX37"/>
      <c r="TUY37"/>
      <c r="TUZ37"/>
      <c r="TVA37"/>
      <c r="TVB37"/>
      <c r="TVC37"/>
      <c r="TVD37"/>
      <c r="TVE37"/>
      <c r="TVF37"/>
      <c r="TVG37"/>
      <c r="TVH37"/>
      <c r="TVI37"/>
      <c r="TVJ37"/>
      <c r="TVK37"/>
      <c r="TVL37"/>
      <c r="TVM37"/>
      <c r="TVN37"/>
      <c r="TVO37"/>
      <c r="TVP37"/>
      <c r="TVQ37"/>
      <c r="TVR37"/>
      <c r="TVS37"/>
      <c r="TVT37"/>
      <c r="TVU37"/>
      <c r="TVV37"/>
      <c r="TVW37"/>
      <c r="TVX37"/>
      <c r="TVY37"/>
      <c r="TVZ37"/>
      <c r="TWA37"/>
      <c r="TWB37"/>
      <c r="TWC37"/>
      <c r="TWD37"/>
      <c r="TWE37"/>
      <c r="TWF37"/>
      <c r="TWG37"/>
      <c r="TWH37"/>
      <c r="TWI37"/>
      <c r="TWJ37"/>
      <c r="TWK37"/>
      <c r="TWL37"/>
      <c r="TWM37"/>
      <c r="TWN37"/>
      <c r="TWO37"/>
      <c r="TWP37"/>
      <c r="TWQ37"/>
      <c r="TWR37"/>
      <c r="TWS37"/>
      <c r="TWT37"/>
      <c r="TWU37"/>
      <c r="TWV37"/>
      <c r="TWW37"/>
      <c r="TWX37"/>
      <c r="TWY37"/>
      <c r="TWZ37"/>
      <c r="TXA37"/>
      <c r="TXB37"/>
      <c r="TXC37"/>
      <c r="TXD37"/>
      <c r="TXE37"/>
      <c r="TXF37"/>
      <c r="TXG37"/>
      <c r="TXH37"/>
      <c r="TXI37"/>
      <c r="TXJ37"/>
      <c r="TXK37"/>
      <c r="TXL37"/>
      <c r="TXM37"/>
      <c r="TXN37"/>
      <c r="TXO37"/>
      <c r="TXP37"/>
      <c r="TXQ37"/>
      <c r="TXR37"/>
      <c r="TXS37"/>
      <c r="TXT37"/>
      <c r="TXU37"/>
      <c r="TXV37"/>
      <c r="TXW37"/>
      <c r="TXX37"/>
      <c r="TXY37"/>
      <c r="TXZ37"/>
      <c r="TYA37"/>
      <c r="TYB37"/>
      <c r="TYC37"/>
      <c r="TYD37"/>
      <c r="TYE37"/>
      <c r="TYF37"/>
      <c r="TYG37"/>
      <c r="TYH37"/>
      <c r="TYI37"/>
      <c r="TYJ37"/>
      <c r="TYK37"/>
      <c r="TYL37"/>
      <c r="TYM37"/>
      <c r="TYN37"/>
      <c r="TYO37"/>
      <c r="TYP37"/>
      <c r="TYQ37"/>
      <c r="TYR37"/>
      <c r="TYS37"/>
      <c r="TYT37"/>
      <c r="TYU37"/>
      <c r="TYV37"/>
      <c r="TYW37"/>
      <c r="TYX37"/>
      <c r="TYY37"/>
      <c r="TYZ37"/>
      <c r="TZA37"/>
      <c r="TZB37"/>
      <c r="TZC37"/>
      <c r="TZD37"/>
      <c r="TZE37"/>
      <c r="TZF37"/>
      <c r="TZG37"/>
      <c r="TZH37"/>
      <c r="TZI37"/>
      <c r="TZJ37"/>
      <c r="TZK37"/>
      <c r="TZL37"/>
      <c r="TZM37"/>
      <c r="TZN37"/>
      <c r="TZO37"/>
      <c r="TZP37"/>
      <c r="TZQ37"/>
      <c r="TZR37"/>
      <c r="TZS37"/>
      <c r="TZT37"/>
      <c r="TZU37"/>
      <c r="TZV37"/>
      <c r="TZW37"/>
      <c r="TZX37"/>
      <c r="TZY37"/>
      <c r="TZZ37"/>
      <c r="UAA37"/>
      <c r="UAB37"/>
      <c r="UAC37"/>
      <c r="UAD37"/>
      <c r="UAE37"/>
      <c r="UAF37"/>
      <c r="UAG37"/>
      <c r="UAH37"/>
      <c r="UAI37"/>
      <c r="UAJ37"/>
      <c r="UAK37"/>
      <c r="UAL37"/>
      <c r="UAM37"/>
      <c r="UAN37"/>
      <c r="UAO37"/>
      <c r="UAP37"/>
      <c r="UAQ37"/>
      <c r="UAR37"/>
      <c r="UAS37"/>
      <c r="UAT37"/>
      <c r="UAU37"/>
      <c r="UAV37"/>
      <c r="UAW37"/>
      <c r="UAX37"/>
      <c r="UAY37"/>
      <c r="UAZ37"/>
      <c r="UBA37"/>
      <c r="UBB37"/>
      <c r="UBC37"/>
      <c r="UBD37"/>
      <c r="UBE37"/>
      <c r="UBF37"/>
      <c r="UBG37"/>
      <c r="UBH37"/>
      <c r="UBI37"/>
      <c r="UBJ37"/>
      <c r="UBK37"/>
      <c r="UBL37"/>
      <c r="UBM37"/>
      <c r="UBN37"/>
      <c r="UBO37"/>
      <c r="UBP37"/>
      <c r="UBQ37"/>
      <c r="UBR37"/>
      <c r="UBS37"/>
      <c r="UBT37"/>
      <c r="UBU37"/>
      <c r="UBV37"/>
      <c r="UBW37"/>
      <c r="UBX37"/>
      <c r="UBY37"/>
      <c r="UBZ37"/>
      <c r="UCA37"/>
      <c r="UCB37"/>
      <c r="UCC37"/>
      <c r="UCD37"/>
      <c r="UCE37"/>
      <c r="UCF37"/>
      <c r="UCG37"/>
      <c r="UCH37"/>
      <c r="UCI37"/>
      <c r="UCJ37"/>
      <c r="UCK37"/>
      <c r="UCL37"/>
      <c r="UCM37"/>
      <c r="UCN37"/>
      <c r="UCO37"/>
      <c r="UCP37"/>
      <c r="UCQ37"/>
      <c r="UCR37"/>
      <c r="UCS37"/>
      <c r="UCT37"/>
      <c r="UCU37"/>
      <c r="UCV37"/>
      <c r="UCW37"/>
      <c r="UCX37"/>
      <c r="UCY37"/>
      <c r="UCZ37"/>
      <c r="UDA37"/>
      <c r="UDB37"/>
      <c r="UDC37"/>
      <c r="UDD37"/>
      <c r="UDE37"/>
      <c r="UDF37"/>
      <c r="UDG37"/>
      <c r="UDH37"/>
      <c r="UDI37"/>
      <c r="UDJ37"/>
      <c r="UDK37"/>
      <c r="UDL37"/>
      <c r="UDM37"/>
      <c r="UDN37"/>
      <c r="UDO37"/>
      <c r="UDP37"/>
      <c r="UDQ37"/>
      <c r="UDR37"/>
      <c r="UDS37"/>
      <c r="UDT37"/>
      <c r="UDU37"/>
      <c r="UDV37"/>
      <c r="UDW37"/>
      <c r="UDX37"/>
      <c r="UDY37"/>
      <c r="UDZ37"/>
      <c r="UEA37"/>
      <c r="UEB37"/>
      <c r="UEC37"/>
      <c r="UED37"/>
      <c r="UEE37"/>
      <c r="UEF37"/>
      <c r="UEG37"/>
      <c r="UEH37"/>
      <c r="UEI37"/>
      <c r="UEJ37"/>
      <c r="UEK37"/>
      <c r="UEL37"/>
      <c r="UEM37"/>
      <c r="UEN37"/>
      <c r="UEO37"/>
      <c r="UEP37"/>
      <c r="UEQ37"/>
      <c r="UER37"/>
      <c r="UES37"/>
      <c r="UET37"/>
      <c r="UEU37"/>
      <c r="UEV37"/>
      <c r="UEW37"/>
      <c r="UEX37"/>
      <c r="UEY37"/>
      <c r="UEZ37"/>
      <c r="UFA37"/>
      <c r="UFB37"/>
      <c r="UFC37"/>
      <c r="UFD37"/>
      <c r="UFE37"/>
      <c r="UFF37"/>
      <c r="UFG37"/>
      <c r="UFH37"/>
      <c r="UFI37"/>
      <c r="UFJ37"/>
      <c r="UFK37"/>
      <c r="UFL37"/>
      <c r="UFM37"/>
      <c r="UFN37"/>
      <c r="UFO37"/>
      <c r="UFP37"/>
      <c r="UFQ37"/>
      <c r="UFR37"/>
      <c r="UFS37"/>
      <c r="UFT37"/>
      <c r="UFU37"/>
      <c r="UFV37"/>
      <c r="UFW37"/>
      <c r="UFX37"/>
      <c r="UFY37"/>
      <c r="UFZ37"/>
      <c r="UGA37"/>
      <c r="UGB37"/>
      <c r="UGC37"/>
      <c r="UGD37"/>
      <c r="UGE37"/>
      <c r="UGF37"/>
      <c r="UGG37"/>
      <c r="UGH37"/>
      <c r="UGI37"/>
      <c r="UGJ37"/>
      <c r="UGK37"/>
      <c r="UGL37"/>
      <c r="UGM37"/>
      <c r="UGN37"/>
      <c r="UGO37"/>
      <c r="UGP37"/>
      <c r="UGQ37"/>
      <c r="UGR37"/>
      <c r="UGS37"/>
      <c r="UGT37"/>
      <c r="UGU37"/>
      <c r="UGV37"/>
      <c r="UGW37"/>
      <c r="UGX37"/>
      <c r="UGY37"/>
      <c r="UGZ37"/>
      <c r="UHA37"/>
      <c r="UHB37"/>
      <c r="UHC37"/>
      <c r="UHD37"/>
      <c r="UHE37"/>
      <c r="UHF37"/>
      <c r="UHG37"/>
      <c r="UHH37"/>
      <c r="UHI37"/>
      <c r="UHJ37"/>
      <c r="UHK37"/>
      <c r="UHL37"/>
      <c r="UHM37"/>
      <c r="UHN37"/>
      <c r="UHO37"/>
      <c r="UHP37"/>
      <c r="UHQ37"/>
      <c r="UHR37"/>
      <c r="UHS37"/>
      <c r="UHT37"/>
      <c r="UHU37"/>
      <c r="UHV37"/>
      <c r="UHW37"/>
      <c r="UHX37"/>
      <c r="UHY37"/>
      <c r="UHZ37"/>
      <c r="UIA37"/>
      <c r="UIB37"/>
      <c r="UIC37"/>
      <c r="UID37"/>
      <c r="UIE37"/>
      <c r="UIF37"/>
      <c r="UIG37"/>
      <c r="UIH37"/>
      <c r="UII37"/>
      <c r="UIJ37"/>
      <c r="UIK37"/>
      <c r="UIL37"/>
      <c r="UIM37"/>
      <c r="UIN37"/>
      <c r="UIO37"/>
      <c r="UIP37"/>
      <c r="UIQ37"/>
      <c r="UIR37"/>
      <c r="UIS37"/>
      <c r="UIT37"/>
      <c r="UIU37"/>
      <c r="UIV37"/>
      <c r="UIW37"/>
      <c r="UIX37"/>
      <c r="UIY37"/>
      <c r="UIZ37"/>
      <c r="UJA37"/>
      <c r="UJB37"/>
      <c r="UJC37"/>
      <c r="UJD37"/>
      <c r="UJE37"/>
      <c r="UJF37"/>
      <c r="UJG37"/>
      <c r="UJH37"/>
      <c r="UJI37"/>
      <c r="UJJ37"/>
      <c r="UJK37"/>
      <c r="UJL37"/>
      <c r="UJM37"/>
      <c r="UJN37"/>
      <c r="UJO37"/>
      <c r="UJP37"/>
      <c r="UJQ37"/>
      <c r="UJR37"/>
      <c r="UJS37"/>
      <c r="UJT37"/>
      <c r="UJU37"/>
      <c r="UJV37"/>
      <c r="UJW37"/>
      <c r="UJX37"/>
      <c r="UJY37"/>
      <c r="UJZ37"/>
      <c r="UKA37"/>
      <c r="UKB37"/>
      <c r="UKC37"/>
      <c r="UKD37"/>
      <c r="UKE37"/>
      <c r="UKF37"/>
      <c r="UKG37"/>
      <c r="UKH37"/>
      <c r="UKI37"/>
      <c r="UKJ37"/>
      <c r="UKK37"/>
      <c r="UKL37"/>
      <c r="UKM37"/>
      <c r="UKN37"/>
      <c r="UKO37"/>
      <c r="UKP37"/>
      <c r="UKQ37"/>
      <c r="UKR37"/>
      <c r="UKS37"/>
      <c r="UKT37"/>
      <c r="UKU37"/>
      <c r="UKV37"/>
      <c r="UKW37"/>
      <c r="UKX37"/>
      <c r="UKY37"/>
      <c r="UKZ37"/>
      <c r="ULA37"/>
      <c r="ULB37"/>
      <c r="ULC37"/>
      <c r="ULD37"/>
      <c r="ULE37"/>
      <c r="ULF37"/>
      <c r="ULG37"/>
      <c r="ULH37"/>
      <c r="ULI37"/>
      <c r="ULJ37"/>
      <c r="ULK37"/>
      <c r="ULL37"/>
      <c r="ULM37"/>
      <c r="ULN37"/>
      <c r="ULO37"/>
      <c r="ULP37"/>
      <c r="ULQ37"/>
      <c r="ULR37"/>
      <c r="ULS37"/>
      <c r="ULT37"/>
      <c r="ULU37"/>
      <c r="ULV37"/>
      <c r="ULW37"/>
      <c r="ULX37"/>
      <c r="ULY37"/>
      <c r="ULZ37"/>
      <c r="UMA37"/>
      <c r="UMB37"/>
      <c r="UMC37"/>
      <c r="UMD37"/>
      <c r="UME37"/>
      <c r="UMF37"/>
      <c r="UMG37"/>
      <c r="UMH37"/>
      <c r="UMI37"/>
      <c r="UMJ37"/>
      <c r="UMK37"/>
      <c r="UML37"/>
      <c r="UMM37"/>
      <c r="UMN37"/>
      <c r="UMO37"/>
      <c r="UMP37"/>
      <c r="UMQ37"/>
      <c r="UMR37"/>
      <c r="UMS37"/>
      <c r="UMT37"/>
      <c r="UMU37"/>
      <c r="UMV37"/>
      <c r="UMW37"/>
      <c r="UMX37"/>
      <c r="UMY37"/>
      <c r="UMZ37"/>
      <c r="UNA37"/>
      <c r="UNB37"/>
      <c r="UNC37"/>
      <c r="UND37"/>
      <c r="UNE37"/>
      <c r="UNF37"/>
      <c r="UNG37"/>
      <c r="UNH37"/>
      <c r="UNI37"/>
      <c r="UNJ37"/>
      <c r="UNK37"/>
      <c r="UNL37"/>
      <c r="UNM37"/>
      <c r="UNN37"/>
      <c r="UNO37"/>
      <c r="UNP37"/>
      <c r="UNQ37"/>
      <c r="UNR37"/>
      <c r="UNS37"/>
      <c r="UNT37"/>
      <c r="UNU37"/>
      <c r="UNV37"/>
      <c r="UNW37"/>
      <c r="UNX37"/>
      <c r="UNY37"/>
      <c r="UNZ37"/>
      <c r="UOA37"/>
      <c r="UOB37"/>
      <c r="UOC37"/>
      <c r="UOD37"/>
      <c r="UOE37"/>
      <c r="UOF37"/>
      <c r="UOG37"/>
      <c r="UOH37"/>
      <c r="UOI37"/>
      <c r="UOJ37"/>
      <c r="UOK37"/>
      <c r="UOL37"/>
      <c r="UOM37"/>
      <c r="UON37"/>
      <c r="UOO37"/>
      <c r="UOP37"/>
      <c r="UOQ37"/>
      <c r="UOR37"/>
      <c r="UOS37"/>
      <c r="UOT37"/>
      <c r="UOU37"/>
      <c r="UOV37"/>
      <c r="UOW37"/>
      <c r="UOX37"/>
      <c r="UOY37"/>
      <c r="UOZ37"/>
      <c r="UPA37"/>
      <c r="UPB37"/>
      <c r="UPC37"/>
      <c r="UPD37"/>
      <c r="UPE37"/>
      <c r="UPF37"/>
      <c r="UPG37"/>
      <c r="UPH37"/>
      <c r="UPI37"/>
      <c r="UPJ37"/>
      <c r="UPK37"/>
      <c r="UPL37"/>
      <c r="UPM37"/>
      <c r="UPN37"/>
      <c r="UPO37"/>
      <c r="UPP37"/>
      <c r="UPQ37"/>
      <c r="UPR37"/>
      <c r="UPS37"/>
      <c r="UPT37"/>
      <c r="UPU37"/>
      <c r="UPV37"/>
      <c r="UPW37"/>
      <c r="UPX37"/>
      <c r="UPY37"/>
      <c r="UPZ37"/>
      <c r="UQA37"/>
      <c r="UQB37"/>
      <c r="UQC37"/>
      <c r="UQD37"/>
      <c r="UQE37"/>
      <c r="UQF37"/>
      <c r="UQG37"/>
      <c r="UQH37"/>
      <c r="UQI37"/>
      <c r="UQJ37"/>
      <c r="UQK37"/>
      <c r="UQL37"/>
      <c r="UQM37"/>
      <c r="UQN37"/>
      <c r="UQO37"/>
      <c r="UQP37"/>
      <c r="UQQ37"/>
      <c r="UQR37"/>
      <c r="UQS37"/>
      <c r="UQT37"/>
      <c r="UQU37"/>
      <c r="UQV37"/>
      <c r="UQW37"/>
      <c r="UQX37"/>
      <c r="UQY37"/>
      <c r="UQZ37"/>
      <c r="URA37"/>
      <c r="URB37"/>
      <c r="URC37"/>
      <c r="URD37"/>
      <c r="URE37"/>
      <c r="URF37"/>
      <c r="URG37"/>
      <c r="URH37"/>
      <c r="URI37"/>
      <c r="URJ37"/>
      <c r="URK37"/>
      <c r="URL37"/>
      <c r="URM37"/>
      <c r="URN37"/>
      <c r="URO37"/>
      <c r="URP37"/>
      <c r="URQ37"/>
      <c r="URR37"/>
      <c r="URS37"/>
      <c r="URT37"/>
      <c r="URU37"/>
      <c r="URV37"/>
      <c r="URW37"/>
      <c r="URX37"/>
      <c r="URY37"/>
      <c r="URZ37"/>
      <c r="USA37"/>
      <c r="USB37"/>
      <c r="USC37"/>
      <c r="USD37"/>
      <c r="USE37"/>
      <c r="USF37"/>
      <c r="USG37"/>
      <c r="USH37"/>
      <c r="USI37"/>
      <c r="USJ37"/>
      <c r="USK37"/>
      <c r="USL37"/>
      <c r="USM37"/>
      <c r="USN37"/>
      <c r="USO37"/>
      <c r="USP37"/>
      <c r="USQ37"/>
      <c r="USR37"/>
      <c r="USS37"/>
      <c r="UST37"/>
      <c r="USU37"/>
      <c r="USV37"/>
      <c r="USW37"/>
      <c r="USX37"/>
      <c r="USY37"/>
      <c r="USZ37"/>
      <c r="UTA37"/>
      <c r="UTB37"/>
      <c r="UTC37"/>
      <c r="UTD37"/>
      <c r="UTE37"/>
      <c r="UTF37"/>
      <c r="UTG37"/>
      <c r="UTH37"/>
      <c r="UTI37"/>
      <c r="UTJ37"/>
      <c r="UTK37"/>
      <c r="UTL37"/>
      <c r="UTM37"/>
      <c r="UTN37"/>
      <c r="UTO37"/>
      <c r="UTP37"/>
      <c r="UTQ37"/>
      <c r="UTR37"/>
      <c r="UTS37"/>
      <c r="UTT37"/>
      <c r="UTU37"/>
      <c r="UTV37"/>
      <c r="UTW37"/>
      <c r="UTX37"/>
      <c r="UTY37"/>
      <c r="UTZ37"/>
      <c r="UUA37"/>
      <c r="UUB37"/>
      <c r="UUC37"/>
      <c r="UUD37"/>
      <c r="UUE37"/>
      <c r="UUF37"/>
      <c r="UUG37"/>
      <c r="UUH37"/>
      <c r="UUI37"/>
      <c r="UUJ37"/>
      <c r="UUK37"/>
      <c r="UUL37"/>
      <c r="UUM37"/>
      <c r="UUN37"/>
      <c r="UUO37"/>
      <c r="UUP37"/>
      <c r="UUQ37"/>
      <c r="UUR37"/>
      <c r="UUS37"/>
      <c r="UUT37"/>
      <c r="UUU37"/>
      <c r="UUV37"/>
      <c r="UUW37"/>
      <c r="UUX37"/>
      <c r="UUY37"/>
      <c r="UUZ37"/>
      <c r="UVA37"/>
      <c r="UVB37"/>
      <c r="UVC37"/>
      <c r="UVD37"/>
      <c r="UVE37"/>
      <c r="UVF37"/>
      <c r="UVG37"/>
      <c r="UVH37"/>
      <c r="UVI37"/>
      <c r="UVJ37"/>
      <c r="UVK37"/>
      <c r="UVL37"/>
      <c r="UVM37"/>
      <c r="UVN37"/>
      <c r="UVO37"/>
      <c r="UVP37"/>
      <c r="UVQ37"/>
      <c r="UVR37"/>
      <c r="UVS37"/>
      <c r="UVT37"/>
      <c r="UVU37"/>
      <c r="UVV37"/>
      <c r="UVW37"/>
      <c r="UVX37"/>
      <c r="UVY37"/>
      <c r="UVZ37"/>
      <c r="UWA37"/>
      <c r="UWB37"/>
      <c r="UWC37"/>
      <c r="UWD37"/>
      <c r="UWE37"/>
      <c r="UWF37"/>
      <c r="UWG37"/>
      <c r="UWH37"/>
      <c r="UWI37"/>
      <c r="UWJ37"/>
      <c r="UWK37"/>
      <c r="UWL37"/>
      <c r="UWM37"/>
      <c r="UWN37"/>
      <c r="UWO37"/>
      <c r="UWP37"/>
      <c r="UWQ37"/>
      <c r="UWR37"/>
      <c r="UWS37"/>
      <c r="UWT37"/>
      <c r="UWU37"/>
      <c r="UWV37"/>
      <c r="UWW37"/>
      <c r="UWX37"/>
      <c r="UWY37"/>
      <c r="UWZ37"/>
      <c r="UXA37"/>
      <c r="UXB37"/>
      <c r="UXC37"/>
      <c r="UXD37"/>
      <c r="UXE37"/>
      <c r="UXF37"/>
      <c r="UXG37"/>
      <c r="UXH37"/>
      <c r="UXI37"/>
      <c r="UXJ37"/>
      <c r="UXK37"/>
      <c r="UXL37"/>
      <c r="UXM37"/>
      <c r="UXN37"/>
      <c r="UXO37"/>
      <c r="UXP37"/>
      <c r="UXQ37"/>
      <c r="UXR37"/>
      <c r="UXS37"/>
      <c r="UXT37"/>
      <c r="UXU37"/>
      <c r="UXV37"/>
      <c r="UXW37"/>
      <c r="UXX37"/>
      <c r="UXY37"/>
      <c r="UXZ37"/>
      <c r="UYA37"/>
      <c r="UYB37"/>
      <c r="UYC37"/>
      <c r="UYD37"/>
      <c r="UYE37"/>
      <c r="UYF37"/>
      <c r="UYG37"/>
      <c r="UYH37"/>
      <c r="UYI37"/>
      <c r="UYJ37"/>
      <c r="UYK37"/>
      <c r="UYL37"/>
      <c r="UYM37"/>
      <c r="UYN37"/>
      <c r="UYO37"/>
      <c r="UYP37"/>
      <c r="UYQ37"/>
      <c r="UYR37"/>
      <c r="UYS37"/>
      <c r="UYT37"/>
      <c r="UYU37"/>
      <c r="UYV37"/>
      <c r="UYW37"/>
      <c r="UYX37"/>
      <c r="UYY37"/>
      <c r="UYZ37"/>
      <c r="UZA37"/>
      <c r="UZB37"/>
      <c r="UZC37"/>
      <c r="UZD37"/>
      <c r="UZE37"/>
      <c r="UZF37"/>
      <c r="UZG37"/>
      <c r="UZH37"/>
      <c r="UZI37"/>
      <c r="UZJ37"/>
      <c r="UZK37"/>
      <c r="UZL37"/>
      <c r="UZM37"/>
      <c r="UZN37"/>
      <c r="UZO37"/>
      <c r="UZP37"/>
      <c r="UZQ37"/>
      <c r="UZR37"/>
      <c r="UZS37"/>
      <c r="UZT37"/>
      <c r="UZU37"/>
      <c r="UZV37"/>
      <c r="UZW37"/>
      <c r="UZX37"/>
      <c r="UZY37"/>
      <c r="UZZ37"/>
      <c r="VAA37"/>
      <c r="VAB37"/>
      <c r="VAC37"/>
      <c r="VAD37"/>
      <c r="VAE37"/>
      <c r="VAF37"/>
      <c r="VAG37"/>
      <c r="VAH37"/>
      <c r="VAI37"/>
      <c r="VAJ37"/>
      <c r="VAK37"/>
      <c r="VAL37"/>
      <c r="VAM37"/>
      <c r="VAN37"/>
      <c r="VAO37"/>
      <c r="VAP37"/>
      <c r="VAQ37"/>
      <c r="VAR37"/>
      <c r="VAS37"/>
      <c r="VAT37"/>
      <c r="VAU37"/>
      <c r="VAV37"/>
      <c r="VAW37"/>
      <c r="VAX37"/>
      <c r="VAY37"/>
      <c r="VAZ37"/>
      <c r="VBA37"/>
      <c r="VBB37"/>
      <c r="VBC37"/>
      <c r="VBD37"/>
      <c r="VBE37"/>
      <c r="VBF37"/>
      <c r="VBG37"/>
      <c r="VBH37"/>
      <c r="VBI37"/>
      <c r="VBJ37"/>
      <c r="VBK37"/>
      <c r="VBL37"/>
      <c r="VBM37"/>
      <c r="VBN37"/>
      <c r="VBO37"/>
      <c r="VBP37"/>
      <c r="VBQ37"/>
      <c r="VBR37"/>
      <c r="VBS37"/>
      <c r="VBT37"/>
      <c r="VBU37"/>
      <c r="VBV37"/>
      <c r="VBW37"/>
      <c r="VBX37"/>
      <c r="VBY37"/>
      <c r="VBZ37"/>
      <c r="VCA37"/>
      <c r="VCB37"/>
      <c r="VCC37"/>
      <c r="VCD37"/>
      <c r="VCE37"/>
      <c r="VCF37"/>
      <c r="VCG37"/>
      <c r="VCH37"/>
      <c r="VCI37"/>
      <c r="VCJ37"/>
      <c r="VCK37"/>
      <c r="VCL37"/>
      <c r="VCM37"/>
      <c r="VCN37"/>
      <c r="VCO37"/>
      <c r="VCP37"/>
      <c r="VCQ37"/>
      <c r="VCR37"/>
      <c r="VCS37"/>
      <c r="VCT37"/>
      <c r="VCU37"/>
      <c r="VCV37"/>
      <c r="VCW37"/>
      <c r="VCX37"/>
      <c r="VCY37"/>
      <c r="VCZ37"/>
      <c r="VDA37"/>
      <c r="VDB37"/>
      <c r="VDC37"/>
      <c r="VDD37"/>
      <c r="VDE37"/>
      <c r="VDF37"/>
      <c r="VDG37"/>
      <c r="VDH37"/>
      <c r="VDI37"/>
      <c r="VDJ37"/>
      <c r="VDK37"/>
      <c r="VDL37"/>
      <c r="VDM37"/>
      <c r="VDN37"/>
      <c r="VDO37"/>
      <c r="VDP37"/>
      <c r="VDQ37"/>
      <c r="VDR37"/>
      <c r="VDS37"/>
      <c r="VDT37"/>
      <c r="VDU37"/>
      <c r="VDV37"/>
      <c r="VDW37"/>
      <c r="VDX37"/>
      <c r="VDY37"/>
      <c r="VDZ37"/>
      <c r="VEA37"/>
      <c r="VEB37"/>
      <c r="VEC37"/>
      <c r="VED37"/>
      <c r="VEE37"/>
      <c r="VEF37"/>
      <c r="VEG37"/>
      <c r="VEH37"/>
      <c r="VEI37"/>
      <c r="VEJ37"/>
      <c r="VEK37"/>
      <c r="VEL37"/>
      <c r="VEM37"/>
      <c r="VEN37"/>
      <c r="VEO37"/>
      <c r="VEP37"/>
      <c r="VEQ37"/>
      <c r="VER37"/>
      <c r="VES37"/>
      <c r="VET37"/>
      <c r="VEU37"/>
      <c r="VEV37"/>
      <c r="VEW37"/>
      <c r="VEX37"/>
      <c r="VEY37"/>
      <c r="VEZ37"/>
      <c r="VFA37"/>
      <c r="VFB37"/>
      <c r="VFC37"/>
      <c r="VFD37"/>
      <c r="VFE37"/>
      <c r="VFF37"/>
      <c r="VFG37"/>
      <c r="VFH37"/>
      <c r="VFI37"/>
      <c r="VFJ37"/>
      <c r="VFK37"/>
      <c r="VFL37"/>
      <c r="VFM37"/>
      <c r="VFN37"/>
      <c r="VFO37"/>
      <c r="VFP37"/>
      <c r="VFQ37"/>
      <c r="VFR37"/>
      <c r="VFS37"/>
      <c r="VFT37"/>
      <c r="VFU37"/>
      <c r="VFV37"/>
      <c r="VFW37"/>
      <c r="VFX37"/>
      <c r="VFY37"/>
      <c r="VFZ37"/>
      <c r="VGA37"/>
      <c r="VGB37"/>
      <c r="VGC37"/>
      <c r="VGD37"/>
      <c r="VGE37"/>
      <c r="VGF37"/>
      <c r="VGG37"/>
      <c r="VGH37"/>
      <c r="VGI37"/>
      <c r="VGJ37"/>
      <c r="VGK37"/>
      <c r="VGL37"/>
      <c r="VGM37"/>
      <c r="VGN37"/>
      <c r="VGO37"/>
      <c r="VGP37"/>
      <c r="VGQ37"/>
      <c r="VGR37"/>
      <c r="VGS37"/>
      <c r="VGT37"/>
      <c r="VGU37"/>
      <c r="VGV37"/>
      <c r="VGW37"/>
      <c r="VGX37"/>
      <c r="VGY37"/>
      <c r="VGZ37"/>
      <c r="VHA37"/>
      <c r="VHB37"/>
      <c r="VHC37"/>
      <c r="VHD37"/>
      <c r="VHE37"/>
      <c r="VHF37"/>
      <c r="VHG37"/>
      <c r="VHH37"/>
      <c r="VHI37"/>
      <c r="VHJ37"/>
      <c r="VHK37"/>
      <c r="VHL37"/>
      <c r="VHM37"/>
      <c r="VHN37"/>
      <c r="VHO37"/>
      <c r="VHP37"/>
      <c r="VHQ37"/>
      <c r="VHR37"/>
      <c r="VHS37"/>
      <c r="VHT37"/>
      <c r="VHU37"/>
      <c r="VHV37"/>
      <c r="VHW37"/>
      <c r="VHX37"/>
      <c r="VHY37"/>
      <c r="VHZ37"/>
      <c r="VIA37"/>
      <c r="VIB37"/>
      <c r="VIC37"/>
      <c r="VID37"/>
      <c r="VIE37"/>
      <c r="VIF37"/>
      <c r="VIG37"/>
      <c r="VIH37"/>
      <c r="VII37"/>
      <c r="VIJ37"/>
      <c r="VIK37"/>
      <c r="VIL37"/>
      <c r="VIM37"/>
      <c r="VIN37"/>
      <c r="VIO37"/>
      <c r="VIP37"/>
      <c r="VIQ37"/>
      <c r="VIR37"/>
      <c r="VIS37"/>
      <c r="VIT37"/>
      <c r="VIU37"/>
      <c r="VIV37"/>
      <c r="VIW37"/>
      <c r="VIX37"/>
      <c r="VIY37"/>
      <c r="VIZ37"/>
      <c r="VJA37"/>
      <c r="VJB37"/>
      <c r="VJC37"/>
      <c r="VJD37"/>
      <c r="VJE37"/>
      <c r="VJF37"/>
      <c r="VJG37"/>
      <c r="VJH37"/>
      <c r="VJI37"/>
      <c r="VJJ37"/>
      <c r="VJK37"/>
      <c r="VJL37"/>
      <c r="VJM37"/>
      <c r="VJN37"/>
      <c r="VJO37"/>
      <c r="VJP37"/>
      <c r="VJQ37"/>
      <c r="VJR37"/>
      <c r="VJS37"/>
      <c r="VJT37"/>
      <c r="VJU37"/>
      <c r="VJV37"/>
      <c r="VJW37"/>
      <c r="VJX37"/>
      <c r="VJY37"/>
      <c r="VJZ37"/>
      <c r="VKA37"/>
      <c r="VKB37"/>
      <c r="VKC37"/>
      <c r="VKD37"/>
      <c r="VKE37"/>
      <c r="VKF37"/>
      <c r="VKG37"/>
      <c r="VKH37"/>
      <c r="VKI37"/>
      <c r="VKJ37"/>
      <c r="VKK37"/>
      <c r="VKL37"/>
      <c r="VKM37"/>
      <c r="VKN37"/>
      <c r="VKO37"/>
      <c r="VKP37"/>
      <c r="VKQ37"/>
      <c r="VKR37"/>
      <c r="VKS37"/>
      <c r="VKT37"/>
      <c r="VKU37"/>
      <c r="VKV37"/>
      <c r="VKW37"/>
      <c r="VKX37"/>
      <c r="VKY37"/>
      <c r="VKZ37"/>
      <c r="VLA37"/>
      <c r="VLB37"/>
      <c r="VLC37"/>
      <c r="VLD37"/>
      <c r="VLE37"/>
      <c r="VLF37"/>
      <c r="VLG37"/>
      <c r="VLH37"/>
      <c r="VLI37"/>
      <c r="VLJ37"/>
      <c r="VLK37"/>
      <c r="VLL37"/>
      <c r="VLM37"/>
      <c r="VLN37"/>
      <c r="VLO37"/>
      <c r="VLP37"/>
      <c r="VLQ37"/>
      <c r="VLR37"/>
      <c r="VLS37"/>
      <c r="VLT37"/>
      <c r="VLU37"/>
      <c r="VLV37"/>
      <c r="VLW37"/>
      <c r="VLX37"/>
      <c r="VLY37"/>
      <c r="VLZ37"/>
      <c r="VMA37"/>
      <c r="VMB37"/>
      <c r="VMC37"/>
      <c r="VMD37"/>
      <c r="VME37"/>
      <c r="VMF37"/>
      <c r="VMG37"/>
      <c r="VMH37"/>
      <c r="VMI37"/>
      <c r="VMJ37"/>
      <c r="VMK37"/>
      <c r="VML37"/>
      <c r="VMM37"/>
      <c r="VMN37"/>
      <c r="VMO37"/>
      <c r="VMP37"/>
      <c r="VMQ37"/>
      <c r="VMR37"/>
      <c r="VMS37"/>
      <c r="VMT37"/>
      <c r="VMU37"/>
      <c r="VMV37"/>
      <c r="VMW37"/>
      <c r="VMX37"/>
      <c r="VMY37"/>
      <c r="VMZ37"/>
      <c r="VNA37"/>
      <c r="VNB37"/>
      <c r="VNC37"/>
      <c r="VND37"/>
      <c r="VNE37"/>
      <c r="VNF37"/>
      <c r="VNG37"/>
      <c r="VNH37"/>
      <c r="VNI37"/>
      <c r="VNJ37"/>
      <c r="VNK37"/>
      <c r="VNL37"/>
      <c r="VNM37"/>
      <c r="VNN37"/>
      <c r="VNO37"/>
      <c r="VNP37"/>
      <c r="VNQ37"/>
      <c r="VNR37"/>
      <c r="VNS37"/>
      <c r="VNT37"/>
      <c r="VNU37"/>
      <c r="VNV37"/>
      <c r="VNW37"/>
      <c r="VNX37"/>
      <c r="VNY37"/>
      <c r="VNZ37"/>
      <c r="VOA37"/>
      <c r="VOB37"/>
      <c r="VOC37"/>
      <c r="VOD37"/>
      <c r="VOE37"/>
      <c r="VOF37"/>
      <c r="VOG37"/>
      <c r="VOH37"/>
      <c r="VOI37"/>
      <c r="VOJ37"/>
      <c r="VOK37"/>
      <c r="VOL37"/>
      <c r="VOM37"/>
      <c r="VON37"/>
      <c r="VOO37"/>
      <c r="VOP37"/>
      <c r="VOQ37"/>
      <c r="VOR37"/>
      <c r="VOS37"/>
      <c r="VOT37"/>
      <c r="VOU37"/>
      <c r="VOV37"/>
      <c r="VOW37"/>
      <c r="VOX37"/>
      <c r="VOY37"/>
      <c r="VOZ37"/>
      <c r="VPA37"/>
      <c r="VPB37"/>
      <c r="VPC37"/>
      <c r="VPD37"/>
      <c r="VPE37"/>
      <c r="VPF37"/>
      <c r="VPG37"/>
      <c r="VPH37"/>
      <c r="VPI37"/>
      <c r="VPJ37"/>
      <c r="VPK37"/>
      <c r="VPL37"/>
      <c r="VPM37"/>
      <c r="VPN37"/>
      <c r="VPO37"/>
      <c r="VPP37"/>
      <c r="VPQ37"/>
      <c r="VPR37"/>
      <c r="VPS37"/>
      <c r="VPT37"/>
      <c r="VPU37"/>
      <c r="VPV37"/>
      <c r="VPW37"/>
      <c r="VPX37"/>
      <c r="VPY37"/>
      <c r="VPZ37"/>
      <c r="VQA37"/>
      <c r="VQB37"/>
      <c r="VQC37"/>
      <c r="VQD37"/>
      <c r="VQE37"/>
      <c r="VQF37"/>
      <c r="VQG37"/>
      <c r="VQH37"/>
      <c r="VQI37"/>
      <c r="VQJ37"/>
      <c r="VQK37"/>
      <c r="VQL37"/>
      <c r="VQM37"/>
      <c r="VQN37"/>
      <c r="VQO37"/>
      <c r="VQP37"/>
      <c r="VQQ37"/>
      <c r="VQR37"/>
      <c r="VQS37"/>
      <c r="VQT37"/>
      <c r="VQU37"/>
      <c r="VQV37"/>
      <c r="VQW37"/>
      <c r="VQX37"/>
      <c r="VQY37"/>
      <c r="VQZ37"/>
      <c r="VRA37"/>
      <c r="VRB37"/>
      <c r="VRC37"/>
      <c r="VRD37"/>
      <c r="VRE37"/>
      <c r="VRF37"/>
      <c r="VRG37"/>
      <c r="VRH37"/>
      <c r="VRI37"/>
      <c r="VRJ37"/>
      <c r="VRK37"/>
      <c r="VRL37"/>
      <c r="VRM37"/>
      <c r="VRN37"/>
      <c r="VRO37"/>
      <c r="VRP37"/>
      <c r="VRQ37"/>
      <c r="VRR37"/>
      <c r="VRS37"/>
      <c r="VRT37"/>
      <c r="VRU37"/>
      <c r="VRV37"/>
      <c r="VRW37"/>
      <c r="VRX37"/>
      <c r="VRY37"/>
      <c r="VRZ37"/>
      <c r="VSA37"/>
      <c r="VSB37"/>
      <c r="VSC37"/>
      <c r="VSD37"/>
      <c r="VSE37"/>
      <c r="VSF37"/>
      <c r="VSG37"/>
      <c r="VSH37"/>
      <c r="VSI37"/>
      <c r="VSJ37"/>
      <c r="VSK37"/>
      <c r="VSL37"/>
      <c r="VSM37"/>
      <c r="VSN37"/>
      <c r="VSO37"/>
      <c r="VSP37"/>
      <c r="VSQ37"/>
      <c r="VSR37"/>
      <c r="VSS37"/>
      <c r="VST37"/>
      <c r="VSU37"/>
      <c r="VSV37"/>
      <c r="VSW37"/>
      <c r="VSX37"/>
      <c r="VSY37"/>
      <c r="VSZ37"/>
      <c r="VTA37"/>
      <c r="VTB37"/>
      <c r="VTC37"/>
      <c r="VTD37"/>
      <c r="VTE37"/>
      <c r="VTF37"/>
      <c r="VTG37"/>
      <c r="VTH37"/>
      <c r="VTI37"/>
      <c r="VTJ37"/>
      <c r="VTK37"/>
      <c r="VTL37"/>
      <c r="VTM37"/>
      <c r="VTN37"/>
      <c r="VTO37"/>
      <c r="VTP37"/>
      <c r="VTQ37"/>
      <c r="VTR37"/>
      <c r="VTS37"/>
      <c r="VTT37"/>
      <c r="VTU37"/>
      <c r="VTV37"/>
      <c r="VTW37"/>
      <c r="VTX37"/>
      <c r="VTY37"/>
      <c r="VTZ37"/>
      <c r="VUA37"/>
      <c r="VUB37"/>
      <c r="VUC37"/>
      <c r="VUD37"/>
      <c r="VUE37"/>
      <c r="VUF37"/>
      <c r="VUG37"/>
      <c r="VUH37"/>
      <c r="VUI37"/>
      <c r="VUJ37"/>
      <c r="VUK37"/>
      <c r="VUL37"/>
      <c r="VUM37"/>
      <c r="VUN37"/>
      <c r="VUO37"/>
      <c r="VUP37"/>
      <c r="VUQ37"/>
      <c r="VUR37"/>
      <c r="VUS37"/>
      <c r="VUT37"/>
      <c r="VUU37"/>
      <c r="VUV37"/>
      <c r="VUW37"/>
      <c r="VUX37"/>
      <c r="VUY37"/>
      <c r="VUZ37"/>
      <c r="VVA37"/>
      <c r="VVB37"/>
      <c r="VVC37"/>
      <c r="VVD37"/>
      <c r="VVE37"/>
      <c r="VVF37"/>
      <c r="VVG37"/>
      <c r="VVH37"/>
      <c r="VVI37"/>
      <c r="VVJ37"/>
      <c r="VVK37"/>
      <c r="VVL37"/>
      <c r="VVM37"/>
      <c r="VVN37"/>
      <c r="VVO37"/>
      <c r="VVP37"/>
      <c r="VVQ37"/>
      <c r="VVR37"/>
      <c r="VVS37"/>
      <c r="VVT37"/>
      <c r="VVU37"/>
      <c r="VVV37"/>
      <c r="VVW37"/>
      <c r="VVX37"/>
      <c r="VVY37"/>
      <c r="VVZ37"/>
      <c r="VWA37"/>
      <c r="VWB37"/>
      <c r="VWC37"/>
      <c r="VWD37"/>
      <c r="VWE37"/>
      <c r="VWF37"/>
      <c r="VWG37"/>
      <c r="VWH37"/>
      <c r="VWI37"/>
      <c r="VWJ37"/>
      <c r="VWK37"/>
      <c r="VWL37"/>
      <c r="VWM37"/>
      <c r="VWN37"/>
      <c r="VWO37"/>
      <c r="VWP37"/>
      <c r="VWQ37"/>
      <c r="VWR37"/>
      <c r="VWS37"/>
      <c r="VWT37"/>
      <c r="VWU37"/>
      <c r="VWV37"/>
      <c r="VWW37"/>
      <c r="VWX37"/>
      <c r="VWY37"/>
      <c r="VWZ37"/>
      <c r="VXA37"/>
      <c r="VXB37"/>
      <c r="VXC37"/>
      <c r="VXD37"/>
      <c r="VXE37"/>
      <c r="VXF37"/>
      <c r="VXG37"/>
      <c r="VXH37"/>
      <c r="VXI37"/>
      <c r="VXJ37"/>
      <c r="VXK37"/>
      <c r="VXL37"/>
      <c r="VXM37"/>
      <c r="VXN37"/>
      <c r="VXO37"/>
      <c r="VXP37"/>
      <c r="VXQ37"/>
      <c r="VXR37"/>
      <c r="VXS37"/>
      <c r="VXT37"/>
      <c r="VXU37"/>
      <c r="VXV37"/>
      <c r="VXW37"/>
      <c r="VXX37"/>
      <c r="VXY37"/>
      <c r="VXZ37"/>
      <c r="VYA37"/>
      <c r="VYB37"/>
      <c r="VYC37"/>
      <c r="VYD37"/>
      <c r="VYE37"/>
      <c r="VYF37"/>
      <c r="VYG37"/>
      <c r="VYH37"/>
      <c r="VYI37"/>
      <c r="VYJ37"/>
      <c r="VYK37"/>
      <c r="VYL37"/>
      <c r="VYM37"/>
      <c r="VYN37"/>
      <c r="VYO37"/>
      <c r="VYP37"/>
      <c r="VYQ37"/>
      <c r="VYR37"/>
      <c r="VYS37"/>
      <c r="VYT37"/>
      <c r="VYU37"/>
      <c r="VYV37"/>
      <c r="VYW37"/>
      <c r="VYX37"/>
      <c r="VYY37"/>
      <c r="VYZ37"/>
      <c r="VZA37"/>
      <c r="VZB37"/>
      <c r="VZC37"/>
      <c r="VZD37"/>
      <c r="VZE37"/>
      <c r="VZF37"/>
      <c r="VZG37"/>
      <c r="VZH37"/>
      <c r="VZI37"/>
      <c r="VZJ37"/>
      <c r="VZK37"/>
      <c r="VZL37"/>
      <c r="VZM37"/>
      <c r="VZN37"/>
      <c r="VZO37"/>
      <c r="VZP37"/>
      <c r="VZQ37"/>
      <c r="VZR37"/>
      <c r="VZS37"/>
      <c r="VZT37"/>
      <c r="VZU37"/>
      <c r="VZV37"/>
      <c r="VZW37"/>
      <c r="VZX37"/>
      <c r="VZY37"/>
      <c r="VZZ37"/>
      <c r="WAA37"/>
      <c r="WAB37"/>
      <c r="WAC37"/>
      <c r="WAD37"/>
      <c r="WAE37"/>
      <c r="WAF37"/>
      <c r="WAG37"/>
      <c r="WAH37"/>
      <c r="WAI37"/>
      <c r="WAJ37"/>
      <c r="WAK37"/>
      <c r="WAL37"/>
      <c r="WAM37"/>
      <c r="WAN37"/>
      <c r="WAO37"/>
      <c r="WAP37"/>
      <c r="WAQ37"/>
      <c r="WAR37"/>
      <c r="WAS37"/>
      <c r="WAT37"/>
      <c r="WAU37"/>
      <c r="WAV37"/>
      <c r="WAW37"/>
      <c r="WAX37"/>
      <c r="WAY37"/>
      <c r="WAZ37"/>
      <c r="WBA37"/>
      <c r="WBB37"/>
      <c r="WBC37"/>
      <c r="WBD37"/>
      <c r="WBE37"/>
      <c r="WBF37"/>
      <c r="WBG37"/>
      <c r="WBH37"/>
      <c r="WBI37"/>
      <c r="WBJ37"/>
      <c r="WBK37"/>
      <c r="WBL37"/>
      <c r="WBM37"/>
      <c r="WBN37"/>
      <c r="WBO37"/>
      <c r="WBP37"/>
      <c r="WBQ37"/>
      <c r="WBR37"/>
      <c r="WBS37"/>
      <c r="WBT37"/>
      <c r="WBU37"/>
      <c r="WBV37"/>
      <c r="WBW37"/>
      <c r="WBX37"/>
      <c r="WBY37"/>
      <c r="WBZ37"/>
      <c r="WCA37"/>
      <c r="WCB37"/>
      <c r="WCC37"/>
      <c r="WCD37"/>
      <c r="WCE37"/>
      <c r="WCF37"/>
      <c r="WCG37"/>
      <c r="WCH37"/>
      <c r="WCI37"/>
      <c r="WCJ37"/>
      <c r="WCK37"/>
      <c r="WCL37"/>
      <c r="WCM37"/>
      <c r="WCN37"/>
      <c r="WCO37"/>
      <c r="WCP37"/>
      <c r="WCQ37"/>
      <c r="WCR37"/>
      <c r="WCS37"/>
      <c r="WCT37"/>
      <c r="WCU37"/>
      <c r="WCV37"/>
      <c r="WCW37"/>
      <c r="WCX37"/>
      <c r="WCY37"/>
      <c r="WCZ37"/>
      <c r="WDA37"/>
      <c r="WDB37"/>
      <c r="WDC37"/>
      <c r="WDD37"/>
      <c r="WDE37"/>
      <c r="WDF37"/>
      <c r="WDG37"/>
      <c r="WDH37"/>
      <c r="WDI37"/>
      <c r="WDJ37"/>
      <c r="WDK37"/>
      <c r="WDL37"/>
      <c r="WDM37"/>
      <c r="WDN37"/>
      <c r="WDO37"/>
      <c r="WDP37"/>
      <c r="WDQ37"/>
      <c r="WDR37"/>
      <c r="WDS37"/>
      <c r="WDT37"/>
      <c r="WDU37"/>
      <c r="WDV37"/>
      <c r="WDW37"/>
      <c r="WDX37"/>
      <c r="WDY37"/>
      <c r="WDZ37"/>
      <c r="WEA37"/>
      <c r="WEB37"/>
      <c r="WEC37"/>
      <c r="WED37"/>
      <c r="WEE37"/>
      <c r="WEF37"/>
      <c r="WEG37"/>
      <c r="WEH37"/>
      <c r="WEI37"/>
      <c r="WEJ37"/>
      <c r="WEK37"/>
      <c r="WEL37"/>
      <c r="WEM37"/>
      <c r="WEN37"/>
      <c r="WEO37"/>
      <c r="WEP37"/>
      <c r="WEQ37"/>
      <c r="WER37"/>
      <c r="WES37"/>
      <c r="WET37"/>
      <c r="WEU37"/>
      <c r="WEV37"/>
      <c r="WEW37"/>
      <c r="WEX37"/>
      <c r="WEY37"/>
      <c r="WEZ37"/>
      <c r="WFA37"/>
      <c r="WFB37"/>
      <c r="WFC37"/>
      <c r="WFD37"/>
      <c r="WFE37"/>
      <c r="WFF37"/>
      <c r="WFG37"/>
      <c r="WFH37"/>
      <c r="WFI37"/>
      <c r="WFJ37"/>
      <c r="WFK37"/>
      <c r="WFL37"/>
      <c r="WFM37"/>
      <c r="WFN37"/>
      <c r="WFO37"/>
      <c r="WFP37"/>
      <c r="WFQ37"/>
      <c r="WFR37"/>
      <c r="WFS37"/>
      <c r="WFT37"/>
      <c r="WFU37"/>
      <c r="WFV37"/>
      <c r="WFW37"/>
      <c r="WFX37"/>
      <c r="WFY37"/>
      <c r="WFZ37"/>
      <c r="WGA37"/>
      <c r="WGB37"/>
      <c r="WGC37"/>
      <c r="WGD37"/>
      <c r="WGE37"/>
      <c r="WGF37"/>
      <c r="WGG37"/>
      <c r="WGH37"/>
      <c r="WGI37"/>
      <c r="WGJ37"/>
      <c r="WGK37"/>
      <c r="WGL37"/>
      <c r="WGM37"/>
      <c r="WGN37"/>
      <c r="WGO37"/>
      <c r="WGP37"/>
      <c r="WGQ37"/>
      <c r="WGR37"/>
      <c r="WGS37"/>
      <c r="WGT37"/>
      <c r="WGU37"/>
      <c r="WGV37"/>
      <c r="WGW37"/>
      <c r="WGX37"/>
      <c r="WGY37"/>
      <c r="WGZ37"/>
      <c r="WHA37"/>
      <c r="WHB37"/>
      <c r="WHC37"/>
      <c r="WHD37"/>
      <c r="WHE37"/>
      <c r="WHF37"/>
      <c r="WHG37"/>
      <c r="WHH37"/>
      <c r="WHI37"/>
      <c r="WHJ37"/>
      <c r="WHK37"/>
      <c r="WHL37"/>
      <c r="WHM37"/>
      <c r="WHN37"/>
      <c r="WHO37"/>
      <c r="WHP37"/>
      <c r="WHQ37"/>
      <c r="WHR37"/>
      <c r="WHS37"/>
      <c r="WHT37"/>
      <c r="WHU37"/>
      <c r="WHV37"/>
      <c r="WHW37"/>
      <c r="WHX37"/>
      <c r="WHY37"/>
      <c r="WHZ37"/>
      <c r="WIA37"/>
      <c r="WIB37"/>
      <c r="WIC37"/>
      <c r="WID37"/>
      <c r="WIE37"/>
      <c r="WIF37"/>
      <c r="WIG37"/>
      <c r="WIH37"/>
      <c r="WII37"/>
      <c r="WIJ37"/>
      <c r="WIK37"/>
      <c r="WIL37"/>
      <c r="WIM37"/>
      <c r="WIN37"/>
      <c r="WIO37"/>
      <c r="WIP37"/>
      <c r="WIQ37"/>
      <c r="WIR37"/>
      <c r="WIS37"/>
      <c r="WIT37"/>
      <c r="WIU37"/>
      <c r="WIV37"/>
      <c r="WIW37"/>
      <c r="WIX37"/>
      <c r="WIY37"/>
      <c r="WIZ37"/>
      <c r="WJA37"/>
      <c r="WJB37"/>
      <c r="WJC37"/>
      <c r="WJD37"/>
      <c r="WJE37"/>
      <c r="WJF37"/>
      <c r="WJG37"/>
      <c r="WJH37"/>
      <c r="WJI37"/>
      <c r="WJJ37"/>
      <c r="WJK37"/>
      <c r="WJL37"/>
      <c r="WJM37"/>
      <c r="WJN37"/>
      <c r="WJO37"/>
      <c r="WJP37"/>
      <c r="WJQ37"/>
      <c r="WJR37"/>
      <c r="WJS37"/>
      <c r="WJT37"/>
      <c r="WJU37"/>
      <c r="WJV37"/>
      <c r="WJW37"/>
      <c r="WJX37"/>
      <c r="WJY37"/>
      <c r="WJZ37"/>
      <c r="WKA37"/>
      <c r="WKB37"/>
      <c r="WKC37"/>
      <c r="WKD37"/>
      <c r="WKE37"/>
      <c r="WKF37"/>
      <c r="WKG37"/>
      <c r="WKH37"/>
      <c r="WKI37"/>
      <c r="WKJ37"/>
      <c r="WKK37"/>
      <c r="WKL37"/>
      <c r="WKM37"/>
      <c r="WKN37"/>
      <c r="WKO37"/>
      <c r="WKP37"/>
      <c r="WKQ37"/>
      <c r="WKR37"/>
      <c r="WKS37"/>
      <c r="WKT37"/>
      <c r="WKU37"/>
      <c r="WKV37"/>
      <c r="WKW37"/>
      <c r="WKX37"/>
      <c r="WKY37"/>
      <c r="WKZ37"/>
      <c r="WLA37"/>
      <c r="WLB37"/>
      <c r="WLC37"/>
      <c r="WLD37"/>
      <c r="WLE37"/>
      <c r="WLF37"/>
      <c r="WLG37"/>
      <c r="WLH37"/>
      <c r="WLI37"/>
      <c r="WLJ37"/>
      <c r="WLK37"/>
      <c r="WLL37"/>
      <c r="WLM37"/>
      <c r="WLN37"/>
      <c r="WLO37"/>
      <c r="WLP37"/>
      <c r="WLQ37"/>
      <c r="WLR37"/>
      <c r="WLS37"/>
      <c r="WLT37"/>
      <c r="WLU37"/>
      <c r="WLV37"/>
      <c r="WLW37"/>
      <c r="WLX37"/>
      <c r="WLY37"/>
      <c r="WLZ37"/>
      <c r="WMA37"/>
      <c r="WMB37"/>
      <c r="WMC37"/>
      <c r="WMD37"/>
      <c r="WME37"/>
      <c r="WMF37"/>
      <c r="WMG37"/>
      <c r="WMH37"/>
      <c r="WMI37"/>
      <c r="WMJ37"/>
      <c r="WMK37"/>
      <c r="WML37"/>
      <c r="WMM37"/>
      <c r="WMN37"/>
      <c r="WMO37"/>
      <c r="WMP37"/>
      <c r="WMQ37"/>
      <c r="WMR37"/>
      <c r="WMS37"/>
      <c r="WMT37"/>
      <c r="WMU37"/>
      <c r="WMV37"/>
      <c r="WMW37"/>
      <c r="WMX37"/>
      <c r="WMY37"/>
      <c r="WMZ37"/>
      <c r="WNA37"/>
      <c r="WNB37"/>
      <c r="WNC37"/>
      <c r="WND37"/>
      <c r="WNE37"/>
      <c r="WNF37"/>
      <c r="WNG37"/>
      <c r="WNH37"/>
      <c r="WNI37"/>
      <c r="WNJ37"/>
      <c r="WNK37"/>
      <c r="WNL37"/>
      <c r="WNM37"/>
      <c r="WNN37"/>
      <c r="WNO37"/>
      <c r="WNP37"/>
      <c r="WNQ37"/>
      <c r="WNR37"/>
      <c r="WNS37"/>
      <c r="WNT37"/>
      <c r="WNU37"/>
      <c r="WNV37"/>
      <c r="WNW37"/>
      <c r="WNX37"/>
      <c r="WNY37"/>
      <c r="WNZ37"/>
      <c r="WOA37"/>
      <c r="WOB37"/>
      <c r="WOC37"/>
      <c r="WOD37"/>
      <c r="WOE37"/>
      <c r="WOF37"/>
      <c r="WOG37"/>
      <c r="WOH37"/>
      <c r="WOI37"/>
      <c r="WOJ37"/>
      <c r="WOK37"/>
      <c r="WOL37"/>
      <c r="WOM37"/>
      <c r="WON37"/>
      <c r="WOO37"/>
      <c r="WOP37"/>
      <c r="WOQ37"/>
      <c r="WOR37"/>
      <c r="WOS37"/>
      <c r="WOT37"/>
      <c r="WOU37"/>
      <c r="WOV37"/>
      <c r="WOW37"/>
      <c r="WOX37"/>
      <c r="WOY37"/>
      <c r="WOZ37"/>
      <c r="WPA37"/>
      <c r="WPB37"/>
      <c r="WPC37"/>
      <c r="WPD37"/>
      <c r="WPE37"/>
      <c r="WPF37"/>
      <c r="WPG37"/>
      <c r="WPH37"/>
      <c r="WPI37"/>
      <c r="WPJ37"/>
      <c r="WPK37"/>
      <c r="WPL37"/>
      <c r="WPM37"/>
      <c r="WPN37"/>
      <c r="WPO37"/>
      <c r="WPP37"/>
      <c r="WPQ37"/>
      <c r="WPR37"/>
      <c r="WPS37"/>
      <c r="WPT37"/>
      <c r="WPU37"/>
      <c r="WPV37"/>
      <c r="WPW37"/>
      <c r="WPX37"/>
      <c r="WPY37"/>
      <c r="WPZ37"/>
      <c r="WQA37"/>
      <c r="WQB37"/>
      <c r="WQC37"/>
      <c r="WQD37"/>
      <c r="WQE37"/>
      <c r="WQF37"/>
      <c r="WQG37"/>
      <c r="WQH37"/>
      <c r="WQI37"/>
      <c r="WQJ37"/>
      <c r="WQK37"/>
      <c r="WQL37"/>
      <c r="WQM37"/>
      <c r="WQN37"/>
      <c r="WQO37"/>
      <c r="WQP37"/>
      <c r="WQQ37"/>
      <c r="WQR37"/>
      <c r="WQS37"/>
      <c r="WQT37"/>
      <c r="WQU37"/>
      <c r="WQV37"/>
      <c r="WQW37"/>
      <c r="WQX37"/>
      <c r="WQY37"/>
      <c r="WQZ37"/>
      <c r="WRA37"/>
      <c r="WRB37"/>
      <c r="WRC37"/>
      <c r="WRD37"/>
      <c r="WRE37"/>
      <c r="WRF37"/>
      <c r="WRG37"/>
      <c r="WRH37"/>
      <c r="WRI37"/>
      <c r="WRJ37"/>
      <c r="WRK37"/>
      <c r="WRL37"/>
      <c r="WRM37"/>
      <c r="WRN37"/>
      <c r="WRO37"/>
      <c r="WRP37"/>
      <c r="WRQ37"/>
      <c r="WRR37"/>
      <c r="WRS37"/>
      <c r="WRT37"/>
      <c r="WRU37"/>
      <c r="WRV37"/>
      <c r="WRW37"/>
      <c r="WRX37"/>
      <c r="WRY37"/>
      <c r="WRZ37"/>
      <c r="WSA37"/>
      <c r="WSB37"/>
      <c r="WSC37"/>
      <c r="WSD37"/>
      <c r="WSE37"/>
      <c r="WSF37"/>
      <c r="WSG37"/>
      <c r="WSH37"/>
      <c r="WSI37"/>
      <c r="WSJ37"/>
      <c r="WSK37"/>
      <c r="WSL37"/>
      <c r="WSM37"/>
      <c r="WSN37"/>
      <c r="WSO37"/>
      <c r="WSP37"/>
      <c r="WSQ37"/>
      <c r="WSR37"/>
      <c r="WSS37"/>
      <c r="WST37"/>
      <c r="WSU37"/>
      <c r="WSV37"/>
      <c r="WSW37"/>
      <c r="WSX37"/>
      <c r="WSY37"/>
      <c r="WSZ37"/>
      <c r="WTA37"/>
      <c r="WTB37"/>
      <c r="WTC37"/>
      <c r="WTD37"/>
      <c r="WTE37"/>
      <c r="WTF37"/>
      <c r="WTG37"/>
      <c r="WTH37"/>
      <c r="WTI37"/>
      <c r="WTJ37"/>
      <c r="WTK37"/>
      <c r="WTL37"/>
      <c r="WTM37"/>
      <c r="WTN37"/>
      <c r="WTO37"/>
      <c r="WTP37"/>
      <c r="WTQ37"/>
      <c r="WTR37"/>
      <c r="WTS37"/>
      <c r="WTT37"/>
      <c r="WTU37"/>
      <c r="WTV37"/>
      <c r="WTW37"/>
      <c r="WTX37"/>
      <c r="WTY37"/>
      <c r="WTZ37"/>
      <c r="WUA37"/>
      <c r="WUB37"/>
      <c r="WUC37"/>
      <c r="WUD37"/>
      <c r="WUE37"/>
      <c r="WUF37"/>
      <c r="WUG37"/>
      <c r="WUH37"/>
      <c r="WUI37"/>
      <c r="WUJ37"/>
      <c r="WUK37"/>
      <c r="WUL37"/>
      <c r="WUM37"/>
      <c r="WUN37"/>
      <c r="WUO37"/>
      <c r="WUP37"/>
      <c r="WUQ37"/>
      <c r="WUR37"/>
      <c r="WUS37"/>
      <c r="WUT37"/>
      <c r="WUU37"/>
      <c r="WUV37"/>
      <c r="WUW37"/>
      <c r="WUX37"/>
      <c r="WUY37"/>
      <c r="WUZ37"/>
      <c r="WVA37"/>
      <c r="WVB37"/>
      <c r="WVC37"/>
      <c r="WVD37"/>
      <c r="WVE37"/>
      <c r="WVF37"/>
      <c r="WVG37"/>
      <c r="WVH37"/>
      <c r="WVI37"/>
      <c r="WVJ37"/>
      <c r="WVK37"/>
      <c r="WVL37"/>
      <c r="WVM37"/>
      <c r="WVN37"/>
      <c r="WVO37"/>
      <c r="WVP37"/>
      <c r="WVQ37"/>
      <c r="WVR37"/>
      <c r="WVS37"/>
      <c r="WVT37"/>
      <c r="WVU37"/>
      <c r="WVV37"/>
      <c r="WVW37"/>
      <c r="WVX37"/>
      <c r="WVY37"/>
      <c r="WVZ37"/>
      <c r="WWA37"/>
      <c r="WWB37"/>
      <c r="WWC37"/>
      <c r="WWD37"/>
      <c r="WWE37"/>
      <c r="WWF37"/>
      <c r="WWG37"/>
      <c r="WWH37"/>
      <c r="WWI37"/>
      <c r="WWJ37"/>
      <c r="WWK37"/>
      <c r="WWL37"/>
      <c r="WWM37"/>
      <c r="WWN37"/>
      <c r="WWO37"/>
      <c r="WWP37"/>
      <c r="WWQ37"/>
      <c r="WWR37"/>
      <c r="WWS37"/>
      <c r="WWT37"/>
      <c r="WWU37"/>
      <c r="WWV37"/>
      <c r="WWW37"/>
      <c r="WWX37"/>
      <c r="WWY37"/>
      <c r="WWZ37"/>
      <c r="WXA37"/>
      <c r="WXB37"/>
      <c r="WXC37"/>
      <c r="WXD37"/>
      <c r="WXE37"/>
      <c r="WXF37"/>
      <c r="WXG37"/>
      <c r="WXH37"/>
      <c r="WXI37"/>
      <c r="WXJ37"/>
      <c r="WXK37"/>
      <c r="WXL37"/>
      <c r="WXM37"/>
      <c r="WXN37"/>
      <c r="WXO37"/>
      <c r="WXP37"/>
      <c r="WXQ37"/>
      <c r="WXR37"/>
      <c r="WXS37"/>
      <c r="WXT37"/>
      <c r="WXU37"/>
      <c r="WXV37"/>
      <c r="WXW37"/>
      <c r="WXX37"/>
      <c r="WXY37"/>
      <c r="WXZ37"/>
      <c r="WYA37"/>
      <c r="WYB37"/>
      <c r="WYC37"/>
      <c r="WYD37"/>
      <c r="WYE37"/>
      <c r="WYF37"/>
      <c r="WYG37"/>
      <c r="WYH37"/>
      <c r="WYI37"/>
      <c r="WYJ37"/>
      <c r="WYK37"/>
      <c r="WYL37"/>
      <c r="WYM37"/>
      <c r="WYN37"/>
      <c r="WYO37"/>
      <c r="WYP37"/>
      <c r="WYQ37"/>
      <c r="WYR37"/>
      <c r="WYS37"/>
      <c r="WYT37"/>
      <c r="WYU37"/>
      <c r="WYV37"/>
      <c r="WYW37"/>
      <c r="WYX37"/>
      <c r="WYY37"/>
      <c r="WYZ37"/>
      <c r="WZA37"/>
      <c r="WZB37"/>
      <c r="WZC37"/>
      <c r="WZD37"/>
      <c r="WZE37"/>
      <c r="WZF37"/>
      <c r="WZG37"/>
      <c r="WZH37"/>
      <c r="WZI37"/>
      <c r="WZJ37"/>
      <c r="WZK37"/>
      <c r="WZL37"/>
      <c r="WZM37"/>
      <c r="WZN37"/>
      <c r="WZO37"/>
      <c r="WZP37"/>
      <c r="WZQ37"/>
      <c r="WZR37"/>
      <c r="WZS37"/>
      <c r="WZT37"/>
      <c r="WZU37"/>
      <c r="WZV37"/>
      <c r="WZW37"/>
      <c r="WZX37"/>
      <c r="WZY37"/>
      <c r="WZZ37"/>
      <c r="XAA37"/>
      <c r="XAB37"/>
      <c r="XAC37"/>
      <c r="XAD37"/>
      <c r="XAE37"/>
      <c r="XAF37"/>
      <c r="XAG37"/>
      <c r="XAH37"/>
      <c r="XAI37"/>
      <c r="XAJ37"/>
      <c r="XAK37"/>
      <c r="XAL37"/>
      <c r="XAM37"/>
      <c r="XAN37"/>
      <c r="XAO37"/>
      <c r="XAP37"/>
      <c r="XAQ37"/>
      <c r="XAR37"/>
      <c r="XAS37"/>
      <c r="XAT37"/>
      <c r="XAU37"/>
      <c r="XAV37"/>
      <c r="XAW37"/>
      <c r="XAX37"/>
      <c r="XAY37"/>
      <c r="XAZ37"/>
      <c r="XBA37"/>
      <c r="XBB37"/>
      <c r="XBC37"/>
      <c r="XBD37"/>
      <c r="XBE37"/>
      <c r="XBF37"/>
      <c r="XBG37"/>
      <c r="XBH37"/>
      <c r="XBI37"/>
      <c r="XBJ37"/>
      <c r="XBK37"/>
      <c r="XBL37"/>
      <c r="XBM37"/>
      <c r="XBN37"/>
      <c r="XBO37"/>
      <c r="XBP37"/>
      <c r="XBQ37"/>
      <c r="XBR37"/>
      <c r="XBS37"/>
      <c r="XBT37"/>
      <c r="XBU37"/>
      <c r="XBV37"/>
      <c r="XBW37"/>
      <c r="XBX37"/>
      <c r="XBY37"/>
      <c r="XBZ37"/>
      <c r="XCA37"/>
      <c r="XCB37"/>
      <c r="XCC37"/>
      <c r="XCD37"/>
      <c r="XCE37"/>
      <c r="XCF37"/>
      <c r="XCG37"/>
      <c r="XCH37"/>
      <c r="XCI37"/>
      <c r="XCJ37"/>
      <c r="XCK37"/>
      <c r="XCL37"/>
      <c r="XCM37"/>
      <c r="XCN37"/>
      <c r="XCO37"/>
      <c r="XCP37"/>
      <c r="XCQ37"/>
      <c r="XCR37"/>
      <c r="XCS37"/>
      <c r="XCT37"/>
      <c r="XCU37"/>
      <c r="XCV37"/>
      <c r="XCW37"/>
      <c r="XCX37"/>
      <c r="XCY37"/>
      <c r="XCZ37"/>
      <c r="XDA37"/>
      <c r="XDB37"/>
      <c r="XDC37"/>
      <c r="XDD37"/>
      <c r="XDE37"/>
      <c r="XDF37"/>
      <c r="XDG37"/>
      <c r="XDH37"/>
      <c r="XDI37"/>
      <c r="XDJ37"/>
      <c r="XDK37"/>
      <c r="XDL37"/>
      <c r="XDM37"/>
      <c r="XDN37"/>
      <c r="XDO37"/>
      <c r="XDP37"/>
      <c r="XDQ37"/>
      <c r="XDR37"/>
      <c r="XDS37"/>
      <c r="XDT37"/>
      <c r="XDU37"/>
      <c r="XDV37"/>
      <c r="XDW37"/>
      <c r="XDX37"/>
      <c r="XDY37"/>
      <c r="XDZ37"/>
      <c r="XEA37"/>
      <c r="XEB37"/>
      <c r="XEC37"/>
      <c r="XED37"/>
      <c r="XEE37"/>
      <c r="XEF37"/>
      <c r="XEG37"/>
      <c r="XEH37"/>
      <c r="XEI37"/>
      <c r="XEJ37"/>
      <c r="XEK37"/>
      <c r="XEL37"/>
      <c r="XEM37"/>
      <c r="XEN37"/>
      <c r="XEO37"/>
      <c r="XEP37"/>
      <c r="XEQ37"/>
      <c r="XER37"/>
    </row>
    <row r="38" spans="1:16372" ht="15" x14ac:dyDescent="0.2">
      <c r="A38" s="78" t="s">
        <v>56</v>
      </c>
      <c r="B38" s="78"/>
      <c r="C38" s="78"/>
      <c r="D38" s="78"/>
      <c r="E38" s="78"/>
      <c r="F38" s="78"/>
      <c r="G38" s="180"/>
      <c r="H38" s="78"/>
      <c r="I38" s="78"/>
      <c r="J38" s="78"/>
      <c r="K38" s="78"/>
      <c r="L38" s="78"/>
      <c r="M38" s="78"/>
      <c r="N38" s="78"/>
      <c r="O38" s="78"/>
      <c r="P38" s="78"/>
      <c r="Q38" s="78"/>
      <c r="R38" s="78"/>
      <c r="S38" s="78"/>
      <c r="T38" s="78"/>
      <c r="U38" s="78"/>
      <c r="V38" s="78"/>
      <c r="W38" s="78"/>
      <c r="X38" s="78"/>
      <c r="Y38" s="78"/>
      <c r="Z38" s="78"/>
      <c r="AA38" s="78"/>
      <c r="AB38" s="78"/>
      <c r="AC38" s="78"/>
      <c r="AD38" s="78"/>
      <c r="AE38" s="78"/>
      <c r="AF38" s="78"/>
      <c r="AG38" s="78"/>
      <c r="AH38"/>
      <c r="AI38"/>
      <c r="AJ38"/>
      <c r="AK38"/>
      <c r="AL38"/>
      <c r="AM38"/>
      <c r="AN38"/>
      <c r="AO38"/>
      <c r="AP38"/>
      <c r="AQ38"/>
    </row>
    <row r="39" spans="1:16372" x14ac:dyDescent="0.2">
      <c r="D39"/>
      <c r="E39"/>
      <c r="G39" s="183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</row>
    <row r="40" spans="1:16372" x14ac:dyDescent="0.2">
      <c r="D40"/>
      <c r="E40"/>
      <c r="G40" s="183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</row>
    <row r="41" spans="1:16372" ht="13.5" x14ac:dyDescent="0.25">
      <c r="C41" s="1" t="s">
        <v>59</v>
      </c>
      <c r="G41" s="181" t="s">
        <v>40</v>
      </c>
      <c r="I41" s="29">
        <v>0</v>
      </c>
      <c r="J41" s="29">
        <v>0</v>
      </c>
      <c r="K41" s="29">
        <v>0</v>
      </c>
      <c r="L41" s="29">
        <v>0</v>
      </c>
      <c r="M41" s="29">
        <v>0</v>
      </c>
      <c r="N41" s="29">
        <v>0</v>
      </c>
      <c r="O41" s="29">
        <v>0</v>
      </c>
      <c r="P41" s="29">
        <v>0</v>
      </c>
      <c r="Q41" s="29">
        <v>0</v>
      </c>
      <c r="R41" s="29">
        <v>0</v>
      </c>
      <c r="S41" s="29">
        <v>0</v>
      </c>
      <c r="T41" s="29">
        <v>0</v>
      </c>
      <c r="U41" s="29">
        <v>0</v>
      </c>
      <c r="V41" s="29">
        <v>0</v>
      </c>
      <c r="W41" s="29">
        <v>0</v>
      </c>
      <c r="X41" s="29">
        <v>0</v>
      </c>
      <c r="Y41" s="29">
        <v>0</v>
      </c>
      <c r="Z41" s="29">
        <v>0</v>
      </c>
      <c r="AA41" s="29">
        <v>0</v>
      </c>
      <c r="AB41" s="29">
        <v>0</v>
      </c>
      <c r="AC41" s="29">
        <v>0</v>
      </c>
      <c r="AD41" s="29">
        <v>0</v>
      </c>
      <c r="AE41" s="29">
        <v>0</v>
      </c>
      <c r="AF41" s="29">
        <v>0</v>
      </c>
      <c r="AG41" s="29">
        <v>0</v>
      </c>
      <c r="AH41"/>
    </row>
    <row r="42" spans="1:16372" ht="13.5" x14ac:dyDescent="0.25">
      <c r="C42" s="1" t="s">
        <v>129</v>
      </c>
      <c r="G42" s="181" t="s">
        <v>104</v>
      </c>
      <c r="I42" s="75">
        <f t="shared" ref="I42:AG42" si="4">I41*I7</f>
        <v>0</v>
      </c>
      <c r="J42" s="75">
        <f t="shared" si="4"/>
        <v>0</v>
      </c>
      <c r="K42" s="75">
        <f t="shared" si="4"/>
        <v>0</v>
      </c>
      <c r="L42" s="75">
        <f t="shared" si="4"/>
        <v>0</v>
      </c>
      <c r="M42" s="75">
        <f t="shared" si="4"/>
        <v>0</v>
      </c>
      <c r="N42" s="75">
        <f t="shared" si="4"/>
        <v>0</v>
      </c>
      <c r="O42" s="75">
        <f t="shared" si="4"/>
        <v>0</v>
      </c>
      <c r="P42" s="75">
        <f t="shared" si="4"/>
        <v>0</v>
      </c>
      <c r="Q42" s="75">
        <f t="shared" si="4"/>
        <v>0</v>
      </c>
      <c r="R42" s="75">
        <f t="shared" si="4"/>
        <v>0</v>
      </c>
      <c r="S42" s="75">
        <f t="shared" si="4"/>
        <v>0</v>
      </c>
      <c r="T42" s="75">
        <f t="shared" si="4"/>
        <v>0</v>
      </c>
      <c r="U42" s="75">
        <f t="shared" si="4"/>
        <v>0</v>
      </c>
      <c r="V42" s="75">
        <f t="shared" si="4"/>
        <v>0</v>
      </c>
      <c r="W42" s="75">
        <f t="shared" si="4"/>
        <v>0</v>
      </c>
      <c r="X42" s="75">
        <f t="shared" si="4"/>
        <v>0</v>
      </c>
      <c r="Y42" s="75">
        <f t="shared" si="4"/>
        <v>0</v>
      </c>
      <c r="Z42" s="75">
        <f t="shared" si="4"/>
        <v>0</v>
      </c>
      <c r="AA42" s="75">
        <f t="shared" si="4"/>
        <v>0</v>
      </c>
      <c r="AB42" s="75">
        <f t="shared" si="4"/>
        <v>0</v>
      </c>
      <c r="AC42" s="75">
        <f t="shared" si="4"/>
        <v>0</v>
      </c>
      <c r="AD42" s="75">
        <f t="shared" si="4"/>
        <v>0</v>
      </c>
      <c r="AE42" s="75">
        <f t="shared" si="4"/>
        <v>0</v>
      </c>
      <c r="AF42" s="75">
        <f t="shared" si="4"/>
        <v>0</v>
      </c>
      <c r="AG42" s="75">
        <f t="shared" si="4"/>
        <v>0</v>
      </c>
      <c r="AH42"/>
    </row>
    <row r="43" spans="1:16372" x14ac:dyDescent="0.2">
      <c r="D43"/>
      <c r="E43"/>
      <c r="G43" s="18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</row>
    <row r="44" spans="1:16372" x14ac:dyDescent="0.2">
      <c r="D44" s="182"/>
      <c r="E44"/>
      <c r="G44" s="183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</row>
    <row r="45" spans="1:16372" x14ac:dyDescent="0.2">
      <c r="C45" s="1" t="s">
        <v>14</v>
      </c>
      <c r="D45" s="181" t="s">
        <v>63</v>
      </c>
      <c r="E45" s="101">
        <f>Assumptions!G94</f>
        <v>151432.81740793545</v>
      </c>
      <c r="G45" s="183" t="s">
        <v>40</v>
      </c>
      <c r="I45" s="29">
        <v>0</v>
      </c>
      <c r="J45" s="29">
        <v>0</v>
      </c>
      <c r="K45" s="29">
        <v>0</v>
      </c>
      <c r="L45" s="29">
        <v>0</v>
      </c>
      <c r="M45" s="29">
        <v>0</v>
      </c>
      <c r="N45" s="29">
        <v>0</v>
      </c>
      <c r="O45" s="29">
        <v>0</v>
      </c>
      <c r="P45" s="29">
        <v>0</v>
      </c>
      <c r="Q45" s="29">
        <v>0</v>
      </c>
      <c r="R45" s="29">
        <v>0</v>
      </c>
      <c r="S45" s="29">
        <v>0</v>
      </c>
      <c r="T45" s="29">
        <v>0</v>
      </c>
      <c r="U45" s="29">
        <v>0</v>
      </c>
      <c r="V45" s="29">
        <v>0</v>
      </c>
      <c r="W45" s="29">
        <v>0</v>
      </c>
      <c r="X45" s="29">
        <v>0</v>
      </c>
      <c r="Y45" s="29">
        <v>0</v>
      </c>
      <c r="Z45" s="29">
        <v>0</v>
      </c>
      <c r="AA45" s="29">
        <v>0</v>
      </c>
      <c r="AB45" s="29">
        <v>0</v>
      </c>
      <c r="AC45" s="29">
        <v>0</v>
      </c>
      <c r="AD45" s="29">
        <v>0</v>
      </c>
      <c r="AE45" s="29">
        <v>0</v>
      </c>
      <c r="AF45" s="29">
        <v>0</v>
      </c>
      <c r="AG45" s="29">
        <v>0</v>
      </c>
      <c r="AH45"/>
    </row>
    <row r="46" spans="1:16372" x14ac:dyDescent="0.2">
      <c r="C46" s="1" t="s">
        <v>4</v>
      </c>
      <c r="D46" s="181" t="s">
        <v>63</v>
      </c>
      <c r="E46" s="101">
        <f>Assumptions!G95</f>
        <v>24590</v>
      </c>
      <c r="G46" s="183" t="s">
        <v>40</v>
      </c>
      <c r="I46" s="29">
        <v>0</v>
      </c>
      <c r="J46" s="29">
        <v>0</v>
      </c>
      <c r="K46" s="29">
        <v>0</v>
      </c>
      <c r="L46" s="29">
        <v>0</v>
      </c>
      <c r="M46" s="29">
        <v>0</v>
      </c>
      <c r="N46" s="29">
        <v>0</v>
      </c>
      <c r="O46" s="29">
        <v>0</v>
      </c>
      <c r="P46" s="29">
        <v>0</v>
      </c>
      <c r="Q46" s="29">
        <v>0</v>
      </c>
      <c r="R46" s="29">
        <v>0</v>
      </c>
      <c r="S46" s="29">
        <v>0</v>
      </c>
      <c r="T46" s="29">
        <v>0</v>
      </c>
      <c r="U46" s="29">
        <v>0</v>
      </c>
      <c r="V46" s="29">
        <v>0</v>
      </c>
      <c r="W46" s="29">
        <v>0</v>
      </c>
      <c r="X46" s="29">
        <v>0</v>
      </c>
      <c r="Y46" s="29">
        <v>0</v>
      </c>
      <c r="Z46" s="29">
        <v>0</v>
      </c>
      <c r="AA46" s="29">
        <v>0</v>
      </c>
      <c r="AB46" s="29">
        <v>0</v>
      </c>
      <c r="AC46" s="29">
        <v>0</v>
      </c>
      <c r="AD46" s="29">
        <v>0</v>
      </c>
      <c r="AE46" s="29">
        <v>0</v>
      </c>
      <c r="AF46" s="29">
        <v>0</v>
      </c>
      <c r="AG46" s="29">
        <v>0</v>
      </c>
      <c r="AH46"/>
    </row>
    <row r="47" spans="1:16372" x14ac:dyDescent="0.2">
      <c r="C47" s="1" t="s">
        <v>5</v>
      </c>
      <c r="D47" s="181" t="s">
        <v>63</v>
      </c>
      <c r="E47" s="100">
        <f>Assumptions!G96</f>
        <v>88.357719508603083</v>
      </c>
      <c r="G47" s="183" t="s">
        <v>40</v>
      </c>
      <c r="I47" s="29">
        <v>0</v>
      </c>
      <c r="J47" s="29">
        <v>0</v>
      </c>
      <c r="K47" s="29">
        <v>0</v>
      </c>
      <c r="L47" s="29">
        <v>0</v>
      </c>
      <c r="M47" s="29">
        <v>0</v>
      </c>
      <c r="N47" s="29">
        <v>0</v>
      </c>
      <c r="O47" s="29">
        <v>0</v>
      </c>
      <c r="P47" s="29">
        <v>0</v>
      </c>
      <c r="Q47" s="29">
        <v>0</v>
      </c>
      <c r="R47" s="29">
        <v>0</v>
      </c>
      <c r="S47" s="29">
        <v>0</v>
      </c>
      <c r="T47" s="29">
        <v>0</v>
      </c>
      <c r="U47" s="29">
        <v>0</v>
      </c>
      <c r="V47" s="29">
        <v>0</v>
      </c>
      <c r="W47" s="29">
        <v>0</v>
      </c>
      <c r="X47" s="29">
        <v>0</v>
      </c>
      <c r="Y47" s="29">
        <v>0</v>
      </c>
      <c r="Z47" s="29">
        <v>0</v>
      </c>
      <c r="AA47" s="29">
        <v>0</v>
      </c>
      <c r="AB47" s="29">
        <v>0</v>
      </c>
      <c r="AC47" s="29">
        <v>0</v>
      </c>
      <c r="AD47" s="29">
        <v>0</v>
      </c>
      <c r="AE47" s="29">
        <v>0</v>
      </c>
      <c r="AF47" s="29">
        <v>0</v>
      </c>
      <c r="AG47" s="29">
        <v>0</v>
      </c>
      <c r="AH47"/>
    </row>
    <row r="48" spans="1:16372" x14ac:dyDescent="0.2">
      <c r="C48" s="1" t="s">
        <v>15</v>
      </c>
      <c r="D48" s="181" t="s">
        <v>126</v>
      </c>
      <c r="E48" s="100">
        <f>Assumptions!G97</f>
        <v>0</v>
      </c>
      <c r="G48" s="183" t="s">
        <v>204</v>
      </c>
      <c r="I48" s="29">
        <v>0</v>
      </c>
      <c r="J48" s="29">
        <v>0</v>
      </c>
      <c r="K48" s="29">
        <v>0</v>
      </c>
      <c r="L48" s="29">
        <v>0</v>
      </c>
      <c r="M48" s="29">
        <v>0</v>
      </c>
      <c r="N48" s="29">
        <v>0</v>
      </c>
      <c r="O48" s="29">
        <v>0</v>
      </c>
      <c r="P48" s="29">
        <v>0</v>
      </c>
      <c r="Q48" s="29">
        <v>0</v>
      </c>
      <c r="R48" s="29">
        <v>0</v>
      </c>
      <c r="S48" s="29">
        <v>0</v>
      </c>
      <c r="T48" s="29">
        <v>0</v>
      </c>
      <c r="U48" s="29">
        <v>0</v>
      </c>
      <c r="V48" s="29">
        <v>0</v>
      </c>
      <c r="W48" s="29">
        <v>0</v>
      </c>
      <c r="X48" s="29">
        <v>0</v>
      </c>
      <c r="Y48" s="29">
        <v>0</v>
      </c>
      <c r="Z48" s="29">
        <v>0</v>
      </c>
      <c r="AA48" s="29">
        <v>0</v>
      </c>
      <c r="AB48" s="29">
        <v>0</v>
      </c>
      <c r="AC48" s="29">
        <v>0</v>
      </c>
      <c r="AD48" s="29">
        <v>0</v>
      </c>
      <c r="AE48" s="29">
        <v>0</v>
      </c>
      <c r="AF48" s="29">
        <v>0</v>
      </c>
      <c r="AG48" s="29">
        <v>0</v>
      </c>
      <c r="AH48"/>
    </row>
    <row r="49" spans="1:43" x14ac:dyDescent="0.2">
      <c r="C49" s="1" t="s">
        <v>202</v>
      </c>
      <c r="D49" s="181" t="s">
        <v>205</v>
      </c>
      <c r="E49" s="100">
        <f>Assumptions!G98</f>
        <v>0.35181336539087127</v>
      </c>
      <c r="G49" s="183" t="s">
        <v>206</v>
      </c>
      <c r="I49" s="29">
        <v>0</v>
      </c>
      <c r="J49" s="29">
        <v>0</v>
      </c>
      <c r="K49" s="29">
        <v>0</v>
      </c>
      <c r="L49" s="29">
        <v>0</v>
      </c>
      <c r="M49" s="29">
        <v>0</v>
      </c>
      <c r="N49" s="29">
        <v>0</v>
      </c>
      <c r="O49" s="29">
        <v>0</v>
      </c>
      <c r="P49" s="29">
        <v>0</v>
      </c>
      <c r="Q49" s="29">
        <v>0</v>
      </c>
      <c r="R49" s="29">
        <v>0</v>
      </c>
      <c r="S49" s="29">
        <v>0</v>
      </c>
      <c r="T49" s="29">
        <v>0</v>
      </c>
      <c r="U49" s="29">
        <v>0</v>
      </c>
      <c r="V49" s="29">
        <v>0</v>
      </c>
      <c r="W49" s="29">
        <v>0</v>
      </c>
      <c r="X49" s="29">
        <v>0</v>
      </c>
      <c r="Y49" s="29">
        <v>0</v>
      </c>
      <c r="Z49" s="29">
        <v>0</v>
      </c>
      <c r="AA49" s="29">
        <v>0</v>
      </c>
      <c r="AB49" s="29">
        <v>0</v>
      </c>
      <c r="AC49" s="29">
        <v>0</v>
      </c>
      <c r="AD49" s="29">
        <v>0</v>
      </c>
      <c r="AE49" s="29">
        <v>0</v>
      </c>
      <c r="AF49" s="29">
        <v>0</v>
      </c>
      <c r="AG49" s="29">
        <v>0</v>
      </c>
      <c r="AH49"/>
    </row>
    <row r="50" spans="1:43" x14ac:dyDescent="0.2">
      <c r="C50" s="1" t="s">
        <v>203</v>
      </c>
      <c r="D50" s="181" t="s">
        <v>205</v>
      </c>
      <c r="E50" s="100">
        <f>Assumptions!G99</f>
        <v>0.35181336539087127</v>
      </c>
      <c r="G50" s="183" t="s">
        <v>206</v>
      </c>
      <c r="I50" s="29">
        <v>0</v>
      </c>
      <c r="J50" s="29">
        <v>0</v>
      </c>
      <c r="K50" s="29">
        <v>0</v>
      </c>
      <c r="L50" s="29">
        <v>0</v>
      </c>
      <c r="M50" s="29">
        <v>0</v>
      </c>
      <c r="N50" s="29">
        <v>0</v>
      </c>
      <c r="O50" s="29">
        <v>0</v>
      </c>
      <c r="P50" s="29">
        <v>0</v>
      </c>
      <c r="Q50" s="29">
        <v>0</v>
      </c>
      <c r="R50" s="29">
        <v>0</v>
      </c>
      <c r="S50" s="29">
        <v>0</v>
      </c>
      <c r="T50" s="29">
        <v>0</v>
      </c>
      <c r="U50" s="29">
        <v>0</v>
      </c>
      <c r="V50" s="29">
        <v>0</v>
      </c>
      <c r="W50" s="29">
        <v>0</v>
      </c>
      <c r="X50" s="29">
        <v>0</v>
      </c>
      <c r="Y50" s="29">
        <v>0</v>
      </c>
      <c r="Z50" s="29">
        <v>0</v>
      </c>
      <c r="AA50" s="29">
        <v>0</v>
      </c>
      <c r="AB50" s="29">
        <v>0</v>
      </c>
      <c r="AC50" s="29">
        <v>0</v>
      </c>
      <c r="AD50" s="29">
        <v>0</v>
      </c>
      <c r="AE50" s="29">
        <v>0</v>
      </c>
      <c r="AF50" s="29">
        <v>0</v>
      </c>
      <c r="AG50" s="29">
        <v>0</v>
      </c>
      <c r="AH50"/>
    </row>
    <row r="51" spans="1:43" x14ac:dyDescent="0.2">
      <c r="C51" s="1" t="s">
        <v>6</v>
      </c>
      <c r="D51" s="181" t="s">
        <v>126</v>
      </c>
      <c r="E51" s="100">
        <f>Assumptions!G100</f>
        <v>0</v>
      </c>
      <c r="G51" s="183" t="s">
        <v>204</v>
      </c>
      <c r="I51" s="29">
        <v>0</v>
      </c>
      <c r="J51" s="29">
        <v>0</v>
      </c>
      <c r="K51" s="29">
        <v>0</v>
      </c>
      <c r="L51" s="29">
        <v>0</v>
      </c>
      <c r="M51" s="29">
        <v>0</v>
      </c>
      <c r="N51" s="29">
        <v>0</v>
      </c>
      <c r="O51" s="29">
        <v>0</v>
      </c>
      <c r="P51" s="29">
        <v>0</v>
      </c>
      <c r="Q51" s="29">
        <v>0</v>
      </c>
      <c r="R51" s="29">
        <v>0</v>
      </c>
      <c r="S51" s="29">
        <v>0</v>
      </c>
      <c r="T51" s="29">
        <v>0</v>
      </c>
      <c r="U51" s="29">
        <v>0</v>
      </c>
      <c r="V51" s="29">
        <v>0</v>
      </c>
      <c r="W51" s="29">
        <v>0</v>
      </c>
      <c r="X51" s="29">
        <v>0</v>
      </c>
      <c r="Y51" s="29">
        <v>0</v>
      </c>
      <c r="Z51" s="29">
        <v>0</v>
      </c>
      <c r="AA51" s="29">
        <v>0</v>
      </c>
      <c r="AB51" s="29">
        <v>0</v>
      </c>
      <c r="AC51" s="29">
        <v>0</v>
      </c>
      <c r="AD51" s="29">
        <v>0</v>
      </c>
      <c r="AE51" s="29">
        <v>0</v>
      </c>
      <c r="AF51" s="29">
        <v>0</v>
      </c>
      <c r="AG51" s="29">
        <v>0</v>
      </c>
      <c r="AH51"/>
    </row>
    <row r="52" spans="1:43" x14ac:dyDescent="0.2">
      <c r="C52" s="1" t="s">
        <v>7</v>
      </c>
      <c r="D52" s="181" t="s">
        <v>126</v>
      </c>
      <c r="E52" s="100">
        <f>Assumptions!G101</f>
        <v>0</v>
      </c>
      <c r="G52" s="183" t="s">
        <v>204</v>
      </c>
      <c r="I52" s="29">
        <v>0</v>
      </c>
      <c r="J52" s="29">
        <v>0</v>
      </c>
      <c r="K52" s="29">
        <v>0</v>
      </c>
      <c r="L52" s="29">
        <v>0</v>
      </c>
      <c r="M52" s="29">
        <v>0</v>
      </c>
      <c r="N52" s="29">
        <v>0</v>
      </c>
      <c r="O52" s="29">
        <v>0</v>
      </c>
      <c r="P52" s="29">
        <v>0</v>
      </c>
      <c r="Q52" s="29">
        <v>0</v>
      </c>
      <c r="R52" s="29">
        <v>0</v>
      </c>
      <c r="S52" s="29">
        <v>0</v>
      </c>
      <c r="T52" s="29">
        <v>0</v>
      </c>
      <c r="U52" s="29">
        <v>0</v>
      </c>
      <c r="V52" s="29">
        <v>0</v>
      </c>
      <c r="W52" s="29">
        <v>0</v>
      </c>
      <c r="X52" s="29">
        <v>0</v>
      </c>
      <c r="Y52" s="29">
        <v>0</v>
      </c>
      <c r="Z52" s="29">
        <v>0</v>
      </c>
      <c r="AA52" s="29">
        <v>0</v>
      </c>
      <c r="AB52" s="29">
        <v>0</v>
      </c>
      <c r="AC52" s="29">
        <v>0</v>
      </c>
      <c r="AD52" s="29">
        <v>0</v>
      </c>
      <c r="AE52" s="29">
        <v>0</v>
      </c>
      <c r="AF52" s="29">
        <v>0</v>
      </c>
      <c r="AG52" s="29">
        <v>0</v>
      </c>
      <c r="AH52"/>
    </row>
    <row r="53" spans="1:43" x14ac:dyDescent="0.2">
      <c r="D53" s="181"/>
      <c r="G53" s="183"/>
      <c r="H53" s="56"/>
      <c r="I53" s="56"/>
      <c r="J53" s="56"/>
      <c r="K53" s="56"/>
      <c r="L53" s="56"/>
      <c r="M53" s="56"/>
      <c r="N53" s="56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  <c r="AA53" s="56"/>
      <c r="AB53" s="56"/>
      <c r="AC53" s="56"/>
      <c r="AD53" s="56"/>
      <c r="AE53" s="56"/>
      <c r="AF53" s="56"/>
      <c r="AG53" s="56"/>
      <c r="AH53"/>
    </row>
    <row r="54" spans="1:43" x14ac:dyDescent="0.2">
      <c r="C54" s="1" t="s">
        <v>117</v>
      </c>
      <c r="D54" s="181"/>
      <c r="G54" s="183">
        <f>input_dollars</f>
        <v>45291</v>
      </c>
      <c r="I54" s="29">
        <v>0</v>
      </c>
      <c r="J54" s="29">
        <v>0</v>
      </c>
      <c r="K54" s="29">
        <v>0</v>
      </c>
      <c r="L54" s="29">
        <v>0</v>
      </c>
      <c r="M54" s="29">
        <v>0</v>
      </c>
      <c r="N54" s="29">
        <v>0</v>
      </c>
      <c r="O54" s="29">
        <v>0</v>
      </c>
      <c r="P54" s="29">
        <v>0</v>
      </c>
      <c r="Q54" s="29">
        <v>0</v>
      </c>
      <c r="R54" s="29">
        <v>0</v>
      </c>
      <c r="S54" s="29">
        <v>0</v>
      </c>
      <c r="T54" s="29">
        <v>0</v>
      </c>
      <c r="U54" s="29">
        <v>0</v>
      </c>
      <c r="V54" s="29">
        <v>0</v>
      </c>
      <c r="W54" s="29">
        <v>0</v>
      </c>
      <c r="X54" s="29">
        <v>0</v>
      </c>
      <c r="Y54" s="29">
        <v>0</v>
      </c>
      <c r="Z54" s="29">
        <v>0</v>
      </c>
      <c r="AA54" s="29">
        <v>0</v>
      </c>
      <c r="AB54" s="29">
        <v>0</v>
      </c>
      <c r="AC54" s="29">
        <v>0</v>
      </c>
      <c r="AD54" s="29">
        <v>0</v>
      </c>
      <c r="AE54" s="29">
        <v>0</v>
      </c>
      <c r="AF54" s="29">
        <v>0</v>
      </c>
      <c r="AG54" s="29">
        <v>0</v>
      </c>
      <c r="AH54"/>
    </row>
    <row r="55" spans="1:43" x14ac:dyDescent="0.2">
      <c r="C55" s="1" t="s">
        <v>118</v>
      </c>
      <c r="D55" s="181"/>
      <c r="G55" s="183">
        <f>input_dollars</f>
        <v>45291</v>
      </c>
      <c r="I55" s="29">
        <v>0</v>
      </c>
      <c r="J55" s="29">
        <v>0</v>
      </c>
      <c r="K55" s="29">
        <v>0</v>
      </c>
      <c r="L55" s="29">
        <v>0</v>
      </c>
      <c r="M55" s="29">
        <v>0</v>
      </c>
      <c r="N55" s="29">
        <v>0</v>
      </c>
      <c r="O55" s="29">
        <v>0</v>
      </c>
      <c r="P55" s="29">
        <v>0</v>
      </c>
      <c r="Q55" s="29">
        <v>0</v>
      </c>
      <c r="R55" s="29">
        <v>0</v>
      </c>
      <c r="S55" s="29">
        <v>0</v>
      </c>
      <c r="T55" s="29">
        <v>0</v>
      </c>
      <c r="U55" s="29">
        <v>0</v>
      </c>
      <c r="V55" s="29">
        <v>0</v>
      </c>
      <c r="W55" s="29">
        <v>0</v>
      </c>
      <c r="X55" s="29">
        <v>0</v>
      </c>
      <c r="Y55" s="29">
        <v>0</v>
      </c>
      <c r="Z55" s="29">
        <v>0</v>
      </c>
      <c r="AA55" s="29">
        <v>0</v>
      </c>
      <c r="AB55" s="29">
        <v>0</v>
      </c>
      <c r="AC55" s="29">
        <v>0</v>
      </c>
      <c r="AD55" s="29">
        <v>0</v>
      </c>
      <c r="AE55" s="29">
        <v>0</v>
      </c>
      <c r="AF55" s="29">
        <v>0</v>
      </c>
      <c r="AG55" s="29">
        <v>0</v>
      </c>
      <c r="AH55"/>
    </row>
    <row r="56" spans="1:43" x14ac:dyDescent="0.2">
      <c r="D56" s="181"/>
      <c r="G56" s="181"/>
      <c r="AH56"/>
    </row>
    <row r="57" spans="1:43" x14ac:dyDescent="0.2">
      <c r="C57" s="3" t="s">
        <v>125</v>
      </c>
      <c r="D57" s="193"/>
      <c r="E57" s="95"/>
      <c r="F57" s="3"/>
      <c r="G57" s="186">
        <f>input_dollars</f>
        <v>45291</v>
      </c>
      <c r="H57" s="95"/>
      <c r="I57" s="149" cm="1">
        <f t="array" ref="I57">SUMPRODUCT((I$45:I$52)*($E$45:$E$52))+SUM(I54:I55)+I42</f>
        <v>0</v>
      </c>
      <c r="J57" s="149" cm="1">
        <f t="array" ref="J57">SUMPRODUCT((J$45:J$52)*($E$45:$E$52))+SUM(J54:J55)+J42</f>
        <v>0</v>
      </c>
      <c r="K57" s="149" cm="1">
        <f t="array" ref="K57">SUMPRODUCT((K$45:K$52)*($E$45:$E$52))+SUM(K54:K55)+K42</f>
        <v>0</v>
      </c>
      <c r="L57" s="149" cm="1">
        <f t="array" ref="L57">SUMPRODUCT((L$45:L$52)*($E$45:$E$52))+SUM(L54:L55)+L42</f>
        <v>0</v>
      </c>
      <c r="M57" s="149" cm="1">
        <f t="array" ref="M57">SUMPRODUCT((M$45:M$52)*($E$45:$E$52))+SUM(M54:M55)+M42</f>
        <v>0</v>
      </c>
      <c r="N57" s="149" cm="1">
        <f t="array" ref="N57">SUMPRODUCT((N$45:N$52)*($E$45:$E$52))+SUM(N54:N55)+N42</f>
        <v>0</v>
      </c>
      <c r="O57" s="149" cm="1">
        <f t="array" ref="O57">SUMPRODUCT((O$45:O$52)*($E$45:$E$52))+SUM(O54:O55)+O42</f>
        <v>0</v>
      </c>
      <c r="P57" s="149" cm="1">
        <f t="array" ref="P57">SUMPRODUCT((P$45:P$52)*($E$45:$E$52))+SUM(P54:P55)+P42</f>
        <v>0</v>
      </c>
      <c r="Q57" s="149" cm="1">
        <f t="array" ref="Q57">SUMPRODUCT((Q$45:Q$52)*($E$45:$E$52))+SUM(Q54:Q55)+Q42</f>
        <v>0</v>
      </c>
      <c r="R57" s="149" cm="1">
        <f t="array" ref="R57">SUMPRODUCT((R$45:R$52)*($E$45:$E$52))+SUM(R54:R55)+R42</f>
        <v>0</v>
      </c>
      <c r="S57" s="149" cm="1">
        <f t="array" ref="S57">SUMPRODUCT((S$45:S$52)*($E$45:$E$52))+SUM(S54:S55)+S42</f>
        <v>0</v>
      </c>
      <c r="T57" s="149" cm="1">
        <f t="array" ref="T57">SUMPRODUCT((T$45:T$52)*($E$45:$E$52))+SUM(T54:T55)+T42</f>
        <v>0</v>
      </c>
      <c r="U57" s="149" cm="1">
        <f t="array" ref="U57">SUMPRODUCT((U$45:U$52)*($E$45:$E$52))+SUM(U54:U55)+U42</f>
        <v>0</v>
      </c>
      <c r="V57" s="149" cm="1">
        <f t="array" ref="V57">SUMPRODUCT((V$45:V$52)*($E$45:$E$52))+SUM(V54:V55)+V42</f>
        <v>0</v>
      </c>
      <c r="W57" s="149" cm="1">
        <f t="array" ref="W57">SUMPRODUCT((W$45:W$52)*($E$45:$E$52))+SUM(W54:W55)+W42</f>
        <v>0</v>
      </c>
      <c r="X57" s="149" cm="1">
        <f t="array" ref="X57">SUMPRODUCT((X$45:X$52)*($E$45:$E$52))+SUM(X54:X55)+X42</f>
        <v>0</v>
      </c>
      <c r="Y57" s="149" cm="1">
        <f t="array" ref="Y57">SUMPRODUCT((Y$45:Y$52)*($E$45:$E$52))+SUM(Y54:Y55)+Y42</f>
        <v>0</v>
      </c>
      <c r="Z57" s="149" cm="1">
        <f t="array" ref="Z57">SUMPRODUCT((Z$45:Z$52)*($E$45:$E$52))+SUM(Z54:Z55)+Z42</f>
        <v>0</v>
      </c>
      <c r="AA57" s="149" cm="1">
        <f t="array" ref="AA57">SUMPRODUCT((AA$45:AA$52)*($E$45:$E$52))+SUM(AA54:AA55)+AA42</f>
        <v>0</v>
      </c>
      <c r="AB57" s="149" cm="1">
        <f t="array" ref="AB57">SUMPRODUCT((AB$45:AB$52)*($E$45:$E$52))+SUM(AB54:AB55)+AB42</f>
        <v>0</v>
      </c>
      <c r="AC57" s="149" cm="1">
        <f t="array" ref="AC57">SUMPRODUCT((AC$45:AC$52)*($E$45:$E$52))+SUM(AC54:AC55)+AC42</f>
        <v>0</v>
      </c>
      <c r="AD57" s="149" cm="1">
        <f t="array" ref="AD57">SUMPRODUCT((AD$45:AD$52)*($E$45:$E$52))+SUM(AD54:AD55)+AD42</f>
        <v>0</v>
      </c>
      <c r="AE57" s="149" cm="1">
        <f t="array" ref="AE57">SUMPRODUCT((AE$45:AE$52)*($E$45:$E$52))+SUM(AE54:AE55)+AE42</f>
        <v>0</v>
      </c>
      <c r="AF57" s="149" cm="1">
        <f t="array" ref="AF57">SUMPRODUCT((AF$45:AF$52)*($E$45:$E$52))+SUM(AF54:AF55)+AF42</f>
        <v>0</v>
      </c>
      <c r="AG57" s="149" cm="1">
        <f t="array" ref="AG57">SUMPRODUCT((AG$45:AG$52)*($E$45:$E$52))+SUM(AG54:AG55)+AG42</f>
        <v>0</v>
      </c>
      <c r="AH57"/>
    </row>
    <row r="58" spans="1:43" x14ac:dyDescent="0.2">
      <c r="D58" s="181"/>
      <c r="G58" s="181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  <c r="AH58"/>
    </row>
    <row r="59" spans="1:43" x14ac:dyDescent="0.2">
      <c r="G59" s="181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/>
      <c r="AF59" s="28"/>
      <c r="AG59" s="28"/>
      <c r="AH59"/>
    </row>
    <row r="60" spans="1:43" ht="15" x14ac:dyDescent="0.2">
      <c r="A60" s="78" t="s">
        <v>16</v>
      </c>
      <c r="B60" s="78"/>
      <c r="C60" s="78"/>
      <c r="D60" s="78"/>
      <c r="E60" s="78"/>
      <c r="F60" s="78"/>
      <c r="G60" s="180"/>
      <c r="H60" s="78"/>
      <c r="I60" s="78"/>
      <c r="J60" s="78"/>
      <c r="K60" s="78"/>
      <c r="L60" s="78"/>
      <c r="M60" s="78"/>
      <c r="N60" s="78"/>
      <c r="O60" s="78"/>
      <c r="P60" s="78"/>
      <c r="Q60" s="78"/>
      <c r="R60" s="78"/>
      <c r="S60" s="78"/>
      <c r="T60" s="78"/>
      <c r="U60" s="78"/>
      <c r="V60" s="78"/>
      <c r="W60" s="78"/>
      <c r="X60" s="78"/>
      <c r="Y60" s="78"/>
      <c r="Z60" s="78"/>
      <c r="AA60" s="78"/>
      <c r="AB60" s="78"/>
      <c r="AC60" s="78"/>
      <c r="AD60" s="78"/>
      <c r="AE60" s="78"/>
      <c r="AF60" s="78"/>
      <c r="AG60" s="78"/>
      <c r="AH60"/>
      <c r="AI60"/>
      <c r="AJ60"/>
      <c r="AK60"/>
      <c r="AL60"/>
      <c r="AM60"/>
      <c r="AN60"/>
      <c r="AO60"/>
      <c r="AP60"/>
      <c r="AQ60"/>
    </row>
    <row r="61" spans="1:43" ht="15" x14ac:dyDescent="0.2">
      <c r="A61" s="99"/>
      <c r="B61" s="99"/>
      <c r="C61" s="99"/>
      <c r="D61" s="99"/>
      <c r="E61" s="99"/>
      <c r="F61" s="99"/>
      <c r="G61" s="184"/>
      <c r="H61" s="99"/>
      <c r="I61" s="99"/>
      <c r="J61" s="99"/>
      <c r="K61" s="99"/>
      <c r="L61" s="99"/>
      <c r="M61" s="99"/>
      <c r="N61" s="99"/>
      <c r="O61" s="99"/>
      <c r="P61" s="99"/>
      <c r="Q61" s="99"/>
      <c r="R61" s="99"/>
      <c r="S61" s="99"/>
      <c r="T61" s="99"/>
      <c r="U61" s="99"/>
      <c r="V61" s="99"/>
      <c r="W61" s="99"/>
      <c r="X61" s="99"/>
      <c r="Y61" s="99"/>
      <c r="Z61" s="99"/>
      <c r="AA61" s="99"/>
      <c r="AB61" s="99"/>
      <c r="AC61" s="99"/>
      <c r="AD61" s="99"/>
      <c r="AE61" s="99"/>
      <c r="AF61" s="99"/>
      <c r="AG61" s="99"/>
      <c r="AH61"/>
      <c r="AI61"/>
      <c r="AJ61"/>
      <c r="AK61"/>
      <c r="AL61"/>
      <c r="AM61"/>
      <c r="AN61"/>
      <c r="AO61"/>
      <c r="AP61"/>
      <c r="AQ61"/>
    </row>
    <row r="62" spans="1:43" ht="12.75" customHeight="1" x14ac:dyDescent="0.2">
      <c r="A62" s="99"/>
      <c r="B62" s="99"/>
      <c r="C62" s="99"/>
      <c r="D62" s="99"/>
      <c r="E62" s="99"/>
      <c r="F62"/>
      <c r="G62" s="187"/>
      <c r="H62" s="99"/>
      <c r="I62" s="99"/>
      <c r="J62" s="99"/>
      <c r="K62" s="99"/>
      <c r="L62" s="99"/>
      <c r="M62" s="99"/>
      <c r="N62" s="99"/>
      <c r="O62" s="99"/>
      <c r="P62" s="99"/>
      <c r="Q62" s="99"/>
      <c r="R62" s="99"/>
      <c r="S62" s="99"/>
      <c r="T62" s="99"/>
      <c r="U62" s="99"/>
      <c r="V62" s="99"/>
      <c r="W62" s="99"/>
      <c r="X62" s="99"/>
      <c r="Y62" s="99"/>
      <c r="Z62" s="99"/>
      <c r="AA62" s="99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</row>
    <row r="63" spans="1:43" x14ac:dyDescent="0.2">
      <c r="C63" s="4"/>
      <c r="F63" s="2"/>
      <c r="G63" s="188"/>
      <c r="I63" s="118"/>
      <c r="J63" s="118"/>
      <c r="K63" s="118"/>
      <c r="L63" s="118"/>
      <c r="M63" s="118"/>
      <c r="N63" s="118"/>
      <c r="O63" s="118"/>
      <c r="P63" s="118"/>
      <c r="Q63" s="118"/>
      <c r="R63" s="118"/>
      <c r="S63" s="118"/>
      <c r="T63" s="118"/>
      <c r="U63" s="118"/>
      <c r="V63" s="118"/>
      <c r="W63" s="118"/>
      <c r="X63" s="118"/>
      <c r="Y63" s="118"/>
      <c r="Z63" s="118"/>
      <c r="AA63" s="118"/>
      <c r="AB63" s="118"/>
      <c r="AC63" s="118"/>
      <c r="AD63" s="118"/>
      <c r="AE63" s="118"/>
      <c r="AF63" s="118"/>
      <c r="AG63" s="118"/>
      <c r="AH63"/>
    </row>
    <row r="64" spans="1:43" x14ac:dyDescent="0.2">
      <c r="C64" s="4" t="str">
        <f>'Option1 (base case)'!C64</f>
        <v>Risks mitigated vs base case</v>
      </c>
      <c r="G64" s="186">
        <f>input_dollars</f>
        <v>45291</v>
      </c>
      <c r="I64" s="114">
        <f>(1-INDEX(Data!$C$9:$C$13, MATCH($A$3, options,0)))*('Option1 (base case)'!I36-I36)</f>
        <v>0</v>
      </c>
      <c r="J64" s="114">
        <f>(1-INDEX(Data!$C$9:$C$13, MATCH($A$3, options,0)))*('Option1 (base case)'!J36-J36)</f>
        <v>0</v>
      </c>
      <c r="K64" s="114">
        <f>(1-INDEX(Data!$C$9:$C$13, MATCH($A$3, options,0)))*('Option1 (base case)'!K36-K36)</f>
        <v>0</v>
      </c>
      <c r="L64" s="114">
        <f>(1-INDEX(Data!$C$9:$C$13, MATCH($A$3, options,0)))*('Option1 (base case)'!L36-L36)</f>
        <v>0</v>
      </c>
      <c r="M64" s="114">
        <f>(1-INDEX(Data!$C$9:$C$13, MATCH($A$3, options,0)))*('Option1 (base case)'!M36-M36)</f>
        <v>0</v>
      </c>
      <c r="N64" s="114">
        <f>(1-INDEX(Data!$C$9:$C$13, MATCH($A$3, options,0)))*('Option1 (base case)'!N36-N36)</f>
        <v>0</v>
      </c>
      <c r="O64" s="114">
        <f>(1-INDEX(Data!$C$9:$C$13, MATCH($A$3, options,0)))*('Option1 (base case)'!O36-O36)</f>
        <v>2000000</v>
      </c>
      <c r="P64" s="114">
        <f>(1-INDEX(Data!$C$9:$C$13, MATCH($A$3, options,0)))*('Option1 (base case)'!P36-P36)</f>
        <v>2007500</v>
      </c>
      <c r="Q64" s="114">
        <f>(1-INDEX(Data!$C$9:$C$13, MATCH($A$3, options,0)))*('Option1 (base case)'!Q36-Q36)</f>
        <v>2007500</v>
      </c>
      <c r="R64" s="114">
        <f>(1-INDEX(Data!$C$9:$C$13, MATCH($A$3, options,0)))*('Option1 (base case)'!R36-R36)</f>
        <v>2007500</v>
      </c>
      <c r="S64" s="114">
        <f>(1-INDEX(Data!$C$9:$C$13, MATCH($A$3, options,0)))*('Option1 (base case)'!S36-S36)</f>
        <v>2007500</v>
      </c>
      <c r="T64" s="114">
        <f>(1-INDEX(Data!$C$9:$C$13, MATCH($A$3, options,0)))*('Option1 (base case)'!T36-T36)</f>
        <v>2007500</v>
      </c>
      <c r="U64" s="114">
        <f>(1-INDEX(Data!$C$9:$C$13, MATCH($A$3, options,0)))*('Option1 (base case)'!U36-U36)</f>
        <v>2007500</v>
      </c>
      <c r="V64" s="114">
        <f>(1-INDEX(Data!$C$9:$C$13, MATCH($A$3, options,0)))*('Option1 (base case)'!V36-V36)</f>
        <v>2007500</v>
      </c>
      <c r="W64" s="114">
        <f>(1-INDEX(Data!$C$9:$C$13, MATCH($A$3, options,0)))*('Option1 (base case)'!W36-W36)</f>
        <v>2007500</v>
      </c>
      <c r="X64" s="114">
        <f>(1-INDEX(Data!$C$9:$C$13, MATCH($A$3, options,0)))*('Option1 (base case)'!X36-X36)</f>
        <v>2007500</v>
      </c>
      <c r="Y64" s="114">
        <f>(1-INDEX(Data!$C$9:$C$13, MATCH($A$3, options,0)))*('Option1 (base case)'!Y36-Y36)</f>
        <v>2007500</v>
      </c>
      <c r="Z64" s="114">
        <f>(1-INDEX(Data!$C$9:$C$13, MATCH($A$3, options,0)))*('Option1 (base case)'!Z36-Z36)</f>
        <v>2007500</v>
      </c>
      <c r="AA64" s="114">
        <f>(1-INDEX(Data!$C$9:$C$13, MATCH($A$3, options,0)))*('Option1 (base case)'!AA36-AA36)</f>
        <v>2007500</v>
      </c>
      <c r="AB64" s="114">
        <f>(1-INDEX(Data!$C$9:$C$13, MATCH($A$3, options,0)))*('Option1 (base case)'!AB36-AB36)</f>
        <v>2007500</v>
      </c>
      <c r="AC64" s="114">
        <f>(1-INDEX(Data!$C$9:$C$13, MATCH($A$3, options,0)))*('Option1 (base case)'!AC36-AC36)</f>
        <v>2007500</v>
      </c>
      <c r="AD64" s="114">
        <f>(1-INDEX(Data!$C$9:$C$13, MATCH($A$3, options,0)))*('Option1 (base case)'!AD36-AD36)</f>
        <v>2007500</v>
      </c>
      <c r="AE64" s="114">
        <f>(1-INDEX(Data!$C$9:$C$13, MATCH($A$3, options,0)))*('Option1 (base case)'!AE36-AE36)</f>
        <v>2007500</v>
      </c>
      <c r="AF64" s="114">
        <f>(1-INDEX(Data!$C$9:$C$13, MATCH($A$3, options,0)))*('Option1 (base case)'!AF36-AF36)</f>
        <v>2007500</v>
      </c>
      <c r="AG64" s="114">
        <f>(1-INDEX(Data!$C$9:$C$13, MATCH($A$3, options,0)))*('Option1 (base case)'!AG36-AG36)</f>
        <v>2007500</v>
      </c>
      <c r="AH64"/>
    </row>
    <row r="65" spans="1:34" x14ac:dyDescent="0.2">
      <c r="G65" s="188"/>
      <c r="AH65"/>
    </row>
    <row r="66" spans="1:34" x14ac:dyDescent="0.2">
      <c r="A66" s="6"/>
      <c r="B66" s="6"/>
      <c r="C66" s="127" t="s">
        <v>30</v>
      </c>
      <c r="D66" s="34"/>
      <c r="F66" s="85"/>
      <c r="G66" s="189"/>
      <c r="H66" s="28"/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  <c r="AA66" s="28"/>
      <c r="AB66" s="28"/>
      <c r="AC66" s="28"/>
      <c r="AD66" s="28"/>
      <c r="AE66" s="28"/>
      <c r="AF66" s="28"/>
      <c r="AG66" s="28"/>
      <c r="AH66"/>
    </row>
    <row r="67" spans="1:34" x14ac:dyDescent="0.2">
      <c r="A67" s="6"/>
      <c r="B67" s="6"/>
      <c r="C67" s="4" t="str">
        <f>C14</f>
        <v>New transformer, REFCL and feeder transfers</v>
      </c>
      <c r="D67" s="34"/>
      <c r="F67" s="85"/>
      <c r="G67" s="186">
        <f>input_dollars</f>
        <v>45291</v>
      </c>
      <c r="H67" s="28"/>
      <c r="I67" s="28">
        <f t="shared" ref="I67:AG67" si="5">-I14</f>
        <v>0</v>
      </c>
      <c r="J67" s="28">
        <f t="shared" si="5"/>
        <v>0</v>
      </c>
      <c r="K67" s="28">
        <f t="shared" si="5"/>
        <v>0</v>
      </c>
      <c r="L67" s="28">
        <f t="shared" si="5"/>
        <v>-1271429</v>
      </c>
      <c r="M67" s="28">
        <f t="shared" si="5"/>
        <v>-4785714</v>
      </c>
      <c r="N67" s="28">
        <f t="shared" si="5"/>
        <v>-5942857</v>
      </c>
      <c r="O67" s="28">
        <f t="shared" si="5"/>
        <v>0</v>
      </c>
      <c r="P67" s="28">
        <f t="shared" si="5"/>
        <v>0</v>
      </c>
      <c r="Q67" s="28">
        <f t="shared" si="5"/>
        <v>0</v>
      </c>
      <c r="R67" s="28">
        <f t="shared" si="5"/>
        <v>0</v>
      </c>
      <c r="S67" s="28">
        <f t="shared" si="5"/>
        <v>0</v>
      </c>
      <c r="T67" s="28">
        <f t="shared" si="5"/>
        <v>0</v>
      </c>
      <c r="U67" s="28">
        <f t="shared" si="5"/>
        <v>0</v>
      </c>
      <c r="V67" s="28">
        <f t="shared" si="5"/>
        <v>0</v>
      </c>
      <c r="W67" s="28">
        <f t="shared" si="5"/>
        <v>0</v>
      </c>
      <c r="X67" s="28">
        <f t="shared" si="5"/>
        <v>0</v>
      </c>
      <c r="Y67" s="28">
        <f t="shared" si="5"/>
        <v>0</v>
      </c>
      <c r="Z67" s="28">
        <f t="shared" si="5"/>
        <v>0</v>
      </c>
      <c r="AA67" s="28">
        <f t="shared" si="5"/>
        <v>0</v>
      </c>
      <c r="AB67" s="28">
        <f t="shared" si="5"/>
        <v>0</v>
      </c>
      <c r="AC67" s="28">
        <f t="shared" si="5"/>
        <v>0</v>
      </c>
      <c r="AD67" s="28">
        <f t="shared" si="5"/>
        <v>0</v>
      </c>
      <c r="AE67" s="28">
        <f t="shared" si="5"/>
        <v>0</v>
      </c>
      <c r="AF67" s="28">
        <f t="shared" si="5"/>
        <v>0</v>
      </c>
      <c r="AG67" s="28">
        <f t="shared" si="5"/>
        <v>0</v>
      </c>
      <c r="AH67"/>
    </row>
    <row r="68" spans="1:34" x14ac:dyDescent="0.2">
      <c r="A68" s="6"/>
      <c r="B68" s="6"/>
      <c r="C68" s="4">
        <f>C15</f>
        <v>0</v>
      </c>
      <c r="D68" s="34"/>
      <c r="F68" s="85"/>
      <c r="G68" s="186">
        <f>input_dollars</f>
        <v>45291</v>
      </c>
      <c r="H68" s="28"/>
      <c r="I68" s="28">
        <f t="shared" ref="I68:AG68" si="6">-I15</f>
        <v>0</v>
      </c>
      <c r="J68" s="28">
        <f t="shared" si="6"/>
        <v>0</v>
      </c>
      <c r="K68" s="28">
        <f t="shared" si="6"/>
        <v>0</v>
      </c>
      <c r="L68" s="28">
        <f t="shared" si="6"/>
        <v>0</v>
      </c>
      <c r="M68" s="28">
        <f t="shared" si="6"/>
        <v>0</v>
      </c>
      <c r="N68" s="28">
        <f t="shared" si="6"/>
        <v>0</v>
      </c>
      <c r="O68" s="28">
        <f t="shared" si="6"/>
        <v>0</v>
      </c>
      <c r="P68" s="28">
        <f t="shared" si="6"/>
        <v>0</v>
      </c>
      <c r="Q68" s="28">
        <f t="shared" si="6"/>
        <v>0</v>
      </c>
      <c r="R68" s="28">
        <f t="shared" si="6"/>
        <v>0</v>
      </c>
      <c r="S68" s="28">
        <f t="shared" si="6"/>
        <v>0</v>
      </c>
      <c r="T68" s="28">
        <f t="shared" si="6"/>
        <v>0</v>
      </c>
      <c r="U68" s="28">
        <f t="shared" si="6"/>
        <v>0</v>
      </c>
      <c r="V68" s="28">
        <f t="shared" si="6"/>
        <v>0</v>
      </c>
      <c r="W68" s="28">
        <f t="shared" si="6"/>
        <v>0</v>
      </c>
      <c r="X68" s="28">
        <f t="shared" si="6"/>
        <v>0</v>
      </c>
      <c r="Y68" s="28">
        <f t="shared" si="6"/>
        <v>0</v>
      </c>
      <c r="Z68" s="28">
        <f t="shared" si="6"/>
        <v>0</v>
      </c>
      <c r="AA68" s="28">
        <f t="shared" si="6"/>
        <v>0</v>
      </c>
      <c r="AB68" s="28">
        <f t="shared" si="6"/>
        <v>0</v>
      </c>
      <c r="AC68" s="28">
        <f t="shared" si="6"/>
        <v>0</v>
      </c>
      <c r="AD68" s="28">
        <f t="shared" si="6"/>
        <v>0</v>
      </c>
      <c r="AE68" s="28">
        <f t="shared" si="6"/>
        <v>0</v>
      </c>
      <c r="AF68" s="28">
        <f t="shared" si="6"/>
        <v>0</v>
      </c>
      <c r="AG68" s="28">
        <f t="shared" si="6"/>
        <v>0</v>
      </c>
      <c r="AH68"/>
    </row>
    <row r="69" spans="1:34" x14ac:dyDescent="0.2">
      <c r="A69" s="6"/>
      <c r="B69" s="6"/>
      <c r="C69" s="4">
        <f>C16</f>
        <v>0</v>
      </c>
      <c r="D69" s="34"/>
      <c r="F69" s="85"/>
      <c r="G69" s="186">
        <f>input_dollars</f>
        <v>45291</v>
      </c>
      <c r="H69" s="28"/>
      <c r="I69" s="28">
        <f t="shared" ref="I69:AG69" si="7">-I16</f>
        <v>0</v>
      </c>
      <c r="J69" s="28">
        <f t="shared" si="7"/>
        <v>0</v>
      </c>
      <c r="K69" s="28">
        <f t="shared" si="7"/>
        <v>0</v>
      </c>
      <c r="L69" s="28">
        <f t="shared" si="7"/>
        <v>0</v>
      </c>
      <c r="M69" s="28">
        <f t="shared" si="7"/>
        <v>0</v>
      </c>
      <c r="N69" s="28">
        <f t="shared" si="7"/>
        <v>0</v>
      </c>
      <c r="O69" s="28">
        <f t="shared" si="7"/>
        <v>0</v>
      </c>
      <c r="P69" s="28">
        <f t="shared" si="7"/>
        <v>0</v>
      </c>
      <c r="Q69" s="28">
        <f t="shared" si="7"/>
        <v>0</v>
      </c>
      <c r="R69" s="28">
        <f t="shared" si="7"/>
        <v>0</v>
      </c>
      <c r="S69" s="28">
        <f t="shared" si="7"/>
        <v>0</v>
      </c>
      <c r="T69" s="28">
        <f t="shared" si="7"/>
        <v>0</v>
      </c>
      <c r="U69" s="28">
        <f t="shared" si="7"/>
        <v>0</v>
      </c>
      <c r="V69" s="28">
        <f t="shared" si="7"/>
        <v>0</v>
      </c>
      <c r="W69" s="28">
        <f t="shared" si="7"/>
        <v>0</v>
      </c>
      <c r="X69" s="28">
        <f t="shared" si="7"/>
        <v>0</v>
      </c>
      <c r="Y69" s="28">
        <f t="shared" si="7"/>
        <v>0</v>
      </c>
      <c r="Z69" s="28">
        <f t="shared" si="7"/>
        <v>0</v>
      </c>
      <c r="AA69" s="28">
        <f t="shared" si="7"/>
        <v>0</v>
      </c>
      <c r="AB69" s="28">
        <f t="shared" si="7"/>
        <v>0</v>
      </c>
      <c r="AC69" s="28">
        <f t="shared" si="7"/>
        <v>0</v>
      </c>
      <c r="AD69" s="28">
        <f t="shared" si="7"/>
        <v>0</v>
      </c>
      <c r="AE69" s="28">
        <f t="shared" si="7"/>
        <v>0</v>
      </c>
      <c r="AF69" s="28">
        <f t="shared" si="7"/>
        <v>0</v>
      </c>
      <c r="AG69" s="28">
        <f t="shared" si="7"/>
        <v>0</v>
      </c>
      <c r="AH69"/>
    </row>
    <row r="70" spans="1:34" x14ac:dyDescent="0.2">
      <c r="A70" s="6"/>
      <c r="B70" s="6"/>
      <c r="C70" s="4"/>
      <c r="D70" s="34"/>
      <c r="F70" s="85"/>
      <c r="G70" s="190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  <c r="AA70" s="28"/>
      <c r="AB70" s="28"/>
      <c r="AC70" s="28"/>
      <c r="AD70" s="28"/>
      <c r="AE70" s="28"/>
      <c r="AF70" s="28"/>
      <c r="AG70" s="28"/>
      <c r="AH70"/>
    </row>
    <row r="71" spans="1:34" x14ac:dyDescent="0.2">
      <c r="A71" s="6"/>
      <c r="B71" s="6"/>
      <c r="C71" s="127" t="s">
        <v>157</v>
      </c>
      <c r="D71" s="34"/>
      <c r="F71" s="85"/>
      <c r="G71" s="189"/>
      <c r="H71" s="28"/>
      <c r="I71" s="28"/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28"/>
      <c r="AA71" s="28"/>
      <c r="AB71" s="28"/>
      <c r="AC71" s="28"/>
      <c r="AD71" s="28"/>
      <c r="AE71" s="28"/>
      <c r="AF71" s="28"/>
      <c r="AG71" s="28"/>
      <c r="AH71"/>
    </row>
    <row r="72" spans="1:34" x14ac:dyDescent="0.2">
      <c r="A72" s="6"/>
      <c r="B72" s="6"/>
      <c r="C72" s="4" t="str">
        <f>C14</f>
        <v>New transformer, REFCL and feeder transfers</v>
      </c>
      <c r="D72" s="34"/>
      <c r="F72" s="85"/>
      <c r="G72" s="186">
        <f>input_dollars</f>
        <v>45291</v>
      </c>
      <c r="H72" s="28"/>
      <c r="I72" s="28" cm="1">
        <f t="array" ref="I72">SUMPRODUCT(($I67:I67))-SUMPRODUCT(($I67:I67)*($I$6:I$6&lt;=(I$6-$E14)))</f>
        <v>0</v>
      </c>
      <c r="J72" s="28" cm="1">
        <f t="array" ref="J72">SUMPRODUCT(($I67:J67))-SUMPRODUCT(($I67:J67)*($I$6:J$6&lt;=(J$6-$E14)))</f>
        <v>0</v>
      </c>
      <c r="K72" s="28" cm="1">
        <f t="array" ref="K72">SUMPRODUCT(($I67:K67))-SUMPRODUCT(($I67:K67)*($I$6:K$6&lt;=(K$6-$E14)))</f>
        <v>0</v>
      </c>
      <c r="L72" s="28" cm="1">
        <f t="array" ref="L72">SUMPRODUCT(($I67:L67))-SUMPRODUCT(($I67:L67)*($I$6:L$6&lt;=(L$6-$E14)))</f>
        <v>-1271429</v>
      </c>
      <c r="M72" s="28" cm="1">
        <f t="array" ref="M72">SUMPRODUCT(($I67:M67))-SUMPRODUCT(($I67:M67)*($I$6:M$6&lt;=(M$6-$E14)))</f>
        <v>-6057143</v>
      </c>
      <c r="N72" s="28" cm="1">
        <f t="array" ref="N72">SUMPRODUCT(($I67:N67))-SUMPRODUCT(($I67:N67)*($I$6:N$6&lt;=(N$6-$E14)))</f>
        <v>-12000000</v>
      </c>
      <c r="O72" s="28" cm="1">
        <f t="array" ref="O72">SUMPRODUCT(($I67:O67))-SUMPRODUCT(($I67:O67)*($I$6:O$6&lt;=(O$6-$E14)))</f>
        <v>-12000000</v>
      </c>
      <c r="P72" s="28" cm="1">
        <f t="array" ref="P72">SUMPRODUCT(($I67:P67))-SUMPRODUCT(($I67:P67)*($I$6:P$6&lt;=(P$6-$E14)))</f>
        <v>-12000000</v>
      </c>
      <c r="Q72" s="28" cm="1">
        <f t="array" ref="Q72">SUMPRODUCT(($I67:Q67))-SUMPRODUCT(($I67:Q67)*($I$6:Q$6&lt;=(Q$6-$E14)))</f>
        <v>-12000000</v>
      </c>
      <c r="R72" s="28" cm="1">
        <f t="array" ref="R72">SUMPRODUCT(($I67:R67))-SUMPRODUCT(($I67:R67)*($I$6:R$6&lt;=(R$6-$E14)))</f>
        <v>-12000000</v>
      </c>
      <c r="S72" s="28" cm="1">
        <f t="array" ref="S72">SUMPRODUCT(($I67:S67))-SUMPRODUCT(($I67:S67)*($I$6:S$6&lt;=(S$6-$E14)))</f>
        <v>-12000000</v>
      </c>
      <c r="T72" s="28" cm="1">
        <f t="array" ref="T72">SUMPRODUCT(($I67:T67))-SUMPRODUCT(($I67:T67)*($I$6:T$6&lt;=(T$6-$E14)))</f>
        <v>-12000000</v>
      </c>
      <c r="U72" s="28" cm="1">
        <f t="array" ref="U72">SUMPRODUCT(($I67:U67))-SUMPRODUCT(($I67:U67)*($I$6:U$6&lt;=(U$6-$E14)))</f>
        <v>-12000000</v>
      </c>
      <c r="V72" s="28" cm="1">
        <f t="array" ref="V72">SUMPRODUCT(($I67:V67))-SUMPRODUCT(($I67:V67)*($I$6:V$6&lt;=(V$6-$E14)))</f>
        <v>-12000000</v>
      </c>
      <c r="W72" s="28" cm="1">
        <f t="array" ref="W72">SUMPRODUCT(($I67:W67))-SUMPRODUCT(($I67:W67)*($I$6:W$6&lt;=(W$6-$E14)))</f>
        <v>-12000000</v>
      </c>
      <c r="X72" s="28" cm="1">
        <f t="array" ref="X72">SUMPRODUCT(($I67:X67))-SUMPRODUCT(($I67:X67)*($I$6:X$6&lt;=(X$6-$E14)))</f>
        <v>-12000000</v>
      </c>
      <c r="Y72" s="28" cm="1">
        <f t="array" ref="Y72">SUMPRODUCT(($I67:Y67))-SUMPRODUCT(($I67:Y67)*($I$6:Y$6&lt;=(Y$6-$E14)))</f>
        <v>-12000000</v>
      </c>
      <c r="Z72" s="28" cm="1">
        <f t="array" ref="Z72">SUMPRODUCT(($I67:Z67))-SUMPRODUCT(($I67:Z67)*($I$6:Z$6&lt;=(Z$6-$E14)))</f>
        <v>-12000000</v>
      </c>
      <c r="AA72" s="28" cm="1">
        <f t="array" ref="AA72">SUMPRODUCT(($I67:AA67))-SUMPRODUCT(($I67:AA67)*($I$6:AA$6&lt;=(AA$6-$E14)))</f>
        <v>-12000000</v>
      </c>
      <c r="AB72" s="28" cm="1">
        <f t="array" ref="AB72">SUMPRODUCT(($I67:AB67))-SUMPRODUCT(($I67:AB67)*($I$6:AB$6&lt;=(AB$6-$E14)))</f>
        <v>-12000000</v>
      </c>
      <c r="AC72" s="28" cm="1">
        <f t="array" ref="AC72">SUMPRODUCT(($I67:AC67))-SUMPRODUCT(($I67:AC67)*($I$6:AC$6&lt;=(AC$6-$E14)))</f>
        <v>-12000000</v>
      </c>
      <c r="AD72" s="28" cm="1">
        <f t="array" ref="AD72">SUMPRODUCT(($I67:AD67))-SUMPRODUCT(($I67:AD67)*($I$6:AD$6&lt;=(AD$6-$E14)))</f>
        <v>-12000000</v>
      </c>
      <c r="AE72" s="28" cm="1">
        <f t="array" ref="AE72">SUMPRODUCT(($I67:AE67))-SUMPRODUCT(($I67:AE67)*($I$6:AE$6&lt;=(AE$6-$E14)))</f>
        <v>-12000000</v>
      </c>
      <c r="AF72" s="28" cm="1">
        <f t="array" ref="AF72">SUMPRODUCT(($I67:AF67))-SUMPRODUCT(($I67:AF67)*($I$6:AF$6&lt;=(AF$6-$E14)))</f>
        <v>-12000000</v>
      </c>
      <c r="AG72" s="28" cm="1">
        <f t="array" ref="AG72">SUMPRODUCT(($I67:AG67))-SUMPRODUCT(($I67:AG67)*($I$6:AG$6&lt;=(AG$6-$E14)))</f>
        <v>-12000000</v>
      </c>
      <c r="AH72"/>
    </row>
    <row r="73" spans="1:34" x14ac:dyDescent="0.2">
      <c r="A73" s="6"/>
      <c r="B73" s="6"/>
      <c r="C73" s="4">
        <f>C15</f>
        <v>0</v>
      </c>
      <c r="D73" s="34"/>
      <c r="F73" s="85"/>
      <c r="G73" s="186">
        <f>input_dollars</f>
        <v>45291</v>
      </c>
      <c r="H73" s="28"/>
      <c r="I73" s="28" cm="1">
        <f t="array" ref="I73">SUMPRODUCT(($I68:I68))-SUMPRODUCT(($I68:I68)*($I$6:I$6&lt;=(I$6-$E15)))</f>
        <v>0</v>
      </c>
      <c r="J73" s="28" cm="1">
        <f t="array" ref="J73">SUMPRODUCT(($I68:J68))-SUMPRODUCT(($I68:J68)*($I$6:J$6&lt;=(J$6-$E15)))</f>
        <v>0</v>
      </c>
      <c r="K73" s="28" cm="1">
        <f t="array" ref="K73">SUMPRODUCT(($I68:K68))-SUMPRODUCT(($I68:K68)*($I$6:K$6&lt;=(K$6-$E15)))</f>
        <v>0</v>
      </c>
      <c r="L73" s="28" cm="1">
        <f t="array" ref="L73">SUMPRODUCT(($I68:L68))-SUMPRODUCT(($I68:L68)*($I$6:L$6&lt;=(L$6-$E15)))</f>
        <v>0</v>
      </c>
      <c r="M73" s="28" cm="1">
        <f t="array" ref="M73">SUMPRODUCT(($I68:M68))-SUMPRODUCT(($I68:M68)*($I$6:M$6&lt;=(M$6-$E15)))</f>
        <v>0</v>
      </c>
      <c r="N73" s="28" cm="1">
        <f t="array" ref="N73">SUMPRODUCT(($I68:N68))-SUMPRODUCT(($I68:N68)*($I$6:N$6&lt;=(N$6-$E15)))</f>
        <v>0</v>
      </c>
      <c r="O73" s="28" cm="1">
        <f t="array" ref="O73">SUMPRODUCT(($I68:O68))-SUMPRODUCT(($I68:O68)*($I$6:O$6&lt;=(O$6-$E15)))</f>
        <v>0</v>
      </c>
      <c r="P73" s="28" cm="1">
        <f t="array" ref="P73">SUMPRODUCT(($I68:P68))-SUMPRODUCT(($I68:P68)*($I$6:P$6&lt;=(P$6-$E15)))</f>
        <v>0</v>
      </c>
      <c r="Q73" s="28" cm="1">
        <f t="array" ref="Q73">SUMPRODUCT(($I68:Q68))-SUMPRODUCT(($I68:Q68)*($I$6:Q$6&lt;=(Q$6-$E15)))</f>
        <v>0</v>
      </c>
      <c r="R73" s="28" cm="1">
        <f t="array" ref="R73">SUMPRODUCT(($I68:R68))-SUMPRODUCT(($I68:R68)*($I$6:R$6&lt;=(R$6-$E15)))</f>
        <v>0</v>
      </c>
      <c r="S73" s="28" cm="1">
        <f t="array" ref="S73">SUMPRODUCT(($I68:S68))-SUMPRODUCT(($I68:S68)*($I$6:S$6&lt;=(S$6-$E15)))</f>
        <v>0</v>
      </c>
      <c r="T73" s="28" cm="1">
        <f t="array" ref="T73">SUMPRODUCT(($I68:T68))-SUMPRODUCT(($I68:T68)*($I$6:T$6&lt;=(T$6-$E15)))</f>
        <v>0</v>
      </c>
      <c r="U73" s="28" cm="1">
        <f t="array" ref="U73">SUMPRODUCT(($I68:U68))-SUMPRODUCT(($I68:U68)*($I$6:U$6&lt;=(U$6-$E15)))</f>
        <v>0</v>
      </c>
      <c r="V73" s="28" cm="1">
        <f t="array" ref="V73">SUMPRODUCT(($I68:V68))-SUMPRODUCT(($I68:V68)*($I$6:V$6&lt;=(V$6-$E15)))</f>
        <v>0</v>
      </c>
      <c r="W73" s="28" cm="1">
        <f t="array" ref="W73">SUMPRODUCT(($I68:W68))-SUMPRODUCT(($I68:W68)*($I$6:W$6&lt;=(W$6-$E15)))</f>
        <v>0</v>
      </c>
      <c r="X73" s="28" cm="1">
        <f t="array" ref="X73">SUMPRODUCT(($I68:X68))-SUMPRODUCT(($I68:X68)*($I$6:X$6&lt;=(X$6-$E15)))</f>
        <v>0</v>
      </c>
      <c r="Y73" s="28" cm="1">
        <f t="array" ref="Y73">SUMPRODUCT(($I68:Y68))-SUMPRODUCT(($I68:Y68)*($I$6:Y$6&lt;=(Y$6-$E15)))</f>
        <v>0</v>
      </c>
      <c r="Z73" s="28" cm="1">
        <f t="array" ref="Z73">SUMPRODUCT(($I68:Z68))-SUMPRODUCT(($I68:Z68)*($I$6:Z$6&lt;=(Z$6-$E15)))</f>
        <v>0</v>
      </c>
      <c r="AA73" s="28" cm="1">
        <f t="array" ref="AA73">SUMPRODUCT(($I68:AA68))-SUMPRODUCT(($I68:AA68)*($I$6:AA$6&lt;=(AA$6-$E15)))</f>
        <v>0</v>
      </c>
      <c r="AB73" s="28" cm="1">
        <f t="array" ref="AB73">SUMPRODUCT(($I68:AB68))-SUMPRODUCT(($I68:AB68)*($I$6:AB$6&lt;=(AB$6-$E15)))</f>
        <v>0</v>
      </c>
      <c r="AC73" s="28" cm="1">
        <f t="array" ref="AC73">SUMPRODUCT(($I68:AC68))-SUMPRODUCT(($I68:AC68)*($I$6:AC$6&lt;=(AC$6-$E15)))</f>
        <v>0</v>
      </c>
      <c r="AD73" s="28" cm="1">
        <f t="array" ref="AD73">SUMPRODUCT(($I68:AD68))-SUMPRODUCT(($I68:AD68)*($I$6:AD$6&lt;=(AD$6-$E15)))</f>
        <v>0</v>
      </c>
      <c r="AE73" s="28" cm="1">
        <f t="array" ref="AE73">SUMPRODUCT(($I68:AE68))-SUMPRODUCT(($I68:AE68)*($I$6:AE$6&lt;=(AE$6-$E15)))</f>
        <v>0</v>
      </c>
      <c r="AF73" s="28" cm="1">
        <f t="array" ref="AF73">SUMPRODUCT(($I68:AF68))-SUMPRODUCT(($I68:AF68)*($I$6:AF$6&lt;=(AF$6-$E15)))</f>
        <v>0</v>
      </c>
      <c r="AG73" s="28" cm="1">
        <f t="array" ref="AG73">SUMPRODUCT(($I68:AG68))-SUMPRODUCT(($I68:AG68)*($I$6:AG$6&lt;=(AG$6-$E15)))</f>
        <v>0</v>
      </c>
      <c r="AH73"/>
    </row>
    <row r="74" spans="1:34" x14ac:dyDescent="0.2">
      <c r="A74" s="6"/>
      <c r="B74" s="6"/>
      <c r="C74" s="4">
        <f>C16</f>
        <v>0</v>
      </c>
      <c r="D74" s="34"/>
      <c r="F74" s="85"/>
      <c r="G74" s="186">
        <f>input_dollars</f>
        <v>45291</v>
      </c>
      <c r="H74" s="28"/>
      <c r="I74" s="28" cm="1">
        <f t="array" ref="I74">SUMPRODUCT(($I69:I69))-SUMPRODUCT(($I69:I69)*($I$6:I$6&lt;=(I$6-$E16)))</f>
        <v>0</v>
      </c>
      <c r="J74" s="28" cm="1">
        <f t="array" ref="J74">SUMPRODUCT(($I69:J69))-SUMPRODUCT(($I69:J69)*($I$6:J$6&lt;=(J$6-$E16)))</f>
        <v>0</v>
      </c>
      <c r="K74" s="28" cm="1">
        <f t="array" ref="K74">SUMPRODUCT(($I69:K69))-SUMPRODUCT(($I69:K69)*($I$6:K$6&lt;=(K$6-$E16)))</f>
        <v>0</v>
      </c>
      <c r="L74" s="28" cm="1">
        <f t="array" ref="L74">SUMPRODUCT(($I69:L69))-SUMPRODUCT(($I69:L69)*($I$6:L$6&lt;=(L$6-$E16)))</f>
        <v>0</v>
      </c>
      <c r="M74" s="28" cm="1">
        <f t="array" ref="M74">SUMPRODUCT(($I69:M69))-SUMPRODUCT(($I69:M69)*($I$6:M$6&lt;=(M$6-$E16)))</f>
        <v>0</v>
      </c>
      <c r="N74" s="28" cm="1">
        <f t="array" ref="N74">SUMPRODUCT(($I69:N69))-SUMPRODUCT(($I69:N69)*($I$6:N$6&lt;=(N$6-$E16)))</f>
        <v>0</v>
      </c>
      <c r="O74" s="28" cm="1">
        <f t="array" ref="O74">SUMPRODUCT(($I69:O69))-SUMPRODUCT(($I69:O69)*($I$6:O$6&lt;=(O$6-$E16)))</f>
        <v>0</v>
      </c>
      <c r="P74" s="28" cm="1">
        <f t="array" ref="P74">SUMPRODUCT(($I69:P69))-SUMPRODUCT(($I69:P69)*($I$6:P$6&lt;=(P$6-$E16)))</f>
        <v>0</v>
      </c>
      <c r="Q74" s="28" cm="1">
        <f t="array" ref="Q74">SUMPRODUCT(($I69:Q69))-SUMPRODUCT(($I69:Q69)*($I$6:Q$6&lt;=(Q$6-$E16)))</f>
        <v>0</v>
      </c>
      <c r="R74" s="28" cm="1">
        <f t="array" ref="R74">SUMPRODUCT(($I69:R69))-SUMPRODUCT(($I69:R69)*($I$6:R$6&lt;=(R$6-$E16)))</f>
        <v>0</v>
      </c>
      <c r="S74" s="28" cm="1">
        <f t="array" ref="S74">SUMPRODUCT(($I69:S69))-SUMPRODUCT(($I69:S69)*($I$6:S$6&lt;=(S$6-$E16)))</f>
        <v>0</v>
      </c>
      <c r="T74" s="28" cm="1">
        <f t="array" ref="T74">SUMPRODUCT(($I69:T69))-SUMPRODUCT(($I69:T69)*($I$6:T$6&lt;=(T$6-$E16)))</f>
        <v>0</v>
      </c>
      <c r="U74" s="28" cm="1">
        <f t="array" ref="U74">SUMPRODUCT(($I69:U69))-SUMPRODUCT(($I69:U69)*($I$6:U$6&lt;=(U$6-$E16)))</f>
        <v>0</v>
      </c>
      <c r="V74" s="28" cm="1">
        <f t="array" ref="V74">SUMPRODUCT(($I69:V69))-SUMPRODUCT(($I69:V69)*($I$6:V$6&lt;=(V$6-$E16)))</f>
        <v>0</v>
      </c>
      <c r="W74" s="28" cm="1">
        <f t="array" ref="W74">SUMPRODUCT(($I69:W69))-SUMPRODUCT(($I69:W69)*($I$6:W$6&lt;=(W$6-$E16)))</f>
        <v>0</v>
      </c>
      <c r="X74" s="28" cm="1">
        <f t="array" ref="X74">SUMPRODUCT(($I69:X69))-SUMPRODUCT(($I69:X69)*($I$6:X$6&lt;=(X$6-$E16)))</f>
        <v>0</v>
      </c>
      <c r="Y74" s="28" cm="1">
        <f t="array" ref="Y74">SUMPRODUCT(($I69:Y69))-SUMPRODUCT(($I69:Y69)*($I$6:Y$6&lt;=(Y$6-$E16)))</f>
        <v>0</v>
      </c>
      <c r="Z74" s="28" cm="1">
        <f t="array" ref="Z74">SUMPRODUCT(($I69:Z69))-SUMPRODUCT(($I69:Z69)*($I$6:Z$6&lt;=(Z$6-$E16)))</f>
        <v>0</v>
      </c>
      <c r="AA74" s="28" cm="1">
        <f t="array" ref="AA74">SUMPRODUCT(($I69:AA69))-SUMPRODUCT(($I69:AA69)*($I$6:AA$6&lt;=(AA$6-$E16)))</f>
        <v>0</v>
      </c>
      <c r="AB74" s="28" cm="1">
        <f t="array" ref="AB74">SUMPRODUCT(($I69:AB69))-SUMPRODUCT(($I69:AB69)*($I$6:AB$6&lt;=(AB$6-$E16)))</f>
        <v>0</v>
      </c>
      <c r="AC74" s="28" cm="1">
        <f t="array" ref="AC74">SUMPRODUCT(($I69:AC69))-SUMPRODUCT(($I69:AC69)*($I$6:AC$6&lt;=(AC$6-$E16)))</f>
        <v>0</v>
      </c>
      <c r="AD74" s="28" cm="1">
        <f t="array" ref="AD74">SUMPRODUCT(($I69:AD69))-SUMPRODUCT(($I69:AD69)*($I$6:AD$6&lt;=(AD$6-$E16)))</f>
        <v>0</v>
      </c>
      <c r="AE74" s="28" cm="1">
        <f t="array" ref="AE74">SUMPRODUCT(($I69:AE69))-SUMPRODUCT(($I69:AE69)*($I$6:AE$6&lt;=(AE$6-$E16)))</f>
        <v>0</v>
      </c>
      <c r="AF74" s="28" cm="1">
        <f t="array" ref="AF74">SUMPRODUCT(($I69:AF69))-SUMPRODUCT(($I69:AF69)*($I$6:AF$6&lt;=(AF$6-$E16)))</f>
        <v>0</v>
      </c>
      <c r="AG74" s="28" cm="1">
        <f t="array" ref="AG74">SUMPRODUCT(($I69:AG69))-SUMPRODUCT(($I69:AG69)*($I$6:AG$6&lt;=(AG$6-$E16)))</f>
        <v>0</v>
      </c>
      <c r="AH74"/>
    </row>
    <row r="75" spans="1:34" x14ac:dyDescent="0.2">
      <c r="A75" s="6"/>
      <c r="B75" s="6"/>
      <c r="C75" s="4"/>
      <c r="D75" s="34"/>
      <c r="F75" s="85"/>
      <c r="G75" s="190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  <c r="AA75" s="28"/>
      <c r="AB75" s="28"/>
      <c r="AC75" s="28"/>
      <c r="AD75" s="28"/>
      <c r="AE75" s="28"/>
      <c r="AF75" s="28"/>
      <c r="AG75" s="28"/>
      <c r="AH75"/>
    </row>
    <row r="76" spans="1:34" x14ac:dyDescent="0.2">
      <c r="A76" s="6"/>
      <c r="B76" s="6"/>
      <c r="C76" s="127" t="s">
        <v>91</v>
      </c>
      <c r="D76" s="34"/>
      <c r="G76" s="189"/>
      <c r="H76" s="28"/>
      <c r="I76" s="28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  <c r="AF76" s="28"/>
      <c r="AG76" s="28"/>
      <c r="AH76"/>
    </row>
    <row r="77" spans="1:34" x14ac:dyDescent="0.2">
      <c r="A77" s="6"/>
      <c r="B77" s="6"/>
      <c r="C77" s="4" t="str">
        <f>$C$76&amp;" - "&amp;C14</f>
        <v>Annualised capex - New transformer, REFCL and feeder transfers</v>
      </c>
      <c r="D77" s="34"/>
      <c r="G77" s="186">
        <f>input_dollars</f>
        <v>45291</v>
      </c>
      <c r="H77" s="28"/>
      <c r="I77" s="28">
        <f t="shared" ref="I77:AG77" si="8">IF($E14=0,0,-PMT(real_disc, $E14,H72,))</f>
        <v>0</v>
      </c>
      <c r="J77" s="28">
        <f t="shared" si="8"/>
        <v>0</v>
      </c>
      <c r="K77" s="28">
        <f t="shared" si="8"/>
        <v>0</v>
      </c>
      <c r="L77" s="28">
        <f t="shared" si="8"/>
        <v>0</v>
      </c>
      <c r="M77" s="28">
        <f t="shared" si="8"/>
        <v>-54205.734720486529</v>
      </c>
      <c r="N77" s="28">
        <f t="shared" si="8"/>
        <v>-258238.47546504915</v>
      </c>
      <c r="O77" s="28">
        <f t="shared" si="8"/>
        <v>-511604.51479857572</v>
      </c>
      <c r="P77" s="28">
        <f t="shared" si="8"/>
        <v>-511604.51479857572</v>
      </c>
      <c r="Q77" s="28">
        <f t="shared" si="8"/>
        <v>-511604.51479857572</v>
      </c>
      <c r="R77" s="28">
        <f t="shared" si="8"/>
        <v>-511604.51479857572</v>
      </c>
      <c r="S77" s="28">
        <f t="shared" si="8"/>
        <v>-511604.51479857572</v>
      </c>
      <c r="T77" s="28">
        <f t="shared" si="8"/>
        <v>-511604.51479857572</v>
      </c>
      <c r="U77" s="28">
        <f t="shared" si="8"/>
        <v>-511604.51479857572</v>
      </c>
      <c r="V77" s="28">
        <f t="shared" si="8"/>
        <v>-511604.51479857572</v>
      </c>
      <c r="W77" s="28">
        <f t="shared" si="8"/>
        <v>-511604.51479857572</v>
      </c>
      <c r="X77" s="28">
        <f t="shared" si="8"/>
        <v>-511604.51479857572</v>
      </c>
      <c r="Y77" s="28">
        <f t="shared" si="8"/>
        <v>-511604.51479857572</v>
      </c>
      <c r="Z77" s="28">
        <f t="shared" si="8"/>
        <v>-511604.51479857572</v>
      </c>
      <c r="AA77" s="28">
        <f t="shared" si="8"/>
        <v>-511604.51479857572</v>
      </c>
      <c r="AB77" s="28">
        <f t="shared" si="8"/>
        <v>-511604.51479857572</v>
      </c>
      <c r="AC77" s="28">
        <f t="shared" si="8"/>
        <v>-511604.51479857572</v>
      </c>
      <c r="AD77" s="28">
        <f t="shared" si="8"/>
        <v>-511604.51479857572</v>
      </c>
      <c r="AE77" s="28">
        <f t="shared" si="8"/>
        <v>-511604.51479857572</v>
      </c>
      <c r="AF77" s="28">
        <f t="shared" si="8"/>
        <v>-511604.51479857572</v>
      </c>
      <c r="AG77" s="28">
        <f t="shared" si="8"/>
        <v>-511604.51479857572</v>
      </c>
      <c r="AH77"/>
    </row>
    <row r="78" spans="1:34" x14ac:dyDescent="0.2">
      <c r="A78" s="6"/>
      <c r="B78" s="6"/>
      <c r="C78" s="4" t="str">
        <f>$C$76&amp;" - "&amp;C15</f>
        <v xml:space="preserve">Annualised capex - </v>
      </c>
      <c r="D78" s="34"/>
      <c r="G78" s="186">
        <f>input_dollars</f>
        <v>45291</v>
      </c>
      <c r="H78" s="28"/>
      <c r="I78" s="28">
        <f t="shared" ref="I78:AG78" si="9">IF($E15=0,0,-PMT(real_disc, $E15,H73,))</f>
        <v>0</v>
      </c>
      <c r="J78" s="28">
        <f t="shared" si="9"/>
        <v>0</v>
      </c>
      <c r="K78" s="28">
        <f t="shared" si="9"/>
        <v>0</v>
      </c>
      <c r="L78" s="28">
        <f t="shared" si="9"/>
        <v>0</v>
      </c>
      <c r="M78" s="28">
        <f t="shared" si="9"/>
        <v>0</v>
      </c>
      <c r="N78" s="28">
        <f t="shared" si="9"/>
        <v>0</v>
      </c>
      <c r="O78" s="28">
        <f t="shared" si="9"/>
        <v>0</v>
      </c>
      <c r="P78" s="28">
        <f t="shared" si="9"/>
        <v>0</v>
      </c>
      <c r="Q78" s="28">
        <f t="shared" si="9"/>
        <v>0</v>
      </c>
      <c r="R78" s="28">
        <f t="shared" si="9"/>
        <v>0</v>
      </c>
      <c r="S78" s="28">
        <f t="shared" si="9"/>
        <v>0</v>
      </c>
      <c r="T78" s="28">
        <f t="shared" si="9"/>
        <v>0</v>
      </c>
      <c r="U78" s="28">
        <f t="shared" si="9"/>
        <v>0</v>
      </c>
      <c r="V78" s="28">
        <f t="shared" si="9"/>
        <v>0</v>
      </c>
      <c r="W78" s="28">
        <f t="shared" si="9"/>
        <v>0</v>
      </c>
      <c r="X78" s="28">
        <f t="shared" si="9"/>
        <v>0</v>
      </c>
      <c r="Y78" s="28">
        <f t="shared" si="9"/>
        <v>0</v>
      </c>
      <c r="Z78" s="28">
        <f t="shared" si="9"/>
        <v>0</v>
      </c>
      <c r="AA78" s="28">
        <f t="shared" si="9"/>
        <v>0</v>
      </c>
      <c r="AB78" s="28">
        <f t="shared" si="9"/>
        <v>0</v>
      </c>
      <c r="AC78" s="28">
        <f t="shared" si="9"/>
        <v>0</v>
      </c>
      <c r="AD78" s="28">
        <f t="shared" si="9"/>
        <v>0</v>
      </c>
      <c r="AE78" s="28">
        <f t="shared" si="9"/>
        <v>0</v>
      </c>
      <c r="AF78" s="28">
        <f t="shared" si="9"/>
        <v>0</v>
      </c>
      <c r="AG78" s="28">
        <f t="shared" si="9"/>
        <v>0</v>
      </c>
      <c r="AH78"/>
    </row>
    <row r="79" spans="1:34" x14ac:dyDescent="0.2">
      <c r="A79" s="6"/>
      <c r="B79" s="6"/>
      <c r="C79" s="4" t="str">
        <f>$C$76&amp;" - "&amp;C16</f>
        <v xml:space="preserve">Annualised capex - </v>
      </c>
      <c r="D79" s="34"/>
      <c r="G79" s="186">
        <f>input_dollars</f>
        <v>45291</v>
      </c>
      <c r="H79" s="28"/>
      <c r="I79" s="28">
        <f t="shared" ref="I79:AG79" si="10">IF($E16=0,0,-PMT(real_disc, $E16,H74,))</f>
        <v>0</v>
      </c>
      <c r="J79" s="28">
        <f t="shared" si="10"/>
        <v>0</v>
      </c>
      <c r="K79" s="28">
        <f t="shared" si="10"/>
        <v>0</v>
      </c>
      <c r="L79" s="28">
        <f t="shared" si="10"/>
        <v>0</v>
      </c>
      <c r="M79" s="28">
        <f t="shared" si="10"/>
        <v>0</v>
      </c>
      <c r="N79" s="28">
        <f t="shared" si="10"/>
        <v>0</v>
      </c>
      <c r="O79" s="28">
        <f t="shared" si="10"/>
        <v>0</v>
      </c>
      <c r="P79" s="28">
        <f t="shared" si="10"/>
        <v>0</v>
      </c>
      <c r="Q79" s="28">
        <f t="shared" si="10"/>
        <v>0</v>
      </c>
      <c r="R79" s="28">
        <f t="shared" si="10"/>
        <v>0</v>
      </c>
      <c r="S79" s="28">
        <f t="shared" si="10"/>
        <v>0</v>
      </c>
      <c r="T79" s="28">
        <f t="shared" si="10"/>
        <v>0</v>
      </c>
      <c r="U79" s="28">
        <f t="shared" si="10"/>
        <v>0</v>
      </c>
      <c r="V79" s="28">
        <f t="shared" si="10"/>
        <v>0</v>
      </c>
      <c r="W79" s="28">
        <f t="shared" si="10"/>
        <v>0</v>
      </c>
      <c r="X79" s="28">
        <f t="shared" si="10"/>
        <v>0</v>
      </c>
      <c r="Y79" s="28">
        <f t="shared" si="10"/>
        <v>0</v>
      </c>
      <c r="Z79" s="28">
        <f t="shared" si="10"/>
        <v>0</v>
      </c>
      <c r="AA79" s="28">
        <f t="shared" si="10"/>
        <v>0</v>
      </c>
      <c r="AB79" s="28">
        <f t="shared" si="10"/>
        <v>0</v>
      </c>
      <c r="AC79" s="28">
        <f t="shared" si="10"/>
        <v>0</v>
      </c>
      <c r="AD79" s="28">
        <f t="shared" si="10"/>
        <v>0</v>
      </c>
      <c r="AE79" s="28">
        <f t="shared" si="10"/>
        <v>0</v>
      </c>
      <c r="AF79" s="28">
        <f t="shared" si="10"/>
        <v>0</v>
      </c>
      <c r="AG79" s="28">
        <f t="shared" si="10"/>
        <v>0</v>
      </c>
      <c r="AH79"/>
    </row>
    <row r="80" spans="1:34" x14ac:dyDescent="0.2">
      <c r="A80" s="6"/>
      <c r="B80" s="6"/>
      <c r="C80" s="151" t="s">
        <v>158</v>
      </c>
      <c r="D80" s="151"/>
      <c r="E80" s="152"/>
      <c r="F80" s="153"/>
      <c r="G80" s="191">
        <f>input_dollars</f>
        <v>45291</v>
      </c>
      <c r="H80" s="154"/>
      <c r="I80" s="154">
        <f>SUM(I77:I79)</f>
        <v>0</v>
      </c>
      <c r="J80" s="154">
        <f t="shared" ref="J80:AB80" si="11">SUM(J77:J79)</f>
        <v>0</v>
      </c>
      <c r="K80" s="154">
        <f t="shared" si="11"/>
        <v>0</v>
      </c>
      <c r="L80" s="154">
        <f t="shared" si="11"/>
        <v>0</v>
      </c>
      <c r="M80" s="154">
        <f t="shared" si="11"/>
        <v>-54205.734720486529</v>
      </c>
      <c r="N80" s="154">
        <f t="shared" si="11"/>
        <v>-258238.47546504915</v>
      </c>
      <c r="O80" s="154">
        <f t="shared" si="11"/>
        <v>-511604.51479857572</v>
      </c>
      <c r="P80" s="154">
        <f t="shared" si="11"/>
        <v>-511604.51479857572</v>
      </c>
      <c r="Q80" s="154">
        <f t="shared" si="11"/>
        <v>-511604.51479857572</v>
      </c>
      <c r="R80" s="154">
        <f t="shared" si="11"/>
        <v>-511604.51479857572</v>
      </c>
      <c r="S80" s="154">
        <f t="shared" si="11"/>
        <v>-511604.51479857572</v>
      </c>
      <c r="T80" s="154">
        <f t="shared" si="11"/>
        <v>-511604.51479857572</v>
      </c>
      <c r="U80" s="154">
        <f t="shared" si="11"/>
        <v>-511604.51479857572</v>
      </c>
      <c r="V80" s="154">
        <f t="shared" si="11"/>
        <v>-511604.51479857572</v>
      </c>
      <c r="W80" s="154">
        <f t="shared" si="11"/>
        <v>-511604.51479857572</v>
      </c>
      <c r="X80" s="154">
        <f t="shared" si="11"/>
        <v>-511604.51479857572</v>
      </c>
      <c r="Y80" s="154">
        <f t="shared" si="11"/>
        <v>-511604.51479857572</v>
      </c>
      <c r="Z80" s="154">
        <f t="shared" si="11"/>
        <v>-511604.51479857572</v>
      </c>
      <c r="AA80" s="154">
        <f t="shared" si="11"/>
        <v>-511604.51479857572</v>
      </c>
      <c r="AB80" s="154">
        <f t="shared" si="11"/>
        <v>-511604.51479857572</v>
      </c>
      <c r="AC80" s="154">
        <f>SUM(AC77:AC79)</f>
        <v>-511604.51479857572</v>
      </c>
      <c r="AD80" s="154">
        <f>SUM(AD77:AD79)</f>
        <v>-511604.51479857572</v>
      </c>
      <c r="AE80" s="154">
        <f>SUM(AE77:AE79)</f>
        <v>-511604.51479857572</v>
      </c>
      <c r="AF80" s="154">
        <f>SUM(AF77:AF79)</f>
        <v>-511604.51479857572</v>
      </c>
      <c r="AG80" s="154">
        <f>SUM(AG77:AG79)</f>
        <v>-511604.51479857572</v>
      </c>
      <c r="AH80"/>
    </row>
    <row r="81" spans="1:34" x14ac:dyDescent="0.2">
      <c r="A81" s="6"/>
      <c r="B81" s="6"/>
      <c r="C81" s="12"/>
      <c r="D81" s="34"/>
      <c r="F81"/>
      <c r="G81" s="192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</row>
    <row r="82" spans="1:34" x14ac:dyDescent="0.2">
      <c r="A82" s="6"/>
      <c r="B82" s="6"/>
      <c r="C82" s="4" t="s">
        <v>91</v>
      </c>
      <c r="D82" s="34"/>
      <c r="F82" s="85"/>
      <c r="G82" s="186">
        <f t="shared" ref="G82:G87" si="12">input_dollars</f>
        <v>45291</v>
      </c>
      <c r="H82" s="28"/>
      <c r="I82" s="28">
        <f>I80</f>
        <v>0</v>
      </c>
      <c r="J82" s="28">
        <f t="shared" ref="J82:AB82" si="13">J80</f>
        <v>0</v>
      </c>
      <c r="K82" s="28">
        <f t="shared" si="13"/>
        <v>0</v>
      </c>
      <c r="L82" s="28">
        <f t="shared" si="13"/>
        <v>0</v>
      </c>
      <c r="M82" s="28">
        <f t="shared" si="13"/>
        <v>-54205.734720486529</v>
      </c>
      <c r="N82" s="28">
        <f t="shared" si="13"/>
        <v>-258238.47546504915</v>
      </c>
      <c r="O82" s="28">
        <f t="shared" si="13"/>
        <v>-511604.51479857572</v>
      </c>
      <c r="P82" s="28">
        <f t="shared" si="13"/>
        <v>-511604.51479857572</v>
      </c>
      <c r="Q82" s="28">
        <f t="shared" si="13"/>
        <v>-511604.51479857572</v>
      </c>
      <c r="R82" s="28">
        <f t="shared" si="13"/>
        <v>-511604.51479857572</v>
      </c>
      <c r="S82" s="28">
        <f t="shared" si="13"/>
        <v>-511604.51479857572</v>
      </c>
      <c r="T82" s="28">
        <f t="shared" si="13"/>
        <v>-511604.51479857572</v>
      </c>
      <c r="U82" s="28">
        <f t="shared" si="13"/>
        <v>-511604.51479857572</v>
      </c>
      <c r="V82" s="28">
        <f t="shared" si="13"/>
        <v>-511604.51479857572</v>
      </c>
      <c r="W82" s="28">
        <f t="shared" si="13"/>
        <v>-511604.51479857572</v>
      </c>
      <c r="X82" s="28">
        <f t="shared" si="13"/>
        <v>-511604.51479857572</v>
      </c>
      <c r="Y82" s="28">
        <f t="shared" si="13"/>
        <v>-511604.51479857572</v>
      </c>
      <c r="Z82" s="28">
        <f t="shared" si="13"/>
        <v>-511604.51479857572</v>
      </c>
      <c r="AA82" s="28">
        <f t="shared" si="13"/>
        <v>-511604.51479857572</v>
      </c>
      <c r="AB82" s="28">
        <f t="shared" si="13"/>
        <v>-511604.51479857572</v>
      </c>
      <c r="AC82" s="28">
        <f>AC80</f>
        <v>-511604.51479857572</v>
      </c>
      <c r="AD82" s="28">
        <f>AD80</f>
        <v>-511604.51479857572</v>
      </c>
      <c r="AE82" s="28">
        <f>AE80</f>
        <v>-511604.51479857572</v>
      </c>
      <c r="AF82" s="28">
        <f>AF80</f>
        <v>-511604.51479857572</v>
      </c>
      <c r="AG82" s="28">
        <f>AG80</f>
        <v>-511604.51479857572</v>
      </c>
      <c r="AH82"/>
    </row>
    <row r="83" spans="1:34" x14ac:dyDescent="0.2">
      <c r="A83" s="6"/>
      <c r="B83" s="6"/>
      <c r="C83" s="4" t="s">
        <v>31</v>
      </c>
      <c r="D83" s="34"/>
      <c r="F83" s="85"/>
      <c r="G83" s="186">
        <f t="shared" si="12"/>
        <v>45291</v>
      </c>
      <c r="H83" s="28"/>
      <c r="I83" s="28">
        <f t="shared" ref="I83:AG83" si="14">-I19</f>
        <v>0</v>
      </c>
      <c r="J83" s="28">
        <f t="shared" si="14"/>
        <v>0</v>
      </c>
      <c r="K83" s="28">
        <f t="shared" si="14"/>
        <v>0</v>
      </c>
      <c r="L83" s="28">
        <f t="shared" si="14"/>
        <v>0</v>
      </c>
      <c r="M83" s="28">
        <f t="shared" si="14"/>
        <v>0</v>
      </c>
      <c r="N83" s="28">
        <f t="shared" si="14"/>
        <v>0</v>
      </c>
      <c r="O83" s="28">
        <f t="shared" si="14"/>
        <v>0</v>
      </c>
      <c r="P83" s="28">
        <f t="shared" si="14"/>
        <v>0</v>
      </c>
      <c r="Q83" s="28">
        <f t="shared" si="14"/>
        <v>0</v>
      </c>
      <c r="R83" s="28">
        <f t="shared" si="14"/>
        <v>0</v>
      </c>
      <c r="S83" s="28">
        <f t="shared" si="14"/>
        <v>0</v>
      </c>
      <c r="T83" s="28">
        <f t="shared" si="14"/>
        <v>0</v>
      </c>
      <c r="U83" s="28">
        <f t="shared" si="14"/>
        <v>0</v>
      </c>
      <c r="V83" s="28">
        <f t="shared" si="14"/>
        <v>0</v>
      </c>
      <c r="W83" s="28">
        <f t="shared" si="14"/>
        <v>0</v>
      </c>
      <c r="X83" s="28">
        <f t="shared" si="14"/>
        <v>0</v>
      </c>
      <c r="Y83" s="28">
        <f t="shared" si="14"/>
        <v>0</v>
      </c>
      <c r="Z83" s="28">
        <f t="shared" si="14"/>
        <v>0</v>
      </c>
      <c r="AA83" s="28">
        <f t="shared" si="14"/>
        <v>0</v>
      </c>
      <c r="AB83" s="28">
        <f t="shared" si="14"/>
        <v>0</v>
      </c>
      <c r="AC83" s="28">
        <f t="shared" si="14"/>
        <v>0</v>
      </c>
      <c r="AD83" s="28">
        <f t="shared" si="14"/>
        <v>0</v>
      </c>
      <c r="AE83" s="28">
        <f t="shared" si="14"/>
        <v>0</v>
      </c>
      <c r="AF83" s="28">
        <f t="shared" si="14"/>
        <v>0</v>
      </c>
      <c r="AG83" s="28">
        <f t="shared" si="14"/>
        <v>0</v>
      </c>
      <c r="AH83"/>
    </row>
    <row r="84" spans="1:34" x14ac:dyDescent="0.2">
      <c r="A84" s="6"/>
      <c r="B84" s="6"/>
      <c r="C84" s="4" t="s">
        <v>140</v>
      </c>
      <c r="D84" s="34"/>
      <c r="F84" s="85"/>
      <c r="G84" s="186">
        <f t="shared" si="12"/>
        <v>45291</v>
      </c>
      <c r="H84" s="28"/>
      <c r="I84" s="28">
        <f t="shared" ref="I84:AG84" si="15">I64</f>
        <v>0</v>
      </c>
      <c r="J84" s="28">
        <f t="shared" si="15"/>
        <v>0</v>
      </c>
      <c r="K84" s="28">
        <f t="shared" si="15"/>
        <v>0</v>
      </c>
      <c r="L84" s="28">
        <f t="shared" si="15"/>
        <v>0</v>
      </c>
      <c r="M84" s="28">
        <f t="shared" si="15"/>
        <v>0</v>
      </c>
      <c r="N84" s="28">
        <f t="shared" si="15"/>
        <v>0</v>
      </c>
      <c r="O84" s="28">
        <f t="shared" si="15"/>
        <v>2000000</v>
      </c>
      <c r="P84" s="28">
        <f t="shared" si="15"/>
        <v>2007500</v>
      </c>
      <c r="Q84" s="28">
        <f t="shared" si="15"/>
        <v>2007500</v>
      </c>
      <c r="R84" s="28">
        <f t="shared" si="15"/>
        <v>2007500</v>
      </c>
      <c r="S84" s="28">
        <f t="shared" si="15"/>
        <v>2007500</v>
      </c>
      <c r="T84" s="28">
        <f t="shared" si="15"/>
        <v>2007500</v>
      </c>
      <c r="U84" s="28">
        <f t="shared" si="15"/>
        <v>2007500</v>
      </c>
      <c r="V84" s="28">
        <f t="shared" si="15"/>
        <v>2007500</v>
      </c>
      <c r="W84" s="28">
        <f t="shared" si="15"/>
        <v>2007500</v>
      </c>
      <c r="X84" s="28">
        <f t="shared" si="15"/>
        <v>2007500</v>
      </c>
      <c r="Y84" s="28">
        <f t="shared" si="15"/>
        <v>2007500</v>
      </c>
      <c r="Z84" s="28">
        <f t="shared" si="15"/>
        <v>2007500</v>
      </c>
      <c r="AA84" s="28">
        <f t="shared" si="15"/>
        <v>2007500</v>
      </c>
      <c r="AB84" s="28">
        <f t="shared" si="15"/>
        <v>2007500</v>
      </c>
      <c r="AC84" s="28">
        <f t="shared" si="15"/>
        <v>2007500</v>
      </c>
      <c r="AD84" s="28">
        <f t="shared" si="15"/>
        <v>2007500</v>
      </c>
      <c r="AE84" s="28">
        <f t="shared" si="15"/>
        <v>2007500</v>
      </c>
      <c r="AF84" s="28">
        <f t="shared" si="15"/>
        <v>2007500</v>
      </c>
      <c r="AG84" s="28">
        <f t="shared" si="15"/>
        <v>2007500</v>
      </c>
      <c r="AH84"/>
    </row>
    <row r="85" spans="1:34" x14ac:dyDescent="0.2">
      <c r="A85" s="6"/>
      <c r="B85" s="6"/>
      <c r="C85" s="4" t="s">
        <v>122</v>
      </c>
      <c r="D85" s="34"/>
      <c r="F85" s="85"/>
      <c r="G85" s="186">
        <f t="shared" si="12"/>
        <v>45291</v>
      </c>
      <c r="H85" s="28"/>
      <c r="I85" s="28">
        <f t="shared" ref="I85:AG85" si="16">I57</f>
        <v>0</v>
      </c>
      <c r="J85" s="28">
        <f t="shared" si="16"/>
        <v>0</v>
      </c>
      <c r="K85" s="28">
        <f t="shared" si="16"/>
        <v>0</v>
      </c>
      <c r="L85" s="28">
        <f t="shared" si="16"/>
        <v>0</v>
      </c>
      <c r="M85" s="28">
        <f t="shared" si="16"/>
        <v>0</v>
      </c>
      <c r="N85" s="28">
        <f t="shared" si="16"/>
        <v>0</v>
      </c>
      <c r="O85" s="28">
        <f t="shared" si="16"/>
        <v>0</v>
      </c>
      <c r="P85" s="28">
        <f t="shared" si="16"/>
        <v>0</v>
      </c>
      <c r="Q85" s="28">
        <f t="shared" si="16"/>
        <v>0</v>
      </c>
      <c r="R85" s="28">
        <f t="shared" si="16"/>
        <v>0</v>
      </c>
      <c r="S85" s="28">
        <f t="shared" si="16"/>
        <v>0</v>
      </c>
      <c r="T85" s="28">
        <f t="shared" si="16"/>
        <v>0</v>
      </c>
      <c r="U85" s="28">
        <f t="shared" si="16"/>
        <v>0</v>
      </c>
      <c r="V85" s="28">
        <f t="shared" si="16"/>
        <v>0</v>
      </c>
      <c r="W85" s="28">
        <f t="shared" si="16"/>
        <v>0</v>
      </c>
      <c r="X85" s="28">
        <f t="shared" si="16"/>
        <v>0</v>
      </c>
      <c r="Y85" s="28">
        <f t="shared" si="16"/>
        <v>0</v>
      </c>
      <c r="Z85" s="28">
        <f t="shared" si="16"/>
        <v>0</v>
      </c>
      <c r="AA85" s="28">
        <f t="shared" si="16"/>
        <v>0</v>
      </c>
      <c r="AB85" s="28">
        <f t="shared" si="16"/>
        <v>0</v>
      </c>
      <c r="AC85" s="28">
        <f t="shared" si="16"/>
        <v>0</v>
      </c>
      <c r="AD85" s="28">
        <f t="shared" si="16"/>
        <v>0</v>
      </c>
      <c r="AE85" s="28">
        <f t="shared" si="16"/>
        <v>0</v>
      </c>
      <c r="AF85" s="28">
        <f t="shared" si="16"/>
        <v>0</v>
      </c>
      <c r="AG85" s="28">
        <f t="shared" si="16"/>
        <v>0</v>
      </c>
      <c r="AH85"/>
    </row>
    <row r="86" spans="1:34" x14ac:dyDescent="0.2">
      <c r="A86" s="6"/>
      <c r="B86" s="6"/>
      <c r="C86" s="4"/>
      <c r="D86" s="34"/>
      <c r="F86" s="28"/>
      <c r="G86" s="186"/>
      <c r="H86" s="28"/>
      <c r="I86" s="28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  <c r="AF86" s="28"/>
      <c r="AG86" s="28"/>
      <c r="AH86"/>
    </row>
    <row r="87" spans="1:34" x14ac:dyDescent="0.2">
      <c r="A87" s="6"/>
      <c r="B87" s="6"/>
      <c r="C87" s="155" t="s">
        <v>187</v>
      </c>
      <c r="D87" s="156"/>
      <c r="E87" s="152"/>
      <c r="F87" s="157"/>
      <c r="G87" s="191">
        <f t="shared" si="12"/>
        <v>45291</v>
      </c>
      <c r="H87" s="157"/>
      <c r="I87" s="157">
        <f t="shared" ref="I87:AB87" si="17">SUM(I82:I86)</f>
        <v>0</v>
      </c>
      <c r="J87" s="157">
        <f t="shared" si="17"/>
        <v>0</v>
      </c>
      <c r="K87" s="157">
        <f t="shared" si="17"/>
        <v>0</v>
      </c>
      <c r="L87" s="157">
        <f t="shared" si="17"/>
        <v>0</v>
      </c>
      <c r="M87" s="157">
        <f t="shared" si="17"/>
        <v>-54205.734720486529</v>
      </c>
      <c r="N87" s="157">
        <f t="shared" si="17"/>
        <v>-258238.47546504915</v>
      </c>
      <c r="O87" s="157">
        <f t="shared" si="17"/>
        <v>1488395.4852014242</v>
      </c>
      <c r="P87" s="157">
        <f t="shared" si="17"/>
        <v>1495895.4852014242</v>
      </c>
      <c r="Q87" s="157">
        <f t="shared" si="17"/>
        <v>1495895.4852014242</v>
      </c>
      <c r="R87" s="157">
        <f t="shared" si="17"/>
        <v>1495895.4852014242</v>
      </c>
      <c r="S87" s="157">
        <f t="shared" si="17"/>
        <v>1495895.4852014242</v>
      </c>
      <c r="T87" s="157">
        <f t="shared" si="17"/>
        <v>1495895.4852014242</v>
      </c>
      <c r="U87" s="157">
        <f t="shared" si="17"/>
        <v>1495895.4852014242</v>
      </c>
      <c r="V87" s="157">
        <f t="shared" si="17"/>
        <v>1495895.4852014242</v>
      </c>
      <c r="W87" s="157">
        <f t="shared" si="17"/>
        <v>1495895.4852014242</v>
      </c>
      <c r="X87" s="157">
        <f t="shared" si="17"/>
        <v>1495895.4852014242</v>
      </c>
      <c r="Y87" s="157">
        <f t="shared" si="17"/>
        <v>1495895.4852014242</v>
      </c>
      <c r="Z87" s="157">
        <f t="shared" si="17"/>
        <v>1495895.4852014242</v>
      </c>
      <c r="AA87" s="157">
        <f t="shared" si="17"/>
        <v>1495895.4852014242</v>
      </c>
      <c r="AB87" s="157">
        <f t="shared" si="17"/>
        <v>1495895.4852014242</v>
      </c>
      <c r="AC87" s="157">
        <f>SUM(AC82:AC86)</f>
        <v>1495895.4852014242</v>
      </c>
      <c r="AD87" s="157">
        <f>SUM(AD82:AD86)</f>
        <v>1495895.4852014242</v>
      </c>
      <c r="AE87" s="157">
        <f>SUM(AE82:AE86)</f>
        <v>1495895.4852014242</v>
      </c>
      <c r="AF87" s="157">
        <f>SUM(AF82:AF86)</f>
        <v>1495895.4852014242</v>
      </c>
      <c r="AG87" s="157">
        <f>SUM(AG82:AG86)</f>
        <v>1495895.4852014242</v>
      </c>
      <c r="AH87"/>
    </row>
    <row r="88" spans="1:34" x14ac:dyDescent="0.2">
      <c r="A88" s="6"/>
      <c r="B88" s="6"/>
      <c r="C88" s="12"/>
      <c r="D88" s="34"/>
      <c r="F88" s="121"/>
      <c r="G88" s="186"/>
      <c r="H88" s="96"/>
      <c r="I88" s="96"/>
      <c r="J88" s="96"/>
      <c r="K88" s="96"/>
      <c r="L88" s="96"/>
      <c r="M88" s="96"/>
      <c r="N88" s="96"/>
      <c r="O88" s="96"/>
      <c r="P88" s="96"/>
      <c r="Q88" s="96"/>
      <c r="R88" s="96"/>
      <c r="S88" s="96"/>
      <c r="T88" s="96"/>
      <c r="U88" s="96"/>
      <c r="V88" s="96"/>
      <c r="W88" s="96"/>
      <c r="X88" s="96"/>
      <c r="Y88" s="96"/>
      <c r="Z88" s="96"/>
      <c r="AA88" s="96"/>
      <c r="AB88" s="96"/>
      <c r="AC88" s="96"/>
      <c r="AD88" s="96"/>
      <c r="AE88" s="96"/>
      <c r="AF88" s="96"/>
      <c r="AG88" s="96"/>
      <c r="AH88"/>
    </row>
    <row r="89" spans="1:34" x14ac:dyDescent="0.2">
      <c r="A89" s="6"/>
      <c r="B89" s="6"/>
      <c r="C89" s="12"/>
      <c r="D89" s="34"/>
      <c r="F89" s="121"/>
      <c r="G89" s="186"/>
      <c r="H89" s="96"/>
      <c r="I89" s="96"/>
      <c r="J89" s="96"/>
      <c r="K89" s="96"/>
      <c r="L89" s="96"/>
      <c r="M89" s="96"/>
      <c r="N89" s="96"/>
      <c r="O89" s="96"/>
      <c r="P89" s="96"/>
      <c r="Q89" s="96"/>
      <c r="R89" s="96"/>
      <c r="S89" s="96"/>
      <c r="T89" s="96"/>
      <c r="U89" s="96"/>
      <c r="V89" s="96"/>
      <c r="W89" s="96"/>
      <c r="X89" s="96"/>
      <c r="Y89" s="96"/>
      <c r="Z89" s="96"/>
      <c r="AA89" s="96"/>
      <c r="AB89" s="96"/>
      <c r="AC89" s="96"/>
      <c r="AD89" s="96"/>
      <c r="AE89" s="96"/>
      <c r="AF89" s="96"/>
      <c r="AG89" s="96"/>
      <c r="AH89"/>
    </row>
    <row r="90" spans="1:34" x14ac:dyDescent="0.2">
      <c r="A90" s="6"/>
      <c r="B90" s="6"/>
      <c r="C90" s="205" t="s">
        <v>197</v>
      </c>
      <c r="D90" s="72"/>
      <c r="E90" s="206"/>
      <c r="F90" s="207"/>
      <c r="G90" s="208" cm="1">
        <f t="array" ref="G90">IF(SUM($I17:$AG17)=0,0,(INDEX(I$6:AG$6,MATCH(TRUE,INDEX($I17:$AG17&lt;&gt;0,),0))))</f>
        <v>4</v>
      </c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/>
    </row>
    <row r="91" spans="1:34" x14ac:dyDescent="0.2">
      <c r="C91" s="72"/>
      <c r="D91" s="209"/>
      <c r="E91" s="206"/>
      <c r="F91" s="206"/>
      <c r="G91" s="208"/>
    </row>
    <row r="92" spans="1:34" x14ac:dyDescent="0.2">
      <c r="C92" s="210" t="s">
        <v>192</v>
      </c>
      <c r="D92" s="211"/>
      <c r="E92" s="211"/>
      <c r="F92" s="211"/>
      <c r="G92" s="212">
        <f>IF(_xlfn.MINIFS($G$90:$G$91, $G$90:$G$91, "&gt;"&amp;0)=0, $A$4, _xlfn.MINIFS($G$90:$G$91, $G$90:$G$91, "&gt;"&amp;0))</f>
        <v>4</v>
      </c>
    </row>
    <row r="94" spans="1:34" x14ac:dyDescent="0.2">
      <c r="G94" s="10"/>
    </row>
    <row r="102" spans="1:43" ht="15" x14ac:dyDescent="0.2">
      <c r="A102" s="78" t="s">
        <v>212</v>
      </c>
      <c r="B102" s="78"/>
      <c r="C102" s="78"/>
      <c r="D102" s="78"/>
      <c r="E102" s="78"/>
      <c r="F102" s="78"/>
      <c r="G102" s="180"/>
      <c r="H102" s="78"/>
      <c r="I102" s="78"/>
      <c r="J102" s="78"/>
      <c r="K102" s="78"/>
      <c r="L102" s="78"/>
      <c r="M102" s="78"/>
      <c r="N102" s="78"/>
      <c r="O102" s="78"/>
      <c r="P102" s="78"/>
      <c r="Q102" s="78"/>
      <c r="R102" s="78"/>
      <c r="S102" s="78"/>
      <c r="T102" s="78"/>
      <c r="U102" s="78"/>
      <c r="V102" s="78"/>
      <c r="W102" s="78"/>
      <c r="X102" s="78"/>
      <c r="Y102" s="78"/>
      <c r="Z102" s="78"/>
      <c r="AA102" s="78"/>
      <c r="AB102" s="78"/>
      <c r="AC102" s="78"/>
      <c r="AD102" s="78"/>
      <c r="AE102" s="78"/>
      <c r="AF102" s="78"/>
      <c r="AG102" s="78"/>
      <c r="AH102"/>
      <c r="AI102"/>
      <c r="AJ102"/>
      <c r="AK102"/>
      <c r="AL102"/>
      <c r="AM102"/>
      <c r="AN102"/>
      <c r="AO102"/>
      <c r="AP102"/>
      <c r="AQ102"/>
    </row>
    <row r="104" spans="1:43" x14ac:dyDescent="0.2">
      <c r="I104" s="216"/>
      <c r="J104" s="216"/>
      <c r="K104" s="216"/>
      <c r="L104" s="216"/>
      <c r="M104" s="216"/>
      <c r="N104" s="216"/>
      <c r="O104" s="216"/>
      <c r="P104" s="216"/>
      <c r="Q104" s="216"/>
      <c r="R104" s="216"/>
      <c r="S104" s="216"/>
      <c r="T104" s="216"/>
      <c r="U104" s="216"/>
      <c r="V104" s="216"/>
      <c r="W104" s="216"/>
      <c r="X104" s="216"/>
      <c r="Y104" s="216"/>
      <c r="Z104" s="216"/>
    </row>
    <row r="105" spans="1:43" x14ac:dyDescent="0.2">
      <c r="I105" s="216"/>
      <c r="J105" s="216"/>
      <c r="K105" s="216"/>
      <c r="L105" s="216"/>
      <c r="M105" s="216"/>
      <c r="N105" s="216"/>
      <c r="O105" s="216"/>
      <c r="P105" s="216"/>
      <c r="Q105" s="216"/>
      <c r="R105" s="216"/>
      <c r="S105" s="216"/>
      <c r="T105" s="216"/>
      <c r="U105" s="216"/>
      <c r="V105" s="216"/>
      <c r="W105" s="216"/>
      <c r="X105" s="216"/>
      <c r="Y105" s="216"/>
      <c r="Z105" s="216"/>
    </row>
    <row r="106" spans="1:43" x14ac:dyDescent="0.2">
      <c r="A106" s="1" t="s">
        <v>119</v>
      </c>
      <c r="C106" s="1" t="s">
        <v>187</v>
      </c>
      <c r="D106"/>
      <c r="E106"/>
      <c r="F106"/>
      <c r="G106" s="34" t="str">
        <f>PROPER($A$3)&amp;A106</f>
        <v>Option 3NPV</v>
      </c>
      <c r="I106" s="28">
        <f>I87</f>
        <v>0</v>
      </c>
      <c r="J106" s="28">
        <f t="shared" ref="J106:AG106" si="18">J87</f>
        <v>0</v>
      </c>
      <c r="K106" s="28">
        <f t="shared" si="18"/>
        <v>0</v>
      </c>
      <c r="L106" s="28">
        <f t="shared" si="18"/>
        <v>0</v>
      </c>
      <c r="M106" s="28">
        <f t="shared" si="18"/>
        <v>-54205.734720486529</v>
      </c>
      <c r="N106" s="28">
        <f t="shared" si="18"/>
        <v>-258238.47546504915</v>
      </c>
      <c r="O106" s="28">
        <f t="shared" si="18"/>
        <v>1488395.4852014242</v>
      </c>
      <c r="P106" s="28">
        <f t="shared" si="18"/>
        <v>1495895.4852014242</v>
      </c>
      <c r="Q106" s="28">
        <f t="shared" si="18"/>
        <v>1495895.4852014242</v>
      </c>
      <c r="R106" s="28">
        <f t="shared" si="18"/>
        <v>1495895.4852014242</v>
      </c>
      <c r="S106" s="28">
        <f t="shared" si="18"/>
        <v>1495895.4852014242</v>
      </c>
      <c r="T106" s="28">
        <f t="shared" si="18"/>
        <v>1495895.4852014242</v>
      </c>
      <c r="U106" s="28">
        <f t="shared" si="18"/>
        <v>1495895.4852014242</v>
      </c>
      <c r="V106" s="28">
        <f t="shared" si="18"/>
        <v>1495895.4852014242</v>
      </c>
      <c r="W106" s="28">
        <f t="shared" si="18"/>
        <v>1495895.4852014242</v>
      </c>
      <c r="X106" s="28">
        <f t="shared" si="18"/>
        <v>1495895.4852014242</v>
      </c>
      <c r="Y106" s="28">
        <f t="shared" si="18"/>
        <v>1495895.4852014242</v>
      </c>
      <c r="Z106" s="28">
        <f t="shared" si="18"/>
        <v>1495895.4852014242</v>
      </c>
      <c r="AA106" s="28">
        <f t="shared" si="18"/>
        <v>1495895.4852014242</v>
      </c>
      <c r="AB106" s="28">
        <f t="shared" si="18"/>
        <v>1495895.4852014242</v>
      </c>
      <c r="AC106" s="28">
        <f t="shared" si="18"/>
        <v>1495895.4852014242</v>
      </c>
      <c r="AD106" s="28">
        <f t="shared" si="18"/>
        <v>1495895.4852014242</v>
      </c>
      <c r="AE106" s="28">
        <f t="shared" si="18"/>
        <v>1495895.4852014242</v>
      </c>
      <c r="AF106" s="28">
        <f t="shared" si="18"/>
        <v>1495895.4852014242</v>
      </c>
      <c r="AG106" s="28">
        <f t="shared" si="18"/>
        <v>1495895.4852014242</v>
      </c>
    </row>
    <row r="107" spans="1:43" x14ac:dyDescent="0.2">
      <c r="C107" s="1" t="s">
        <v>158</v>
      </c>
      <c r="D107"/>
      <c r="E107"/>
      <c r="F107"/>
      <c r="G107"/>
      <c r="I107" s="28">
        <f>I82</f>
        <v>0</v>
      </c>
      <c r="J107" s="28">
        <f t="shared" ref="J107:AG107" si="19">J82</f>
        <v>0</v>
      </c>
      <c r="K107" s="28">
        <f t="shared" si="19"/>
        <v>0</v>
      </c>
      <c r="L107" s="28">
        <f t="shared" si="19"/>
        <v>0</v>
      </c>
      <c r="M107" s="28">
        <f t="shared" si="19"/>
        <v>-54205.734720486529</v>
      </c>
      <c r="N107" s="28">
        <f t="shared" si="19"/>
        <v>-258238.47546504915</v>
      </c>
      <c r="O107" s="28">
        <f t="shared" si="19"/>
        <v>-511604.51479857572</v>
      </c>
      <c r="P107" s="28">
        <f t="shared" si="19"/>
        <v>-511604.51479857572</v>
      </c>
      <c r="Q107" s="28">
        <f t="shared" si="19"/>
        <v>-511604.51479857572</v>
      </c>
      <c r="R107" s="28">
        <f t="shared" si="19"/>
        <v>-511604.51479857572</v>
      </c>
      <c r="S107" s="28">
        <f t="shared" si="19"/>
        <v>-511604.51479857572</v>
      </c>
      <c r="T107" s="28">
        <f t="shared" si="19"/>
        <v>-511604.51479857572</v>
      </c>
      <c r="U107" s="28">
        <f t="shared" si="19"/>
        <v>-511604.51479857572</v>
      </c>
      <c r="V107" s="28">
        <f t="shared" si="19"/>
        <v>-511604.51479857572</v>
      </c>
      <c r="W107" s="28">
        <f t="shared" si="19"/>
        <v>-511604.51479857572</v>
      </c>
      <c r="X107" s="28">
        <f t="shared" si="19"/>
        <v>-511604.51479857572</v>
      </c>
      <c r="Y107" s="28">
        <f t="shared" si="19"/>
        <v>-511604.51479857572</v>
      </c>
      <c r="Z107" s="28">
        <f t="shared" si="19"/>
        <v>-511604.51479857572</v>
      </c>
      <c r="AA107" s="28">
        <f t="shared" si="19"/>
        <v>-511604.51479857572</v>
      </c>
      <c r="AB107" s="28">
        <f t="shared" si="19"/>
        <v>-511604.51479857572</v>
      </c>
      <c r="AC107" s="28">
        <f t="shared" si="19"/>
        <v>-511604.51479857572</v>
      </c>
      <c r="AD107" s="28">
        <f t="shared" si="19"/>
        <v>-511604.51479857572</v>
      </c>
      <c r="AE107" s="28">
        <f t="shared" si="19"/>
        <v>-511604.51479857572</v>
      </c>
      <c r="AF107" s="28">
        <f t="shared" si="19"/>
        <v>-511604.51479857572</v>
      </c>
      <c r="AG107" s="28">
        <f t="shared" si="19"/>
        <v>-511604.51479857572</v>
      </c>
    </row>
    <row r="108" spans="1:43" x14ac:dyDescent="0.2">
      <c r="C108" s="1" t="s">
        <v>235</v>
      </c>
      <c r="D108"/>
      <c r="E108"/>
      <c r="F108"/>
      <c r="G108"/>
      <c r="I108" s="28">
        <f>SUM(I84:I85)</f>
        <v>0</v>
      </c>
      <c r="J108" s="28">
        <f t="shared" ref="J108:AG108" si="20">SUM(J84:J85)</f>
        <v>0</v>
      </c>
      <c r="K108" s="28">
        <f t="shared" si="20"/>
        <v>0</v>
      </c>
      <c r="L108" s="28">
        <f t="shared" si="20"/>
        <v>0</v>
      </c>
      <c r="M108" s="28">
        <f t="shared" si="20"/>
        <v>0</v>
      </c>
      <c r="N108" s="28">
        <f t="shared" si="20"/>
        <v>0</v>
      </c>
      <c r="O108" s="28">
        <f t="shared" si="20"/>
        <v>2000000</v>
      </c>
      <c r="P108" s="28">
        <f t="shared" si="20"/>
        <v>2007500</v>
      </c>
      <c r="Q108" s="28">
        <f t="shared" si="20"/>
        <v>2007500</v>
      </c>
      <c r="R108" s="28">
        <f t="shared" si="20"/>
        <v>2007500</v>
      </c>
      <c r="S108" s="28">
        <f t="shared" si="20"/>
        <v>2007500</v>
      </c>
      <c r="T108" s="28">
        <f t="shared" si="20"/>
        <v>2007500</v>
      </c>
      <c r="U108" s="28">
        <f t="shared" si="20"/>
        <v>2007500</v>
      </c>
      <c r="V108" s="28">
        <f t="shared" si="20"/>
        <v>2007500</v>
      </c>
      <c r="W108" s="28">
        <f t="shared" si="20"/>
        <v>2007500</v>
      </c>
      <c r="X108" s="28">
        <f t="shared" si="20"/>
        <v>2007500</v>
      </c>
      <c r="Y108" s="28">
        <f t="shared" si="20"/>
        <v>2007500</v>
      </c>
      <c r="Z108" s="28">
        <f t="shared" si="20"/>
        <v>2007500</v>
      </c>
      <c r="AA108" s="28">
        <f t="shared" si="20"/>
        <v>2007500</v>
      </c>
      <c r="AB108" s="28">
        <f t="shared" si="20"/>
        <v>2007500</v>
      </c>
      <c r="AC108" s="28">
        <f t="shared" si="20"/>
        <v>2007500</v>
      </c>
      <c r="AD108" s="28">
        <f t="shared" si="20"/>
        <v>2007500</v>
      </c>
      <c r="AE108" s="28">
        <f t="shared" si="20"/>
        <v>2007500</v>
      </c>
      <c r="AF108" s="28">
        <f t="shared" si="20"/>
        <v>2007500</v>
      </c>
      <c r="AG108" s="28">
        <f t="shared" si="20"/>
        <v>2007500</v>
      </c>
    </row>
    <row r="109" spans="1:43" x14ac:dyDescent="0.2">
      <c r="D109" s="256" t="str">
        <f>Assumptions!G110</f>
        <v>Capex</v>
      </c>
      <c r="E109" s="256" t="str">
        <f>Assumptions!H110</f>
        <v>Total benefits</v>
      </c>
      <c r="I109" s="216"/>
      <c r="J109" s="216"/>
      <c r="K109" s="216"/>
      <c r="L109" s="216"/>
      <c r="M109" s="216"/>
      <c r="N109" s="216"/>
      <c r="O109" s="216"/>
      <c r="P109" s="216"/>
      <c r="Q109" s="216"/>
      <c r="R109" s="216"/>
      <c r="S109" s="216"/>
      <c r="T109" s="216"/>
      <c r="U109" s="216"/>
      <c r="V109" s="216"/>
      <c r="W109" s="216"/>
      <c r="X109" s="216"/>
      <c r="Y109" s="216"/>
      <c r="Z109" s="216"/>
    </row>
    <row r="110" spans="1:43" x14ac:dyDescent="0.2">
      <c r="A110" s="1" t="str">
        <f>"sens"&amp;Assumptions!B111</f>
        <v>sens1</v>
      </c>
      <c r="C110" s="255" t="str">
        <f>Assumptions!C111</f>
        <v>Capex 10% higher</v>
      </c>
      <c r="D110" s="256">
        <f>Assumptions!G111</f>
        <v>0.1</v>
      </c>
      <c r="E110" s="256">
        <f>Assumptions!H111</f>
        <v>0</v>
      </c>
      <c r="G110" s="34" t="str">
        <f>PROPER($A$3)&amp;A110</f>
        <v>Option 3sens1</v>
      </c>
      <c r="I110" s="28" cm="1">
        <f t="array" ref="I110">I$106+IF($C110&lt;&gt;0,SUMPRODUCT((I$107:I$108)*TRANSPOSE(($D110:$E110))),0)</f>
        <v>0</v>
      </c>
      <c r="J110" s="28" cm="1">
        <f t="array" ref="J110">J$106+IF($C110&lt;&gt;0,SUMPRODUCT((J$107:J$108)*TRANSPOSE(($D110:$E110))),0)</f>
        <v>0</v>
      </c>
      <c r="K110" s="28" cm="1">
        <f t="array" ref="K110">K$106+IF($C110&lt;&gt;0,SUMPRODUCT((K$107:K$108)*TRANSPOSE(($D110:$E110))),0)</f>
        <v>0</v>
      </c>
      <c r="L110" s="28" cm="1">
        <f t="array" ref="L110">L$106+IF($C110&lt;&gt;0,SUMPRODUCT((L$107:L$108)*TRANSPOSE(($D110:$E110))),0)</f>
        <v>0</v>
      </c>
      <c r="M110" s="28" cm="1">
        <f t="array" ref="M110">M$106+IF($C110&lt;&gt;0,SUMPRODUCT((M$107:M$108)*TRANSPOSE(($D110:$E110))),0)</f>
        <v>-59626.30819253518</v>
      </c>
      <c r="N110" s="28" cm="1">
        <f t="array" ref="N110">N$106+IF($C110&lt;&gt;0,SUMPRODUCT((N$107:N$108)*TRANSPOSE(($D110:$E110))),0)</f>
        <v>-284062.32301155408</v>
      </c>
      <c r="O110" s="28" cm="1">
        <f t="array" ref="O110">O$106+IF($C110&lt;&gt;0,SUMPRODUCT((O$107:O$108)*TRANSPOSE(($D110:$E110))),0)</f>
        <v>1437235.0337215667</v>
      </c>
      <c r="P110" s="28" cm="1">
        <f t="array" ref="P110">P$106+IF($C110&lt;&gt;0,SUMPRODUCT((P$107:P$108)*TRANSPOSE(($D110:$E110))),0)</f>
        <v>1444735.0337215667</v>
      </c>
      <c r="Q110" s="28" cm="1">
        <f t="array" ref="Q110">Q$106+IF($C110&lt;&gt;0,SUMPRODUCT((Q$107:Q$108)*TRANSPOSE(($D110:$E110))),0)</f>
        <v>1444735.0337215667</v>
      </c>
      <c r="R110" s="28" cm="1">
        <f t="array" ref="R110">R$106+IF($C110&lt;&gt;0,SUMPRODUCT((R$107:R$108)*TRANSPOSE(($D110:$E110))),0)</f>
        <v>1444735.0337215667</v>
      </c>
      <c r="S110" s="28" cm="1">
        <f t="array" ref="S110">S$106+IF($C110&lt;&gt;0,SUMPRODUCT((S$107:S$108)*TRANSPOSE(($D110:$E110))),0)</f>
        <v>1444735.0337215667</v>
      </c>
      <c r="T110" s="28" cm="1">
        <f t="array" ref="T110">T$106+IF($C110&lt;&gt;0,SUMPRODUCT((T$107:T$108)*TRANSPOSE(($D110:$E110))),0)</f>
        <v>1444735.0337215667</v>
      </c>
      <c r="U110" s="28" cm="1">
        <f t="array" ref="U110">U$106+IF($C110&lt;&gt;0,SUMPRODUCT((U$107:U$108)*TRANSPOSE(($D110:$E110))),0)</f>
        <v>1444735.0337215667</v>
      </c>
      <c r="V110" s="28" cm="1">
        <f t="array" ref="V110">V$106+IF($C110&lt;&gt;0,SUMPRODUCT((V$107:V$108)*TRANSPOSE(($D110:$E110))),0)</f>
        <v>1444735.0337215667</v>
      </c>
      <c r="W110" s="28" cm="1">
        <f t="array" ref="W110">W$106+IF($C110&lt;&gt;0,SUMPRODUCT((W$107:W$108)*TRANSPOSE(($D110:$E110))),0)</f>
        <v>1444735.0337215667</v>
      </c>
      <c r="X110" s="28" cm="1">
        <f t="array" ref="X110">X$106+IF($C110&lt;&gt;0,SUMPRODUCT((X$107:X$108)*TRANSPOSE(($D110:$E110))),0)</f>
        <v>1444735.0337215667</v>
      </c>
      <c r="Y110" s="28" cm="1">
        <f t="array" ref="Y110">Y$106+IF($C110&lt;&gt;0,SUMPRODUCT((Y$107:Y$108)*TRANSPOSE(($D110:$E110))),0)</f>
        <v>1444735.0337215667</v>
      </c>
      <c r="Z110" s="28" cm="1">
        <f t="array" ref="Z110">Z$106+IF($C110&lt;&gt;0,SUMPRODUCT((Z$107:Z$108)*TRANSPOSE(($D110:$E110))),0)</f>
        <v>1444735.0337215667</v>
      </c>
      <c r="AA110" s="28" cm="1">
        <f t="array" ref="AA110">AA$106+IF($C110&lt;&gt;0,SUMPRODUCT((AA$107:AA$108)*TRANSPOSE(($D110:$E110))),0)</f>
        <v>1444735.0337215667</v>
      </c>
      <c r="AB110" s="28" cm="1">
        <f t="array" ref="AB110">AB$106+IF($C110&lt;&gt;0,SUMPRODUCT((AB$107:AB$108)*TRANSPOSE(($D110:$E110))),0)</f>
        <v>1444735.0337215667</v>
      </c>
      <c r="AC110" s="28" cm="1">
        <f t="array" ref="AC110">AC$106+IF($C110&lt;&gt;0,SUMPRODUCT((AC$107:AC$108)*TRANSPOSE(($D110:$E110))),0)</f>
        <v>1444735.0337215667</v>
      </c>
      <c r="AD110" s="28" cm="1">
        <f t="array" ref="AD110">AD$106+IF($C110&lt;&gt;0,SUMPRODUCT((AD$107:AD$108)*TRANSPOSE(($D110:$E110))),0)</f>
        <v>1444735.0337215667</v>
      </c>
      <c r="AE110" s="28" cm="1">
        <f t="array" ref="AE110">AE$106+IF($C110&lt;&gt;0,SUMPRODUCT((AE$107:AE$108)*TRANSPOSE(($D110:$E110))),0)</f>
        <v>1444735.0337215667</v>
      </c>
      <c r="AF110" s="28" cm="1">
        <f t="array" ref="AF110">AF$106+IF($C110&lt;&gt;0,SUMPRODUCT((AF$107:AF$108)*TRANSPOSE(($D110:$E110))),0)</f>
        <v>1444735.0337215667</v>
      </c>
      <c r="AG110" s="28" cm="1">
        <f t="array" ref="AG110">AG$106+IF($C110&lt;&gt;0,SUMPRODUCT((AG$107:AG$108)*TRANSPOSE(($D110:$E110))),0)</f>
        <v>1444735.0337215667</v>
      </c>
    </row>
    <row r="111" spans="1:43" x14ac:dyDescent="0.2">
      <c r="A111" s="1" t="str">
        <f>"sens"&amp;Assumptions!B112</f>
        <v>sens2</v>
      </c>
      <c r="C111" s="255" t="str">
        <f>Assumptions!C112</f>
        <v>Capex 10% lower</v>
      </c>
      <c r="D111" s="256">
        <f>Assumptions!G112</f>
        <v>-0.1</v>
      </c>
      <c r="E111" s="256">
        <f>Assumptions!H112</f>
        <v>0</v>
      </c>
      <c r="G111" s="34" t="str">
        <f t="shared" ref="G111:G117" si="21">PROPER($A$3)&amp;A111</f>
        <v>Option 3sens2</v>
      </c>
      <c r="I111" s="28" cm="1">
        <f t="array" ref="I111">I$106+IF($C111&lt;&gt;0,SUMPRODUCT((I$107:I$108)*TRANSPOSE(($D111:$E111))),0)</f>
        <v>0</v>
      </c>
      <c r="J111" s="28" cm="1">
        <f t="array" ref="J111">J$106+IF($C111&lt;&gt;0,SUMPRODUCT((J$107:J$108)*TRANSPOSE(($D111:$E111))),0)</f>
        <v>0</v>
      </c>
      <c r="K111" s="28" cm="1">
        <f t="array" ref="K111">K$106+IF($C111&lt;&gt;0,SUMPRODUCT((K$107:K$108)*TRANSPOSE(($D111:$E111))),0)</f>
        <v>0</v>
      </c>
      <c r="L111" s="28" cm="1">
        <f t="array" ref="L111">L$106+IF($C111&lt;&gt;0,SUMPRODUCT((L$107:L$108)*TRANSPOSE(($D111:$E111))),0)</f>
        <v>0</v>
      </c>
      <c r="M111" s="28" cm="1">
        <f t="array" ref="M111">M$106+IF($C111&lt;&gt;0,SUMPRODUCT((M$107:M$108)*TRANSPOSE(($D111:$E111))),0)</f>
        <v>-48785.161248437878</v>
      </c>
      <c r="N111" s="28" cm="1">
        <f t="array" ref="N111">N$106+IF($C111&lt;&gt;0,SUMPRODUCT((N$107:N$108)*TRANSPOSE(($D111:$E111))),0)</f>
        <v>-232414.62791854423</v>
      </c>
      <c r="O111" s="28" cm="1">
        <f t="array" ref="O111">O$106+IF($C111&lt;&gt;0,SUMPRODUCT((O$107:O$108)*TRANSPOSE(($D111:$E111))),0)</f>
        <v>1539555.9366812818</v>
      </c>
      <c r="P111" s="28" cm="1">
        <f t="array" ref="P111">P$106+IF($C111&lt;&gt;0,SUMPRODUCT((P$107:P$108)*TRANSPOSE(($D111:$E111))),0)</f>
        <v>1547055.9366812818</v>
      </c>
      <c r="Q111" s="28" cm="1">
        <f t="array" ref="Q111">Q$106+IF($C111&lt;&gt;0,SUMPRODUCT((Q$107:Q$108)*TRANSPOSE(($D111:$E111))),0)</f>
        <v>1547055.9366812818</v>
      </c>
      <c r="R111" s="28" cm="1">
        <f t="array" ref="R111">R$106+IF($C111&lt;&gt;0,SUMPRODUCT((R$107:R$108)*TRANSPOSE(($D111:$E111))),0)</f>
        <v>1547055.9366812818</v>
      </c>
      <c r="S111" s="28" cm="1">
        <f t="array" ref="S111">S$106+IF($C111&lt;&gt;0,SUMPRODUCT((S$107:S$108)*TRANSPOSE(($D111:$E111))),0)</f>
        <v>1547055.9366812818</v>
      </c>
      <c r="T111" s="28" cm="1">
        <f t="array" ref="T111">T$106+IF($C111&lt;&gt;0,SUMPRODUCT((T$107:T$108)*TRANSPOSE(($D111:$E111))),0)</f>
        <v>1547055.9366812818</v>
      </c>
      <c r="U111" s="28" cm="1">
        <f t="array" ref="U111">U$106+IF($C111&lt;&gt;0,SUMPRODUCT((U$107:U$108)*TRANSPOSE(($D111:$E111))),0)</f>
        <v>1547055.9366812818</v>
      </c>
      <c r="V111" s="28" cm="1">
        <f t="array" ref="V111">V$106+IF($C111&lt;&gt;0,SUMPRODUCT((V$107:V$108)*TRANSPOSE(($D111:$E111))),0)</f>
        <v>1547055.9366812818</v>
      </c>
      <c r="W111" s="28" cm="1">
        <f t="array" ref="W111">W$106+IF($C111&lt;&gt;0,SUMPRODUCT((W$107:W$108)*TRANSPOSE(($D111:$E111))),0)</f>
        <v>1547055.9366812818</v>
      </c>
      <c r="X111" s="28" cm="1">
        <f t="array" ref="X111">X$106+IF($C111&lt;&gt;0,SUMPRODUCT((X$107:X$108)*TRANSPOSE(($D111:$E111))),0)</f>
        <v>1547055.9366812818</v>
      </c>
      <c r="Y111" s="28" cm="1">
        <f t="array" ref="Y111">Y$106+IF($C111&lt;&gt;0,SUMPRODUCT((Y$107:Y$108)*TRANSPOSE(($D111:$E111))),0)</f>
        <v>1547055.9366812818</v>
      </c>
      <c r="Z111" s="28" cm="1">
        <f t="array" ref="Z111">Z$106+IF($C111&lt;&gt;0,SUMPRODUCT((Z$107:Z$108)*TRANSPOSE(($D111:$E111))),0)</f>
        <v>1547055.9366812818</v>
      </c>
      <c r="AA111" s="28" cm="1">
        <f t="array" ref="AA111">AA$106+IF($C111&lt;&gt;0,SUMPRODUCT((AA$107:AA$108)*TRANSPOSE(($D111:$E111))),0)</f>
        <v>1547055.9366812818</v>
      </c>
      <c r="AB111" s="28" cm="1">
        <f t="array" ref="AB111">AB$106+IF($C111&lt;&gt;0,SUMPRODUCT((AB$107:AB$108)*TRANSPOSE(($D111:$E111))),0)</f>
        <v>1547055.9366812818</v>
      </c>
      <c r="AC111" s="28" cm="1">
        <f t="array" ref="AC111">AC$106+IF($C111&lt;&gt;0,SUMPRODUCT((AC$107:AC$108)*TRANSPOSE(($D111:$E111))),0)</f>
        <v>1547055.9366812818</v>
      </c>
      <c r="AD111" s="28" cm="1">
        <f t="array" ref="AD111">AD$106+IF($C111&lt;&gt;0,SUMPRODUCT((AD$107:AD$108)*TRANSPOSE(($D111:$E111))),0)</f>
        <v>1547055.9366812818</v>
      </c>
      <c r="AE111" s="28" cm="1">
        <f t="array" ref="AE111">AE$106+IF($C111&lt;&gt;0,SUMPRODUCT((AE$107:AE$108)*TRANSPOSE(($D111:$E111))),0)</f>
        <v>1547055.9366812818</v>
      </c>
      <c r="AF111" s="28" cm="1">
        <f t="array" ref="AF111">AF$106+IF($C111&lt;&gt;0,SUMPRODUCT((AF$107:AF$108)*TRANSPOSE(($D111:$E111))),0)</f>
        <v>1547055.9366812818</v>
      </c>
      <c r="AG111" s="28" cm="1">
        <f t="array" ref="AG111">AG$106+IF($C111&lt;&gt;0,SUMPRODUCT((AG$107:AG$108)*TRANSPOSE(($D111:$E111))),0)</f>
        <v>1547055.9366812818</v>
      </c>
    </row>
    <row r="112" spans="1:43" x14ac:dyDescent="0.2">
      <c r="A112" s="1" t="str">
        <f>"sens"&amp;Assumptions!B113</f>
        <v>sens3</v>
      </c>
      <c r="C112" s="255" t="str">
        <f>Assumptions!C113</f>
        <v>Total benefits 10% higher</v>
      </c>
      <c r="D112" s="256">
        <f>Assumptions!G113</f>
        <v>0</v>
      </c>
      <c r="E112" s="256">
        <f>Assumptions!H113</f>
        <v>0.1</v>
      </c>
      <c r="G112" s="34" t="str">
        <f t="shared" si="21"/>
        <v>Option 3sens3</v>
      </c>
      <c r="I112" s="28" cm="1">
        <f t="array" ref="I112">I$106+IF($C112&lt;&gt;0,SUMPRODUCT((I$107:I$108)*TRANSPOSE(($D112:$E112))),0)</f>
        <v>0</v>
      </c>
      <c r="J112" s="28" cm="1">
        <f t="array" ref="J112">J$106+IF($C112&lt;&gt;0,SUMPRODUCT((J$107:J$108)*TRANSPOSE(($D112:$E112))),0)</f>
        <v>0</v>
      </c>
      <c r="K112" s="28" cm="1">
        <f t="array" ref="K112">K$106+IF($C112&lt;&gt;0,SUMPRODUCT((K$107:K$108)*TRANSPOSE(($D112:$E112))),0)</f>
        <v>0</v>
      </c>
      <c r="L112" s="28" cm="1">
        <f t="array" ref="L112">L$106+IF($C112&lt;&gt;0,SUMPRODUCT((L$107:L$108)*TRANSPOSE(($D112:$E112))),0)</f>
        <v>0</v>
      </c>
      <c r="M112" s="28" cm="1">
        <f t="array" ref="M112">M$106+IF($C112&lt;&gt;0,SUMPRODUCT((M$107:M$108)*TRANSPOSE(($D112:$E112))),0)</f>
        <v>-54205.734720486529</v>
      </c>
      <c r="N112" s="28" cm="1">
        <f t="array" ref="N112">N$106+IF($C112&lt;&gt;0,SUMPRODUCT((N$107:N$108)*TRANSPOSE(($D112:$E112))),0)</f>
        <v>-258238.47546504915</v>
      </c>
      <c r="O112" s="28" cm="1">
        <f t="array" ref="O112">O$106+IF($C112&lt;&gt;0,SUMPRODUCT((O$107:O$108)*TRANSPOSE(($D112:$E112))),0)</f>
        <v>1688395.4852014242</v>
      </c>
      <c r="P112" s="28" cm="1">
        <f t="array" ref="P112">P$106+IF($C112&lt;&gt;0,SUMPRODUCT((P$107:P$108)*TRANSPOSE(($D112:$E112))),0)</f>
        <v>1696645.4852014242</v>
      </c>
      <c r="Q112" s="28" cm="1">
        <f t="array" ref="Q112">Q$106+IF($C112&lt;&gt;0,SUMPRODUCT((Q$107:Q$108)*TRANSPOSE(($D112:$E112))),0)</f>
        <v>1696645.4852014242</v>
      </c>
      <c r="R112" s="28" cm="1">
        <f t="array" ref="R112">R$106+IF($C112&lt;&gt;0,SUMPRODUCT((R$107:R$108)*TRANSPOSE(($D112:$E112))),0)</f>
        <v>1696645.4852014242</v>
      </c>
      <c r="S112" s="28" cm="1">
        <f t="array" ref="S112">S$106+IF($C112&lt;&gt;0,SUMPRODUCT((S$107:S$108)*TRANSPOSE(($D112:$E112))),0)</f>
        <v>1696645.4852014242</v>
      </c>
      <c r="T112" s="28" cm="1">
        <f t="array" ref="T112">T$106+IF($C112&lt;&gt;0,SUMPRODUCT((T$107:T$108)*TRANSPOSE(($D112:$E112))),0)</f>
        <v>1696645.4852014242</v>
      </c>
      <c r="U112" s="28" cm="1">
        <f t="array" ref="U112">U$106+IF($C112&lt;&gt;0,SUMPRODUCT((U$107:U$108)*TRANSPOSE(($D112:$E112))),0)</f>
        <v>1696645.4852014242</v>
      </c>
      <c r="V112" s="28" cm="1">
        <f t="array" ref="V112">V$106+IF($C112&lt;&gt;0,SUMPRODUCT((V$107:V$108)*TRANSPOSE(($D112:$E112))),0)</f>
        <v>1696645.4852014242</v>
      </c>
      <c r="W112" s="28" cm="1">
        <f t="array" ref="W112">W$106+IF($C112&lt;&gt;0,SUMPRODUCT((W$107:W$108)*TRANSPOSE(($D112:$E112))),0)</f>
        <v>1696645.4852014242</v>
      </c>
      <c r="X112" s="28" cm="1">
        <f t="array" ref="X112">X$106+IF($C112&lt;&gt;0,SUMPRODUCT((X$107:X$108)*TRANSPOSE(($D112:$E112))),0)</f>
        <v>1696645.4852014242</v>
      </c>
      <c r="Y112" s="28" cm="1">
        <f t="array" ref="Y112">Y$106+IF($C112&lt;&gt;0,SUMPRODUCT((Y$107:Y$108)*TRANSPOSE(($D112:$E112))),0)</f>
        <v>1696645.4852014242</v>
      </c>
      <c r="Z112" s="28" cm="1">
        <f t="array" ref="Z112">Z$106+IF($C112&lt;&gt;0,SUMPRODUCT((Z$107:Z$108)*TRANSPOSE(($D112:$E112))),0)</f>
        <v>1696645.4852014242</v>
      </c>
      <c r="AA112" s="28" cm="1">
        <f t="array" ref="AA112">AA$106+IF($C112&lt;&gt;0,SUMPRODUCT((AA$107:AA$108)*TRANSPOSE(($D112:$E112))),0)</f>
        <v>1696645.4852014242</v>
      </c>
      <c r="AB112" s="28" cm="1">
        <f t="array" ref="AB112">AB$106+IF($C112&lt;&gt;0,SUMPRODUCT((AB$107:AB$108)*TRANSPOSE(($D112:$E112))),0)</f>
        <v>1696645.4852014242</v>
      </c>
      <c r="AC112" s="28" cm="1">
        <f t="array" ref="AC112">AC$106+IF($C112&lt;&gt;0,SUMPRODUCT((AC$107:AC$108)*TRANSPOSE(($D112:$E112))),0)</f>
        <v>1696645.4852014242</v>
      </c>
      <c r="AD112" s="28" cm="1">
        <f t="array" ref="AD112">AD$106+IF($C112&lt;&gt;0,SUMPRODUCT((AD$107:AD$108)*TRANSPOSE(($D112:$E112))),0)</f>
        <v>1696645.4852014242</v>
      </c>
      <c r="AE112" s="28" cm="1">
        <f t="array" ref="AE112">AE$106+IF($C112&lt;&gt;0,SUMPRODUCT((AE$107:AE$108)*TRANSPOSE(($D112:$E112))),0)</f>
        <v>1696645.4852014242</v>
      </c>
      <c r="AF112" s="28" cm="1">
        <f t="array" ref="AF112">AF$106+IF($C112&lt;&gt;0,SUMPRODUCT((AF$107:AF$108)*TRANSPOSE(($D112:$E112))),0)</f>
        <v>1696645.4852014242</v>
      </c>
      <c r="AG112" s="28" cm="1">
        <f t="array" ref="AG112">AG$106+IF($C112&lt;&gt;0,SUMPRODUCT((AG$107:AG$108)*TRANSPOSE(($D112:$E112))),0)</f>
        <v>1696645.4852014242</v>
      </c>
    </row>
    <row r="113" spans="1:33" x14ac:dyDescent="0.2">
      <c r="A113" s="1" t="str">
        <f>"sens"&amp;Assumptions!B114</f>
        <v>sens4</v>
      </c>
      <c r="C113" s="255" t="str">
        <f>Assumptions!C114</f>
        <v>Total benefits 10% lower</v>
      </c>
      <c r="D113" s="256">
        <f>Assumptions!G114</f>
        <v>0</v>
      </c>
      <c r="E113" s="256">
        <f>Assumptions!H114</f>
        <v>-0.1</v>
      </c>
      <c r="G113" s="34" t="str">
        <f t="shared" si="21"/>
        <v>Option 3sens4</v>
      </c>
      <c r="I113" s="28" cm="1">
        <f t="array" ref="I113">I$106+IF($C113&lt;&gt;0,SUMPRODUCT((I$107:I$108)*TRANSPOSE(($D113:$E113))),0)</f>
        <v>0</v>
      </c>
      <c r="J113" s="28" cm="1">
        <f t="array" ref="J113">J$106+IF($C113&lt;&gt;0,SUMPRODUCT((J$107:J$108)*TRANSPOSE(($D113:$E113))),0)</f>
        <v>0</v>
      </c>
      <c r="K113" s="28" cm="1">
        <f t="array" ref="K113">K$106+IF($C113&lt;&gt;0,SUMPRODUCT((K$107:K$108)*TRANSPOSE(($D113:$E113))),0)</f>
        <v>0</v>
      </c>
      <c r="L113" s="28" cm="1">
        <f t="array" ref="L113">L$106+IF($C113&lt;&gt;0,SUMPRODUCT((L$107:L$108)*TRANSPOSE(($D113:$E113))),0)</f>
        <v>0</v>
      </c>
      <c r="M113" s="28" cm="1">
        <f t="array" ref="M113">M$106+IF($C113&lt;&gt;0,SUMPRODUCT((M$107:M$108)*TRANSPOSE(($D113:$E113))),0)</f>
        <v>-54205.734720486529</v>
      </c>
      <c r="N113" s="28" cm="1">
        <f t="array" ref="N113">N$106+IF($C113&lt;&gt;0,SUMPRODUCT((N$107:N$108)*TRANSPOSE(($D113:$E113))),0)</f>
        <v>-258238.47546504915</v>
      </c>
      <c r="O113" s="28" cm="1">
        <f t="array" ref="O113">O$106+IF($C113&lt;&gt;0,SUMPRODUCT((O$107:O$108)*TRANSPOSE(($D113:$E113))),0)</f>
        <v>1288395.4852014242</v>
      </c>
      <c r="P113" s="28" cm="1">
        <f t="array" ref="P113">P$106+IF($C113&lt;&gt;0,SUMPRODUCT((P$107:P$108)*TRANSPOSE(($D113:$E113))),0)</f>
        <v>1295145.4852014242</v>
      </c>
      <c r="Q113" s="28" cm="1">
        <f t="array" ref="Q113">Q$106+IF($C113&lt;&gt;0,SUMPRODUCT((Q$107:Q$108)*TRANSPOSE(($D113:$E113))),0)</f>
        <v>1295145.4852014242</v>
      </c>
      <c r="R113" s="28" cm="1">
        <f t="array" ref="R113">R$106+IF($C113&lt;&gt;0,SUMPRODUCT((R$107:R$108)*TRANSPOSE(($D113:$E113))),0)</f>
        <v>1295145.4852014242</v>
      </c>
      <c r="S113" s="28" cm="1">
        <f t="array" ref="S113">S$106+IF($C113&lt;&gt;0,SUMPRODUCT((S$107:S$108)*TRANSPOSE(($D113:$E113))),0)</f>
        <v>1295145.4852014242</v>
      </c>
      <c r="T113" s="28" cm="1">
        <f t="array" ref="T113">T$106+IF($C113&lt;&gt;0,SUMPRODUCT((T$107:T$108)*TRANSPOSE(($D113:$E113))),0)</f>
        <v>1295145.4852014242</v>
      </c>
      <c r="U113" s="28" cm="1">
        <f t="array" ref="U113">U$106+IF($C113&lt;&gt;0,SUMPRODUCT((U$107:U$108)*TRANSPOSE(($D113:$E113))),0)</f>
        <v>1295145.4852014242</v>
      </c>
      <c r="V113" s="28" cm="1">
        <f t="array" ref="V113">V$106+IF($C113&lt;&gt;0,SUMPRODUCT((V$107:V$108)*TRANSPOSE(($D113:$E113))),0)</f>
        <v>1295145.4852014242</v>
      </c>
      <c r="W113" s="28" cm="1">
        <f t="array" ref="W113">W$106+IF($C113&lt;&gt;0,SUMPRODUCT((W$107:W$108)*TRANSPOSE(($D113:$E113))),0)</f>
        <v>1295145.4852014242</v>
      </c>
      <c r="X113" s="28" cm="1">
        <f t="array" ref="X113">X$106+IF($C113&lt;&gt;0,SUMPRODUCT((X$107:X$108)*TRANSPOSE(($D113:$E113))),0)</f>
        <v>1295145.4852014242</v>
      </c>
      <c r="Y113" s="28" cm="1">
        <f t="array" ref="Y113">Y$106+IF($C113&lt;&gt;0,SUMPRODUCT((Y$107:Y$108)*TRANSPOSE(($D113:$E113))),0)</f>
        <v>1295145.4852014242</v>
      </c>
      <c r="Z113" s="28" cm="1">
        <f t="array" ref="Z113">Z$106+IF($C113&lt;&gt;0,SUMPRODUCT((Z$107:Z$108)*TRANSPOSE(($D113:$E113))),0)</f>
        <v>1295145.4852014242</v>
      </c>
      <c r="AA113" s="28" cm="1">
        <f t="array" ref="AA113">AA$106+IF($C113&lt;&gt;0,SUMPRODUCT((AA$107:AA$108)*TRANSPOSE(($D113:$E113))),0)</f>
        <v>1295145.4852014242</v>
      </c>
      <c r="AB113" s="28" cm="1">
        <f t="array" ref="AB113">AB$106+IF($C113&lt;&gt;0,SUMPRODUCT((AB$107:AB$108)*TRANSPOSE(($D113:$E113))),0)</f>
        <v>1295145.4852014242</v>
      </c>
      <c r="AC113" s="28" cm="1">
        <f t="array" ref="AC113">AC$106+IF($C113&lt;&gt;0,SUMPRODUCT((AC$107:AC$108)*TRANSPOSE(($D113:$E113))),0)</f>
        <v>1295145.4852014242</v>
      </c>
      <c r="AD113" s="28" cm="1">
        <f t="array" ref="AD113">AD$106+IF($C113&lt;&gt;0,SUMPRODUCT((AD$107:AD$108)*TRANSPOSE(($D113:$E113))),0)</f>
        <v>1295145.4852014242</v>
      </c>
      <c r="AE113" s="28" cm="1">
        <f t="array" ref="AE113">AE$106+IF($C113&lt;&gt;0,SUMPRODUCT((AE$107:AE$108)*TRANSPOSE(($D113:$E113))),0)</f>
        <v>1295145.4852014242</v>
      </c>
      <c r="AF113" s="28" cm="1">
        <f t="array" ref="AF113">AF$106+IF($C113&lt;&gt;0,SUMPRODUCT((AF$107:AF$108)*TRANSPOSE(($D113:$E113))),0)</f>
        <v>1295145.4852014242</v>
      </c>
      <c r="AG113" s="28" cm="1">
        <f t="array" ref="AG113">AG$106+IF($C113&lt;&gt;0,SUMPRODUCT((AG$107:AG$108)*TRANSPOSE(($D113:$E113))),0)</f>
        <v>1295145.4852014242</v>
      </c>
    </row>
    <row r="114" spans="1:33" x14ac:dyDescent="0.2">
      <c r="A114" s="1" t="str">
        <f>"sens"&amp;Assumptions!B115</f>
        <v>sens5</v>
      </c>
      <c r="C114" s="255" t="str">
        <f>Assumptions!C115</f>
        <v>Capex 10% higher &amp; Total benefits 10% lower</v>
      </c>
      <c r="D114" s="256">
        <f>Assumptions!G115</f>
        <v>0.1</v>
      </c>
      <c r="E114" s="256">
        <f>Assumptions!H115</f>
        <v>-0.1</v>
      </c>
      <c r="G114" s="34" t="str">
        <f t="shared" si="21"/>
        <v>Option 3sens5</v>
      </c>
      <c r="I114" s="28" cm="1">
        <f t="array" ref="I114">I$106+IF($C114&lt;&gt;0,SUMPRODUCT((I$107:I$108)*TRANSPOSE(($D114:$E114))),0)</f>
        <v>0</v>
      </c>
      <c r="J114" s="28" cm="1">
        <f t="array" ref="J114">J$106+IF($C114&lt;&gt;0,SUMPRODUCT((J$107:J$108)*TRANSPOSE(($D114:$E114))),0)</f>
        <v>0</v>
      </c>
      <c r="K114" s="28" cm="1">
        <f t="array" ref="K114">K$106+IF($C114&lt;&gt;0,SUMPRODUCT((K$107:K$108)*TRANSPOSE(($D114:$E114))),0)</f>
        <v>0</v>
      </c>
      <c r="L114" s="28" cm="1">
        <f t="array" ref="L114">L$106+IF($C114&lt;&gt;0,SUMPRODUCT((L$107:L$108)*TRANSPOSE(($D114:$E114))),0)</f>
        <v>0</v>
      </c>
      <c r="M114" s="28" cm="1">
        <f t="array" ref="M114">M$106+IF($C114&lt;&gt;0,SUMPRODUCT((M$107:M$108)*TRANSPOSE(($D114:$E114))),0)</f>
        <v>-59626.30819253518</v>
      </c>
      <c r="N114" s="28" cm="1">
        <f t="array" ref="N114">N$106+IF($C114&lt;&gt;0,SUMPRODUCT((N$107:N$108)*TRANSPOSE(($D114:$E114))),0)</f>
        <v>-284062.32301155408</v>
      </c>
      <c r="O114" s="28" cm="1">
        <f t="array" ref="O114">O$106+IF($C114&lt;&gt;0,SUMPRODUCT((O$107:O$108)*TRANSPOSE(($D114:$E114))),0)</f>
        <v>1237235.0337215667</v>
      </c>
      <c r="P114" s="28" cm="1">
        <f t="array" ref="P114">P$106+IF($C114&lt;&gt;0,SUMPRODUCT((P$107:P$108)*TRANSPOSE(($D114:$E114))),0)</f>
        <v>1243985.0337215667</v>
      </c>
      <c r="Q114" s="28" cm="1">
        <f t="array" ref="Q114">Q$106+IF($C114&lt;&gt;0,SUMPRODUCT((Q$107:Q$108)*TRANSPOSE(($D114:$E114))),0)</f>
        <v>1243985.0337215667</v>
      </c>
      <c r="R114" s="28" cm="1">
        <f t="array" ref="R114">R$106+IF($C114&lt;&gt;0,SUMPRODUCT((R$107:R$108)*TRANSPOSE(($D114:$E114))),0)</f>
        <v>1243985.0337215667</v>
      </c>
      <c r="S114" s="28" cm="1">
        <f t="array" ref="S114">S$106+IF($C114&lt;&gt;0,SUMPRODUCT((S$107:S$108)*TRANSPOSE(($D114:$E114))),0)</f>
        <v>1243985.0337215667</v>
      </c>
      <c r="T114" s="28" cm="1">
        <f t="array" ref="T114">T$106+IF($C114&lt;&gt;0,SUMPRODUCT((T$107:T$108)*TRANSPOSE(($D114:$E114))),0)</f>
        <v>1243985.0337215667</v>
      </c>
      <c r="U114" s="28" cm="1">
        <f t="array" ref="U114">U$106+IF($C114&lt;&gt;0,SUMPRODUCT((U$107:U$108)*TRANSPOSE(($D114:$E114))),0)</f>
        <v>1243985.0337215667</v>
      </c>
      <c r="V114" s="28" cm="1">
        <f t="array" ref="V114">V$106+IF($C114&lt;&gt;0,SUMPRODUCT((V$107:V$108)*TRANSPOSE(($D114:$E114))),0)</f>
        <v>1243985.0337215667</v>
      </c>
      <c r="W114" s="28" cm="1">
        <f t="array" ref="W114">W$106+IF($C114&lt;&gt;0,SUMPRODUCT((W$107:W$108)*TRANSPOSE(($D114:$E114))),0)</f>
        <v>1243985.0337215667</v>
      </c>
      <c r="X114" s="28" cm="1">
        <f t="array" ref="X114">X$106+IF($C114&lt;&gt;0,SUMPRODUCT((X$107:X$108)*TRANSPOSE(($D114:$E114))),0)</f>
        <v>1243985.0337215667</v>
      </c>
      <c r="Y114" s="28" cm="1">
        <f t="array" ref="Y114">Y$106+IF($C114&lt;&gt;0,SUMPRODUCT((Y$107:Y$108)*TRANSPOSE(($D114:$E114))),0)</f>
        <v>1243985.0337215667</v>
      </c>
      <c r="Z114" s="28" cm="1">
        <f t="array" ref="Z114">Z$106+IF($C114&lt;&gt;0,SUMPRODUCT((Z$107:Z$108)*TRANSPOSE(($D114:$E114))),0)</f>
        <v>1243985.0337215667</v>
      </c>
      <c r="AA114" s="28" cm="1">
        <f t="array" ref="AA114">AA$106+IF($C114&lt;&gt;0,SUMPRODUCT((AA$107:AA$108)*TRANSPOSE(($D114:$E114))),0)</f>
        <v>1243985.0337215667</v>
      </c>
      <c r="AB114" s="28" cm="1">
        <f t="array" ref="AB114">AB$106+IF($C114&lt;&gt;0,SUMPRODUCT((AB$107:AB$108)*TRANSPOSE(($D114:$E114))),0)</f>
        <v>1243985.0337215667</v>
      </c>
      <c r="AC114" s="28" cm="1">
        <f t="array" ref="AC114">AC$106+IF($C114&lt;&gt;0,SUMPRODUCT((AC$107:AC$108)*TRANSPOSE(($D114:$E114))),0)</f>
        <v>1243985.0337215667</v>
      </c>
      <c r="AD114" s="28" cm="1">
        <f t="array" ref="AD114">AD$106+IF($C114&lt;&gt;0,SUMPRODUCT((AD$107:AD$108)*TRANSPOSE(($D114:$E114))),0)</f>
        <v>1243985.0337215667</v>
      </c>
      <c r="AE114" s="28" cm="1">
        <f t="array" ref="AE114">AE$106+IF($C114&lt;&gt;0,SUMPRODUCT((AE$107:AE$108)*TRANSPOSE(($D114:$E114))),0)</f>
        <v>1243985.0337215667</v>
      </c>
      <c r="AF114" s="28" cm="1">
        <f t="array" ref="AF114">AF$106+IF($C114&lt;&gt;0,SUMPRODUCT((AF$107:AF$108)*TRANSPOSE(($D114:$E114))),0)</f>
        <v>1243985.0337215667</v>
      </c>
      <c r="AG114" s="28" cm="1">
        <f t="array" ref="AG114">AG$106+IF($C114&lt;&gt;0,SUMPRODUCT((AG$107:AG$108)*TRANSPOSE(($D114:$E114))),0)</f>
        <v>1243985.0337215667</v>
      </c>
    </row>
    <row r="115" spans="1:33" x14ac:dyDescent="0.2">
      <c r="A115" s="1" t="str">
        <f>"sens"&amp;Assumptions!B116</f>
        <v>sens</v>
      </c>
      <c r="C115" s="255">
        <f>Assumptions!C116</f>
        <v>0</v>
      </c>
      <c r="D115" s="256">
        <f>Assumptions!G116</f>
        <v>0</v>
      </c>
      <c r="E115" s="256">
        <f>Assumptions!H116</f>
        <v>0</v>
      </c>
      <c r="G115" s="34" t="str">
        <f t="shared" si="21"/>
        <v>Option 3sens</v>
      </c>
      <c r="I115" s="28" cm="1">
        <f t="array" ref="I115">I$106+IF($C115&lt;&gt;0,SUMPRODUCT((I$107:I$108)*TRANSPOSE(($D115:$E115))),0)</f>
        <v>0</v>
      </c>
      <c r="J115" s="28" cm="1">
        <f t="array" ref="J115">J$106+IF($C115&lt;&gt;0,SUMPRODUCT((J$107:J$108)*TRANSPOSE(($D115:$E115))),0)</f>
        <v>0</v>
      </c>
      <c r="K115" s="28" cm="1">
        <f t="array" ref="K115">K$106+IF($C115&lt;&gt;0,SUMPRODUCT((K$107:K$108)*TRANSPOSE(($D115:$E115))),0)</f>
        <v>0</v>
      </c>
      <c r="L115" s="28" cm="1">
        <f t="array" ref="L115">L$106+IF($C115&lt;&gt;0,SUMPRODUCT((L$107:L$108)*TRANSPOSE(($D115:$E115))),0)</f>
        <v>0</v>
      </c>
      <c r="M115" s="28" cm="1">
        <f t="array" ref="M115">M$106+IF($C115&lt;&gt;0,SUMPRODUCT((M$107:M$108)*TRANSPOSE(($D115:$E115))),0)</f>
        <v>-54205.734720486529</v>
      </c>
      <c r="N115" s="28" cm="1">
        <f t="array" ref="N115">N$106+IF($C115&lt;&gt;0,SUMPRODUCT((N$107:N$108)*TRANSPOSE(($D115:$E115))),0)</f>
        <v>-258238.47546504915</v>
      </c>
      <c r="O115" s="28" cm="1">
        <f t="array" ref="O115">O$106+IF($C115&lt;&gt;0,SUMPRODUCT((O$107:O$108)*TRANSPOSE(($D115:$E115))),0)</f>
        <v>1488395.4852014242</v>
      </c>
      <c r="P115" s="28" cm="1">
        <f t="array" ref="P115">P$106+IF($C115&lt;&gt;0,SUMPRODUCT((P$107:P$108)*TRANSPOSE(($D115:$E115))),0)</f>
        <v>1495895.4852014242</v>
      </c>
      <c r="Q115" s="28" cm="1">
        <f t="array" ref="Q115">Q$106+IF($C115&lt;&gt;0,SUMPRODUCT((Q$107:Q$108)*TRANSPOSE(($D115:$E115))),0)</f>
        <v>1495895.4852014242</v>
      </c>
      <c r="R115" s="28" cm="1">
        <f t="array" ref="R115">R$106+IF($C115&lt;&gt;0,SUMPRODUCT((R$107:R$108)*TRANSPOSE(($D115:$E115))),0)</f>
        <v>1495895.4852014242</v>
      </c>
      <c r="S115" s="28" cm="1">
        <f t="array" ref="S115">S$106+IF($C115&lt;&gt;0,SUMPRODUCT((S$107:S$108)*TRANSPOSE(($D115:$E115))),0)</f>
        <v>1495895.4852014242</v>
      </c>
      <c r="T115" s="28" cm="1">
        <f t="array" ref="T115">T$106+IF($C115&lt;&gt;0,SUMPRODUCT((T$107:T$108)*TRANSPOSE(($D115:$E115))),0)</f>
        <v>1495895.4852014242</v>
      </c>
      <c r="U115" s="28" cm="1">
        <f t="array" ref="U115">U$106+IF($C115&lt;&gt;0,SUMPRODUCT((U$107:U$108)*TRANSPOSE(($D115:$E115))),0)</f>
        <v>1495895.4852014242</v>
      </c>
      <c r="V115" s="28" cm="1">
        <f t="array" ref="V115">V$106+IF($C115&lt;&gt;0,SUMPRODUCT((V$107:V$108)*TRANSPOSE(($D115:$E115))),0)</f>
        <v>1495895.4852014242</v>
      </c>
      <c r="W115" s="28" cm="1">
        <f t="array" ref="W115">W$106+IF($C115&lt;&gt;0,SUMPRODUCT((W$107:W$108)*TRANSPOSE(($D115:$E115))),0)</f>
        <v>1495895.4852014242</v>
      </c>
      <c r="X115" s="28" cm="1">
        <f t="array" ref="X115">X$106+IF($C115&lt;&gt;0,SUMPRODUCT((X$107:X$108)*TRANSPOSE(($D115:$E115))),0)</f>
        <v>1495895.4852014242</v>
      </c>
      <c r="Y115" s="28" cm="1">
        <f t="array" ref="Y115">Y$106+IF($C115&lt;&gt;0,SUMPRODUCT((Y$107:Y$108)*TRANSPOSE(($D115:$E115))),0)</f>
        <v>1495895.4852014242</v>
      </c>
      <c r="Z115" s="28" cm="1">
        <f t="array" ref="Z115">Z$106+IF($C115&lt;&gt;0,SUMPRODUCT((Z$107:Z$108)*TRANSPOSE(($D115:$E115))),0)</f>
        <v>1495895.4852014242</v>
      </c>
      <c r="AA115" s="28" cm="1">
        <f t="array" ref="AA115">AA$106+IF($C115&lt;&gt;0,SUMPRODUCT((AA$107:AA$108)*TRANSPOSE(($D115:$E115))),0)</f>
        <v>1495895.4852014242</v>
      </c>
      <c r="AB115" s="28" cm="1">
        <f t="array" ref="AB115">AB$106+IF($C115&lt;&gt;0,SUMPRODUCT((AB$107:AB$108)*TRANSPOSE(($D115:$E115))),0)</f>
        <v>1495895.4852014242</v>
      </c>
      <c r="AC115" s="28" cm="1">
        <f t="array" ref="AC115">AC$106+IF($C115&lt;&gt;0,SUMPRODUCT((AC$107:AC$108)*TRANSPOSE(($D115:$E115))),0)</f>
        <v>1495895.4852014242</v>
      </c>
      <c r="AD115" s="28" cm="1">
        <f t="array" ref="AD115">AD$106+IF($C115&lt;&gt;0,SUMPRODUCT((AD$107:AD$108)*TRANSPOSE(($D115:$E115))),0)</f>
        <v>1495895.4852014242</v>
      </c>
      <c r="AE115" s="28" cm="1">
        <f t="array" ref="AE115">AE$106+IF($C115&lt;&gt;0,SUMPRODUCT((AE$107:AE$108)*TRANSPOSE(($D115:$E115))),0)</f>
        <v>1495895.4852014242</v>
      </c>
      <c r="AF115" s="28" cm="1">
        <f t="array" ref="AF115">AF$106+IF($C115&lt;&gt;0,SUMPRODUCT((AF$107:AF$108)*TRANSPOSE(($D115:$E115))),0)</f>
        <v>1495895.4852014242</v>
      </c>
      <c r="AG115" s="28" cm="1">
        <f t="array" ref="AG115">AG$106+IF($C115&lt;&gt;0,SUMPRODUCT((AG$107:AG$108)*TRANSPOSE(($D115:$E115))),0)</f>
        <v>1495895.4852014242</v>
      </c>
    </row>
    <row r="116" spans="1:33" x14ac:dyDescent="0.2">
      <c r="A116" s="1" t="str">
        <f>"sens"&amp;Assumptions!B117</f>
        <v>sens</v>
      </c>
      <c r="C116" s="255">
        <f>Assumptions!C117</f>
        <v>0</v>
      </c>
      <c r="D116" s="256">
        <f>Assumptions!G117</f>
        <v>0</v>
      </c>
      <c r="E116" s="256">
        <f>Assumptions!H117</f>
        <v>0</v>
      </c>
      <c r="G116" s="34" t="str">
        <f t="shared" si="21"/>
        <v>Option 3sens</v>
      </c>
      <c r="I116" s="28" cm="1">
        <f t="array" ref="I116">I$106+IF($C116&lt;&gt;0,SUMPRODUCT((I$107:I$108)*TRANSPOSE(($D116:$E116))),0)</f>
        <v>0</v>
      </c>
      <c r="J116" s="28" cm="1">
        <f t="array" ref="J116">J$106+IF($C116&lt;&gt;0,SUMPRODUCT((J$107:J$108)*TRANSPOSE(($D116:$E116))),0)</f>
        <v>0</v>
      </c>
      <c r="K116" s="28" cm="1">
        <f t="array" ref="K116">K$106+IF($C116&lt;&gt;0,SUMPRODUCT((K$107:K$108)*TRANSPOSE(($D116:$E116))),0)</f>
        <v>0</v>
      </c>
      <c r="L116" s="28" cm="1">
        <f t="array" ref="L116">L$106+IF($C116&lt;&gt;0,SUMPRODUCT((L$107:L$108)*TRANSPOSE(($D116:$E116))),0)</f>
        <v>0</v>
      </c>
      <c r="M116" s="28" cm="1">
        <f t="array" ref="M116">M$106+IF($C116&lt;&gt;0,SUMPRODUCT((M$107:M$108)*TRANSPOSE(($D116:$E116))),0)</f>
        <v>-54205.734720486529</v>
      </c>
      <c r="N116" s="28" cm="1">
        <f t="array" ref="N116">N$106+IF($C116&lt;&gt;0,SUMPRODUCT((N$107:N$108)*TRANSPOSE(($D116:$E116))),0)</f>
        <v>-258238.47546504915</v>
      </c>
      <c r="O116" s="28" cm="1">
        <f t="array" ref="O116">O$106+IF($C116&lt;&gt;0,SUMPRODUCT((O$107:O$108)*TRANSPOSE(($D116:$E116))),0)</f>
        <v>1488395.4852014242</v>
      </c>
      <c r="P116" s="28" cm="1">
        <f t="array" ref="P116">P$106+IF($C116&lt;&gt;0,SUMPRODUCT((P$107:P$108)*TRANSPOSE(($D116:$E116))),0)</f>
        <v>1495895.4852014242</v>
      </c>
      <c r="Q116" s="28" cm="1">
        <f t="array" ref="Q116">Q$106+IF($C116&lt;&gt;0,SUMPRODUCT((Q$107:Q$108)*TRANSPOSE(($D116:$E116))),0)</f>
        <v>1495895.4852014242</v>
      </c>
      <c r="R116" s="28" cm="1">
        <f t="array" ref="R116">R$106+IF($C116&lt;&gt;0,SUMPRODUCT((R$107:R$108)*TRANSPOSE(($D116:$E116))),0)</f>
        <v>1495895.4852014242</v>
      </c>
      <c r="S116" s="28" cm="1">
        <f t="array" ref="S116">S$106+IF($C116&lt;&gt;0,SUMPRODUCT((S$107:S$108)*TRANSPOSE(($D116:$E116))),0)</f>
        <v>1495895.4852014242</v>
      </c>
      <c r="T116" s="28" cm="1">
        <f t="array" ref="T116">T$106+IF($C116&lt;&gt;0,SUMPRODUCT((T$107:T$108)*TRANSPOSE(($D116:$E116))),0)</f>
        <v>1495895.4852014242</v>
      </c>
      <c r="U116" s="28" cm="1">
        <f t="array" ref="U116">U$106+IF($C116&lt;&gt;0,SUMPRODUCT((U$107:U$108)*TRANSPOSE(($D116:$E116))),0)</f>
        <v>1495895.4852014242</v>
      </c>
      <c r="V116" s="28" cm="1">
        <f t="array" ref="V116">V$106+IF($C116&lt;&gt;0,SUMPRODUCT((V$107:V$108)*TRANSPOSE(($D116:$E116))),0)</f>
        <v>1495895.4852014242</v>
      </c>
      <c r="W116" s="28" cm="1">
        <f t="array" ref="W116">W$106+IF($C116&lt;&gt;0,SUMPRODUCT((W$107:W$108)*TRANSPOSE(($D116:$E116))),0)</f>
        <v>1495895.4852014242</v>
      </c>
      <c r="X116" s="28" cm="1">
        <f t="array" ref="X116">X$106+IF($C116&lt;&gt;0,SUMPRODUCT((X$107:X$108)*TRANSPOSE(($D116:$E116))),0)</f>
        <v>1495895.4852014242</v>
      </c>
      <c r="Y116" s="28" cm="1">
        <f t="array" ref="Y116">Y$106+IF($C116&lt;&gt;0,SUMPRODUCT((Y$107:Y$108)*TRANSPOSE(($D116:$E116))),0)</f>
        <v>1495895.4852014242</v>
      </c>
      <c r="Z116" s="28" cm="1">
        <f t="array" ref="Z116">Z$106+IF($C116&lt;&gt;0,SUMPRODUCT((Z$107:Z$108)*TRANSPOSE(($D116:$E116))),0)</f>
        <v>1495895.4852014242</v>
      </c>
      <c r="AA116" s="28" cm="1">
        <f t="array" ref="AA116">AA$106+IF($C116&lt;&gt;0,SUMPRODUCT((AA$107:AA$108)*TRANSPOSE(($D116:$E116))),0)</f>
        <v>1495895.4852014242</v>
      </c>
      <c r="AB116" s="28" cm="1">
        <f t="array" ref="AB116">AB$106+IF($C116&lt;&gt;0,SUMPRODUCT((AB$107:AB$108)*TRANSPOSE(($D116:$E116))),0)</f>
        <v>1495895.4852014242</v>
      </c>
      <c r="AC116" s="28" cm="1">
        <f t="array" ref="AC116">AC$106+IF($C116&lt;&gt;0,SUMPRODUCT((AC$107:AC$108)*TRANSPOSE(($D116:$E116))),0)</f>
        <v>1495895.4852014242</v>
      </c>
      <c r="AD116" s="28" cm="1">
        <f t="array" ref="AD116">AD$106+IF($C116&lt;&gt;0,SUMPRODUCT((AD$107:AD$108)*TRANSPOSE(($D116:$E116))),0)</f>
        <v>1495895.4852014242</v>
      </c>
      <c r="AE116" s="28" cm="1">
        <f t="array" ref="AE116">AE$106+IF($C116&lt;&gt;0,SUMPRODUCT((AE$107:AE$108)*TRANSPOSE(($D116:$E116))),0)</f>
        <v>1495895.4852014242</v>
      </c>
      <c r="AF116" s="28" cm="1">
        <f t="array" ref="AF116">AF$106+IF($C116&lt;&gt;0,SUMPRODUCT((AF$107:AF$108)*TRANSPOSE(($D116:$E116))),0)</f>
        <v>1495895.4852014242</v>
      </c>
      <c r="AG116" s="28" cm="1">
        <f t="array" ref="AG116">AG$106+IF($C116&lt;&gt;0,SUMPRODUCT((AG$107:AG$108)*TRANSPOSE(($D116:$E116))),0)</f>
        <v>1495895.4852014242</v>
      </c>
    </row>
    <row r="117" spans="1:33" x14ac:dyDescent="0.2">
      <c r="A117" s="1" t="str">
        <f>"sens"&amp;Assumptions!B118</f>
        <v>sens</v>
      </c>
      <c r="C117" s="255">
        <f>Assumptions!C118</f>
        <v>0</v>
      </c>
      <c r="D117" s="256">
        <f>Assumptions!G118</f>
        <v>0</v>
      </c>
      <c r="E117" s="256">
        <f>Assumptions!H118</f>
        <v>0</v>
      </c>
      <c r="G117" s="34" t="str">
        <f t="shared" si="21"/>
        <v>Option 3sens</v>
      </c>
      <c r="I117" s="28" cm="1">
        <f t="array" ref="I117">I$106+IF($C117&lt;&gt;0,SUMPRODUCT((I$107:I$108)*TRANSPOSE(($D117:$E117))),0)</f>
        <v>0</v>
      </c>
      <c r="J117" s="28" cm="1">
        <f t="array" ref="J117">J$106+IF($C117&lt;&gt;0,SUMPRODUCT((J$107:J$108)*TRANSPOSE(($D117:$E117))),0)</f>
        <v>0</v>
      </c>
      <c r="K117" s="28" cm="1">
        <f t="array" ref="K117">K$106+IF($C117&lt;&gt;0,SUMPRODUCT((K$107:K$108)*TRANSPOSE(($D117:$E117))),0)</f>
        <v>0</v>
      </c>
      <c r="L117" s="28" cm="1">
        <f t="array" ref="L117">L$106+IF($C117&lt;&gt;0,SUMPRODUCT((L$107:L$108)*TRANSPOSE(($D117:$E117))),0)</f>
        <v>0</v>
      </c>
      <c r="M117" s="28" cm="1">
        <f t="array" ref="M117">M$106+IF($C117&lt;&gt;0,SUMPRODUCT((M$107:M$108)*TRANSPOSE(($D117:$E117))),0)</f>
        <v>-54205.734720486529</v>
      </c>
      <c r="N117" s="28" cm="1">
        <f t="array" ref="N117">N$106+IF($C117&lt;&gt;0,SUMPRODUCT((N$107:N$108)*TRANSPOSE(($D117:$E117))),0)</f>
        <v>-258238.47546504915</v>
      </c>
      <c r="O117" s="28" cm="1">
        <f t="array" ref="O117">O$106+IF($C117&lt;&gt;0,SUMPRODUCT((O$107:O$108)*TRANSPOSE(($D117:$E117))),0)</f>
        <v>1488395.4852014242</v>
      </c>
      <c r="P117" s="28" cm="1">
        <f t="array" ref="P117">P$106+IF($C117&lt;&gt;0,SUMPRODUCT((P$107:P$108)*TRANSPOSE(($D117:$E117))),0)</f>
        <v>1495895.4852014242</v>
      </c>
      <c r="Q117" s="28" cm="1">
        <f t="array" ref="Q117">Q$106+IF($C117&lt;&gt;0,SUMPRODUCT((Q$107:Q$108)*TRANSPOSE(($D117:$E117))),0)</f>
        <v>1495895.4852014242</v>
      </c>
      <c r="R117" s="28" cm="1">
        <f t="array" ref="R117">R$106+IF($C117&lt;&gt;0,SUMPRODUCT((R$107:R$108)*TRANSPOSE(($D117:$E117))),0)</f>
        <v>1495895.4852014242</v>
      </c>
      <c r="S117" s="28" cm="1">
        <f t="array" ref="S117">S$106+IF($C117&lt;&gt;0,SUMPRODUCT((S$107:S$108)*TRANSPOSE(($D117:$E117))),0)</f>
        <v>1495895.4852014242</v>
      </c>
      <c r="T117" s="28" cm="1">
        <f t="array" ref="T117">T$106+IF($C117&lt;&gt;0,SUMPRODUCT((T$107:T$108)*TRANSPOSE(($D117:$E117))),0)</f>
        <v>1495895.4852014242</v>
      </c>
      <c r="U117" s="28" cm="1">
        <f t="array" ref="U117">U$106+IF($C117&lt;&gt;0,SUMPRODUCT((U$107:U$108)*TRANSPOSE(($D117:$E117))),0)</f>
        <v>1495895.4852014242</v>
      </c>
      <c r="V117" s="28" cm="1">
        <f t="array" ref="V117">V$106+IF($C117&lt;&gt;0,SUMPRODUCT((V$107:V$108)*TRANSPOSE(($D117:$E117))),0)</f>
        <v>1495895.4852014242</v>
      </c>
      <c r="W117" s="28" cm="1">
        <f t="array" ref="W117">W$106+IF($C117&lt;&gt;0,SUMPRODUCT((W$107:W$108)*TRANSPOSE(($D117:$E117))),0)</f>
        <v>1495895.4852014242</v>
      </c>
      <c r="X117" s="28" cm="1">
        <f t="array" ref="X117">X$106+IF($C117&lt;&gt;0,SUMPRODUCT((X$107:X$108)*TRANSPOSE(($D117:$E117))),0)</f>
        <v>1495895.4852014242</v>
      </c>
      <c r="Y117" s="28" cm="1">
        <f t="array" ref="Y117">Y$106+IF($C117&lt;&gt;0,SUMPRODUCT((Y$107:Y$108)*TRANSPOSE(($D117:$E117))),0)</f>
        <v>1495895.4852014242</v>
      </c>
      <c r="Z117" s="28" cm="1">
        <f t="array" ref="Z117">Z$106+IF($C117&lt;&gt;0,SUMPRODUCT((Z$107:Z$108)*TRANSPOSE(($D117:$E117))),0)</f>
        <v>1495895.4852014242</v>
      </c>
      <c r="AA117" s="28" cm="1">
        <f t="array" ref="AA117">AA$106+IF($C117&lt;&gt;0,SUMPRODUCT((AA$107:AA$108)*TRANSPOSE(($D117:$E117))),0)</f>
        <v>1495895.4852014242</v>
      </c>
      <c r="AB117" s="28" cm="1">
        <f t="array" ref="AB117">AB$106+IF($C117&lt;&gt;0,SUMPRODUCT((AB$107:AB$108)*TRANSPOSE(($D117:$E117))),0)</f>
        <v>1495895.4852014242</v>
      </c>
      <c r="AC117" s="28" cm="1">
        <f t="array" ref="AC117">AC$106+IF($C117&lt;&gt;0,SUMPRODUCT((AC$107:AC$108)*TRANSPOSE(($D117:$E117))),0)</f>
        <v>1495895.4852014242</v>
      </c>
      <c r="AD117" s="28" cm="1">
        <f t="array" ref="AD117">AD$106+IF($C117&lt;&gt;0,SUMPRODUCT((AD$107:AD$108)*TRANSPOSE(($D117:$E117))),0)</f>
        <v>1495895.4852014242</v>
      </c>
      <c r="AE117" s="28" cm="1">
        <f t="array" ref="AE117">AE$106+IF($C117&lt;&gt;0,SUMPRODUCT((AE$107:AE$108)*TRANSPOSE(($D117:$E117))),0)</f>
        <v>1495895.4852014242</v>
      </c>
      <c r="AF117" s="28" cm="1">
        <f t="array" ref="AF117">AF$106+IF($C117&lt;&gt;0,SUMPRODUCT((AF$107:AF$108)*TRANSPOSE(($D117:$E117))),0)</f>
        <v>1495895.4852014242</v>
      </c>
      <c r="AG117" s="28" cm="1">
        <f t="array" ref="AG117">AG$106+IF($C117&lt;&gt;0,SUMPRODUCT((AG$107:AG$108)*TRANSPOSE(($D117:$E117))),0)</f>
        <v>1495895.4852014242</v>
      </c>
    </row>
  </sheetData>
  <conditionalFormatting sqref="E14:E16">
    <cfRule type="expression" dxfId="7" priority="1">
      <formula>AND(SUM($I14:$AB14)&lt;&gt;0, E14=0)</formula>
    </cfRule>
  </conditionalFormatting>
  <conditionalFormatting sqref="E28">
    <cfRule type="expression" dxfId="6" priority="4">
      <formula>AND(SUM($I$27:$AG$27)&gt;0, $E$28=0)</formula>
    </cfRule>
  </conditionalFormatting>
  <pageMargins left="0.7" right="0.7" top="0.75" bottom="0.75" header="0.3" footer="0.3"/>
  <pageSetup paperSize="9" orientation="portrait" horizontalDpi="1200" verticalDpi="120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13" id="{1712F874-B643-4BE5-934F-196C6E7538A2}">
            <xm:f>$A$4=Data!$C$8</xm:f>
            <x14:dxf>
              <font>
                <color theme="0" tint="-0.499984740745262"/>
              </font>
            </x14:dxf>
          </x14:cfRule>
          <xm:sqref>C3 A4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728DE2-E846-427B-B371-240E3FF764AB}">
  <sheetPr codeName="Sheet6">
    <tabColor rgb="FF0099FF"/>
  </sheetPr>
  <dimension ref="A1:XER117"/>
  <sheetViews>
    <sheetView showGridLines="0" zoomScale="90" zoomScaleNormal="90" workbookViewId="0">
      <pane xSplit="7" ySplit="10" topLeftCell="H11" activePane="bottomRight" state="frozen"/>
      <selection activeCell="C4" sqref="C4"/>
      <selection pane="topRight" activeCell="C4" sqref="C4"/>
      <selection pane="bottomLeft" activeCell="C4" sqref="C4"/>
      <selection pane="bottomRight" activeCell="C4" sqref="C4"/>
    </sheetView>
  </sheetViews>
  <sheetFormatPr defaultColWidth="8" defaultRowHeight="12.75" outlineLevelRow="1" x14ac:dyDescent="0.2"/>
  <cols>
    <col min="1" max="1" width="5.5" style="1" customWidth="1"/>
    <col min="2" max="2" width="4.125" style="1" customWidth="1"/>
    <col min="3" max="3" width="24.375" style="1" customWidth="1"/>
    <col min="4" max="4" width="12.375" style="1" customWidth="1"/>
    <col min="5" max="5" width="12.5" style="1" customWidth="1"/>
    <col min="6" max="6" width="3.875" style="1" customWidth="1"/>
    <col min="7" max="7" width="9.875" style="1" customWidth="1"/>
    <col min="8" max="8" width="3.375" style="1" customWidth="1"/>
    <col min="9" max="33" width="12.125" style="1" customWidth="1"/>
    <col min="34" max="16384" width="8" style="1"/>
  </cols>
  <sheetData>
    <row r="1" spans="1:43" ht="18.75" x14ac:dyDescent="0.3">
      <c r="A1" s="13" t="str">
        <f>bus</f>
        <v>Powercor</v>
      </c>
      <c r="B1" s="13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</row>
    <row r="2" spans="1:43" ht="18.75" x14ac:dyDescent="0.3">
      <c r="A2" s="50" t="str">
        <f>proj</f>
        <v>REFCL BGO zone substation works</v>
      </c>
      <c r="B2" s="50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</row>
    <row r="3" spans="1:43" ht="15.75" x14ac:dyDescent="0.25">
      <c r="A3" s="179" t="s">
        <v>134</v>
      </c>
      <c r="B3" s="5"/>
      <c r="C3" s="298" t="str">
        <f>INDEX(Assumptions!$E$14:$E$18, MATCH(A3,_xlfn.ANCHORARRAY( Assumptions!$C$14),0))</f>
        <v>New zone substation</v>
      </c>
    </row>
    <row r="4" spans="1:43" x14ac:dyDescent="0.2">
      <c r="A4" s="1" t="str">
        <f>(INDEX(Data!$D$9:$D$13, MATCH(A3, options,0)))</f>
        <v/>
      </c>
      <c r="B4" s="165"/>
      <c r="C4" s="213"/>
    </row>
    <row r="5" spans="1:43" hidden="1" outlineLevel="1" x14ac:dyDescent="0.2">
      <c r="C5" s="87"/>
      <c r="D5" s="86"/>
      <c r="E5" s="88"/>
      <c r="F5" s="88"/>
      <c r="G5" s="86"/>
      <c r="H5" s="89"/>
      <c r="I5" s="89"/>
      <c r="J5" s="89"/>
      <c r="K5" s="89"/>
      <c r="L5" s="89"/>
      <c r="M5" s="89"/>
      <c r="N5" s="89"/>
      <c r="O5" s="89"/>
      <c r="P5" s="89"/>
      <c r="Q5" s="89"/>
      <c r="R5" s="89"/>
      <c r="S5" s="89"/>
      <c r="T5" s="89"/>
      <c r="U5" s="89"/>
      <c r="V5" s="89"/>
      <c r="W5" s="89"/>
      <c r="X5" s="89"/>
      <c r="Y5" s="89"/>
      <c r="Z5" s="89"/>
      <c r="AA5" s="89"/>
      <c r="AB5" s="89"/>
      <c r="AC5" s="89"/>
      <c r="AD5" s="89"/>
      <c r="AE5" s="89"/>
      <c r="AF5" s="89"/>
      <c r="AG5" s="89"/>
    </row>
    <row r="6" spans="1:43" hidden="1" outlineLevel="1" x14ac:dyDescent="0.2">
      <c r="A6" s="86" t="str">
        <f>'Option1 (base case)'!A6</f>
        <v>Count</v>
      </c>
      <c r="B6" s="86"/>
      <c r="C6" s="87"/>
      <c r="D6" s="86"/>
      <c r="E6" s="88"/>
      <c r="F6" s="88"/>
      <c r="G6" s="86"/>
      <c r="H6" s="89"/>
      <c r="I6" s="89">
        <f>'Option1 (base case)'!I6</f>
        <v>1</v>
      </c>
      <c r="J6" s="89">
        <f>'Option1 (base case)'!J6</f>
        <v>2</v>
      </c>
      <c r="K6" s="89">
        <f>'Option1 (base case)'!K6</f>
        <v>3</v>
      </c>
      <c r="L6" s="89">
        <f>'Option1 (base case)'!L6</f>
        <v>4</v>
      </c>
      <c r="M6" s="89">
        <f>'Option1 (base case)'!M6</f>
        <v>5</v>
      </c>
      <c r="N6" s="89">
        <f>'Option1 (base case)'!N6</f>
        <v>6</v>
      </c>
      <c r="O6" s="89">
        <f>'Option1 (base case)'!O6</f>
        <v>7</v>
      </c>
      <c r="P6" s="89">
        <f>'Option1 (base case)'!P6</f>
        <v>8</v>
      </c>
      <c r="Q6" s="89">
        <f>'Option1 (base case)'!Q6</f>
        <v>9</v>
      </c>
      <c r="R6" s="89">
        <f>'Option1 (base case)'!R6</f>
        <v>10</v>
      </c>
      <c r="S6" s="89">
        <f>'Option1 (base case)'!S6</f>
        <v>11</v>
      </c>
      <c r="T6" s="89">
        <f>'Option1 (base case)'!T6</f>
        <v>12</v>
      </c>
      <c r="U6" s="89">
        <f>'Option1 (base case)'!U6</f>
        <v>13</v>
      </c>
      <c r="V6" s="89">
        <f>'Option1 (base case)'!V6</f>
        <v>14</v>
      </c>
      <c r="W6" s="89">
        <f>'Option1 (base case)'!W6</f>
        <v>15</v>
      </c>
      <c r="X6" s="89">
        <f>'Option1 (base case)'!X6</f>
        <v>16</v>
      </c>
      <c r="Y6" s="89">
        <f>'Option1 (base case)'!Y6</f>
        <v>17</v>
      </c>
      <c r="Z6" s="89">
        <f>'Option1 (base case)'!Z6</f>
        <v>18</v>
      </c>
      <c r="AA6" s="89">
        <f>'Option1 (base case)'!AA6</f>
        <v>19</v>
      </c>
      <c r="AB6" s="89">
        <f>'Option1 (base case)'!AB6</f>
        <v>20</v>
      </c>
      <c r="AC6" s="89">
        <f>'Option1 (base case)'!AC6</f>
        <v>21</v>
      </c>
      <c r="AD6" s="89">
        <f>'Option1 (base case)'!AD6</f>
        <v>22</v>
      </c>
      <c r="AE6" s="89">
        <f>'Option1 (base case)'!AE6</f>
        <v>23</v>
      </c>
      <c r="AF6" s="89">
        <f>'Option1 (base case)'!AF6</f>
        <v>24</v>
      </c>
      <c r="AG6" s="89">
        <f>'Option1 (base case)'!AG6</f>
        <v>25</v>
      </c>
    </row>
    <row r="7" spans="1:43" hidden="1" outlineLevel="1" x14ac:dyDescent="0.2">
      <c r="A7" s="86" t="str">
        <f>'Option1 (base case)'!A7</f>
        <v>Value of CO2 reductions</v>
      </c>
      <c r="B7" s="86"/>
      <c r="G7" s="139" t="s">
        <v>63</v>
      </c>
      <c r="I7" s="87">
        <f>'Option1 (base case)'!I7</f>
        <v>24.730486797759085</v>
      </c>
      <c r="J7" s="87">
        <f>'Option1 (base case)'!J7</f>
        <v>22.340740091772258</v>
      </c>
      <c r="K7" s="87">
        <f>'Option1 (base case)'!K7</f>
        <v>20.196329122153124</v>
      </c>
      <c r="L7" s="87">
        <f>'Option1 (base case)'!L7</f>
        <v>18.06294207659629</v>
      </c>
      <c r="M7" s="87">
        <f>'Option1 (base case)'!M7</f>
        <v>15.913397615084225</v>
      </c>
      <c r="N7" s="87">
        <f>'Option1 (base case)'!N7</f>
        <v>13.715069432539002</v>
      </c>
      <c r="O7" s="87">
        <f>'Option1 (base case)'!O7</f>
        <v>13.715069432539002</v>
      </c>
      <c r="P7" s="87">
        <f>'Option1 (base case)'!P7</f>
        <v>13.715069432539002</v>
      </c>
      <c r="Q7" s="87">
        <f>'Option1 (base case)'!Q7</f>
        <v>13.715069432539002</v>
      </c>
      <c r="R7" s="87">
        <f>'Option1 (base case)'!R7</f>
        <v>13.715069432539002</v>
      </c>
      <c r="S7" s="87">
        <f>'Option1 (base case)'!S7</f>
        <v>13.715069432539002</v>
      </c>
      <c r="T7" s="87">
        <f>'Option1 (base case)'!T7</f>
        <v>13.715069432539002</v>
      </c>
      <c r="U7" s="87">
        <f>'Option1 (base case)'!U7</f>
        <v>13.715069432539002</v>
      </c>
      <c r="V7" s="87">
        <f>'Option1 (base case)'!V7</f>
        <v>13.715069432539002</v>
      </c>
      <c r="W7" s="87">
        <f>'Option1 (base case)'!W7</f>
        <v>13.715069432539002</v>
      </c>
      <c r="X7" s="87">
        <f>'Option1 (base case)'!X7</f>
        <v>13.715069432539002</v>
      </c>
      <c r="Y7" s="87">
        <f>'Option1 (base case)'!Y7</f>
        <v>13.715069432539002</v>
      </c>
      <c r="Z7" s="87">
        <f>'Option1 (base case)'!Z7</f>
        <v>13.715069432539002</v>
      </c>
      <c r="AA7" s="87">
        <f>'Option1 (base case)'!AA7</f>
        <v>13.715069432539002</v>
      </c>
      <c r="AB7" s="87">
        <f>'Option1 (base case)'!AB7</f>
        <v>13.715069432539002</v>
      </c>
      <c r="AC7" s="87">
        <f>'Option1 (base case)'!AC7</f>
        <v>13.715069432539002</v>
      </c>
      <c r="AD7" s="87">
        <f>'Option1 (base case)'!AD7</f>
        <v>13.715069432539002</v>
      </c>
      <c r="AE7" s="87">
        <f>'Option1 (base case)'!AE7</f>
        <v>13.715069432539002</v>
      </c>
      <c r="AF7" s="87">
        <f>'Option1 (base case)'!AF7</f>
        <v>13.715069432539002</v>
      </c>
      <c r="AG7" s="87">
        <f>'Option1 (base case)'!AG7</f>
        <v>13.715069432539002</v>
      </c>
    </row>
    <row r="8" spans="1:43" ht="6.75" customHeight="1" collapsed="1" x14ac:dyDescent="0.2">
      <c r="C8" s="87"/>
      <c r="D8" s="86"/>
      <c r="E8" s="88"/>
      <c r="F8" s="88"/>
      <c r="G8" s="86"/>
      <c r="H8" s="89"/>
      <c r="I8" s="89"/>
      <c r="J8" s="89"/>
      <c r="K8" s="89"/>
      <c r="L8" s="89"/>
      <c r="M8" s="89"/>
      <c r="N8" s="89"/>
      <c r="O8" s="89"/>
      <c r="P8" s="89"/>
      <c r="Q8" s="89"/>
      <c r="R8" s="89"/>
      <c r="S8" s="89"/>
      <c r="T8" s="89"/>
      <c r="U8" s="89"/>
      <c r="V8" s="89"/>
      <c r="W8" s="89"/>
      <c r="X8" s="89"/>
      <c r="Y8" s="89"/>
      <c r="Z8" s="89"/>
      <c r="AA8" s="89"/>
      <c r="AB8" s="89"/>
      <c r="AC8" s="89"/>
      <c r="AD8" s="89"/>
      <c r="AE8" s="89"/>
      <c r="AF8" s="89"/>
      <c r="AG8" s="89"/>
    </row>
    <row r="9" spans="1:43" ht="15" x14ac:dyDescent="0.2">
      <c r="A9" s="16"/>
      <c r="B9" s="16"/>
      <c r="C9" s="16"/>
      <c r="D9" s="16"/>
      <c r="E9" s="16"/>
      <c r="F9" s="122"/>
      <c r="G9" s="16" t="s">
        <v>25</v>
      </c>
      <c r="H9" s="195"/>
      <c r="I9" s="15" t="str">
        <f>'Option1 (base case)'!I9</f>
        <v>2026-27</v>
      </c>
      <c r="J9" s="15" t="str">
        <f>'Option1 (base case)'!J9</f>
        <v>2027-28</v>
      </c>
      <c r="K9" s="15" t="str">
        <f>'Option1 (base case)'!K9</f>
        <v>2028-29</v>
      </c>
      <c r="L9" s="15" t="str">
        <f>'Option1 (base case)'!L9</f>
        <v>2029-30</v>
      </c>
      <c r="M9" s="15" t="str">
        <f>'Option1 (base case)'!M9</f>
        <v>2030-31</v>
      </c>
      <c r="N9" s="15" t="str">
        <f>'Option1 (base case)'!N9</f>
        <v>2031-32</v>
      </c>
      <c r="O9" s="15" t="str">
        <f>'Option1 (base case)'!O9</f>
        <v>2032-33</v>
      </c>
      <c r="P9" s="15" t="str">
        <f>'Option1 (base case)'!P9</f>
        <v>2033-34</v>
      </c>
      <c r="Q9" s="15" t="str">
        <f>'Option1 (base case)'!Q9</f>
        <v>2034-35</v>
      </c>
      <c r="R9" s="15" t="str">
        <f>'Option1 (base case)'!R9</f>
        <v>2035-36</v>
      </c>
      <c r="S9" s="15" t="str">
        <f>'Option1 (base case)'!S9</f>
        <v>2036-37</v>
      </c>
      <c r="T9" s="15" t="str">
        <f>'Option1 (base case)'!T9</f>
        <v>2037-38</v>
      </c>
      <c r="U9" s="15" t="str">
        <f>'Option1 (base case)'!U9</f>
        <v>2038-39</v>
      </c>
      <c r="V9" s="15" t="str">
        <f>'Option1 (base case)'!V9</f>
        <v>2039-40</v>
      </c>
      <c r="W9" s="15" t="str">
        <f>'Option1 (base case)'!W9</f>
        <v>2040-41</v>
      </c>
      <c r="X9" s="15" t="str">
        <f>'Option1 (base case)'!X9</f>
        <v>2041-42</v>
      </c>
      <c r="Y9" s="15" t="str">
        <f>'Option1 (base case)'!Y9</f>
        <v>2042-43</v>
      </c>
      <c r="Z9" s="15" t="str">
        <f>'Option1 (base case)'!Z9</f>
        <v>2043-44</v>
      </c>
      <c r="AA9" s="15" t="str">
        <f>'Option1 (base case)'!AA9</f>
        <v>2044-45</v>
      </c>
      <c r="AB9" s="15" t="str">
        <f>'Option1 (base case)'!AB9</f>
        <v>2045-46</v>
      </c>
      <c r="AC9" s="15" t="str">
        <f>'Option1 (base case)'!AC9</f>
        <v>2046-47</v>
      </c>
      <c r="AD9" s="15" t="str">
        <f>'Option1 (base case)'!AD9</f>
        <v>2047-48</v>
      </c>
      <c r="AE9" s="15" t="str">
        <f>'Option1 (base case)'!AE9</f>
        <v>2048-49</v>
      </c>
      <c r="AF9" s="15" t="str">
        <f>'Option1 (base case)'!AF9</f>
        <v>2049-50</v>
      </c>
      <c r="AG9" s="15" t="str">
        <f>'Option1 (base case)'!AG9</f>
        <v>2050-51</v>
      </c>
    </row>
    <row r="10" spans="1:43" ht="4.5" customHeight="1" x14ac:dyDescent="0.2">
      <c r="C10" s="3"/>
      <c r="D10" s="3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</row>
    <row r="11" spans="1:43" ht="15" x14ac:dyDescent="0.2">
      <c r="A11" s="78" t="s">
        <v>120</v>
      </c>
      <c r="B11" s="78"/>
      <c r="C11" s="79"/>
      <c r="D11" s="79"/>
      <c r="E11" s="79"/>
      <c r="F11" s="79"/>
      <c r="G11" s="180"/>
      <c r="H11" s="150"/>
      <c r="I11" s="150"/>
      <c r="J11" s="150"/>
      <c r="K11" s="150"/>
      <c r="L11" s="150"/>
      <c r="M11" s="150"/>
      <c r="N11" s="150"/>
      <c r="O11" s="150"/>
      <c r="P11" s="150"/>
      <c r="Q11" s="150"/>
      <c r="R11" s="150"/>
      <c r="S11" s="150"/>
      <c r="T11" s="150"/>
      <c r="U11" s="150"/>
      <c r="V11" s="150"/>
      <c r="W11" s="150"/>
      <c r="X11" s="150"/>
      <c r="Y11" s="150"/>
      <c r="Z11" s="150"/>
      <c r="AA11" s="150"/>
      <c r="AB11" s="150"/>
      <c r="AC11" s="150"/>
      <c r="AD11" s="150"/>
      <c r="AE11" s="150"/>
      <c r="AF11" s="150"/>
      <c r="AG11" s="150"/>
      <c r="AH11"/>
      <c r="AI11"/>
      <c r="AJ11"/>
      <c r="AK11"/>
      <c r="AL11"/>
      <c r="AM11"/>
    </row>
    <row r="12" spans="1:43" x14ac:dyDescent="0.2">
      <c r="A12" s="3"/>
      <c r="B12" s="3"/>
      <c r="C12" s="3"/>
      <c r="D12" s="3"/>
      <c r="G12" s="181"/>
      <c r="AH12"/>
      <c r="AI12"/>
      <c r="AJ12"/>
      <c r="AK12"/>
      <c r="AL12"/>
      <c r="AM12"/>
    </row>
    <row r="13" spans="1:43" x14ac:dyDescent="0.2">
      <c r="C13" s="3" t="s">
        <v>17</v>
      </c>
      <c r="D13"/>
      <c r="E13" s="106" t="s">
        <v>69</v>
      </c>
      <c r="G13" s="182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</row>
    <row r="14" spans="1:43" x14ac:dyDescent="0.2">
      <c r="C14" s="51" t="s">
        <v>247</v>
      </c>
      <c r="D14"/>
      <c r="E14" s="128">
        <v>50</v>
      </c>
      <c r="G14" s="183">
        <f>input_dollars</f>
        <v>45291</v>
      </c>
      <c r="H14" s="129"/>
      <c r="I14" s="29">
        <v>0</v>
      </c>
      <c r="J14" s="29">
        <v>0</v>
      </c>
      <c r="K14" s="29">
        <v>0</v>
      </c>
      <c r="L14" s="29">
        <v>9000000</v>
      </c>
      <c r="M14" s="29">
        <v>27450000</v>
      </c>
      <c r="N14" s="29">
        <v>8550000</v>
      </c>
      <c r="O14" s="29">
        <v>0</v>
      </c>
      <c r="P14" s="29">
        <v>0</v>
      </c>
      <c r="Q14" s="29">
        <v>0</v>
      </c>
      <c r="R14" s="29">
        <v>0</v>
      </c>
      <c r="S14" s="29">
        <v>0</v>
      </c>
      <c r="T14" s="29">
        <v>0</v>
      </c>
      <c r="U14" s="29">
        <v>0</v>
      </c>
      <c r="V14" s="29">
        <v>0</v>
      </c>
      <c r="W14" s="29">
        <v>0</v>
      </c>
      <c r="X14" s="29">
        <v>0</v>
      </c>
      <c r="Y14" s="29">
        <v>0</v>
      </c>
      <c r="Z14" s="29">
        <v>0</v>
      </c>
      <c r="AA14" s="29">
        <v>0</v>
      </c>
      <c r="AB14" s="29">
        <v>0</v>
      </c>
      <c r="AC14" s="29">
        <v>0</v>
      </c>
      <c r="AD14" s="29">
        <v>0</v>
      </c>
      <c r="AE14" s="29">
        <v>0</v>
      </c>
      <c r="AF14" s="29">
        <v>0</v>
      </c>
      <c r="AG14" s="29">
        <v>0</v>
      </c>
      <c r="AH14"/>
      <c r="AI14"/>
      <c r="AJ14"/>
      <c r="AK14"/>
      <c r="AL14"/>
      <c r="AM14"/>
      <c r="AN14"/>
      <c r="AO14"/>
      <c r="AP14"/>
      <c r="AQ14"/>
    </row>
    <row r="15" spans="1:43" x14ac:dyDescent="0.2">
      <c r="C15" s="51"/>
      <c r="D15"/>
      <c r="E15" s="128">
        <v>0</v>
      </c>
      <c r="G15" s="183">
        <f>input_dollars</f>
        <v>45291</v>
      </c>
      <c r="H15" s="2"/>
      <c r="I15" s="29">
        <v>0</v>
      </c>
      <c r="J15" s="29">
        <v>0</v>
      </c>
      <c r="K15" s="29">
        <v>0</v>
      </c>
      <c r="L15" s="29">
        <v>0</v>
      </c>
      <c r="M15" s="29">
        <v>0</v>
      </c>
      <c r="N15" s="29">
        <v>0</v>
      </c>
      <c r="O15" s="29">
        <v>0</v>
      </c>
      <c r="P15" s="29">
        <v>0</v>
      </c>
      <c r="Q15" s="29">
        <v>0</v>
      </c>
      <c r="R15" s="29">
        <v>0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0</v>
      </c>
      <c r="Z15" s="29">
        <v>0</v>
      </c>
      <c r="AA15" s="29">
        <v>0</v>
      </c>
      <c r="AB15" s="29">
        <v>0</v>
      </c>
      <c r="AC15" s="29">
        <v>0</v>
      </c>
      <c r="AD15" s="29">
        <v>0</v>
      </c>
      <c r="AE15" s="29">
        <v>0</v>
      </c>
      <c r="AF15" s="29">
        <v>0</v>
      </c>
      <c r="AG15" s="29">
        <v>0</v>
      </c>
      <c r="AH15"/>
      <c r="AI15"/>
      <c r="AJ15"/>
      <c r="AK15"/>
      <c r="AL15"/>
      <c r="AM15"/>
      <c r="AN15"/>
      <c r="AO15"/>
      <c r="AP15"/>
      <c r="AQ15"/>
    </row>
    <row r="16" spans="1:43" x14ac:dyDescent="0.2">
      <c r="C16" s="51"/>
      <c r="D16"/>
      <c r="E16" s="128">
        <v>0</v>
      </c>
      <c r="G16" s="183">
        <f>input_dollars</f>
        <v>45291</v>
      </c>
      <c r="H16" s="2"/>
      <c r="I16" s="29">
        <v>0</v>
      </c>
      <c r="J16" s="29">
        <v>0</v>
      </c>
      <c r="K16" s="29">
        <v>0</v>
      </c>
      <c r="L16" s="29">
        <v>0</v>
      </c>
      <c r="M16" s="29">
        <v>0</v>
      </c>
      <c r="N16" s="29">
        <v>0</v>
      </c>
      <c r="O16" s="29">
        <v>0</v>
      </c>
      <c r="P16" s="29">
        <v>0</v>
      </c>
      <c r="Q16" s="29">
        <v>0</v>
      </c>
      <c r="R16" s="29">
        <v>0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0</v>
      </c>
      <c r="Y16" s="29">
        <v>0</v>
      </c>
      <c r="Z16" s="29">
        <v>0</v>
      </c>
      <c r="AA16" s="29">
        <v>0</v>
      </c>
      <c r="AB16" s="29">
        <v>0</v>
      </c>
      <c r="AC16" s="29">
        <v>0</v>
      </c>
      <c r="AD16" s="29">
        <v>0</v>
      </c>
      <c r="AE16" s="29">
        <v>0</v>
      </c>
      <c r="AF16" s="29">
        <v>0</v>
      </c>
      <c r="AG16" s="29">
        <v>0</v>
      </c>
      <c r="AH16"/>
      <c r="AI16"/>
      <c r="AJ16"/>
      <c r="AK16"/>
      <c r="AL16"/>
      <c r="AM16"/>
      <c r="AN16"/>
      <c r="AO16"/>
      <c r="AP16"/>
      <c r="AQ16"/>
    </row>
    <row r="17" spans="1:43" x14ac:dyDescent="0.2">
      <c r="C17" s="1" t="s">
        <v>30</v>
      </c>
      <c r="G17" s="183">
        <f>input_dollars</f>
        <v>45291</v>
      </c>
      <c r="H17" s="95"/>
      <c r="I17" s="94">
        <f t="shared" ref="I17:Q17" si="0">SUM(I14:I16)</f>
        <v>0</v>
      </c>
      <c r="J17" s="94">
        <f t="shared" si="0"/>
        <v>0</v>
      </c>
      <c r="K17" s="94">
        <f t="shared" si="0"/>
        <v>0</v>
      </c>
      <c r="L17" s="94">
        <f t="shared" si="0"/>
        <v>9000000</v>
      </c>
      <c r="M17" s="94">
        <f t="shared" si="0"/>
        <v>27450000</v>
      </c>
      <c r="N17" s="94">
        <f t="shared" si="0"/>
        <v>8550000</v>
      </c>
      <c r="O17" s="94">
        <f t="shared" si="0"/>
        <v>0</v>
      </c>
      <c r="P17" s="94">
        <f t="shared" si="0"/>
        <v>0</v>
      </c>
      <c r="Q17" s="94">
        <f t="shared" si="0"/>
        <v>0</v>
      </c>
      <c r="R17" s="94">
        <f t="shared" ref="R17:AG17" si="1">SUM(R14:R16)</f>
        <v>0</v>
      </c>
      <c r="S17" s="94">
        <f t="shared" si="1"/>
        <v>0</v>
      </c>
      <c r="T17" s="94">
        <f t="shared" si="1"/>
        <v>0</v>
      </c>
      <c r="U17" s="94">
        <f t="shared" si="1"/>
        <v>0</v>
      </c>
      <c r="V17" s="94">
        <f t="shared" si="1"/>
        <v>0</v>
      </c>
      <c r="W17" s="94">
        <f t="shared" si="1"/>
        <v>0</v>
      </c>
      <c r="X17" s="94">
        <f t="shared" si="1"/>
        <v>0</v>
      </c>
      <c r="Y17" s="94">
        <f t="shared" si="1"/>
        <v>0</v>
      </c>
      <c r="Z17" s="94">
        <f t="shared" si="1"/>
        <v>0</v>
      </c>
      <c r="AA17" s="94">
        <f t="shared" si="1"/>
        <v>0</v>
      </c>
      <c r="AB17" s="94">
        <f t="shared" si="1"/>
        <v>0</v>
      </c>
      <c r="AC17" s="94">
        <f t="shared" si="1"/>
        <v>0</v>
      </c>
      <c r="AD17" s="94">
        <f t="shared" si="1"/>
        <v>0</v>
      </c>
      <c r="AE17" s="94">
        <f t="shared" si="1"/>
        <v>0</v>
      </c>
      <c r="AF17" s="94">
        <f t="shared" si="1"/>
        <v>0</v>
      </c>
      <c r="AG17" s="94">
        <f t="shared" si="1"/>
        <v>0</v>
      </c>
      <c r="AH17"/>
      <c r="AI17"/>
      <c r="AJ17"/>
      <c r="AK17"/>
      <c r="AL17"/>
      <c r="AM17"/>
    </row>
    <row r="18" spans="1:43" x14ac:dyDescent="0.2">
      <c r="C18"/>
      <c r="D18"/>
      <c r="E18"/>
      <c r="G18" s="182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</row>
    <row r="19" spans="1:43" x14ac:dyDescent="0.2">
      <c r="C19" s="1" t="s">
        <v>31</v>
      </c>
      <c r="D19"/>
      <c r="E19"/>
      <c r="F19" s="95"/>
      <c r="G19" s="183">
        <f>input_dollars</f>
        <v>45291</v>
      </c>
      <c r="H19" s="95"/>
      <c r="I19" s="29">
        <v>0</v>
      </c>
      <c r="J19" s="29">
        <v>0</v>
      </c>
      <c r="K19" s="29">
        <v>0</v>
      </c>
      <c r="L19" s="29">
        <v>0</v>
      </c>
      <c r="M19" s="29">
        <v>0</v>
      </c>
      <c r="N19" s="29">
        <v>0</v>
      </c>
      <c r="O19" s="29">
        <v>0</v>
      </c>
      <c r="P19" s="29">
        <v>0</v>
      </c>
      <c r="Q19" s="29">
        <v>0</v>
      </c>
      <c r="R19" s="29">
        <v>0</v>
      </c>
      <c r="S19" s="117">
        <v>0</v>
      </c>
      <c r="T19" s="117">
        <v>0</v>
      </c>
      <c r="U19" s="117">
        <v>0</v>
      </c>
      <c r="V19" s="117">
        <v>0</v>
      </c>
      <c r="W19" s="117">
        <v>0</v>
      </c>
      <c r="X19" s="117">
        <v>0</v>
      </c>
      <c r="Y19" s="117">
        <v>0</v>
      </c>
      <c r="Z19" s="117">
        <v>0</v>
      </c>
      <c r="AA19" s="117">
        <v>0</v>
      </c>
      <c r="AB19" s="117">
        <v>0</v>
      </c>
      <c r="AC19" s="117">
        <v>0</v>
      </c>
      <c r="AD19" s="117">
        <v>0</v>
      </c>
      <c r="AE19" s="117">
        <v>0</v>
      </c>
      <c r="AF19" s="117">
        <v>0</v>
      </c>
      <c r="AG19" s="117">
        <v>0</v>
      </c>
      <c r="AH19"/>
      <c r="AI19"/>
      <c r="AJ19"/>
      <c r="AK19"/>
      <c r="AL19"/>
      <c r="AM19"/>
    </row>
    <row r="20" spans="1:43" x14ac:dyDescent="0.2">
      <c r="G20" s="181"/>
      <c r="AH20"/>
      <c r="AI20"/>
      <c r="AJ20"/>
      <c r="AK20"/>
      <c r="AL20"/>
      <c r="AM20"/>
    </row>
    <row r="21" spans="1:43" x14ac:dyDescent="0.2">
      <c r="C21"/>
      <c r="D21"/>
      <c r="E21"/>
      <c r="G21" s="182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</row>
    <row r="22" spans="1:43" ht="15" x14ac:dyDescent="0.2">
      <c r="A22" s="78" t="s">
        <v>151</v>
      </c>
      <c r="B22" s="78"/>
      <c r="C22" s="78"/>
      <c r="D22" s="78"/>
      <c r="E22" s="78"/>
      <c r="F22" s="78"/>
      <c r="G22" s="180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/>
      <c r="AI22"/>
      <c r="AJ22"/>
      <c r="AK22"/>
      <c r="AL22"/>
      <c r="AM22"/>
      <c r="AN22"/>
      <c r="AO22"/>
      <c r="AP22"/>
      <c r="AQ22"/>
    </row>
    <row r="23" spans="1:43" ht="12.75" customHeight="1" x14ac:dyDescent="0.2">
      <c r="A23" s="99"/>
      <c r="B23" s="99"/>
      <c r="C23" s="99"/>
      <c r="D23" s="99"/>
      <c r="E23" s="99"/>
      <c r="F23" s="99"/>
      <c r="G23" s="184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/>
      <c r="AI23"/>
      <c r="AJ23"/>
      <c r="AK23"/>
      <c r="AL23"/>
      <c r="AM23"/>
      <c r="AN23"/>
      <c r="AO23"/>
      <c r="AP23"/>
      <c r="AQ23"/>
    </row>
    <row r="24" spans="1:43" ht="12.75" customHeight="1" x14ac:dyDescent="0.2">
      <c r="A24" s="99"/>
      <c r="B24" s="99"/>
      <c r="C24" s="1" t="s">
        <v>152</v>
      </c>
      <c r="D24" s="99"/>
      <c r="E24" s="99"/>
      <c r="F24" s="99"/>
      <c r="G24" s="184"/>
      <c r="H24" s="99"/>
      <c r="I24" s="147">
        <v>0</v>
      </c>
      <c r="J24" s="147">
        <v>0</v>
      </c>
      <c r="K24" s="147">
        <v>0</v>
      </c>
      <c r="L24" s="147">
        <v>0</v>
      </c>
      <c r="M24" s="147">
        <v>0</v>
      </c>
      <c r="N24" s="147">
        <v>0</v>
      </c>
      <c r="O24" s="147">
        <v>0</v>
      </c>
      <c r="P24" s="147">
        <v>0</v>
      </c>
      <c r="Q24" s="147">
        <v>0</v>
      </c>
      <c r="R24" s="147">
        <v>0</v>
      </c>
      <c r="S24" s="147">
        <v>0</v>
      </c>
      <c r="T24" s="147">
        <v>0</v>
      </c>
      <c r="U24" s="148">
        <v>0</v>
      </c>
      <c r="V24" s="148">
        <v>0</v>
      </c>
      <c r="W24" s="148">
        <v>0</v>
      </c>
      <c r="X24" s="148">
        <v>0</v>
      </c>
      <c r="Y24" s="148">
        <v>0</v>
      </c>
      <c r="Z24" s="148">
        <v>0</v>
      </c>
      <c r="AA24" s="148">
        <v>0</v>
      </c>
      <c r="AB24" s="148">
        <v>0</v>
      </c>
      <c r="AC24" s="148">
        <v>0</v>
      </c>
      <c r="AD24" s="148">
        <v>0</v>
      </c>
      <c r="AE24" s="148">
        <v>0</v>
      </c>
      <c r="AF24" s="148">
        <v>0</v>
      </c>
      <c r="AG24" s="148">
        <v>0</v>
      </c>
      <c r="AH24"/>
      <c r="AI24"/>
      <c r="AJ24"/>
      <c r="AK24"/>
      <c r="AL24"/>
      <c r="AM24"/>
      <c r="AN24"/>
      <c r="AO24"/>
      <c r="AP24"/>
      <c r="AQ24"/>
    </row>
    <row r="25" spans="1:43" ht="12.75" customHeight="1" x14ac:dyDescent="0.2">
      <c r="A25" s="99"/>
      <c r="B25" s="99"/>
      <c r="C25" s="1" t="s">
        <v>153</v>
      </c>
      <c r="D25" s="184"/>
      <c r="E25" s="99"/>
      <c r="F25" s="99"/>
      <c r="G25" s="184"/>
      <c r="H25" s="99"/>
      <c r="I25" s="148">
        <v>0</v>
      </c>
      <c r="J25" s="148">
        <v>0</v>
      </c>
      <c r="K25" s="148">
        <v>0</v>
      </c>
      <c r="L25" s="148">
        <v>0</v>
      </c>
      <c r="M25" s="148">
        <v>0</v>
      </c>
      <c r="N25" s="147">
        <v>0</v>
      </c>
      <c r="O25" s="147">
        <v>0</v>
      </c>
      <c r="P25" s="147">
        <v>0</v>
      </c>
      <c r="Q25" s="147">
        <v>0</v>
      </c>
      <c r="R25" s="147">
        <v>0</v>
      </c>
      <c r="S25" s="147">
        <v>0</v>
      </c>
      <c r="T25" s="147">
        <v>0</v>
      </c>
      <c r="U25" s="148">
        <v>0</v>
      </c>
      <c r="V25" s="148">
        <v>0</v>
      </c>
      <c r="W25" s="148">
        <v>0</v>
      </c>
      <c r="X25" s="148">
        <v>0</v>
      </c>
      <c r="Y25" s="148">
        <v>0</v>
      </c>
      <c r="Z25" s="148">
        <v>0</v>
      </c>
      <c r="AA25" s="148">
        <v>0</v>
      </c>
      <c r="AB25" s="148">
        <v>0</v>
      </c>
      <c r="AC25" s="148">
        <v>0</v>
      </c>
      <c r="AD25" s="148">
        <v>0</v>
      </c>
      <c r="AE25" s="148">
        <v>0</v>
      </c>
      <c r="AF25" s="148">
        <v>0</v>
      </c>
      <c r="AG25" s="148">
        <v>0</v>
      </c>
      <c r="AH25"/>
      <c r="AI25"/>
      <c r="AJ25"/>
      <c r="AK25"/>
      <c r="AL25"/>
      <c r="AM25"/>
      <c r="AN25"/>
      <c r="AO25"/>
      <c r="AP25"/>
      <c r="AQ25"/>
    </row>
    <row r="26" spans="1:43" ht="12.75" customHeight="1" x14ac:dyDescent="0.2">
      <c r="A26" s="99"/>
      <c r="B26" s="99"/>
      <c r="C26" s="99"/>
      <c r="D26" s="184"/>
      <c r="E26" s="99"/>
      <c r="F26" s="99"/>
      <c r="G26" s="184"/>
      <c r="H26" s="99"/>
      <c r="I26" s="99"/>
      <c r="J26" s="99"/>
      <c r="K26" s="99"/>
      <c r="L26" s="99"/>
      <c r="M26" s="99"/>
      <c r="N26" s="99"/>
      <c r="O26" s="99"/>
      <c r="P26" s="99"/>
      <c r="Q26" s="99"/>
      <c r="R26" s="99"/>
      <c r="S26" s="99"/>
      <c r="T26" s="99"/>
      <c r="U26" s="99"/>
      <c r="V26" s="99"/>
      <c r="W26" s="99"/>
      <c r="X26" s="99"/>
      <c r="Y26" s="99"/>
      <c r="Z26" s="99"/>
      <c r="AA26" s="99"/>
      <c r="AB26" s="99"/>
      <c r="AC26" s="99"/>
      <c r="AD26" s="99"/>
      <c r="AE26" s="99"/>
      <c r="AF26" s="99"/>
      <c r="AG26" s="99"/>
      <c r="AH26"/>
      <c r="AI26"/>
      <c r="AJ26"/>
      <c r="AK26"/>
      <c r="AL26"/>
      <c r="AM26"/>
      <c r="AN26"/>
      <c r="AO26"/>
      <c r="AP26"/>
      <c r="AQ26"/>
    </row>
    <row r="27" spans="1:43" x14ac:dyDescent="0.2">
      <c r="C27" s="1" t="s">
        <v>123</v>
      </c>
      <c r="D27" s="181"/>
      <c r="E27"/>
      <c r="G27" s="183" t="s">
        <v>40</v>
      </c>
      <c r="H27"/>
      <c r="I27" s="147">
        <v>0</v>
      </c>
      <c r="J27" s="147">
        <v>0</v>
      </c>
      <c r="K27" s="147">
        <v>0</v>
      </c>
      <c r="L27" s="147">
        <v>0</v>
      </c>
      <c r="M27" s="147">
        <v>0</v>
      </c>
      <c r="N27" s="147">
        <v>0</v>
      </c>
      <c r="O27" s="147">
        <v>0</v>
      </c>
      <c r="P27" s="147">
        <v>0</v>
      </c>
      <c r="Q27" s="147">
        <v>0</v>
      </c>
      <c r="R27" s="147">
        <v>0</v>
      </c>
      <c r="S27" s="147">
        <v>0</v>
      </c>
      <c r="T27" s="147">
        <v>0</v>
      </c>
      <c r="U27" s="147">
        <v>0</v>
      </c>
      <c r="V27" s="147">
        <v>0</v>
      </c>
      <c r="W27" s="147">
        <v>0</v>
      </c>
      <c r="X27" s="147">
        <v>0</v>
      </c>
      <c r="Y27" s="147">
        <v>0</v>
      </c>
      <c r="Z27" s="147">
        <v>0</v>
      </c>
      <c r="AA27" s="147">
        <v>0</v>
      </c>
      <c r="AB27" s="147">
        <v>0</v>
      </c>
      <c r="AC27" s="147">
        <v>0</v>
      </c>
      <c r="AD27" s="147">
        <v>0</v>
      </c>
      <c r="AE27" s="147">
        <v>0</v>
      </c>
      <c r="AF27" s="147">
        <v>0</v>
      </c>
      <c r="AG27" s="147">
        <v>0</v>
      </c>
      <c r="AH27"/>
      <c r="AI27"/>
      <c r="AJ27"/>
      <c r="AK27"/>
      <c r="AL27"/>
      <c r="AM27"/>
      <c r="AN27"/>
      <c r="AO27"/>
      <c r="AP27"/>
      <c r="AQ27"/>
    </row>
    <row r="28" spans="1:43" x14ac:dyDescent="0.2">
      <c r="C28" s="1" t="s">
        <v>124</v>
      </c>
      <c r="D28" s="181" t="s">
        <v>63</v>
      </c>
      <c r="E28" s="101">
        <f>Assumptions!H41*vcr_esc</f>
        <v>34030.257552106013</v>
      </c>
      <c r="F28" s="213" t="str">
        <f>IF(AND(SUM(I27:AG27)&lt;&gt;0, E28=0), "!", "")</f>
        <v/>
      </c>
      <c r="G28" s="183">
        <f>input_dollars</f>
        <v>45291</v>
      </c>
      <c r="H28"/>
      <c r="I28" s="93">
        <f>I27*$E$28</f>
        <v>0</v>
      </c>
      <c r="J28" s="93">
        <f t="shared" ref="J28:AG28" si="2">J27*$E$28</f>
        <v>0</v>
      </c>
      <c r="K28" s="93">
        <f t="shared" si="2"/>
        <v>0</v>
      </c>
      <c r="L28" s="93">
        <f t="shared" si="2"/>
        <v>0</v>
      </c>
      <c r="M28" s="93">
        <f t="shared" si="2"/>
        <v>0</v>
      </c>
      <c r="N28" s="93">
        <f t="shared" si="2"/>
        <v>0</v>
      </c>
      <c r="O28" s="93">
        <f t="shared" si="2"/>
        <v>0</v>
      </c>
      <c r="P28" s="93">
        <f t="shared" si="2"/>
        <v>0</v>
      </c>
      <c r="Q28" s="93">
        <f t="shared" si="2"/>
        <v>0</v>
      </c>
      <c r="R28" s="93">
        <f t="shared" si="2"/>
        <v>0</v>
      </c>
      <c r="S28" s="93">
        <f t="shared" si="2"/>
        <v>0</v>
      </c>
      <c r="T28" s="93">
        <f t="shared" si="2"/>
        <v>0</v>
      </c>
      <c r="U28" s="93">
        <f t="shared" si="2"/>
        <v>0</v>
      </c>
      <c r="V28" s="93">
        <f t="shared" si="2"/>
        <v>0</v>
      </c>
      <c r="W28" s="93">
        <f t="shared" si="2"/>
        <v>0</v>
      </c>
      <c r="X28" s="93">
        <f t="shared" si="2"/>
        <v>0</v>
      </c>
      <c r="Y28" s="93">
        <f t="shared" si="2"/>
        <v>0</v>
      </c>
      <c r="Z28" s="93">
        <f t="shared" si="2"/>
        <v>0</v>
      </c>
      <c r="AA28" s="93">
        <f t="shared" si="2"/>
        <v>0</v>
      </c>
      <c r="AB28" s="93">
        <f t="shared" si="2"/>
        <v>0</v>
      </c>
      <c r="AC28" s="93">
        <f t="shared" si="2"/>
        <v>0</v>
      </c>
      <c r="AD28" s="93">
        <f t="shared" si="2"/>
        <v>0</v>
      </c>
      <c r="AE28" s="93">
        <f t="shared" si="2"/>
        <v>0</v>
      </c>
      <c r="AF28" s="93">
        <f t="shared" si="2"/>
        <v>0</v>
      </c>
      <c r="AG28" s="93">
        <f t="shared" si="2"/>
        <v>0</v>
      </c>
      <c r="AH28"/>
      <c r="AI28"/>
      <c r="AJ28"/>
      <c r="AK28"/>
      <c r="AL28"/>
      <c r="AM28"/>
      <c r="AN28"/>
      <c r="AO28"/>
      <c r="AP28"/>
      <c r="AQ28"/>
    </row>
    <row r="29" spans="1:43" x14ac:dyDescent="0.2">
      <c r="D29" s="182"/>
      <c r="E29"/>
      <c r="G29" s="183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</row>
    <row r="30" spans="1:43" x14ac:dyDescent="0.2">
      <c r="C30" s="1" t="s">
        <v>114</v>
      </c>
      <c r="D30" s="181" t="s">
        <v>207</v>
      </c>
      <c r="G30" s="183">
        <f>input_dollars</f>
        <v>45291</v>
      </c>
      <c r="H30" s="129"/>
      <c r="I30" s="149" cm="1">
        <f t="array" ref="I30">SUMPRODUCT((Assumptions!$H$70:$H$71)*(Assumptions!$G$70:$G$71)*(Assumptions!$I$70:$I$71)*(I$24:I$25))</f>
        <v>0</v>
      </c>
      <c r="J30" s="149" cm="1">
        <f t="array" ref="J30">SUMPRODUCT((Assumptions!$H$70:$H$71)*(Assumptions!$G$70:$G$71)*(Assumptions!$I$70:$I$71)*(J$24:J$25))</f>
        <v>0</v>
      </c>
      <c r="K30" s="149" cm="1">
        <f t="array" ref="K30">SUMPRODUCT((Assumptions!$H$70:$H$71)*(Assumptions!$G$70:$G$71)*(Assumptions!$I$70:$I$71)*(K$24:K$25))</f>
        <v>0</v>
      </c>
      <c r="L30" s="149" cm="1">
        <f t="array" ref="L30">SUMPRODUCT((Assumptions!$H$70:$H$71)*(Assumptions!$G$70:$G$71)*(Assumptions!$I$70:$I$71)*(L$24:L$25))</f>
        <v>0</v>
      </c>
      <c r="M30" s="149" cm="1">
        <f t="array" ref="M30">SUMPRODUCT((Assumptions!$H$70:$H$71)*(Assumptions!$G$70:$G$71)*(Assumptions!$I$70:$I$71)*(M$24:M$25))</f>
        <v>0</v>
      </c>
      <c r="N30" s="149" cm="1">
        <f t="array" ref="N30">SUMPRODUCT((Assumptions!$H$70:$H$71)*(Assumptions!$G$70:$G$71)*(Assumptions!$I$70:$I$71)*(N$24:N$25))</f>
        <v>0</v>
      </c>
      <c r="O30" s="149" cm="1">
        <f t="array" ref="O30">SUMPRODUCT((Assumptions!$H$70:$H$71)*(Assumptions!$G$70:$G$71)*(Assumptions!$I$70:$I$71)*(O$24:O$25))</f>
        <v>0</v>
      </c>
      <c r="P30" s="149" cm="1">
        <f t="array" ref="P30">SUMPRODUCT((Assumptions!$H$70:$H$71)*(Assumptions!$G$70:$G$71)*(Assumptions!$I$70:$I$71)*(P$24:P$25))</f>
        <v>0</v>
      </c>
      <c r="Q30" s="149" cm="1">
        <f t="array" ref="Q30">SUMPRODUCT((Assumptions!$H$70:$H$71)*(Assumptions!$G$70:$G$71)*(Assumptions!$I$70:$I$71)*(Q$24:Q$25))</f>
        <v>0</v>
      </c>
      <c r="R30" s="149" cm="1">
        <f t="array" ref="R30">SUMPRODUCT((Assumptions!$H$70:$H$71)*(Assumptions!$G$70:$G$71)*(Assumptions!$I$70:$I$71)*(R$24:R$25))</f>
        <v>0</v>
      </c>
      <c r="S30" s="149" cm="1">
        <f t="array" ref="S30">SUMPRODUCT((Assumptions!$H$70:$H$71)*(Assumptions!$G$70:$G$71)*(Assumptions!$I$70:$I$71)*(S$24:S$25))</f>
        <v>0</v>
      </c>
      <c r="T30" s="149" cm="1">
        <f t="array" ref="T30">SUMPRODUCT((Assumptions!$H$70:$H$71)*(Assumptions!$G$70:$G$71)*(Assumptions!$I$70:$I$71)*(T$24:T$25))</f>
        <v>0</v>
      </c>
      <c r="U30" s="149" cm="1">
        <f t="array" ref="U30">SUMPRODUCT((Assumptions!$H$70:$H$71)*(Assumptions!$G$70:$G$71)*(Assumptions!$I$70:$I$71)*(U$24:U$25))</f>
        <v>0</v>
      </c>
      <c r="V30" s="149" cm="1">
        <f t="array" ref="V30">SUMPRODUCT((Assumptions!$H$70:$H$71)*(Assumptions!$G$70:$G$71)*(Assumptions!$I$70:$I$71)*(V$24:V$25))</f>
        <v>0</v>
      </c>
      <c r="W30" s="149" cm="1">
        <f t="array" ref="W30">SUMPRODUCT((Assumptions!$H$70:$H$71)*(Assumptions!$G$70:$G$71)*(Assumptions!$I$70:$I$71)*(W$24:W$25))</f>
        <v>0</v>
      </c>
      <c r="X30" s="149" cm="1">
        <f t="array" ref="X30">SUMPRODUCT((Assumptions!$H$70:$H$71)*(Assumptions!$G$70:$G$71)*(Assumptions!$I$70:$I$71)*(X$24:X$25))</f>
        <v>0</v>
      </c>
      <c r="Y30" s="149" cm="1">
        <f t="array" ref="Y30">SUMPRODUCT((Assumptions!$H$70:$H$71)*(Assumptions!$G$70:$G$71)*(Assumptions!$I$70:$I$71)*(Y$24:Y$25))</f>
        <v>0</v>
      </c>
      <c r="Z30" s="149" cm="1">
        <f t="array" ref="Z30">SUMPRODUCT((Assumptions!$H$70:$H$71)*(Assumptions!$G$70:$G$71)*(Assumptions!$I$70:$I$71)*(Z$24:Z$25))</f>
        <v>0</v>
      </c>
      <c r="AA30" s="149" cm="1">
        <f t="array" ref="AA30">SUMPRODUCT((Assumptions!$H$70:$H$71)*(Assumptions!$G$70:$G$71)*(Assumptions!$I$70:$I$71)*(AA$24:AA$25))</f>
        <v>0</v>
      </c>
      <c r="AB30" s="149" cm="1">
        <f t="array" ref="AB30">SUMPRODUCT((Assumptions!$H$70:$H$71)*(Assumptions!$G$70:$G$71)*(Assumptions!$I$70:$I$71)*(AB$24:AB$25))</f>
        <v>0</v>
      </c>
      <c r="AC30" s="149" cm="1">
        <f t="array" ref="AC30">SUMPRODUCT((Assumptions!$H$70:$H$71)*(Assumptions!$G$70:$G$71)*(Assumptions!$I$70:$I$71)*(AC$24:AC$25))</f>
        <v>0</v>
      </c>
      <c r="AD30" s="149" cm="1">
        <f t="array" ref="AD30">SUMPRODUCT((Assumptions!$H$70:$H$71)*(Assumptions!$G$70:$G$71)*(Assumptions!$I$70:$I$71)*(AD$24:AD$25))</f>
        <v>0</v>
      </c>
      <c r="AE30" s="149" cm="1">
        <f t="array" ref="AE30">SUMPRODUCT((Assumptions!$H$70:$H$71)*(Assumptions!$G$70:$G$71)*(Assumptions!$I$70:$I$71)*(AE$24:AE$25))</f>
        <v>0</v>
      </c>
      <c r="AF30" s="149" cm="1">
        <f t="array" ref="AF30">SUMPRODUCT((Assumptions!$H$70:$H$71)*(Assumptions!$G$70:$G$71)*(Assumptions!$I$70:$I$71)*(AF$24:AF$25))</f>
        <v>0</v>
      </c>
      <c r="AG30" s="149" cm="1">
        <f t="array" ref="AG30">SUMPRODUCT((Assumptions!$H$70:$H$71)*(Assumptions!$G$70:$G$71)*(Assumptions!$I$70:$I$71)*(AG$24:AG$25))</f>
        <v>0</v>
      </c>
      <c r="AH30"/>
      <c r="AI30"/>
      <c r="AJ30"/>
      <c r="AK30"/>
      <c r="AL30"/>
      <c r="AM30"/>
      <c r="AN30"/>
      <c r="AO30"/>
      <c r="AP30"/>
      <c r="AQ30"/>
    </row>
    <row r="31" spans="1:43" x14ac:dyDescent="0.2">
      <c r="C31" s="1" t="s">
        <v>116</v>
      </c>
      <c r="D31" s="182"/>
      <c r="E31"/>
      <c r="G31" s="183">
        <f>input_dollars</f>
        <v>45291</v>
      </c>
      <c r="H31" s="129"/>
      <c r="I31" s="149" cm="1">
        <f t="array" ref="I31">(1+Assumptions!$G$81)*SUMPRODUCT((Assumptions!$G$78:$G$79)*(I$24:I$25))</f>
        <v>0</v>
      </c>
      <c r="J31" s="149" cm="1">
        <f t="array" ref="J31">(1+Assumptions!$G$81)*SUMPRODUCT((Assumptions!$G$78:$G$79)*(J$24:J$25))</f>
        <v>0</v>
      </c>
      <c r="K31" s="149" cm="1">
        <f t="array" ref="K31">(1+Assumptions!$G$81)*SUMPRODUCT((Assumptions!$G$78:$G$79)*(K$24:K$25))</f>
        <v>0</v>
      </c>
      <c r="L31" s="149" cm="1">
        <f t="array" ref="L31">(1+Assumptions!$G$81)*SUMPRODUCT((Assumptions!$G$78:$G$79)*(L$24:L$25))</f>
        <v>0</v>
      </c>
      <c r="M31" s="149" cm="1">
        <f t="array" ref="M31">(1+Assumptions!$G$81)*SUMPRODUCT((Assumptions!$G$78:$G$79)*(M$24:M$25))</f>
        <v>0</v>
      </c>
      <c r="N31" s="149" cm="1">
        <f t="array" ref="N31">(1+Assumptions!$G$81)*SUMPRODUCT((Assumptions!$G$78:$G$79)*(N$24:N$25))</f>
        <v>0</v>
      </c>
      <c r="O31" s="149" cm="1">
        <f t="array" ref="O31">(1+Assumptions!$G$81)*SUMPRODUCT((Assumptions!$G$78:$G$79)*(O$24:O$25))</f>
        <v>0</v>
      </c>
      <c r="P31" s="149" cm="1">
        <f t="array" ref="P31">(1+Assumptions!$G$81)*SUMPRODUCT((Assumptions!$G$78:$G$79)*(P$24:P$25))</f>
        <v>0</v>
      </c>
      <c r="Q31" s="149" cm="1">
        <f t="array" ref="Q31">(1+Assumptions!$G$81)*SUMPRODUCT((Assumptions!$G$78:$G$79)*(Q$24:Q$25))</f>
        <v>0</v>
      </c>
      <c r="R31" s="149" cm="1">
        <f t="array" ref="R31">(1+Assumptions!$G$81)*SUMPRODUCT((Assumptions!$G$78:$G$79)*(R$24:R$25))</f>
        <v>0</v>
      </c>
      <c r="S31" s="149" cm="1">
        <f t="array" ref="S31">(1+Assumptions!$G$81)*SUMPRODUCT((Assumptions!$G$78:$G$79)*(S$24:S$25))</f>
        <v>0</v>
      </c>
      <c r="T31" s="149" cm="1">
        <f t="array" ref="T31">(1+Assumptions!$G$81)*SUMPRODUCT((Assumptions!$G$78:$G$79)*(T$24:T$25))</f>
        <v>0</v>
      </c>
      <c r="U31" s="149" cm="1">
        <f t="array" ref="U31">(1+Assumptions!$G$81)*SUMPRODUCT((Assumptions!$G$78:$G$79)*(U$24:U$25))</f>
        <v>0</v>
      </c>
      <c r="V31" s="149" cm="1">
        <f t="array" ref="V31">(1+Assumptions!$G$81)*SUMPRODUCT((Assumptions!$G$78:$G$79)*(V$24:V$25))</f>
        <v>0</v>
      </c>
      <c r="W31" s="149" cm="1">
        <f t="array" ref="W31">(1+Assumptions!$G$81)*SUMPRODUCT((Assumptions!$G$78:$G$79)*(W$24:W$25))</f>
        <v>0</v>
      </c>
      <c r="X31" s="149" cm="1">
        <f t="array" ref="X31">(1+Assumptions!$G$81)*SUMPRODUCT((Assumptions!$G$78:$G$79)*(X$24:X$25))</f>
        <v>0</v>
      </c>
      <c r="Y31" s="149" cm="1">
        <f t="array" ref="Y31">(1+Assumptions!$G$81)*SUMPRODUCT((Assumptions!$G$78:$G$79)*(Y$24:Y$25))</f>
        <v>0</v>
      </c>
      <c r="Z31" s="149" cm="1">
        <f t="array" ref="Z31">(1+Assumptions!$G$81)*SUMPRODUCT((Assumptions!$G$78:$G$79)*(Z$24:Z$25))</f>
        <v>0</v>
      </c>
      <c r="AA31" s="149" cm="1">
        <f t="array" ref="AA31">(1+Assumptions!$G$81)*SUMPRODUCT((Assumptions!$G$78:$G$79)*(AA$24:AA$25))</f>
        <v>0</v>
      </c>
      <c r="AB31" s="149" cm="1">
        <f t="array" ref="AB31">(1+Assumptions!$G$81)*SUMPRODUCT((Assumptions!$G$78:$G$79)*(AB$24:AB$25))</f>
        <v>0</v>
      </c>
      <c r="AC31" s="149" cm="1">
        <f t="array" ref="AC31">(1+Assumptions!$G$81)*SUMPRODUCT((Assumptions!$G$78:$G$79)*(AC$24:AC$25))</f>
        <v>0</v>
      </c>
      <c r="AD31" s="149" cm="1">
        <f t="array" ref="AD31">(1+Assumptions!$G$81)*SUMPRODUCT((Assumptions!$G$78:$G$79)*(AD$24:AD$25))</f>
        <v>0</v>
      </c>
      <c r="AE31" s="149" cm="1">
        <f t="array" ref="AE31">(1+Assumptions!$G$81)*SUMPRODUCT((Assumptions!$G$78:$G$79)*(AE$24:AE$25))</f>
        <v>0</v>
      </c>
      <c r="AF31" s="149" cm="1">
        <f t="array" ref="AF31">(1+Assumptions!$G$81)*SUMPRODUCT((Assumptions!$G$78:$G$79)*(AF$24:AF$25))</f>
        <v>0</v>
      </c>
      <c r="AG31" s="149" cm="1">
        <f t="array" ref="AG31">(1+Assumptions!$G$81)*SUMPRODUCT((Assumptions!$G$78:$G$79)*(AG$24:AG$25))</f>
        <v>0</v>
      </c>
      <c r="AH31"/>
      <c r="AI31"/>
      <c r="AJ31"/>
      <c r="AK31"/>
      <c r="AL31"/>
      <c r="AM31"/>
      <c r="AN31"/>
      <c r="AO31"/>
      <c r="AP31"/>
      <c r="AQ31"/>
    </row>
    <row r="32" spans="1:43" x14ac:dyDescent="0.2">
      <c r="C32" s="1" t="s">
        <v>115</v>
      </c>
      <c r="D32" s="181" t="s">
        <v>207</v>
      </c>
      <c r="E32"/>
      <c r="G32" s="183">
        <f>input_dollars</f>
        <v>45291</v>
      </c>
      <c r="H32"/>
      <c r="I32" s="29">
        <v>0</v>
      </c>
      <c r="J32" s="29">
        <v>0</v>
      </c>
      <c r="K32" s="29">
        <v>0</v>
      </c>
      <c r="L32" s="29">
        <v>0</v>
      </c>
      <c r="M32" s="29">
        <v>0</v>
      </c>
      <c r="N32" s="29">
        <v>0</v>
      </c>
      <c r="O32" s="29">
        <v>0</v>
      </c>
      <c r="P32" s="29">
        <v>0</v>
      </c>
      <c r="Q32" s="29">
        <v>0</v>
      </c>
      <c r="R32" s="117">
        <v>0</v>
      </c>
      <c r="S32" s="117">
        <v>0</v>
      </c>
      <c r="T32" s="117">
        <v>0</v>
      </c>
      <c r="U32" s="117">
        <v>0</v>
      </c>
      <c r="V32" s="117">
        <v>0</v>
      </c>
      <c r="W32" s="117">
        <v>0</v>
      </c>
      <c r="X32" s="117">
        <v>0</v>
      </c>
      <c r="Y32" s="117">
        <v>0</v>
      </c>
      <c r="Z32" s="117">
        <v>0</v>
      </c>
      <c r="AA32" s="117">
        <v>0</v>
      </c>
      <c r="AB32" s="117">
        <v>0</v>
      </c>
      <c r="AC32" s="117">
        <v>0</v>
      </c>
      <c r="AD32" s="117">
        <v>0</v>
      </c>
      <c r="AE32" s="117">
        <v>0</v>
      </c>
      <c r="AF32" s="117">
        <v>0</v>
      </c>
      <c r="AG32" s="117">
        <v>0</v>
      </c>
      <c r="AH32"/>
      <c r="AI32"/>
      <c r="AJ32"/>
      <c r="AK32"/>
      <c r="AL32"/>
      <c r="AM32"/>
      <c r="AN32"/>
      <c r="AO32"/>
      <c r="AP32"/>
      <c r="AQ32"/>
    </row>
    <row r="33" spans="1:16372" x14ac:dyDescent="0.2">
      <c r="C33" s="51" t="s">
        <v>244</v>
      </c>
      <c r="D33" s="194"/>
      <c r="E33"/>
      <c r="G33" s="183">
        <f>input_dollars</f>
        <v>45291</v>
      </c>
      <c r="H33"/>
      <c r="I33" s="29">
        <v>0</v>
      </c>
      <c r="J33" s="29">
        <v>0</v>
      </c>
      <c r="K33" s="29">
        <v>0</v>
      </c>
      <c r="L33" s="29">
        <v>0</v>
      </c>
      <c r="M33" s="29">
        <v>0</v>
      </c>
      <c r="N33" s="29">
        <v>0</v>
      </c>
      <c r="O33" s="29">
        <v>0</v>
      </c>
      <c r="P33" s="29">
        <v>0</v>
      </c>
      <c r="Q33" s="29">
        <v>0</v>
      </c>
      <c r="R33" s="117">
        <v>0</v>
      </c>
      <c r="S33" s="117">
        <v>0</v>
      </c>
      <c r="T33" s="117">
        <v>0</v>
      </c>
      <c r="U33" s="117">
        <v>0</v>
      </c>
      <c r="V33" s="117">
        <v>0</v>
      </c>
      <c r="W33" s="117">
        <v>0</v>
      </c>
      <c r="X33" s="117">
        <v>0</v>
      </c>
      <c r="Y33" s="117">
        <v>0</v>
      </c>
      <c r="Z33" s="117">
        <v>0</v>
      </c>
      <c r="AA33" s="117">
        <v>0</v>
      </c>
      <c r="AB33" s="117">
        <v>0</v>
      </c>
      <c r="AC33" s="117">
        <v>0</v>
      </c>
      <c r="AD33" s="117">
        <v>0</v>
      </c>
      <c r="AE33" s="117">
        <v>0</v>
      </c>
      <c r="AF33" s="117">
        <v>0</v>
      </c>
      <c r="AG33" s="117">
        <v>0</v>
      </c>
      <c r="AH33"/>
      <c r="AI33"/>
      <c r="AJ33"/>
      <c r="AK33"/>
      <c r="AL33"/>
      <c r="AM33"/>
      <c r="AN33"/>
      <c r="AO33"/>
      <c r="AP33"/>
      <c r="AQ33"/>
    </row>
    <row r="34" spans="1:16372" x14ac:dyDescent="0.2">
      <c r="C34" s="51"/>
      <c r="D34" s="182"/>
      <c r="E34"/>
      <c r="G34" s="183">
        <f>input_dollars</f>
        <v>45291</v>
      </c>
      <c r="H34"/>
      <c r="I34" s="29">
        <v>0</v>
      </c>
      <c r="J34" s="29">
        <v>0</v>
      </c>
      <c r="K34" s="29">
        <v>0</v>
      </c>
      <c r="L34" s="29">
        <v>0</v>
      </c>
      <c r="M34" s="29">
        <v>0</v>
      </c>
      <c r="N34" s="29">
        <v>0</v>
      </c>
      <c r="O34" s="29">
        <v>0</v>
      </c>
      <c r="P34" s="29">
        <v>0</v>
      </c>
      <c r="Q34" s="29">
        <v>0</v>
      </c>
      <c r="R34" s="29">
        <v>0</v>
      </c>
      <c r="S34" s="29">
        <v>0</v>
      </c>
      <c r="T34" s="29">
        <v>0</v>
      </c>
      <c r="U34" s="29">
        <v>0</v>
      </c>
      <c r="V34" s="29">
        <v>0</v>
      </c>
      <c r="W34" s="29">
        <v>0</v>
      </c>
      <c r="X34" s="29">
        <v>0</v>
      </c>
      <c r="Y34" s="29">
        <v>0</v>
      </c>
      <c r="Z34" s="29">
        <v>0</v>
      </c>
      <c r="AA34" s="29">
        <v>0</v>
      </c>
      <c r="AB34" s="29">
        <v>0</v>
      </c>
      <c r="AC34" s="29">
        <v>0</v>
      </c>
      <c r="AD34" s="29">
        <v>0</v>
      </c>
      <c r="AE34" s="29">
        <v>0</v>
      </c>
      <c r="AF34" s="29">
        <v>0</v>
      </c>
      <c r="AG34" s="29">
        <v>0</v>
      </c>
      <c r="AH34"/>
      <c r="AI34"/>
      <c r="AJ34"/>
      <c r="AK34"/>
      <c r="AL34"/>
      <c r="AM34"/>
      <c r="AN34"/>
      <c r="AO34"/>
      <c r="AP34"/>
      <c r="AQ34"/>
    </row>
    <row r="35" spans="1:16372" x14ac:dyDescent="0.2">
      <c r="D35" s="182"/>
      <c r="E35"/>
      <c r="G35" s="183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  <c r="AME35"/>
      <c r="AMF35"/>
      <c r="AMG35"/>
      <c r="AMH35"/>
      <c r="AMI35"/>
      <c r="AMJ35"/>
      <c r="AMK35"/>
      <c r="AML35"/>
      <c r="AMM35"/>
      <c r="AMN35"/>
      <c r="AMO35"/>
      <c r="AMP35"/>
      <c r="AMQ35"/>
      <c r="AMR35"/>
      <c r="AMS35"/>
      <c r="AMT35"/>
      <c r="AMU35"/>
      <c r="AMV35"/>
      <c r="AMW35"/>
      <c r="AMX35"/>
      <c r="AMY35"/>
      <c r="AMZ35"/>
      <c r="ANA35"/>
      <c r="ANB35"/>
      <c r="ANC35"/>
      <c r="AND35"/>
      <c r="ANE35"/>
      <c r="ANF35"/>
      <c r="ANG35"/>
      <c r="ANH35"/>
      <c r="ANI35"/>
      <c r="ANJ35"/>
      <c r="ANK35"/>
      <c r="ANL35"/>
      <c r="ANM35"/>
      <c r="ANN35"/>
      <c r="ANO35"/>
      <c r="ANP35"/>
      <c r="ANQ35"/>
      <c r="ANR35"/>
      <c r="ANS35"/>
      <c r="ANT35"/>
      <c r="ANU35"/>
      <c r="ANV35"/>
      <c r="ANW35"/>
      <c r="ANX35"/>
      <c r="ANY35"/>
      <c r="ANZ35"/>
      <c r="AOA35"/>
      <c r="AOB35"/>
      <c r="AOC35"/>
      <c r="AOD35"/>
      <c r="AOE35"/>
      <c r="AOF35"/>
      <c r="AOG35"/>
      <c r="AOH35"/>
      <c r="AOI35"/>
      <c r="AOJ35"/>
      <c r="AOK35"/>
      <c r="AOL35"/>
      <c r="AOM35"/>
      <c r="AON35"/>
      <c r="AOO35"/>
      <c r="AOP35"/>
      <c r="AOQ35"/>
      <c r="AOR35"/>
      <c r="AOS35"/>
      <c r="AOT35"/>
      <c r="AOU35"/>
      <c r="AOV35"/>
      <c r="AOW35"/>
      <c r="AOX35"/>
      <c r="AOY35"/>
      <c r="AOZ35"/>
      <c r="APA35"/>
      <c r="APB35"/>
      <c r="APC35"/>
      <c r="APD35"/>
      <c r="APE35"/>
      <c r="APF35"/>
      <c r="APG35"/>
      <c r="APH35"/>
      <c r="API35"/>
      <c r="APJ35"/>
      <c r="APK35"/>
      <c r="APL35"/>
      <c r="APM35"/>
      <c r="APN35"/>
      <c r="APO35"/>
      <c r="APP35"/>
      <c r="APQ35"/>
      <c r="APR35"/>
      <c r="APS35"/>
      <c r="APT35"/>
      <c r="APU35"/>
      <c r="APV35"/>
      <c r="APW35"/>
      <c r="APX35"/>
      <c r="APY35"/>
      <c r="APZ35"/>
      <c r="AQA35"/>
      <c r="AQB35"/>
      <c r="AQC35"/>
      <c r="AQD35"/>
      <c r="AQE35"/>
      <c r="AQF35"/>
      <c r="AQG35"/>
      <c r="AQH35"/>
      <c r="AQI35"/>
      <c r="AQJ35"/>
      <c r="AQK35"/>
      <c r="AQL35"/>
      <c r="AQM35"/>
      <c r="AQN35"/>
      <c r="AQO35"/>
      <c r="AQP35"/>
      <c r="AQQ35"/>
      <c r="AQR35"/>
      <c r="AQS35"/>
      <c r="AQT35"/>
      <c r="AQU35"/>
      <c r="AQV35"/>
      <c r="AQW35"/>
      <c r="AQX35"/>
      <c r="AQY35"/>
      <c r="AQZ35"/>
      <c r="ARA35"/>
      <c r="ARB35"/>
      <c r="ARC35"/>
      <c r="ARD35"/>
      <c r="ARE35"/>
      <c r="ARF35"/>
      <c r="ARG35"/>
      <c r="ARH35"/>
      <c r="ARI35"/>
      <c r="ARJ35"/>
      <c r="ARK35"/>
      <c r="ARL35"/>
      <c r="ARM35"/>
      <c r="ARN35"/>
      <c r="ARO35"/>
      <c r="ARP35"/>
      <c r="ARQ35"/>
      <c r="ARR35"/>
      <c r="ARS35"/>
      <c r="ART35"/>
      <c r="ARU35"/>
      <c r="ARV35"/>
      <c r="ARW35"/>
      <c r="ARX35"/>
      <c r="ARY35"/>
      <c r="ARZ35"/>
      <c r="ASA35"/>
      <c r="ASB35"/>
      <c r="ASC35"/>
      <c r="ASD35"/>
      <c r="ASE35"/>
      <c r="ASF35"/>
      <c r="ASG35"/>
      <c r="ASH35"/>
      <c r="ASI35"/>
      <c r="ASJ35"/>
      <c r="ASK35"/>
      <c r="ASL35"/>
      <c r="ASM35"/>
      <c r="ASN35"/>
      <c r="ASO35"/>
      <c r="ASP35"/>
      <c r="ASQ35"/>
      <c r="ASR35"/>
      <c r="ASS35"/>
      <c r="AST35"/>
      <c r="ASU35"/>
      <c r="ASV35"/>
      <c r="ASW35"/>
      <c r="ASX35"/>
      <c r="ASY35"/>
      <c r="ASZ35"/>
      <c r="ATA35"/>
      <c r="ATB35"/>
      <c r="ATC35"/>
      <c r="ATD35"/>
      <c r="ATE35"/>
      <c r="ATF35"/>
      <c r="ATG35"/>
      <c r="ATH35"/>
      <c r="ATI35"/>
      <c r="ATJ35"/>
      <c r="ATK35"/>
      <c r="ATL35"/>
      <c r="ATM35"/>
      <c r="ATN35"/>
      <c r="ATO35"/>
      <c r="ATP35"/>
      <c r="ATQ35"/>
      <c r="ATR35"/>
      <c r="ATS35"/>
      <c r="ATT35"/>
      <c r="ATU35"/>
      <c r="ATV35"/>
      <c r="ATW35"/>
      <c r="ATX35"/>
      <c r="ATY35"/>
      <c r="ATZ35"/>
      <c r="AUA35"/>
      <c r="AUB35"/>
      <c r="AUC35"/>
      <c r="AUD35"/>
      <c r="AUE35"/>
      <c r="AUF35"/>
      <c r="AUG35"/>
      <c r="AUH35"/>
      <c r="AUI35"/>
      <c r="AUJ35"/>
      <c r="AUK35"/>
      <c r="AUL35"/>
      <c r="AUM35"/>
      <c r="AUN35"/>
      <c r="AUO35"/>
      <c r="AUP35"/>
      <c r="AUQ35"/>
      <c r="AUR35"/>
      <c r="AUS35"/>
      <c r="AUT35"/>
      <c r="AUU35"/>
      <c r="AUV35"/>
      <c r="AUW35"/>
      <c r="AUX35"/>
      <c r="AUY35"/>
      <c r="AUZ35"/>
      <c r="AVA35"/>
      <c r="AVB35"/>
      <c r="AVC35"/>
      <c r="AVD35"/>
      <c r="AVE35"/>
      <c r="AVF35"/>
      <c r="AVG35"/>
      <c r="AVH35"/>
      <c r="AVI35"/>
      <c r="AVJ35"/>
      <c r="AVK35"/>
      <c r="AVL35"/>
      <c r="AVM35"/>
      <c r="AVN35"/>
      <c r="AVO35"/>
      <c r="AVP35"/>
      <c r="AVQ35"/>
      <c r="AVR35"/>
      <c r="AVS35"/>
      <c r="AVT35"/>
      <c r="AVU35"/>
      <c r="AVV35"/>
      <c r="AVW35"/>
      <c r="AVX35"/>
      <c r="AVY35"/>
      <c r="AVZ35"/>
      <c r="AWA35"/>
      <c r="AWB35"/>
      <c r="AWC35"/>
      <c r="AWD35"/>
      <c r="AWE35"/>
      <c r="AWF35"/>
      <c r="AWG35"/>
      <c r="AWH35"/>
      <c r="AWI35"/>
      <c r="AWJ35"/>
      <c r="AWK35"/>
      <c r="AWL35"/>
      <c r="AWM35"/>
      <c r="AWN35"/>
      <c r="AWO35"/>
      <c r="AWP35"/>
      <c r="AWQ35"/>
      <c r="AWR35"/>
      <c r="AWS35"/>
      <c r="AWT35"/>
      <c r="AWU35"/>
      <c r="AWV35"/>
      <c r="AWW35"/>
      <c r="AWX35"/>
      <c r="AWY35"/>
      <c r="AWZ35"/>
      <c r="AXA35"/>
      <c r="AXB35"/>
      <c r="AXC35"/>
      <c r="AXD35"/>
      <c r="AXE35"/>
      <c r="AXF35"/>
      <c r="AXG35"/>
      <c r="AXH35"/>
      <c r="AXI35"/>
      <c r="AXJ35"/>
      <c r="AXK35"/>
      <c r="AXL35"/>
      <c r="AXM35"/>
      <c r="AXN35"/>
      <c r="AXO35"/>
      <c r="AXP35"/>
      <c r="AXQ35"/>
      <c r="AXR35"/>
      <c r="AXS35"/>
      <c r="AXT35"/>
      <c r="AXU35"/>
      <c r="AXV35"/>
      <c r="AXW35"/>
      <c r="AXX35"/>
      <c r="AXY35"/>
      <c r="AXZ35"/>
      <c r="AYA35"/>
      <c r="AYB35"/>
      <c r="AYC35"/>
      <c r="AYD35"/>
      <c r="AYE35"/>
      <c r="AYF35"/>
      <c r="AYG35"/>
      <c r="AYH35"/>
      <c r="AYI35"/>
      <c r="AYJ35"/>
      <c r="AYK35"/>
      <c r="AYL35"/>
      <c r="AYM35"/>
      <c r="AYN35"/>
      <c r="AYO35"/>
      <c r="AYP35"/>
      <c r="AYQ35"/>
      <c r="AYR35"/>
      <c r="AYS35"/>
      <c r="AYT35"/>
      <c r="AYU35"/>
      <c r="AYV35"/>
      <c r="AYW35"/>
      <c r="AYX35"/>
      <c r="AYY35"/>
      <c r="AYZ35"/>
      <c r="AZA35"/>
      <c r="AZB35"/>
      <c r="AZC35"/>
      <c r="AZD35"/>
      <c r="AZE35"/>
      <c r="AZF35"/>
      <c r="AZG35"/>
      <c r="AZH35"/>
      <c r="AZI35"/>
      <c r="AZJ35"/>
      <c r="AZK35"/>
      <c r="AZL35"/>
      <c r="AZM35"/>
      <c r="AZN35"/>
      <c r="AZO35"/>
      <c r="AZP35"/>
      <c r="AZQ35"/>
      <c r="AZR35"/>
      <c r="AZS35"/>
      <c r="AZT35"/>
      <c r="AZU35"/>
      <c r="AZV35"/>
      <c r="AZW35"/>
      <c r="AZX35"/>
      <c r="AZY35"/>
      <c r="AZZ35"/>
      <c r="BAA35"/>
      <c r="BAB35"/>
      <c r="BAC35"/>
      <c r="BAD35"/>
      <c r="BAE35"/>
      <c r="BAF35"/>
      <c r="BAG35"/>
      <c r="BAH35"/>
      <c r="BAI35"/>
      <c r="BAJ35"/>
      <c r="BAK35"/>
      <c r="BAL35"/>
      <c r="BAM35"/>
      <c r="BAN35"/>
      <c r="BAO35"/>
      <c r="BAP35"/>
      <c r="BAQ35"/>
      <c r="BAR35"/>
      <c r="BAS35"/>
      <c r="BAT35"/>
      <c r="BAU35"/>
      <c r="BAV35"/>
      <c r="BAW35"/>
      <c r="BAX35"/>
      <c r="BAY35"/>
      <c r="BAZ35"/>
      <c r="BBA35"/>
      <c r="BBB35"/>
      <c r="BBC35"/>
      <c r="BBD35"/>
      <c r="BBE35"/>
      <c r="BBF35"/>
      <c r="BBG35"/>
      <c r="BBH35"/>
      <c r="BBI35"/>
      <c r="BBJ35"/>
      <c r="BBK35"/>
      <c r="BBL35"/>
      <c r="BBM35"/>
      <c r="BBN35"/>
      <c r="BBO35"/>
      <c r="BBP35"/>
      <c r="BBQ35"/>
      <c r="BBR35"/>
      <c r="BBS35"/>
      <c r="BBT35"/>
      <c r="BBU35"/>
      <c r="BBV35"/>
      <c r="BBW35"/>
      <c r="BBX35"/>
      <c r="BBY35"/>
      <c r="BBZ35"/>
      <c r="BCA35"/>
      <c r="BCB35"/>
      <c r="BCC35"/>
      <c r="BCD35"/>
      <c r="BCE35"/>
      <c r="BCF35"/>
      <c r="BCG35"/>
      <c r="BCH35"/>
      <c r="BCI35"/>
      <c r="BCJ35"/>
      <c r="BCK35"/>
      <c r="BCL35"/>
      <c r="BCM35"/>
      <c r="BCN35"/>
      <c r="BCO35"/>
      <c r="BCP35"/>
      <c r="BCQ35"/>
      <c r="BCR35"/>
      <c r="BCS35"/>
      <c r="BCT35"/>
      <c r="BCU35"/>
      <c r="BCV35"/>
      <c r="BCW35"/>
      <c r="BCX35"/>
      <c r="BCY35"/>
      <c r="BCZ35"/>
      <c r="BDA35"/>
      <c r="BDB35"/>
      <c r="BDC35"/>
      <c r="BDD35"/>
      <c r="BDE35"/>
      <c r="BDF35"/>
      <c r="BDG35"/>
      <c r="BDH35"/>
      <c r="BDI35"/>
      <c r="BDJ35"/>
      <c r="BDK35"/>
      <c r="BDL35"/>
      <c r="BDM35"/>
      <c r="BDN35"/>
      <c r="BDO35"/>
      <c r="BDP35"/>
      <c r="BDQ35"/>
      <c r="BDR35"/>
      <c r="BDS35"/>
      <c r="BDT35"/>
      <c r="BDU35"/>
      <c r="BDV35"/>
      <c r="BDW35"/>
      <c r="BDX35"/>
      <c r="BDY35"/>
      <c r="BDZ35"/>
      <c r="BEA35"/>
      <c r="BEB35"/>
      <c r="BEC35"/>
      <c r="BED35"/>
      <c r="BEE35"/>
      <c r="BEF35"/>
      <c r="BEG35"/>
      <c r="BEH35"/>
      <c r="BEI35"/>
      <c r="BEJ35"/>
      <c r="BEK35"/>
      <c r="BEL35"/>
      <c r="BEM35"/>
      <c r="BEN35"/>
      <c r="BEO35"/>
      <c r="BEP35"/>
      <c r="BEQ35"/>
      <c r="BER35"/>
      <c r="BES35"/>
      <c r="BET35"/>
      <c r="BEU35"/>
      <c r="BEV35"/>
      <c r="BEW35"/>
      <c r="BEX35"/>
      <c r="BEY35"/>
      <c r="BEZ35"/>
      <c r="BFA35"/>
      <c r="BFB35"/>
      <c r="BFC35"/>
      <c r="BFD35"/>
      <c r="BFE35"/>
      <c r="BFF35"/>
      <c r="BFG35"/>
      <c r="BFH35"/>
      <c r="BFI35"/>
      <c r="BFJ35"/>
      <c r="BFK35"/>
      <c r="BFL35"/>
      <c r="BFM35"/>
      <c r="BFN35"/>
      <c r="BFO35"/>
      <c r="BFP35"/>
      <c r="BFQ35"/>
      <c r="BFR35"/>
      <c r="BFS35"/>
      <c r="BFT35"/>
      <c r="BFU35"/>
      <c r="BFV35"/>
      <c r="BFW35"/>
      <c r="BFX35"/>
      <c r="BFY35"/>
      <c r="BFZ35"/>
      <c r="BGA35"/>
      <c r="BGB35"/>
      <c r="BGC35"/>
      <c r="BGD35"/>
      <c r="BGE35"/>
      <c r="BGF35"/>
      <c r="BGG35"/>
      <c r="BGH35"/>
      <c r="BGI35"/>
      <c r="BGJ35"/>
      <c r="BGK35"/>
      <c r="BGL35"/>
      <c r="BGM35"/>
      <c r="BGN35"/>
      <c r="BGO35"/>
      <c r="BGP35"/>
      <c r="BGQ35"/>
      <c r="BGR35"/>
      <c r="BGS35"/>
      <c r="BGT35"/>
      <c r="BGU35"/>
      <c r="BGV35"/>
      <c r="BGW35"/>
      <c r="BGX35"/>
      <c r="BGY35"/>
      <c r="BGZ35"/>
      <c r="BHA35"/>
      <c r="BHB35"/>
      <c r="BHC35"/>
      <c r="BHD35"/>
      <c r="BHE35"/>
      <c r="BHF35"/>
      <c r="BHG35"/>
      <c r="BHH35"/>
      <c r="BHI35"/>
      <c r="BHJ35"/>
      <c r="BHK35"/>
      <c r="BHL35"/>
      <c r="BHM35"/>
      <c r="BHN35"/>
      <c r="BHO35"/>
      <c r="BHP35"/>
      <c r="BHQ35"/>
      <c r="BHR35"/>
      <c r="BHS35"/>
      <c r="BHT35"/>
      <c r="BHU35"/>
      <c r="BHV35"/>
      <c r="BHW35"/>
      <c r="BHX35"/>
      <c r="BHY35"/>
      <c r="BHZ35"/>
      <c r="BIA35"/>
      <c r="BIB35"/>
      <c r="BIC35"/>
      <c r="BID35"/>
      <c r="BIE35"/>
      <c r="BIF35"/>
      <c r="BIG35"/>
      <c r="BIH35"/>
      <c r="BII35"/>
      <c r="BIJ35"/>
      <c r="BIK35"/>
      <c r="BIL35"/>
      <c r="BIM35"/>
      <c r="BIN35"/>
      <c r="BIO35"/>
      <c r="BIP35"/>
      <c r="BIQ35"/>
      <c r="BIR35"/>
      <c r="BIS35"/>
      <c r="BIT35"/>
      <c r="BIU35"/>
      <c r="BIV35"/>
      <c r="BIW35"/>
      <c r="BIX35"/>
      <c r="BIY35"/>
      <c r="BIZ35"/>
      <c r="BJA35"/>
      <c r="BJB35"/>
      <c r="BJC35"/>
      <c r="BJD35"/>
      <c r="BJE35"/>
      <c r="BJF35"/>
      <c r="BJG35"/>
      <c r="BJH35"/>
      <c r="BJI35"/>
      <c r="BJJ35"/>
      <c r="BJK35"/>
      <c r="BJL35"/>
      <c r="BJM35"/>
      <c r="BJN35"/>
      <c r="BJO35"/>
      <c r="BJP35"/>
      <c r="BJQ35"/>
      <c r="BJR35"/>
      <c r="BJS35"/>
      <c r="BJT35"/>
      <c r="BJU35"/>
      <c r="BJV35"/>
      <c r="BJW35"/>
      <c r="BJX35"/>
      <c r="BJY35"/>
      <c r="BJZ35"/>
      <c r="BKA35"/>
      <c r="BKB35"/>
      <c r="BKC35"/>
      <c r="BKD35"/>
      <c r="BKE35"/>
      <c r="BKF35"/>
      <c r="BKG35"/>
      <c r="BKH35"/>
      <c r="BKI35"/>
      <c r="BKJ35"/>
      <c r="BKK35"/>
      <c r="BKL35"/>
      <c r="BKM35"/>
      <c r="BKN35"/>
      <c r="BKO35"/>
      <c r="BKP35"/>
      <c r="BKQ35"/>
      <c r="BKR35"/>
      <c r="BKS35"/>
      <c r="BKT35"/>
      <c r="BKU35"/>
      <c r="BKV35"/>
      <c r="BKW35"/>
      <c r="BKX35"/>
      <c r="BKY35"/>
      <c r="BKZ35"/>
      <c r="BLA35"/>
      <c r="BLB35"/>
      <c r="BLC35"/>
      <c r="BLD35"/>
      <c r="BLE35"/>
      <c r="BLF35"/>
      <c r="BLG35"/>
      <c r="BLH35"/>
      <c r="BLI35"/>
      <c r="BLJ35"/>
      <c r="BLK35"/>
      <c r="BLL35"/>
      <c r="BLM35"/>
      <c r="BLN35"/>
      <c r="BLO35"/>
      <c r="BLP35"/>
      <c r="BLQ35"/>
      <c r="BLR35"/>
      <c r="BLS35"/>
      <c r="BLT35"/>
      <c r="BLU35"/>
      <c r="BLV35"/>
      <c r="BLW35"/>
      <c r="BLX35"/>
      <c r="BLY35"/>
      <c r="BLZ35"/>
      <c r="BMA35"/>
      <c r="BMB35"/>
      <c r="BMC35"/>
      <c r="BMD35"/>
      <c r="BME35"/>
      <c r="BMF35"/>
      <c r="BMG35"/>
      <c r="BMH35"/>
      <c r="BMI35"/>
      <c r="BMJ35"/>
      <c r="BMK35"/>
      <c r="BML35"/>
      <c r="BMM35"/>
      <c r="BMN35"/>
      <c r="BMO35"/>
      <c r="BMP35"/>
      <c r="BMQ35"/>
      <c r="BMR35"/>
      <c r="BMS35"/>
      <c r="BMT35"/>
      <c r="BMU35"/>
      <c r="BMV35"/>
      <c r="BMW35"/>
      <c r="BMX35"/>
      <c r="BMY35"/>
      <c r="BMZ35"/>
      <c r="BNA35"/>
      <c r="BNB35"/>
      <c r="BNC35"/>
      <c r="BND35"/>
      <c r="BNE35"/>
      <c r="BNF35"/>
      <c r="BNG35"/>
      <c r="BNH35"/>
      <c r="BNI35"/>
      <c r="BNJ35"/>
      <c r="BNK35"/>
      <c r="BNL35"/>
      <c r="BNM35"/>
      <c r="BNN35"/>
      <c r="BNO35"/>
      <c r="BNP35"/>
      <c r="BNQ35"/>
      <c r="BNR35"/>
      <c r="BNS35"/>
      <c r="BNT35"/>
      <c r="BNU35"/>
      <c r="BNV35"/>
      <c r="BNW35"/>
      <c r="BNX35"/>
      <c r="BNY35"/>
      <c r="BNZ35"/>
      <c r="BOA35"/>
      <c r="BOB35"/>
      <c r="BOC35"/>
      <c r="BOD35"/>
      <c r="BOE35"/>
      <c r="BOF35"/>
      <c r="BOG35"/>
      <c r="BOH35"/>
      <c r="BOI35"/>
      <c r="BOJ35"/>
      <c r="BOK35"/>
      <c r="BOL35"/>
      <c r="BOM35"/>
      <c r="BON35"/>
      <c r="BOO35"/>
      <c r="BOP35"/>
      <c r="BOQ35"/>
      <c r="BOR35"/>
      <c r="BOS35"/>
      <c r="BOT35"/>
      <c r="BOU35"/>
      <c r="BOV35"/>
      <c r="BOW35"/>
      <c r="BOX35"/>
      <c r="BOY35"/>
      <c r="BOZ35"/>
      <c r="BPA35"/>
      <c r="BPB35"/>
      <c r="BPC35"/>
      <c r="BPD35"/>
      <c r="BPE35"/>
      <c r="BPF35"/>
      <c r="BPG35"/>
      <c r="BPH35"/>
      <c r="BPI35"/>
      <c r="BPJ35"/>
      <c r="BPK35"/>
      <c r="BPL35"/>
      <c r="BPM35"/>
      <c r="BPN35"/>
      <c r="BPO35"/>
      <c r="BPP35"/>
      <c r="BPQ35"/>
      <c r="BPR35"/>
      <c r="BPS35"/>
      <c r="BPT35"/>
      <c r="BPU35"/>
      <c r="BPV35"/>
      <c r="BPW35"/>
      <c r="BPX35"/>
      <c r="BPY35"/>
      <c r="BPZ35"/>
      <c r="BQA35"/>
      <c r="BQB35"/>
      <c r="BQC35"/>
      <c r="BQD35"/>
      <c r="BQE35"/>
      <c r="BQF35"/>
      <c r="BQG35"/>
      <c r="BQH35"/>
      <c r="BQI35"/>
      <c r="BQJ35"/>
      <c r="BQK35"/>
      <c r="BQL35"/>
      <c r="BQM35"/>
      <c r="BQN35"/>
      <c r="BQO35"/>
      <c r="BQP35"/>
      <c r="BQQ35"/>
      <c r="BQR35"/>
      <c r="BQS35"/>
      <c r="BQT35"/>
      <c r="BQU35"/>
      <c r="BQV35"/>
      <c r="BQW35"/>
      <c r="BQX35"/>
      <c r="BQY35"/>
      <c r="BQZ35"/>
      <c r="BRA35"/>
      <c r="BRB35"/>
      <c r="BRC35"/>
      <c r="BRD35"/>
      <c r="BRE35"/>
      <c r="BRF35"/>
      <c r="BRG35"/>
      <c r="BRH35"/>
      <c r="BRI35"/>
      <c r="BRJ35"/>
      <c r="BRK35"/>
      <c r="BRL35"/>
      <c r="BRM35"/>
      <c r="BRN35"/>
      <c r="BRO35"/>
      <c r="BRP35"/>
      <c r="BRQ35"/>
      <c r="BRR35"/>
      <c r="BRS35"/>
      <c r="BRT35"/>
      <c r="BRU35"/>
      <c r="BRV35"/>
      <c r="BRW35"/>
      <c r="BRX35"/>
      <c r="BRY35"/>
      <c r="BRZ35"/>
      <c r="BSA35"/>
      <c r="BSB35"/>
      <c r="BSC35"/>
      <c r="BSD35"/>
      <c r="BSE35"/>
      <c r="BSF35"/>
      <c r="BSG35"/>
      <c r="BSH35"/>
      <c r="BSI35"/>
      <c r="BSJ35"/>
      <c r="BSK35"/>
      <c r="BSL35"/>
      <c r="BSM35"/>
      <c r="BSN35"/>
      <c r="BSO35"/>
      <c r="BSP35"/>
      <c r="BSQ35"/>
      <c r="BSR35"/>
      <c r="BSS35"/>
      <c r="BST35"/>
      <c r="BSU35"/>
      <c r="BSV35"/>
      <c r="BSW35"/>
      <c r="BSX35"/>
      <c r="BSY35"/>
      <c r="BSZ35"/>
      <c r="BTA35"/>
      <c r="BTB35"/>
      <c r="BTC35"/>
      <c r="BTD35"/>
      <c r="BTE35"/>
      <c r="BTF35"/>
      <c r="BTG35"/>
      <c r="BTH35"/>
      <c r="BTI35"/>
      <c r="BTJ35"/>
      <c r="BTK35"/>
      <c r="BTL35"/>
      <c r="BTM35"/>
      <c r="BTN35"/>
      <c r="BTO35"/>
      <c r="BTP35"/>
      <c r="BTQ35"/>
      <c r="BTR35"/>
      <c r="BTS35"/>
      <c r="BTT35"/>
      <c r="BTU35"/>
      <c r="BTV35"/>
      <c r="BTW35"/>
      <c r="BTX35"/>
      <c r="BTY35"/>
      <c r="BTZ35"/>
      <c r="BUA35"/>
      <c r="BUB35"/>
      <c r="BUC35"/>
      <c r="BUD35"/>
      <c r="BUE35"/>
      <c r="BUF35"/>
      <c r="BUG35"/>
      <c r="BUH35"/>
      <c r="BUI35"/>
      <c r="BUJ35"/>
      <c r="BUK35"/>
      <c r="BUL35"/>
      <c r="BUM35"/>
      <c r="BUN35"/>
      <c r="BUO35"/>
      <c r="BUP35"/>
      <c r="BUQ35"/>
      <c r="BUR35"/>
      <c r="BUS35"/>
      <c r="BUT35"/>
      <c r="BUU35"/>
      <c r="BUV35"/>
      <c r="BUW35"/>
      <c r="BUX35"/>
      <c r="BUY35"/>
      <c r="BUZ35"/>
      <c r="BVA35"/>
      <c r="BVB35"/>
      <c r="BVC35"/>
      <c r="BVD35"/>
      <c r="BVE35"/>
      <c r="BVF35"/>
      <c r="BVG35"/>
      <c r="BVH35"/>
      <c r="BVI35"/>
      <c r="BVJ35"/>
      <c r="BVK35"/>
      <c r="BVL35"/>
      <c r="BVM35"/>
      <c r="BVN35"/>
      <c r="BVO35"/>
      <c r="BVP35"/>
      <c r="BVQ35"/>
      <c r="BVR35"/>
      <c r="BVS35"/>
      <c r="BVT35"/>
      <c r="BVU35"/>
      <c r="BVV35"/>
      <c r="BVW35"/>
      <c r="BVX35"/>
      <c r="BVY35"/>
      <c r="BVZ35"/>
      <c r="BWA35"/>
      <c r="BWB35"/>
      <c r="BWC35"/>
      <c r="BWD35"/>
      <c r="BWE35"/>
      <c r="BWF35"/>
      <c r="BWG35"/>
      <c r="BWH35"/>
      <c r="BWI35"/>
      <c r="BWJ35"/>
      <c r="BWK35"/>
      <c r="BWL35"/>
      <c r="BWM35"/>
      <c r="BWN35"/>
      <c r="BWO35"/>
      <c r="BWP35"/>
      <c r="BWQ35"/>
      <c r="BWR35"/>
      <c r="BWS35"/>
      <c r="BWT35"/>
      <c r="BWU35"/>
      <c r="BWV35"/>
      <c r="BWW35"/>
      <c r="BWX35"/>
      <c r="BWY35"/>
      <c r="BWZ35"/>
      <c r="BXA35"/>
      <c r="BXB35"/>
      <c r="BXC35"/>
      <c r="BXD35"/>
      <c r="BXE35"/>
      <c r="BXF35"/>
      <c r="BXG35"/>
      <c r="BXH35"/>
      <c r="BXI35"/>
      <c r="BXJ35"/>
      <c r="BXK35"/>
      <c r="BXL35"/>
      <c r="BXM35"/>
      <c r="BXN35"/>
      <c r="BXO35"/>
      <c r="BXP35"/>
      <c r="BXQ35"/>
      <c r="BXR35"/>
      <c r="BXS35"/>
      <c r="BXT35"/>
      <c r="BXU35"/>
      <c r="BXV35"/>
      <c r="BXW35"/>
      <c r="BXX35"/>
      <c r="BXY35"/>
      <c r="BXZ35"/>
      <c r="BYA35"/>
      <c r="BYB35"/>
      <c r="BYC35"/>
      <c r="BYD35"/>
      <c r="BYE35"/>
      <c r="BYF35"/>
      <c r="BYG35"/>
      <c r="BYH35"/>
      <c r="BYI35"/>
      <c r="BYJ35"/>
      <c r="BYK35"/>
      <c r="BYL35"/>
      <c r="BYM35"/>
      <c r="BYN35"/>
      <c r="BYO35"/>
      <c r="BYP35"/>
      <c r="BYQ35"/>
      <c r="BYR35"/>
      <c r="BYS35"/>
      <c r="BYT35"/>
      <c r="BYU35"/>
      <c r="BYV35"/>
      <c r="BYW35"/>
      <c r="BYX35"/>
      <c r="BYY35"/>
      <c r="BYZ35"/>
      <c r="BZA35"/>
      <c r="BZB35"/>
      <c r="BZC35"/>
      <c r="BZD35"/>
      <c r="BZE35"/>
      <c r="BZF35"/>
      <c r="BZG35"/>
      <c r="BZH35"/>
      <c r="BZI35"/>
      <c r="BZJ35"/>
      <c r="BZK35"/>
      <c r="BZL35"/>
      <c r="BZM35"/>
      <c r="BZN35"/>
      <c r="BZO35"/>
      <c r="BZP35"/>
      <c r="BZQ35"/>
      <c r="BZR35"/>
      <c r="BZS35"/>
      <c r="BZT35"/>
      <c r="BZU35"/>
      <c r="BZV35"/>
      <c r="BZW35"/>
      <c r="BZX35"/>
      <c r="BZY35"/>
      <c r="BZZ35"/>
      <c r="CAA35"/>
      <c r="CAB35"/>
      <c r="CAC35"/>
      <c r="CAD35"/>
      <c r="CAE35"/>
      <c r="CAF35"/>
      <c r="CAG35"/>
      <c r="CAH35"/>
      <c r="CAI35"/>
      <c r="CAJ35"/>
      <c r="CAK35"/>
      <c r="CAL35"/>
      <c r="CAM35"/>
      <c r="CAN35"/>
      <c r="CAO35"/>
      <c r="CAP35"/>
      <c r="CAQ35"/>
      <c r="CAR35"/>
      <c r="CAS35"/>
      <c r="CAT35"/>
      <c r="CAU35"/>
      <c r="CAV35"/>
      <c r="CAW35"/>
      <c r="CAX35"/>
      <c r="CAY35"/>
      <c r="CAZ35"/>
      <c r="CBA35"/>
      <c r="CBB35"/>
      <c r="CBC35"/>
      <c r="CBD35"/>
      <c r="CBE35"/>
      <c r="CBF35"/>
      <c r="CBG35"/>
      <c r="CBH35"/>
      <c r="CBI35"/>
      <c r="CBJ35"/>
      <c r="CBK35"/>
      <c r="CBL35"/>
      <c r="CBM35"/>
      <c r="CBN35"/>
      <c r="CBO35"/>
      <c r="CBP35"/>
      <c r="CBQ35"/>
      <c r="CBR35"/>
      <c r="CBS35"/>
      <c r="CBT35"/>
      <c r="CBU35"/>
      <c r="CBV35"/>
      <c r="CBW35"/>
      <c r="CBX35"/>
      <c r="CBY35"/>
      <c r="CBZ35"/>
      <c r="CCA35"/>
      <c r="CCB35"/>
      <c r="CCC35"/>
      <c r="CCD35"/>
      <c r="CCE35"/>
      <c r="CCF35"/>
      <c r="CCG35"/>
      <c r="CCH35"/>
      <c r="CCI35"/>
      <c r="CCJ35"/>
      <c r="CCK35"/>
      <c r="CCL35"/>
      <c r="CCM35"/>
      <c r="CCN35"/>
      <c r="CCO35"/>
      <c r="CCP35"/>
      <c r="CCQ35"/>
      <c r="CCR35"/>
      <c r="CCS35"/>
      <c r="CCT35"/>
      <c r="CCU35"/>
      <c r="CCV35"/>
      <c r="CCW35"/>
      <c r="CCX35"/>
      <c r="CCY35"/>
      <c r="CCZ35"/>
      <c r="CDA35"/>
      <c r="CDB35"/>
      <c r="CDC35"/>
      <c r="CDD35"/>
      <c r="CDE35"/>
      <c r="CDF35"/>
      <c r="CDG35"/>
      <c r="CDH35"/>
      <c r="CDI35"/>
      <c r="CDJ35"/>
      <c r="CDK35"/>
      <c r="CDL35"/>
      <c r="CDM35"/>
      <c r="CDN35"/>
      <c r="CDO35"/>
      <c r="CDP35"/>
      <c r="CDQ35"/>
      <c r="CDR35"/>
      <c r="CDS35"/>
      <c r="CDT35"/>
      <c r="CDU35"/>
      <c r="CDV35"/>
      <c r="CDW35"/>
      <c r="CDX35"/>
      <c r="CDY35"/>
      <c r="CDZ35"/>
      <c r="CEA35"/>
      <c r="CEB35"/>
      <c r="CEC35"/>
      <c r="CED35"/>
      <c r="CEE35"/>
      <c r="CEF35"/>
      <c r="CEG35"/>
      <c r="CEH35"/>
      <c r="CEI35"/>
      <c r="CEJ35"/>
      <c r="CEK35"/>
      <c r="CEL35"/>
      <c r="CEM35"/>
      <c r="CEN35"/>
      <c r="CEO35"/>
      <c r="CEP35"/>
      <c r="CEQ35"/>
      <c r="CER35"/>
      <c r="CES35"/>
      <c r="CET35"/>
      <c r="CEU35"/>
      <c r="CEV35"/>
      <c r="CEW35"/>
      <c r="CEX35"/>
      <c r="CEY35"/>
      <c r="CEZ35"/>
      <c r="CFA35"/>
      <c r="CFB35"/>
      <c r="CFC35"/>
      <c r="CFD35"/>
      <c r="CFE35"/>
      <c r="CFF35"/>
      <c r="CFG35"/>
      <c r="CFH35"/>
      <c r="CFI35"/>
      <c r="CFJ35"/>
      <c r="CFK35"/>
      <c r="CFL35"/>
      <c r="CFM35"/>
      <c r="CFN35"/>
      <c r="CFO35"/>
      <c r="CFP35"/>
      <c r="CFQ35"/>
      <c r="CFR35"/>
      <c r="CFS35"/>
      <c r="CFT35"/>
      <c r="CFU35"/>
      <c r="CFV35"/>
      <c r="CFW35"/>
      <c r="CFX35"/>
      <c r="CFY35"/>
      <c r="CFZ35"/>
      <c r="CGA35"/>
      <c r="CGB35"/>
      <c r="CGC35"/>
      <c r="CGD35"/>
      <c r="CGE35"/>
      <c r="CGF35"/>
      <c r="CGG35"/>
      <c r="CGH35"/>
      <c r="CGI35"/>
      <c r="CGJ35"/>
      <c r="CGK35"/>
      <c r="CGL35"/>
      <c r="CGM35"/>
      <c r="CGN35"/>
      <c r="CGO35"/>
      <c r="CGP35"/>
      <c r="CGQ35"/>
      <c r="CGR35"/>
      <c r="CGS35"/>
      <c r="CGT35"/>
      <c r="CGU35"/>
      <c r="CGV35"/>
      <c r="CGW35"/>
      <c r="CGX35"/>
      <c r="CGY35"/>
      <c r="CGZ35"/>
      <c r="CHA35"/>
      <c r="CHB35"/>
      <c r="CHC35"/>
      <c r="CHD35"/>
      <c r="CHE35"/>
      <c r="CHF35"/>
      <c r="CHG35"/>
      <c r="CHH35"/>
      <c r="CHI35"/>
      <c r="CHJ35"/>
      <c r="CHK35"/>
      <c r="CHL35"/>
      <c r="CHM35"/>
      <c r="CHN35"/>
      <c r="CHO35"/>
      <c r="CHP35"/>
      <c r="CHQ35"/>
      <c r="CHR35"/>
      <c r="CHS35"/>
      <c r="CHT35"/>
      <c r="CHU35"/>
      <c r="CHV35"/>
      <c r="CHW35"/>
      <c r="CHX35"/>
      <c r="CHY35"/>
      <c r="CHZ35"/>
      <c r="CIA35"/>
      <c r="CIB35"/>
      <c r="CIC35"/>
      <c r="CID35"/>
      <c r="CIE35"/>
      <c r="CIF35"/>
      <c r="CIG35"/>
      <c r="CIH35"/>
      <c r="CII35"/>
      <c r="CIJ35"/>
      <c r="CIK35"/>
      <c r="CIL35"/>
      <c r="CIM35"/>
      <c r="CIN35"/>
      <c r="CIO35"/>
      <c r="CIP35"/>
      <c r="CIQ35"/>
      <c r="CIR35"/>
      <c r="CIS35"/>
      <c r="CIT35"/>
      <c r="CIU35"/>
      <c r="CIV35"/>
      <c r="CIW35"/>
      <c r="CIX35"/>
      <c r="CIY35"/>
      <c r="CIZ35"/>
      <c r="CJA35"/>
      <c r="CJB35"/>
      <c r="CJC35"/>
      <c r="CJD35"/>
      <c r="CJE35"/>
      <c r="CJF35"/>
      <c r="CJG35"/>
      <c r="CJH35"/>
      <c r="CJI35"/>
      <c r="CJJ35"/>
      <c r="CJK35"/>
      <c r="CJL35"/>
      <c r="CJM35"/>
      <c r="CJN35"/>
      <c r="CJO35"/>
      <c r="CJP35"/>
      <c r="CJQ35"/>
      <c r="CJR35"/>
      <c r="CJS35"/>
      <c r="CJT35"/>
      <c r="CJU35"/>
      <c r="CJV35"/>
      <c r="CJW35"/>
      <c r="CJX35"/>
      <c r="CJY35"/>
      <c r="CJZ35"/>
      <c r="CKA35"/>
      <c r="CKB35"/>
      <c r="CKC35"/>
      <c r="CKD35"/>
      <c r="CKE35"/>
      <c r="CKF35"/>
      <c r="CKG35"/>
      <c r="CKH35"/>
      <c r="CKI35"/>
      <c r="CKJ35"/>
      <c r="CKK35"/>
      <c r="CKL35"/>
      <c r="CKM35"/>
      <c r="CKN35"/>
      <c r="CKO35"/>
      <c r="CKP35"/>
      <c r="CKQ35"/>
      <c r="CKR35"/>
      <c r="CKS35"/>
      <c r="CKT35"/>
      <c r="CKU35"/>
      <c r="CKV35"/>
      <c r="CKW35"/>
      <c r="CKX35"/>
      <c r="CKY35"/>
      <c r="CKZ35"/>
      <c r="CLA35"/>
      <c r="CLB35"/>
      <c r="CLC35"/>
      <c r="CLD35"/>
      <c r="CLE35"/>
      <c r="CLF35"/>
      <c r="CLG35"/>
      <c r="CLH35"/>
      <c r="CLI35"/>
      <c r="CLJ35"/>
      <c r="CLK35"/>
      <c r="CLL35"/>
      <c r="CLM35"/>
      <c r="CLN35"/>
      <c r="CLO35"/>
      <c r="CLP35"/>
      <c r="CLQ35"/>
      <c r="CLR35"/>
      <c r="CLS35"/>
      <c r="CLT35"/>
      <c r="CLU35"/>
      <c r="CLV35"/>
      <c r="CLW35"/>
      <c r="CLX35"/>
      <c r="CLY35"/>
      <c r="CLZ35"/>
      <c r="CMA35"/>
      <c r="CMB35"/>
      <c r="CMC35"/>
      <c r="CMD35"/>
      <c r="CME35"/>
      <c r="CMF35"/>
      <c r="CMG35"/>
      <c r="CMH35"/>
      <c r="CMI35"/>
      <c r="CMJ35"/>
      <c r="CMK35"/>
      <c r="CML35"/>
      <c r="CMM35"/>
      <c r="CMN35"/>
      <c r="CMO35"/>
      <c r="CMP35"/>
      <c r="CMQ35"/>
      <c r="CMR35"/>
      <c r="CMS35"/>
      <c r="CMT35"/>
      <c r="CMU35"/>
      <c r="CMV35"/>
      <c r="CMW35"/>
      <c r="CMX35"/>
      <c r="CMY35"/>
      <c r="CMZ35"/>
      <c r="CNA35"/>
      <c r="CNB35"/>
      <c r="CNC35"/>
      <c r="CND35"/>
      <c r="CNE35"/>
      <c r="CNF35"/>
      <c r="CNG35"/>
      <c r="CNH35"/>
      <c r="CNI35"/>
      <c r="CNJ35"/>
      <c r="CNK35"/>
      <c r="CNL35"/>
      <c r="CNM35"/>
      <c r="CNN35"/>
      <c r="CNO35"/>
      <c r="CNP35"/>
      <c r="CNQ35"/>
      <c r="CNR35"/>
      <c r="CNS35"/>
      <c r="CNT35"/>
      <c r="CNU35"/>
      <c r="CNV35"/>
      <c r="CNW35"/>
      <c r="CNX35"/>
      <c r="CNY35"/>
      <c r="CNZ35"/>
      <c r="COA35"/>
      <c r="COB35"/>
      <c r="COC35"/>
      <c r="COD35"/>
      <c r="COE35"/>
      <c r="COF35"/>
      <c r="COG35"/>
      <c r="COH35"/>
      <c r="COI35"/>
      <c r="COJ35"/>
      <c r="COK35"/>
      <c r="COL35"/>
      <c r="COM35"/>
      <c r="CON35"/>
      <c r="COO35"/>
      <c r="COP35"/>
      <c r="COQ35"/>
      <c r="COR35"/>
      <c r="COS35"/>
      <c r="COT35"/>
      <c r="COU35"/>
      <c r="COV35"/>
      <c r="COW35"/>
      <c r="COX35"/>
      <c r="COY35"/>
      <c r="COZ35"/>
      <c r="CPA35"/>
      <c r="CPB35"/>
      <c r="CPC35"/>
      <c r="CPD35"/>
      <c r="CPE35"/>
      <c r="CPF35"/>
      <c r="CPG35"/>
      <c r="CPH35"/>
      <c r="CPI35"/>
      <c r="CPJ35"/>
      <c r="CPK35"/>
      <c r="CPL35"/>
      <c r="CPM35"/>
      <c r="CPN35"/>
      <c r="CPO35"/>
      <c r="CPP35"/>
      <c r="CPQ35"/>
      <c r="CPR35"/>
      <c r="CPS35"/>
      <c r="CPT35"/>
      <c r="CPU35"/>
      <c r="CPV35"/>
      <c r="CPW35"/>
      <c r="CPX35"/>
      <c r="CPY35"/>
      <c r="CPZ35"/>
      <c r="CQA35"/>
      <c r="CQB35"/>
      <c r="CQC35"/>
      <c r="CQD35"/>
      <c r="CQE35"/>
      <c r="CQF35"/>
      <c r="CQG35"/>
      <c r="CQH35"/>
      <c r="CQI35"/>
      <c r="CQJ35"/>
      <c r="CQK35"/>
      <c r="CQL35"/>
      <c r="CQM35"/>
      <c r="CQN35"/>
      <c r="CQO35"/>
      <c r="CQP35"/>
      <c r="CQQ35"/>
      <c r="CQR35"/>
      <c r="CQS35"/>
      <c r="CQT35"/>
      <c r="CQU35"/>
      <c r="CQV35"/>
      <c r="CQW35"/>
      <c r="CQX35"/>
      <c r="CQY35"/>
      <c r="CQZ35"/>
      <c r="CRA35"/>
      <c r="CRB35"/>
      <c r="CRC35"/>
      <c r="CRD35"/>
      <c r="CRE35"/>
      <c r="CRF35"/>
      <c r="CRG35"/>
      <c r="CRH35"/>
      <c r="CRI35"/>
      <c r="CRJ35"/>
      <c r="CRK35"/>
      <c r="CRL35"/>
      <c r="CRM35"/>
      <c r="CRN35"/>
      <c r="CRO35"/>
      <c r="CRP35"/>
      <c r="CRQ35"/>
      <c r="CRR35"/>
      <c r="CRS35"/>
      <c r="CRT35"/>
      <c r="CRU35"/>
      <c r="CRV35"/>
      <c r="CRW35"/>
      <c r="CRX35"/>
      <c r="CRY35"/>
      <c r="CRZ35"/>
      <c r="CSA35"/>
      <c r="CSB35"/>
      <c r="CSC35"/>
      <c r="CSD35"/>
      <c r="CSE35"/>
      <c r="CSF35"/>
      <c r="CSG35"/>
      <c r="CSH35"/>
      <c r="CSI35"/>
      <c r="CSJ35"/>
      <c r="CSK35"/>
      <c r="CSL35"/>
      <c r="CSM35"/>
      <c r="CSN35"/>
      <c r="CSO35"/>
      <c r="CSP35"/>
      <c r="CSQ35"/>
      <c r="CSR35"/>
      <c r="CSS35"/>
      <c r="CST35"/>
      <c r="CSU35"/>
      <c r="CSV35"/>
      <c r="CSW35"/>
      <c r="CSX35"/>
      <c r="CSY35"/>
      <c r="CSZ35"/>
      <c r="CTA35"/>
      <c r="CTB35"/>
      <c r="CTC35"/>
      <c r="CTD35"/>
      <c r="CTE35"/>
      <c r="CTF35"/>
      <c r="CTG35"/>
      <c r="CTH35"/>
      <c r="CTI35"/>
      <c r="CTJ35"/>
      <c r="CTK35"/>
      <c r="CTL35"/>
      <c r="CTM35"/>
      <c r="CTN35"/>
      <c r="CTO35"/>
      <c r="CTP35"/>
      <c r="CTQ35"/>
      <c r="CTR35"/>
      <c r="CTS35"/>
      <c r="CTT35"/>
      <c r="CTU35"/>
      <c r="CTV35"/>
      <c r="CTW35"/>
      <c r="CTX35"/>
      <c r="CTY35"/>
      <c r="CTZ35"/>
      <c r="CUA35"/>
      <c r="CUB35"/>
      <c r="CUC35"/>
      <c r="CUD35"/>
      <c r="CUE35"/>
      <c r="CUF35"/>
      <c r="CUG35"/>
      <c r="CUH35"/>
      <c r="CUI35"/>
      <c r="CUJ35"/>
      <c r="CUK35"/>
      <c r="CUL35"/>
      <c r="CUM35"/>
      <c r="CUN35"/>
      <c r="CUO35"/>
      <c r="CUP35"/>
      <c r="CUQ35"/>
      <c r="CUR35"/>
      <c r="CUS35"/>
      <c r="CUT35"/>
      <c r="CUU35"/>
      <c r="CUV35"/>
      <c r="CUW35"/>
      <c r="CUX35"/>
      <c r="CUY35"/>
      <c r="CUZ35"/>
      <c r="CVA35"/>
      <c r="CVB35"/>
      <c r="CVC35"/>
      <c r="CVD35"/>
      <c r="CVE35"/>
      <c r="CVF35"/>
      <c r="CVG35"/>
      <c r="CVH35"/>
      <c r="CVI35"/>
      <c r="CVJ35"/>
      <c r="CVK35"/>
      <c r="CVL35"/>
      <c r="CVM35"/>
      <c r="CVN35"/>
      <c r="CVO35"/>
      <c r="CVP35"/>
      <c r="CVQ35"/>
      <c r="CVR35"/>
      <c r="CVS35"/>
      <c r="CVT35"/>
      <c r="CVU35"/>
      <c r="CVV35"/>
      <c r="CVW35"/>
      <c r="CVX35"/>
      <c r="CVY35"/>
      <c r="CVZ35"/>
      <c r="CWA35"/>
      <c r="CWB35"/>
      <c r="CWC35"/>
      <c r="CWD35"/>
      <c r="CWE35"/>
      <c r="CWF35"/>
      <c r="CWG35"/>
      <c r="CWH35"/>
      <c r="CWI35"/>
      <c r="CWJ35"/>
      <c r="CWK35"/>
      <c r="CWL35"/>
      <c r="CWM35"/>
      <c r="CWN35"/>
      <c r="CWO35"/>
      <c r="CWP35"/>
      <c r="CWQ35"/>
      <c r="CWR35"/>
      <c r="CWS35"/>
      <c r="CWT35"/>
      <c r="CWU35"/>
      <c r="CWV35"/>
      <c r="CWW35"/>
      <c r="CWX35"/>
      <c r="CWY35"/>
      <c r="CWZ35"/>
      <c r="CXA35"/>
      <c r="CXB35"/>
      <c r="CXC35"/>
      <c r="CXD35"/>
      <c r="CXE35"/>
      <c r="CXF35"/>
      <c r="CXG35"/>
      <c r="CXH35"/>
      <c r="CXI35"/>
      <c r="CXJ35"/>
      <c r="CXK35"/>
      <c r="CXL35"/>
      <c r="CXM35"/>
      <c r="CXN35"/>
      <c r="CXO35"/>
      <c r="CXP35"/>
      <c r="CXQ35"/>
      <c r="CXR35"/>
      <c r="CXS35"/>
      <c r="CXT35"/>
      <c r="CXU35"/>
      <c r="CXV35"/>
      <c r="CXW35"/>
      <c r="CXX35"/>
      <c r="CXY35"/>
      <c r="CXZ35"/>
      <c r="CYA35"/>
      <c r="CYB35"/>
      <c r="CYC35"/>
      <c r="CYD35"/>
      <c r="CYE35"/>
      <c r="CYF35"/>
      <c r="CYG35"/>
      <c r="CYH35"/>
      <c r="CYI35"/>
      <c r="CYJ35"/>
      <c r="CYK35"/>
      <c r="CYL35"/>
      <c r="CYM35"/>
      <c r="CYN35"/>
      <c r="CYO35"/>
      <c r="CYP35"/>
      <c r="CYQ35"/>
      <c r="CYR35"/>
      <c r="CYS35"/>
      <c r="CYT35"/>
      <c r="CYU35"/>
      <c r="CYV35"/>
      <c r="CYW35"/>
      <c r="CYX35"/>
      <c r="CYY35"/>
      <c r="CYZ35"/>
      <c r="CZA35"/>
      <c r="CZB35"/>
      <c r="CZC35"/>
      <c r="CZD35"/>
      <c r="CZE35"/>
      <c r="CZF35"/>
      <c r="CZG35"/>
      <c r="CZH35"/>
      <c r="CZI35"/>
      <c r="CZJ35"/>
      <c r="CZK35"/>
      <c r="CZL35"/>
      <c r="CZM35"/>
      <c r="CZN35"/>
      <c r="CZO35"/>
      <c r="CZP35"/>
      <c r="CZQ35"/>
      <c r="CZR35"/>
      <c r="CZS35"/>
      <c r="CZT35"/>
      <c r="CZU35"/>
      <c r="CZV35"/>
      <c r="CZW35"/>
      <c r="CZX35"/>
      <c r="CZY35"/>
      <c r="CZZ35"/>
      <c r="DAA35"/>
      <c r="DAB35"/>
      <c r="DAC35"/>
      <c r="DAD35"/>
      <c r="DAE35"/>
      <c r="DAF35"/>
      <c r="DAG35"/>
      <c r="DAH35"/>
      <c r="DAI35"/>
      <c r="DAJ35"/>
      <c r="DAK35"/>
      <c r="DAL35"/>
      <c r="DAM35"/>
      <c r="DAN35"/>
      <c r="DAO35"/>
      <c r="DAP35"/>
      <c r="DAQ35"/>
      <c r="DAR35"/>
      <c r="DAS35"/>
      <c r="DAT35"/>
      <c r="DAU35"/>
      <c r="DAV35"/>
      <c r="DAW35"/>
      <c r="DAX35"/>
      <c r="DAY35"/>
      <c r="DAZ35"/>
      <c r="DBA35"/>
      <c r="DBB35"/>
      <c r="DBC35"/>
      <c r="DBD35"/>
      <c r="DBE35"/>
      <c r="DBF35"/>
      <c r="DBG35"/>
      <c r="DBH35"/>
      <c r="DBI35"/>
      <c r="DBJ35"/>
      <c r="DBK35"/>
      <c r="DBL35"/>
      <c r="DBM35"/>
      <c r="DBN35"/>
      <c r="DBO35"/>
      <c r="DBP35"/>
      <c r="DBQ35"/>
      <c r="DBR35"/>
      <c r="DBS35"/>
      <c r="DBT35"/>
      <c r="DBU35"/>
      <c r="DBV35"/>
      <c r="DBW35"/>
      <c r="DBX35"/>
      <c r="DBY35"/>
      <c r="DBZ35"/>
      <c r="DCA35"/>
      <c r="DCB35"/>
      <c r="DCC35"/>
      <c r="DCD35"/>
      <c r="DCE35"/>
      <c r="DCF35"/>
      <c r="DCG35"/>
      <c r="DCH35"/>
      <c r="DCI35"/>
      <c r="DCJ35"/>
      <c r="DCK35"/>
      <c r="DCL35"/>
      <c r="DCM35"/>
      <c r="DCN35"/>
      <c r="DCO35"/>
      <c r="DCP35"/>
      <c r="DCQ35"/>
      <c r="DCR35"/>
      <c r="DCS35"/>
      <c r="DCT35"/>
      <c r="DCU35"/>
      <c r="DCV35"/>
      <c r="DCW35"/>
      <c r="DCX35"/>
      <c r="DCY35"/>
      <c r="DCZ35"/>
      <c r="DDA35"/>
      <c r="DDB35"/>
      <c r="DDC35"/>
      <c r="DDD35"/>
      <c r="DDE35"/>
      <c r="DDF35"/>
      <c r="DDG35"/>
      <c r="DDH35"/>
      <c r="DDI35"/>
      <c r="DDJ35"/>
      <c r="DDK35"/>
      <c r="DDL35"/>
      <c r="DDM35"/>
      <c r="DDN35"/>
      <c r="DDO35"/>
      <c r="DDP35"/>
      <c r="DDQ35"/>
      <c r="DDR35"/>
      <c r="DDS35"/>
      <c r="DDT35"/>
      <c r="DDU35"/>
      <c r="DDV35"/>
      <c r="DDW35"/>
      <c r="DDX35"/>
      <c r="DDY35"/>
      <c r="DDZ35"/>
      <c r="DEA35"/>
      <c r="DEB35"/>
      <c r="DEC35"/>
      <c r="DED35"/>
      <c r="DEE35"/>
      <c r="DEF35"/>
      <c r="DEG35"/>
      <c r="DEH35"/>
      <c r="DEI35"/>
      <c r="DEJ35"/>
      <c r="DEK35"/>
      <c r="DEL35"/>
      <c r="DEM35"/>
      <c r="DEN35"/>
      <c r="DEO35"/>
      <c r="DEP35"/>
      <c r="DEQ35"/>
      <c r="DER35"/>
      <c r="DES35"/>
      <c r="DET35"/>
      <c r="DEU35"/>
      <c r="DEV35"/>
      <c r="DEW35"/>
      <c r="DEX35"/>
      <c r="DEY35"/>
      <c r="DEZ35"/>
      <c r="DFA35"/>
      <c r="DFB35"/>
      <c r="DFC35"/>
      <c r="DFD35"/>
      <c r="DFE35"/>
      <c r="DFF35"/>
      <c r="DFG35"/>
      <c r="DFH35"/>
      <c r="DFI35"/>
      <c r="DFJ35"/>
      <c r="DFK35"/>
      <c r="DFL35"/>
      <c r="DFM35"/>
      <c r="DFN35"/>
      <c r="DFO35"/>
      <c r="DFP35"/>
      <c r="DFQ35"/>
      <c r="DFR35"/>
      <c r="DFS35"/>
      <c r="DFT35"/>
      <c r="DFU35"/>
      <c r="DFV35"/>
      <c r="DFW35"/>
      <c r="DFX35"/>
      <c r="DFY35"/>
      <c r="DFZ35"/>
      <c r="DGA35"/>
      <c r="DGB35"/>
      <c r="DGC35"/>
      <c r="DGD35"/>
      <c r="DGE35"/>
      <c r="DGF35"/>
      <c r="DGG35"/>
      <c r="DGH35"/>
      <c r="DGI35"/>
      <c r="DGJ35"/>
      <c r="DGK35"/>
      <c r="DGL35"/>
      <c r="DGM35"/>
      <c r="DGN35"/>
      <c r="DGO35"/>
      <c r="DGP35"/>
      <c r="DGQ35"/>
      <c r="DGR35"/>
      <c r="DGS35"/>
      <c r="DGT35"/>
      <c r="DGU35"/>
      <c r="DGV35"/>
      <c r="DGW35"/>
      <c r="DGX35"/>
      <c r="DGY35"/>
      <c r="DGZ35"/>
      <c r="DHA35"/>
      <c r="DHB35"/>
      <c r="DHC35"/>
      <c r="DHD35"/>
      <c r="DHE35"/>
      <c r="DHF35"/>
      <c r="DHG35"/>
      <c r="DHH35"/>
      <c r="DHI35"/>
      <c r="DHJ35"/>
      <c r="DHK35"/>
      <c r="DHL35"/>
      <c r="DHM35"/>
      <c r="DHN35"/>
      <c r="DHO35"/>
      <c r="DHP35"/>
      <c r="DHQ35"/>
      <c r="DHR35"/>
      <c r="DHS35"/>
      <c r="DHT35"/>
      <c r="DHU35"/>
      <c r="DHV35"/>
      <c r="DHW35"/>
      <c r="DHX35"/>
      <c r="DHY35"/>
      <c r="DHZ35"/>
      <c r="DIA35"/>
      <c r="DIB35"/>
      <c r="DIC35"/>
      <c r="DID35"/>
      <c r="DIE35"/>
      <c r="DIF35"/>
      <c r="DIG35"/>
      <c r="DIH35"/>
      <c r="DII35"/>
      <c r="DIJ35"/>
      <c r="DIK35"/>
      <c r="DIL35"/>
      <c r="DIM35"/>
      <c r="DIN35"/>
      <c r="DIO35"/>
      <c r="DIP35"/>
      <c r="DIQ35"/>
      <c r="DIR35"/>
      <c r="DIS35"/>
      <c r="DIT35"/>
      <c r="DIU35"/>
      <c r="DIV35"/>
      <c r="DIW35"/>
      <c r="DIX35"/>
      <c r="DIY35"/>
      <c r="DIZ35"/>
      <c r="DJA35"/>
      <c r="DJB35"/>
      <c r="DJC35"/>
      <c r="DJD35"/>
      <c r="DJE35"/>
      <c r="DJF35"/>
      <c r="DJG35"/>
      <c r="DJH35"/>
      <c r="DJI35"/>
      <c r="DJJ35"/>
      <c r="DJK35"/>
      <c r="DJL35"/>
      <c r="DJM35"/>
      <c r="DJN35"/>
      <c r="DJO35"/>
      <c r="DJP35"/>
      <c r="DJQ35"/>
      <c r="DJR35"/>
      <c r="DJS35"/>
      <c r="DJT35"/>
      <c r="DJU35"/>
      <c r="DJV35"/>
      <c r="DJW35"/>
      <c r="DJX35"/>
      <c r="DJY35"/>
      <c r="DJZ35"/>
      <c r="DKA35"/>
      <c r="DKB35"/>
      <c r="DKC35"/>
      <c r="DKD35"/>
      <c r="DKE35"/>
      <c r="DKF35"/>
      <c r="DKG35"/>
      <c r="DKH35"/>
      <c r="DKI35"/>
      <c r="DKJ35"/>
      <c r="DKK35"/>
      <c r="DKL35"/>
      <c r="DKM35"/>
      <c r="DKN35"/>
      <c r="DKO35"/>
      <c r="DKP35"/>
      <c r="DKQ35"/>
      <c r="DKR35"/>
      <c r="DKS35"/>
      <c r="DKT35"/>
      <c r="DKU35"/>
      <c r="DKV35"/>
      <c r="DKW35"/>
      <c r="DKX35"/>
      <c r="DKY35"/>
      <c r="DKZ35"/>
      <c r="DLA35"/>
      <c r="DLB35"/>
      <c r="DLC35"/>
      <c r="DLD35"/>
      <c r="DLE35"/>
      <c r="DLF35"/>
      <c r="DLG35"/>
      <c r="DLH35"/>
      <c r="DLI35"/>
      <c r="DLJ35"/>
      <c r="DLK35"/>
      <c r="DLL35"/>
      <c r="DLM35"/>
      <c r="DLN35"/>
      <c r="DLO35"/>
      <c r="DLP35"/>
      <c r="DLQ35"/>
      <c r="DLR35"/>
      <c r="DLS35"/>
      <c r="DLT35"/>
      <c r="DLU35"/>
      <c r="DLV35"/>
      <c r="DLW35"/>
      <c r="DLX35"/>
      <c r="DLY35"/>
      <c r="DLZ35"/>
      <c r="DMA35"/>
      <c r="DMB35"/>
      <c r="DMC35"/>
      <c r="DMD35"/>
      <c r="DME35"/>
      <c r="DMF35"/>
      <c r="DMG35"/>
      <c r="DMH35"/>
      <c r="DMI35"/>
      <c r="DMJ35"/>
      <c r="DMK35"/>
      <c r="DML35"/>
      <c r="DMM35"/>
      <c r="DMN35"/>
      <c r="DMO35"/>
      <c r="DMP35"/>
      <c r="DMQ35"/>
      <c r="DMR35"/>
      <c r="DMS35"/>
      <c r="DMT35"/>
      <c r="DMU35"/>
      <c r="DMV35"/>
      <c r="DMW35"/>
      <c r="DMX35"/>
      <c r="DMY35"/>
      <c r="DMZ35"/>
      <c r="DNA35"/>
      <c r="DNB35"/>
      <c r="DNC35"/>
      <c r="DND35"/>
      <c r="DNE35"/>
      <c r="DNF35"/>
      <c r="DNG35"/>
      <c r="DNH35"/>
      <c r="DNI35"/>
      <c r="DNJ35"/>
      <c r="DNK35"/>
      <c r="DNL35"/>
      <c r="DNM35"/>
      <c r="DNN35"/>
      <c r="DNO35"/>
      <c r="DNP35"/>
      <c r="DNQ35"/>
      <c r="DNR35"/>
      <c r="DNS35"/>
      <c r="DNT35"/>
      <c r="DNU35"/>
      <c r="DNV35"/>
      <c r="DNW35"/>
      <c r="DNX35"/>
      <c r="DNY35"/>
      <c r="DNZ35"/>
      <c r="DOA35"/>
      <c r="DOB35"/>
      <c r="DOC35"/>
      <c r="DOD35"/>
      <c r="DOE35"/>
      <c r="DOF35"/>
      <c r="DOG35"/>
      <c r="DOH35"/>
      <c r="DOI35"/>
      <c r="DOJ35"/>
      <c r="DOK35"/>
      <c r="DOL35"/>
      <c r="DOM35"/>
      <c r="DON35"/>
      <c r="DOO35"/>
      <c r="DOP35"/>
      <c r="DOQ35"/>
      <c r="DOR35"/>
      <c r="DOS35"/>
      <c r="DOT35"/>
      <c r="DOU35"/>
      <c r="DOV35"/>
      <c r="DOW35"/>
      <c r="DOX35"/>
      <c r="DOY35"/>
      <c r="DOZ35"/>
      <c r="DPA35"/>
      <c r="DPB35"/>
      <c r="DPC35"/>
      <c r="DPD35"/>
      <c r="DPE35"/>
      <c r="DPF35"/>
      <c r="DPG35"/>
      <c r="DPH35"/>
      <c r="DPI35"/>
      <c r="DPJ35"/>
      <c r="DPK35"/>
      <c r="DPL35"/>
      <c r="DPM35"/>
      <c r="DPN35"/>
      <c r="DPO35"/>
      <c r="DPP35"/>
      <c r="DPQ35"/>
      <c r="DPR35"/>
      <c r="DPS35"/>
      <c r="DPT35"/>
      <c r="DPU35"/>
      <c r="DPV35"/>
      <c r="DPW35"/>
      <c r="DPX35"/>
      <c r="DPY35"/>
      <c r="DPZ35"/>
      <c r="DQA35"/>
      <c r="DQB35"/>
      <c r="DQC35"/>
      <c r="DQD35"/>
      <c r="DQE35"/>
      <c r="DQF35"/>
      <c r="DQG35"/>
      <c r="DQH35"/>
      <c r="DQI35"/>
      <c r="DQJ35"/>
      <c r="DQK35"/>
      <c r="DQL35"/>
      <c r="DQM35"/>
      <c r="DQN35"/>
      <c r="DQO35"/>
      <c r="DQP35"/>
      <c r="DQQ35"/>
      <c r="DQR35"/>
      <c r="DQS35"/>
      <c r="DQT35"/>
      <c r="DQU35"/>
      <c r="DQV35"/>
      <c r="DQW35"/>
      <c r="DQX35"/>
      <c r="DQY35"/>
      <c r="DQZ35"/>
      <c r="DRA35"/>
      <c r="DRB35"/>
      <c r="DRC35"/>
      <c r="DRD35"/>
      <c r="DRE35"/>
      <c r="DRF35"/>
      <c r="DRG35"/>
      <c r="DRH35"/>
      <c r="DRI35"/>
      <c r="DRJ35"/>
      <c r="DRK35"/>
      <c r="DRL35"/>
      <c r="DRM35"/>
      <c r="DRN35"/>
      <c r="DRO35"/>
      <c r="DRP35"/>
      <c r="DRQ35"/>
      <c r="DRR35"/>
      <c r="DRS35"/>
      <c r="DRT35"/>
      <c r="DRU35"/>
      <c r="DRV35"/>
      <c r="DRW35"/>
      <c r="DRX35"/>
      <c r="DRY35"/>
      <c r="DRZ35"/>
      <c r="DSA35"/>
      <c r="DSB35"/>
      <c r="DSC35"/>
      <c r="DSD35"/>
      <c r="DSE35"/>
      <c r="DSF35"/>
      <c r="DSG35"/>
      <c r="DSH35"/>
      <c r="DSI35"/>
      <c r="DSJ35"/>
      <c r="DSK35"/>
      <c r="DSL35"/>
      <c r="DSM35"/>
      <c r="DSN35"/>
      <c r="DSO35"/>
      <c r="DSP35"/>
      <c r="DSQ35"/>
      <c r="DSR35"/>
      <c r="DSS35"/>
      <c r="DST35"/>
      <c r="DSU35"/>
      <c r="DSV35"/>
      <c r="DSW35"/>
      <c r="DSX35"/>
      <c r="DSY35"/>
      <c r="DSZ35"/>
      <c r="DTA35"/>
      <c r="DTB35"/>
      <c r="DTC35"/>
      <c r="DTD35"/>
      <c r="DTE35"/>
      <c r="DTF35"/>
      <c r="DTG35"/>
      <c r="DTH35"/>
      <c r="DTI35"/>
      <c r="DTJ35"/>
      <c r="DTK35"/>
      <c r="DTL35"/>
      <c r="DTM35"/>
      <c r="DTN35"/>
      <c r="DTO35"/>
      <c r="DTP35"/>
      <c r="DTQ35"/>
      <c r="DTR35"/>
      <c r="DTS35"/>
      <c r="DTT35"/>
      <c r="DTU35"/>
      <c r="DTV35"/>
      <c r="DTW35"/>
      <c r="DTX35"/>
      <c r="DTY35"/>
      <c r="DTZ35"/>
      <c r="DUA35"/>
      <c r="DUB35"/>
      <c r="DUC35"/>
      <c r="DUD35"/>
      <c r="DUE35"/>
      <c r="DUF35"/>
      <c r="DUG35"/>
      <c r="DUH35"/>
      <c r="DUI35"/>
      <c r="DUJ35"/>
      <c r="DUK35"/>
      <c r="DUL35"/>
      <c r="DUM35"/>
      <c r="DUN35"/>
      <c r="DUO35"/>
      <c r="DUP35"/>
      <c r="DUQ35"/>
      <c r="DUR35"/>
      <c r="DUS35"/>
      <c r="DUT35"/>
      <c r="DUU35"/>
      <c r="DUV35"/>
      <c r="DUW35"/>
      <c r="DUX35"/>
      <c r="DUY35"/>
      <c r="DUZ35"/>
      <c r="DVA35"/>
      <c r="DVB35"/>
      <c r="DVC35"/>
      <c r="DVD35"/>
      <c r="DVE35"/>
      <c r="DVF35"/>
      <c r="DVG35"/>
      <c r="DVH35"/>
      <c r="DVI35"/>
      <c r="DVJ35"/>
      <c r="DVK35"/>
      <c r="DVL35"/>
      <c r="DVM35"/>
      <c r="DVN35"/>
      <c r="DVO35"/>
      <c r="DVP35"/>
      <c r="DVQ35"/>
      <c r="DVR35"/>
      <c r="DVS35"/>
      <c r="DVT35"/>
      <c r="DVU35"/>
      <c r="DVV35"/>
      <c r="DVW35"/>
      <c r="DVX35"/>
      <c r="DVY35"/>
      <c r="DVZ35"/>
      <c r="DWA35"/>
      <c r="DWB35"/>
      <c r="DWC35"/>
      <c r="DWD35"/>
      <c r="DWE35"/>
      <c r="DWF35"/>
      <c r="DWG35"/>
      <c r="DWH35"/>
      <c r="DWI35"/>
      <c r="DWJ35"/>
      <c r="DWK35"/>
      <c r="DWL35"/>
      <c r="DWM35"/>
      <c r="DWN35"/>
      <c r="DWO35"/>
      <c r="DWP35"/>
      <c r="DWQ35"/>
      <c r="DWR35"/>
      <c r="DWS35"/>
      <c r="DWT35"/>
      <c r="DWU35"/>
      <c r="DWV35"/>
      <c r="DWW35"/>
      <c r="DWX35"/>
      <c r="DWY35"/>
      <c r="DWZ35"/>
      <c r="DXA35"/>
      <c r="DXB35"/>
      <c r="DXC35"/>
      <c r="DXD35"/>
      <c r="DXE35"/>
      <c r="DXF35"/>
      <c r="DXG35"/>
      <c r="DXH35"/>
      <c r="DXI35"/>
      <c r="DXJ35"/>
      <c r="DXK35"/>
      <c r="DXL35"/>
      <c r="DXM35"/>
      <c r="DXN35"/>
      <c r="DXO35"/>
      <c r="DXP35"/>
      <c r="DXQ35"/>
      <c r="DXR35"/>
      <c r="DXS35"/>
      <c r="DXT35"/>
      <c r="DXU35"/>
      <c r="DXV35"/>
      <c r="DXW35"/>
      <c r="DXX35"/>
      <c r="DXY35"/>
      <c r="DXZ35"/>
      <c r="DYA35"/>
      <c r="DYB35"/>
      <c r="DYC35"/>
      <c r="DYD35"/>
      <c r="DYE35"/>
      <c r="DYF35"/>
      <c r="DYG35"/>
      <c r="DYH35"/>
      <c r="DYI35"/>
      <c r="DYJ35"/>
      <c r="DYK35"/>
      <c r="DYL35"/>
      <c r="DYM35"/>
      <c r="DYN35"/>
      <c r="DYO35"/>
      <c r="DYP35"/>
      <c r="DYQ35"/>
      <c r="DYR35"/>
      <c r="DYS35"/>
      <c r="DYT35"/>
      <c r="DYU35"/>
      <c r="DYV35"/>
      <c r="DYW35"/>
      <c r="DYX35"/>
      <c r="DYY35"/>
      <c r="DYZ35"/>
      <c r="DZA35"/>
      <c r="DZB35"/>
      <c r="DZC35"/>
      <c r="DZD35"/>
      <c r="DZE35"/>
      <c r="DZF35"/>
      <c r="DZG35"/>
      <c r="DZH35"/>
      <c r="DZI35"/>
      <c r="DZJ35"/>
      <c r="DZK35"/>
      <c r="DZL35"/>
      <c r="DZM35"/>
      <c r="DZN35"/>
      <c r="DZO35"/>
      <c r="DZP35"/>
      <c r="DZQ35"/>
      <c r="DZR35"/>
      <c r="DZS35"/>
      <c r="DZT35"/>
      <c r="DZU35"/>
      <c r="DZV35"/>
      <c r="DZW35"/>
      <c r="DZX35"/>
      <c r="DZY35"/>
      <c r="DZZ35"/>
      <c r="EAA35"/>
      <c r="EAB35"/>
      <c r="EAC35"/>
      <c r="EAD35"/>
      <c r="EAE35"/>
      <c r="EAF35"/>
      <c r="EAG35"/>
      <c r="EAH35"/>
      <c r="EAI35"/>
      <c r="EAJ35"/>
      <c r="EAK35"/>
      <c r="EAL35"/>
      <c r="EAM35"/>
      <c r="EAN35"/>
      <c r="EAO35"/>
      <c r="EAP35"/>
      <c r="EAQ35"/>
      <c r="EAR35"/>
      <c r="EAS35"/>
      <c r="EAT35"/>
      <c r="EAU35"/>
      <c r="EAV35"/>
      <c r="EAW35"/>
      <c r="EAX35"/>
      <c r="EAY35"/>
      <c r="EAZ35"/>
      <c r="EBA35"/>
      <c r="EBB35"/>
      <c r="EBC35"/>
      <c r="EBD35"/>
      <c r="EBE35"/>
      <c r="EBF35"/>
      <c r="EBG35"/>
      <c r="EBH35"/>
      <c r="EBI35"/>
      <c r="EBJ35"/>
      <c r="EBK35"/>
      <c r="EBL35"/>
      <c r="EBM35"/>
      <c r="EBN35"/>
      <c r="EBO35"/>
      <c r="EBP35"/>
      <c r="EBQ35"/>
      <c r="EBR35"/>
      <c r="EBS35"/>
      <c r="EBT35"/>
      <c r="EBU35"/>
      <c r="EBV35"/>
      <c r="EBW35"/>
      <c r="EBX35"/>
      <c r="EBY35"/>
      <c r="EBZ35"/>
      <c r="ECA35"/>
      <c r="ECB35"/>
      <c r="ECC35"/>
      <c r="ECD35"/>
      <c r="ECE35"/>
      <c r="ECF35"/>
      <c r="ECG35"/>
      <c r="ECH35"/>
      <c r="ECI35"/>
      <c r="ECJ35"/>
      <c r="ECK35"/>
      <c r="ECL35"/>
      <c r="ECM35"/>
      <c r="ECN35"/>
      <c r="ECO35"/>
      <c r="ECP35"/>
      <c r="ECQ35"/>
      <c r="ECR35"/>
      <c r="ECS35"/>
      <c r="ECT35"/>
      <c r="ECU35"/>
      <c r="ECV35"/>
      <c r="ECW35"/>
      <c r="ECX35"/>
      <c r="ECY35"/>
      <c r="ECZ35"/>
      <c r="EDA35"/>
      <c r="EDB35"/>
      <c r="EDC35"/>
      <c r="EDD35"/>
      <c r="EDE35"/>
      <c r="EDF35"/>
      <c r="EDG35"/>
      <c r="EDH35"/>
      <c r="EDI35"/>
      <c r="EDJ35"/>
      <c r="EDK35"/>
      <c r="EDL35"/>
      <c r="EDM35"/>
      <c r="EDN35"/>
      <c r="EDO35"/>
      <c r="EDP35"/>
      <c r="EDQ35"/>
      <c r="EDR35"/>
      <c r="EDS35"/>
      <c r="EDT35"/>
      <c r="EDU35"/>
      <c r="EDV35"/>
      <c r="EDW35"/>
      <c r="EDX35"/>
      <c r="EDY35"/>
      <c r="EDZ35"/>
      <c r="EEA35"/>
      <c r="EEB35"/>
      <c r="EEC35"/>
      <c r="EED35"/>
      <c r="EEE35"/>
      <c r="EEF35"/>
      <c r="EEG35"/>
      <c r="EEH35"/>
      <c r="EEI35"/>
      <c r="EEJ35"/>
      <c r="EEK35"/>
      <c r="EEL35"/>
      <c r="EEM35"/>
      <c r="EEN35"/>
      <c r="EEO35"/>
      <c r="EEP35"/>
      <c r="EEQ35"/>
      <c r="EER35"/>
      <c r="EES35"/>
      <c r="EET35"/>
      <c r="EEU35"/>
      <c r="EEV35"/>
      <c r="EEW35"/>
      <c r="EEX35"/>
      <c r="EEY35"/>
      <c r="EEZ35"/>
      <c r="EFA35"/>
      <c r="EFB35"/>
      <c r="EFC35"/>
      <c r="EFD35"/>
      <c r="EFE35"/>
      <c r="EFF35"/>
      <c r="EFG35"/>
      <c r="EFH35"/>
      <c r="EFI35"/>
      <c r="EFJ35"/>
      <c r="EFK35"/>
      <c r="EFL35"/>
      <c r="EFM35"/>
      <c r="EFN35"/>
      <c r="EFO35"/>
      <c r="EFP35"/>
      <c r="EFQ35"/>
      <c r="EFR35"/>
      <c r="EFS35"/>
      <c r="EFT35"/>
      <c r="EFU35"/>
      <c r="EFV35"/>
      <c r="EFW35"/>
      <c r="EFX35"/>
      <c r="EFY35"/>
      <c r="EFZ35"/>
      <c r="EGA35"/>
      <c r="EGB35"/>
      <c r="EGC35"/>
      <c r="EGD35"/>
      <c r="EGE35"/>
      <c r="EGF35"/>
      <c r="EGG35"/>
      <c r="EGH35"/>
      <c r="EGI35"/>
      <c r="EGJ35"/>
      <c r="EGK35"/>
      <c r="EGL35"/>
      <c r="EGM35"/>
      <c r="EGN35"/>
      <c r="EGO35"/>
      <c r="EGP35"/>
      <c r="EGQ35"/>
      <c r="EGR35"/>
      <c r="EGS35"/>
      <c r="EGT35"/>
      <c r="EGU35"/>
      <c r="EGV35"/>
      <c r="EGW35"/>
      <c r="EGX35"/>
      <c r="EGY35"/>
      <c r="EGZ35"/>
      <c r="EHA35"/>
      <c r="EHB35"/>
      <c r="EHC35"/>
      <c r="EHD35"/>
      <c r="EHE35"/>
      <c r="EHF35"/>
      <c r="EHG35"/>
      <c r="EHH35"/>
      <c r="EHI35"/>
      <c r="EHJ35"/>
      <c r="EHK35"/>
      <c r="EHL35"/>
      <c r="EHM35"/>
      <c r="EHN35"/>
      <c r="EHO35"/>
      <c r="EHP35"/>
      <c r="EHQ35"/>
      <c r="EHR35"/>
      <c r="EHS35"/>
      <c r="EHT35"/>
      <c r="EHU35"/>
      <c r="EHV35"/>
      <c r="EHW35"/>
      <c r="EHX35"/>
      <c r="EHY35"/>
      <c r="EHZ35"/>
      <c r="EIA35"/>
      <c r="EIB35"/>
      <c r="EIC35"/>
      <c r="EID35"/>
      <c r="EIE35"/>
      <c r="EIF35"/>
      <c r="EIG35"/>
      <c r="EIH35"/>
      <c r="EII35"/>
      <c r="EIJ35"/>
      <c r="EIK35"/>
      <c r="EIL35"/>
      <c r="EIM35"/>
      <c r="EIN35"/>
      <c r="EIO35"/>
      <c r="EIP35"/>
      <c r="EIQ35"/>
      <c r="EIR35"/>
      <c r="EIS35"/>
      <c r="EIT35"/>
      <c r="EIU35"/>
      <c r="EIV35"/>
      <c r="EIW35"/>
      <c r="EIX35"/>
      <c r="EIY35"/>
      <c r="EIZ35"/>
      <c r="EJA35"/>
      <c r="EJB35"/>
      <c r="EJC35"/>
      <c r="EJD35"/>
      <c r="EJE35"/>
      <c r="EJF35"/>
      <c r="EJG35"/>
      <c r="EJH35"/>
      <c r="EJI35"/>
      <c r="EJJ35"/>
      <c r="EJK35"/>
      <c r="EJL35"/>
      <c r="EJM35"/>
      <c r="EJN35"/>
      <c r="EJO35"/>
      <c r="EJP35"/>
      <c r="EJQ35"/>
      <c r="EJR35"/>
      <c r="EJS35"/>
      <c r="EJT35"/>
      <c r="EJU35"/>
      <c r="EJV35"/>
      <c r="EJW35"/>
      <c r="EJX35"/>
      <c r="EJY35"/>
      <c r="EJZ35"/>
      <c r="EKA35"/>
      <c r="EKB35"/>
      <c r="EKC35"/>
      <c r="EKD35"/>
      <c r="EKE35"/>
      <c r="EKF35"/>
      <c r="EKG35"/>
      <c r="EKH35"/>
      <c r="EKI35"/>
      <c r="EKJ35"/>
      <c r="EKK35"/>
      <c r="EKL35"/>
      <c r="EKM35"/>
      <c r="EKN35"/>
      <c r="EKO35"/>
      <c r="EKP35"/>
      <c r="EKQ35"/>
      <c r="EKR35"/>
      <c r="EKS35"/>
      <c r="EKT35"/>
      <c r="EKU35"/>
      <c r="EKV35"/>
      <c r="EKW35"/>
      <c r="EKX35"/>
      <c r="EKY35"/>
      <c r="EKZ35"/>
      <c r="ELA35"/>
      <c r="ELB35"/>
      <c r="ELC35"/>
      <c r="ELD35"/>
      <c r="ELE35"/>
      <c r="ELF35"/>
      <c r="ELG35"/>
      <c r="ELH35"/>
      <c r="ELI35"/>
      <c r="ELJ35"/>
      <c r="ELK35"/>
      <c r="ELL35"/>
      <c r="ELM35"/>
      <c r="ELN35"/>
      <c r="ELO35"/>
      <c r="ELP35"/>
      <c r="ELQ35"/>
      <c r="ELR35"/>
      <c r="ELS35"/>
      <c r="ELT35"/>
      <c r="ELU35"/>
      <c r="ELV35"/>
      <c r="ELW35"/>
      <c r="ELX35"/>
      <c r="ELY35"/>
      <c r="ELZ35"/>
      <c r="EMA35"/>
      <c r="EMB35"/>
      <c r="EMC35"/>
      <c r="EMD35"/>
      <c r="EME35"/>
      <c r="EMF35"/>
      <c r="EMG35"/>
      <c r="EMH35"/>
      <c r="EMI35"/>
      <c r="EMJ35"/>
      <c r="EMK35"/>
      <c r="EML35"/>
      <c r="EMM35"/>
      <c r="EMN35"/>
      <c r="EMO35"/>
      <c r="EMP35"/>
      <c r="EMQ35"/>
      <c r="EMR35"/>
      <c r="EMS35"/>
      <c r="EMT35"/>
      <c r="EMU35"/>
      <c r="EMV35"/>
      <c r="EMW35"/>
      <c r="EMX35"/>
      <c r="EMY35"/>
      <c r="EMZ35"/>
      <c r="ENA35"/>
      <c r="ENB35"/>
      <c r="ENC35"/>
      <c r="END35"/>
      <c r="ENE35"/>
      <c r="ENF35"/>
      <c r="ENG35"/>
      <c r="ENH35"/>
      <c r="ENI35"/>
      <c r="ENJ35"/>
      <c r="ENK35"/>
      <c r="ENL35"/>
      <c r="ENM35"/>
      <c r="ENN35"/>
      <c r="ENO35"/>
      <c r="ENP35"/>
      <c r="ENQ35"/>
      <c r="ENR35"/>
      <c r="ENS35"/>
      <c r="ENT35"/>
      <c r="ENU35"/>
      <c r="ENV35"/>
      <c r="ENW35"/>
      <c r="ENX35"/>
      <c r="ENY35"/>
      <c r="ENZ35"/>
      <c r="EOA35"/>
      <c r="EOB35"/>
      <c r="EOC35"/>
      <c r="EOD35"/>
      <c r="EOE35"/>
      <c r="EOF35"/>
      <c r="EOG35"/>
      <c r="EOH35"/>
      <c r="EOI35"/>
      <c r="EOJ35"/>
      <c r="EOK35"/>
      <c r="EOL35"/>
      <c r="EOM35"/>
      <c r="EON35"/>
      <c r="EOO35"/>
      <c r="EOP35"/>
      <c r="EOQ35"/>
      <c r="EOR35"/>
      <c r="EOS35"/>
      <c r="EOT35"/>
      <c r="EOU35"/>
      <c r="EOV35"/>
      <c r="EOW35"/>
      <c r="EOX35"/>
      <c r="EOY35"/>
      <c r="EOZ35"/>
      <c r="EPA35"/>
      <c r="EPB35"/>
      <c r="EPC35"/>
      <c r="EPD35"/>
      <c r="EPE35"/>
      <c r="EPF35"/>
      <c r="EPG35"/>
      <c r="EPH35"/>
      <c r="EPI35"/>
      <c r="EPJ35"/>
      <c r="EPK35"/>
      <c r="EPL35"/>
      <c r="EPM35"/>
      <c r="EPN35"/>
      <c r="EPO35"/>
      <c r="EPP35"/>
      <c r="EPQ35"/>
      <c r="EPR35"/>
      <c r="EPS35"/>
      <c r="EPT35"/>
      <c r="EPU35"/>
      <c r="EPV35"/>
      <c r="EPW35"/>
      <c r="EPX35"/>
      <c r="EPY35"/>
      <c r="EPZ35"/>
      <c r="EQA35"/>
      <c r="EQB35"/>
      <c r="EQC35"/>
      <c r="EQD35"/>
      <c r="EQE35"/>
      <c r="EQF35"/>
      <c r="EQG35"/>
      <c r="EQH35"/>
      <c r="EQI35"/>
      <c r="EQJ35"/>
      <c r="EQK35"/>
      <c r="EQL35"/>
      <c r="EQM35"/>
      <c r="EQN35"/>
      <c r="EQO35"/>
      <c r="EQP35"/>
      <c r="EQQ35"/>
      <c r="EQR35"/>
      <c r="EQS35"/>
      <c r="EQT35"/>
      <c r="EQU35"/>
      <c r="EQV35"/>
      <c r="EQW35"/>
      <c r="EQX35"/>
      <c r="EQY35"/>
      <c r="EQZ35"/>
      <c r="ERA35"/>
      <c r="ERB35"/>
      <c r="ERC35"/>
      <c r="ERD35"/>
      <c r="ERE35"/>
      <c r="ERF35"/>
      <c r="ERG35"/>
      <c r="ERH35"/>
      <c r="ERI35"/>
      <c r="ERJ35"/>
      <c r="ERK35"/>
      <c r="ERL35"/>
      <c r="ERM35"/>
      <c r="ERN35"/>
      <c r="ERO35"/>
      <c r="ERP35"/>
      <c r="ERQ35"/>
      <c r="ERR35"/>
      <c r="ERS35"/>
      <c r="ERT35"/>
      <c r="ERU35"/>
      <c r="ERV35"/>
      <c r="ERW35"/>
      <c r="ERX35"/>
      <c r="ERY35"/>
      <c r="ERZ35"/>
      <c r="ESA35"/>
      <c r="ESB35"/>
      <c r="ESC35"/>
      <c r="ESD35"/>
      <c r="ESE35"/>
      <c r="ESF35"/>
      <c r="ESG35"/>
      <c r="ESH35"/>
      <c r="ESI35"/>
      <c r="ESJ35"/>
      <c r="ESK35"/>
      <c r="ESL35"/>
      <c r="ESM35"/>
      <c r="ESN35"/>
      <c r="ESO35"/>
      <c r="ESP35"/>
      <c r="ESQ35"/>
      <c r="ESR35"/>
      <c r="ESS35"/>
      <c r="EST35"/>
      <c r="ESU35"/>
      <c r="ESV35"/>
      <c r="ESW35"/>
      <c r="ESX35"/>
      <c r="ESY35"/>
      <c r="ESZ35"/>
      <c r="ETA35"/>
      <c r="ETB35"/>
      <c r="ETC35"/>
      <c r="ETD35"/>
      <c r="ETE35"/>
      <c r="ETF35"/>
      <c r="ETG35"/>
      <c r="ETH35"/>
      <c r="ETI35"/>
      <c r="ETJ35"/>
      <c r="ETK35"/>
      <c r="ETL35"/>
      <c r="ETM35"/>
      <c r="ETN35"/>
      <c r="ETO35"/>
      <c r="ETP35"/>
      <c r="ETQ35"/>
      <c r="ETR35"/>
      <c r="ETS35"/>
      <c r="ETT35"/>
      <c r="ETU35"/>
      <c r="ETV35"/>
      <c r="ETW35"/>
      <c r="ETX35"/>
      <c r="ETY35"/>
      <c r="ETZ35"/>
      <c r="EUA35"/>
      <c r="EUB35"/>
      <c r="EUC35"/>
      <c r="EUD35"/>
      <c r="EUE35"/>
      <c r="EUF35"/>
      <c r="EUG35"/>
      <c r="EUH35"/>
      <c r="EUI35"/>
      <c r="EUJ35"/>
      <c r="EUK35"/>
      <c r="EUL35"/>
      <c r="EUM35"/>
      <c r="EUN35"/>
      <c r="EUO35"/>
      <c r="EUP35"/>
      <c r="EUQ35"/>
      <c r="EUR35"/>
      <c r="EUS35"/>
      <c r="EUT35"/>
      <c r="EUU35"/>
      <c r="EUV35"/>
      <c r="EUW35"/>
      <c r="EUX35"/>
      <c r="EUY35"/>
      <c r="EUZ35"/>
      <c r="EVA35"/>
      <c r="EVB35"/>
      <c r="EVC35"/>
      <c r="EVD35"/>
      <c r="EVE35"/>
      <c r="EVF35"/>
      <c r="EVG35"/>
      <c r="EVH35"/>
      <c r="EVI35"/>
      <c r="EVJ35"/>
      <c r="EVK35"/>
      <c r="EVL35"/>
      <c r="EVM35"/>
      <c r="EVN35"/>
      <c r="EVO35"/>
      <c r="EVP35"/>
      <c r="EVQ35"/>
      <c r="EVR35"/>
      <c r="EVS35"/>
      <c r="EVT35"/>
      <c r="EVU35"/>
      <c r="EVV35"/>
      <c r="EVW35"/>
      <c r="EVX35"/>
      <c r="EVY35"/>
      <c r="EVZ35"/>
      <c r="EWA35"/>
      <c r="EWB35"/>
      <c r="EWC35"/>
      <c r="EWD35"/>
      <c r="EWE35"/>
      <c r="EWF35"/>
      <c r="EWG35"/>
      <c r="EWH35"/>
      <c r="EWI35"/>
      <c r="EWJ35"/>
      <c r="EWK35"/>
      <c r="EWL35"/>
      <c r="EWM35"/>
      <c r="EWN35"/>
      <c r="EWO35"/>
      <c r="EWP35"/>
      <c r="EWQ35"/>
      <c r="EWR35"/>
      <c r="EWS35"/>
      <c r="EWT35"/>
      <c r="EWU35"/>
      <c r="EWV35"/>
      <c r="EWW35"/>
      <c r="EWX35"/>
      <c r="EWY35"/>
      <c r="EWZ35"/>
      <c r="EXA35"/>
      <c r="EXB35"/>
      <c r="EXC35"/>
      <c r="EXD35"/>
      <c r="EXE35"/>
      <c r="EXF35"/>
      <c r="EXG35"/>
      <c r="EXH35"/>
      <c r="EXI35"/>
      <c r="EXJ35"/>
      <c r="EXK35"/>
      <c r="EXL35"/>
      <c r="EXM35"/>
      <c r="EXN35"/>
      <c r="EXO35"/>
      <c r="EXP35"/>
      <c r="EXQ35"/>
      <c r="EXR35"/>
      <c r="EXS35"/>
      <c r="EXT35"/>
      <c r="EXU35"/>
      <c r="EXV35"/>
      <c r="EXW35"/>
      <c r="EXX35"/>
      <c r="EXY35"/>
      <c r="EXZ35"/>
      <c r="EYA35"/>
      <c r="EYB35"/>
      <c r="EYC35"/>
      <c r="EYD35"/>
      <c r="EYE35"/>
      <c r="EYF35"/>
      <c r="EYG35"/>
      <c r="EYH35"/>
      <c r="EYI35"/>
      <c r="EYJ35"/>
      <c r="EYK35"/>
      <c r="EYL35"/>
      <c r="EYM35"/>
      <c r="EYN35"/>
      <c r="EYO35"/>
      <c r="EYP35"/>
      <c r="EYQ35"/>
      <c r="EYR35"/>
      <c r="EYS35"/>
      <c r="EYT35"/>
      <c r="EYU35"/>
      <c r="EYV35"/>
      <c r="EYW35"/>
      <c r="EYX35"/>
      <c r="EYY35"/>
      <c r="EYZ35"/>
      <c r="EZA35"/>
      <c r="EZB35"/>
      <c r="EZC35"/>
      <c r="EZD35"/>
      <c r="EZE35"/>
      <c r="EZF35"/>
      <c r="EZG35"/>
      <c r="EZH35"/>
      <c r="EZI35"/>
      <c r="EZJ35"/>
      <c r="EZK35"/>
      <c r="EZL35"/>
      <c r="EZM35"/>
      <c r="EZN35"/>
      <c r="EZO35"/>
      <c r="EZP35"/>
      <c r="EZQ35"/>
      <c r="EZR35"/>
      <c r="EZS35"/>
      <c r="EZT35"/>
      <c r="EZU35"/>
      <c r="EZV35"/>
      <c r="EZW35"/>
      <c r="EZX35"/>
      <c r="EZY35"/>
      <c r="EZZ35"/>
      <c r="FAA35"/>
      <c r="FAB35"/>
      <c r="FAC35"/>
      <c r="FAD35"/>
      <c r="FAE35"/>
      <c r="FAF35"/>
      <c r="FAG35"/>
      <c r="FAH35"/>
      <c r="FAI35"/>
      <c r="FAJ35"/>
      <c r="FAK35"/>
      <c r="FAL35"/>
      <c r="FAM35"/>
      <c r="FAN35"/>
      <c r="FAO35"/>
      <c r="FAP35"/>
      <c r="FAQ35"/>
      <c r="FAR35"/>
      <c r="FAS35"/>
      <c r="FAT35"/>
      <c r="FAU35"/>
      <c r="FAV35"/>
      <c r="FAW35"/>
      <c r="FAX35"/>
      <c r="FAY35"/>
      <c r="FAZ35"/>
      <c r="FBA35"/>
      <c r="FBB35"/>
      <c r="FBC35"/>
      <c r="FBD35"/>
      <c r="FBE35"/>
      <c r="FBF35"/>
      <c r="FBG35"/>
      <c r="FBH35"/>
      <c r="FBI35"/>
      <c r="FBJ35"/>
      <c r="FBK35"/>
      <c r="FBL35"/>
      <c r="FBM35"/>
      <c r="FBN35"/>
      <c r="FBO35"/>
      <c r="FBP35"/>
      <c r="FBQ35"/>
      <c r="FBR35"/>
      <c r="FBS35"/>
      <c r="FBT35"/>
      <c r="FBU35"/>
      <c r="FBV35"/>
      <c r="FBW35"/>
      <c r="FBX35"/>
      <c r="FBY35"/>
      <c r="FBZ35"/>
      <c r="FCA35"/>
      <c r="FCB35"/>
      <c r="FCC35"/>
      <c r="FCD35"/>
      <c r="FCE35"/>
      <c r="FCF35"/>
      <c r="FCG35"/>
      <c r="FCH35"/>
      <c r="FCI35"/>
      <c r="FCJ35"/>
      <c r="FCK35"/>
      <c r="FCL35"/>
      <c r="FCM35"/>
      <c r="FCN35"/>
      <c r="FCO35"/>
      <c r="FCP35"/>
      <c r="FCQ35"/>
      <c r="FCR35"/>
      <c r="FCS35"/>
      <c r="FCT35"/>
      <c r="FCU35"/>
      <c r="FCV35"/>
      <c r="FCW35"/>
      <c r="FCX35"/>
      <c r="FCY35"/>
      <c r="FCZ35"/>
      <c r="FDA35"/>
      <c r="FDB35"/>
      <c r="FDC35"/>
      <c r="FDD35"/>
      <c r="FDE35"/>
      <c r="FDF35"/>
      <c r="FDG35"/>
      <c r="FDH35"/>
      <c r="FDI35"/>
      <c r="FDJ35"/>
      <c r="FDK35"/>
      <c r="FDL35"/>
      <c r="FDM35"/>
      <c r="FDN35"/>
      <c r="FDO35"/>
      <c r="FDP35"/>
      <c r="FDQ35"/>
      <c r="FDR35"/>
      <c r="FDS35"/>
      <c r="FDT35"/>
      <c r="FDU35"/>
      <c r="FDV35"/>
      <c r="FDW35"/>
      <c r="FDX35"/>
      <c r="FDY35"/>
      <c r="FDZ35"/>
      <c r="FEA35"/>
      <c r="FEB35"/>
      <c r="FEC35"/>
      <c r="FED35"/>
      <c r="FEE35"/>
      <c r="FEF35"/>
      <c r="FEG35"/>
      <c r="FEH35"/>
      <c r="FEI35"/>
      <c r="FEJ35"/>
      <c r="FEK35"/>
      <c r="FEL35"/>
      <c r="FEM35"/>
      <c r="FEN35"/>
      <c r="FEO35"/>
      <c r="FEP35"/>
      <c r="FEQ35"/>
      <c r="FER35"/>
      <c r="FES35"/>
      <c r="FET35"/>
      <c r="FEU35"/>
      <c r="FEV35"/>
      <c r="FEW35"/>
      <c r="FEX35"/>
      <c r="FEY35"/>
      <c r="FEZ35"/>
      <c r="FFA35"/>
      <c r="FFB35"/>
      <c r="FFC35"/>
      <c r="FFD35"/>
      <c r="FFE35"/>
      <c r="FFF35"/>
      <c r="FFG35"/>
      <c r="FFH35"/>
      <c r="FFI35"/>
      <c r="FFJ35"/>
      <c r="FFK35"/>
      <c r="FFL35"/>
      <c r="FFM35"/>
      <c r="FFN35"/>
      <c r="FFO35"/>
      <c r="FFP35"/>
      <c r="FFQ35"/>
      <c r="FFR35"/>
      <c r="FFS35"/>
      <c r="FFT35"/>
      <c r="FFU35"/>
      <c r="FFV35"/>
      <c r="FFW35"/>
      <c r="FFX35"/>
      <c r="FFY35"/>
      <c r="FFZ35"/>
      <c r="FGA35"/>
      <c r="FGB35"/>
      <c r="FGC35"/>
      <c r="FGD35"/>
      <c r="FGE35"/>
      <c r="FGF35"/>
      <c r="FGG35"/>
      <c r="FGH35"/>
      <c r="FGI35"/>
      <c r="FGJ35"/>
      <c r="FGK35"/>
      <c r="FGL35"/>
      <c r="FGM35"/>
      <c r="FGN35"/>
      <c r="FGO35"/>
      <c r="FGP35"/>
      <c r="FGQ35"/>
      <c r="FGR35"/>
      <c r="FGS35"/>
      <c r="FGT35"/>
      <c r="FGU35"/>
      <c r="FGV35"/>
      <c r="FGW35"/>
      <c r="FGX35"/>
      <c r="FGY35"/>
      <c r="FGZ35"/>
      <c r="FHA35"/>
      <c r="FHB35"/>
      <c r="FHC35"/>
      <c r="FHD35"/>
      <c r="FHE35"/>
      <c r="FHF35"/>
      <c r="FHG35"/>
      <c r="FHH35"/>
      <c r="FHI35"/>
      <c r="FHJ35"/>
      <c r="FHK35"/>
      <c r="FHL35"/>
      <c r="FHM35"/>
      <c r="FHN35"/>
      <c r="FHO35"/>
      <c r="FHP35"/>
      <c r="FHQ35"/>
      <c r="FHR35"/>
      <c r="FHS35"/>
      <c r="FHT35"/>
      <c r="FHU35"/>
      <c r="FHV35"/>
      <c r="FHW35"/>
      <c r="FHX35"/>
      <c r="FHY35"/>
      <c r="FHZ35"/>
      <c r="FIA35"/>
      <c r="FIB35"/>
      <c r="FIC35"/>
      <c r="FID35"/>
      <c r="FIE35"/>
      <c r="FIF35"/>
      <c r="FIG35"/>
      <c r="FIH35"/>
      <c r="FII35"/>
      <c r="FIJ35"/>
      <c r="FIK35"/>
      <c r="FIL35"/>
      <c r="FIM35"/>
      <c r="FIN35"/>
      <c r="FIO35"/>
      <c r="FIP35"/>
      <c r="FIQ35"/>
      <c r="FIR35"/>
      <c r="FIS35"/>
      <c r="FIT35"/>
      <c r="FIU35"/>
      <c r="FIV35"/>
      <c r="FIW35"/>
      <c r="FIX35"/>
      <c r="FIY35"/>
      <c r="FIZ35"/>
      <c r="FJA35"/>
      <c r="FJB35"/>
      <c r="FJC35"/>
      <c r="FJD35"/>
      <c r="FJE35"/>
      <c r="FJF35"/>
      <c r="FJG35"/>
      <c r="FJH35"/>
      <c r="FJI35"/>
      <c r="FJJ35"/>
      <c r="FJK35"/>
      <c r="FJL35"/>
      <c r="FJM35"/>
      <c r="FJN35"/>
      <c r="FJO35"/>
      <c r="FJP35"/>
      <c r="FJQ35"/>
      <c r="FJR35"/>
      <c r="FJS35"/>
      <c r="FJT35"/>
      <c r="FJU35"/>
      <c r="FJV35"/>
      <c r="FJW35"/>
      <c r="FJX35"/>
      <c r="FJY35"/>
      <c r="FJZ35"/>
      <c r="FKA35"/>
      <c r="FKB35"/>
      <c r="FKC35"/>
      <c r="FKD35"/>
      <c r="FKE35"/>
      <c r="FKF35"/>
      <c r="FKG35"/>
      <c r="FKH35"/>
      <c r="FKI35"/>
      <c r="FKJ35"/>
      <c r="FKK35"/>
      <c r="FKL35"/>
      <c r="FKM35"/>
      <c r="FKN35"/>
      <c r="FKO35"/>
      <c r="FKP35"/>
      <c r="FKQ35"/>
      <c r="FKR35"/>
      <c r="FKS35"/>
      <c r="FKT35"/>
      <c r="FKU35"/>
      <c r="FKV35"/>
      <c r="FKW35"/>
      <c r="FKX35"/>
      <c r="FKY35"/>
      <c r="FKZ35"/>
      <c r="FLA35"/>
      <c r="FLB35"/>
      <c r="FLC35"/>
      <c r="FLD35"/>
      <c r="FLE35"/>
      <c r="FLF35"/>
      <c r="FLG35"/>
      <c r="FLH35"/>
      <c r="FLI35"/>
      <c r="FLJ35"/>
      <c r="FLK35"/>
      <c r="FLL35"/>
      <c r="FLM35"/>
      <c r="FLN35"/>
      <c r="FLO35"/>
      <c r="FLP35"/>
      <c r="FLQ35"/>
      <c r="FLR35"/>
      <c r="FLS35"/>
      <c r="FLT35"/>
      <c r="FLU35"/>
      <c r="FLV35"/>
      <c r="FLW35"/>
      <c r="FLX35"/>
      <c r="FLY35"/>
      <c r="FLZ35"/>
      <c r="FMA35"/>
      <c r="FMB35"/>
      <c r="FMC35"/>
      <c r="FMD35"/>
      <c r="FME35"/>
      <c r="FMF35"/>
      <c r="FMG35"/>
      <c r="FMH35"/>
      <c r="FMI35"/>
      <c r="FMJ35"/>
      <c r="FMK35"/>
      <c r="FML35"/>
      <c r="FMM35"/>
      <c r="FMN35"/>
      <c r="FMO35"/>
      <c r="FMP35"/>
      <c r="FMQ35"/>
      <c r="FMR35"/>
      <c r="FMS35"/>
      <c r="FMT35"/>
      <c r="FMU35"/>
      <c r="FMV35"/>
      <c r="FMW35"/>
      <c r="FMX35"/>
      <c r="FMY35"/>
      <c r="FMZ35"/>
      <c r="FNA35"/>
      <c r="FNB35"/>
      <c r="FNC35"/>
      <c r="FND35"/>
      <c r="FNE35"/>
      <c r="FNF35"/>
      <c r="FNG35"/>
      <c r="FNH35"/>
      <c r="FNI35"/>
      <c r="FNJ35"/>
      <c r="FNK35"/>
      <c r="FNL35"/>
      <c r="FNM35"/>
      <c r="FNN35"/>
      <c r="FNO35"/>
      <c r="FNP35"/>
      <c r="FNQ35"/>
      <c r="FNR35"/>
      <c r="FNS35"/>
      <c r="FNT35"/>
      <c r="FNU35"/>
      <c r="FNV35"/>
      <c r="FNW35"/>
      <c r="FNX35"/>
      <c r="FNY35"/>
      <c r="FNZ35"/>
      <c r="FOA35"/>
      <c r="FOB35"/>
      <c r="FOC35"/>
      <c r="FOD35"/>
      <c r="FOE35"/>
      <c r="FOF35"/>
      <c r="FOG35"/>
      <c r="FOH35"/>
      <c r="FOI35"/>
      <c r="FOJ35"/>
      <c r="FOK35"/>
      <c r="FOL35"/>
      <c r="FOM35"/>
      <c r="FON35"/>
      <c r="FOO35"/>
      <c r="FOP35"/>
      <c r="FOQ35"/>
      <c r="FOR35"/>
      <c r="FOS35"/>
      <c r="FOT35"/>
      <c r="FOU35"/>
      <c r="FOV35"/>
      <c r="FOW35"/>
      <c r="FOX35"/>
      <c r="FOY35"/>
      <c r="FOZ35"/>
      <c r="FPA35"/>
      <c r="FPB35"/>
      <c r="FPC35"/>
      <c r="FPD35"/>
      <c r="FPE35"/>
      <c r="FPF35"/>
      <c r="FPG35"/>
      <c r="FPH35"/>
      <c r="FPI35"/>
      <c r="FPJ35"/>
      <c r="FPK35"/>
      <c r="FPL35"/>
      <c r="FPM35"/>
      <c r="FPN35"/>
      <c r="FPO35"/>
      <c r="FPP35"/>
      <c r="FPQ35"/>
      <c r="FPR35"/>
      <c r="FPS35"/>
      <c r="FPT35"/>
      <c r="FPU35"/>
      <c r="FPV35"/>
      <c r="FPW35"/>
      <c r="FPX35"/>
      <c r="FPY35"/>
      <c r="FPZ35"/>
      <c r="FQA35"/>
      <c r="FQB35"/>
      <c r="FQC35"/>
      <c r="FQD35"/>
      <c r="FQE35"/>
      <c r="FQF35"/>
      <c r="FQG35"/>
      <c r="FQH35"/>
      <c r="FQI35"/>
      <c r="FQJ35"/>
      <c r="FQK35"/>
      <c r="FQL35"/>
      <c r="FQM35"/>
      <c r="FQN35"/>
      <c r="FQO35"/>
      <c r="FQP35"/>
      <c r="FQQ35"/>
      <c r="FQR35"/>
      <c r="FQS35"/>
      <c r="FQT35"/>
      <c r="FQU35"/>
      <c r="FQV35"/>
      <c r="FQW35"/>
      <c r="FQX35"/>
      <c r="FQY35"/>
      <c r="FQZ35"/>
      <c r="FRA35"/>
      <c r="FRB35"/>
      <c r="FRC35"/>
      <c r="FRD35"/>
      <c r="FRE35"/>
      <c r="FRF35"/>
      <c r="FRG35"/>
      <c r="FRH35"/>
      <c r="FRI35"/>
      <c r="FRJ35"/>
      <c r="FRK35"/>
      <c r="FRL35"/>
      <c r="FRM35"/>
      <c r="FRN35"/>
      <c r="FRO35"/>
      <c r="FRP35"/>
      <c r="FRQ35"/>
      <c r="FRR35"/>
      <c r="FRS35"/>
      <c r="FRT35"/>
      <c r="FRU35"/>
      <c r="FRV35"/>
      <c r="FRW35"/>
      <c r="FRX35"/>
      <c r="FRY35"/>
      <c r="FRZ35"/>
      <c r="FSA35"/>
      <c r="FSB35"/>
      <c r="FSC35"/>
      <c r="FSD35"/>
      <c r="FSE35"/>
      <c r="FSF35"/>
      <c r="FSG35"/>
      <c r="FSH35"/>
      <c r="FSI35"/>
      <c r="FSJ35"/>
      <c r="FSK35"/>
      <c r="FSL35"/>
      <c r="FSM35"/>
      <c r="FSN35"/>
      <c r="FSO35"/>
      <c r="FSP35"/>
      <c r="FSQ35"/>
      <c r="FSR35"/>
      <c r="FSS35"/>
      <c r="FST35"/>
      <c r="FSU35"/>
      <c r="FSV35"/>
      <c r="FSW35"/>
      <c r="FSX35"/>
      <c r="FSY35"/>
      <c r="FSZ35"/>
      <c r="FTA35"/>
      <c r="FTB35"/>
      <c r="FTC35"/>
      <c r="FTD35"/>
      <c r="FTE35"/>
      <c r="FTF35"/>
      <c r="FTG35"/>
      <c r="FTH35"/>
      <c r="FTI35"/>
      <c r="FTJ35"/>
      <c r="FTK35"/>
      <c r="FTL35"/>
      <c r="FTM35"/>
      <c r="FTN35"/>
      <c r="FTO35"/>
      <c r="FTP35"/>
      <c r="FTQ35"/>
      <c r="FTR35"/>
      <c r="FTS35"/>
      <c r="FTT35"/>
      <c r="FTU35"/>
      <c r="FTV35"/>
      <c r="FTW35"/>
      <c r="FTX35"/>
      <c r="FTY35"/>
      <c r="FTZ35"/>
      <c r="FUA35"/>
      <c r="FUB35"/>
      <c r="FUC35"/>
      <c r="FUD35"/>
      <c r="FUE35"/>
      <c r="FUF35"/>
      <c r="FUG35"/>
      <c r="FUH35"/>
      <c r="FUI35"/>
      <c r="FUJ35"/>
      <c r="FUK35"/>
      <c r="FUL35"/>
      <c r="FUM35"/>
      <c r="FUN35"/>
      <c r="FUO35"/>
      <c r="FUP35"/>
      <c r="FUQ35"/>
      <c r="FUR35"/>
      <c r="FUS35"/>
      <c r="FUT35"/>
      <c r="FUU35"/>
      <c r="FUV35"/>
      <c r="FUW35"/>
      <c r="FUX35"/>
      <c r="FUY35"/>
      <c r="FUZ35"/>
      <c r="FVA35"/>
      <c r="FVB35"/>
      <c r="FVC35"/>
      <c r="FVD35"/>
      <c r="FVE35"/>
      <c r="FVF35"/>
      <c r="FVG35"/>
      <c r="FVH35"/>
      <c r="FVI35"/>
      <c r="FVJ35"/>
      <c r="FVK35"/>
      <c r="FVL35"/>
      <c r="FVM35"/>
      <c r="FVN35"/>
      <c r="FVO35"/>
      <c r="FVP35"/>
      <c r="FVQ35"/>
      <c r="FVR35"/>
      <c r="FVS35"/>
      <c r="FVT35"/>
      <c r="FVU35"/>
      <c r="FVV35"/>
      <c r="FVW35"/>
      <c r="FVX35"/>
      <c r="FVY35"/>
      <c r="FVZ35"/>
      <c r="FWA35"/>
      <c r="FWB35"/>
      <c r="FWC35"/>
      <c r="FWD35"/>
      <c r="FWE35"/>
      <c r="FWF35"/>
      <c r="FWG35"/>
      <c r="FWH35"/>
      <c r="FWI35"/>
      <c r="FWJ35"/>
      <c r="FWK35"/>
      <c r="FWL35"/>
      <c r="FWM35"/>
      <c r="FWN35"/>
      <c r="FWO35"/>
      <c r="FWP35"/>
      <c r="FWQ35"/>
      <c r="FWR35"/>
      <c r="FWS35"/>
      <c r="FWT35"/>
      <c r="FWU35"/>
      <c r="FWV35"/>
      <c r="FWW35"/>
      <c r="FWX35"/>
      <c r="FWY35"/>
      <c r="FWZ35"/>
      <c r="FXA35"/>
      <c r="FXB35"/>
      <c r="FXC35"/>
      <c r="FXD35"/>
      <c r="FXE35"/>
      <c r="FXF35"/>
      <c r="FXG35"/>
      <c r="FXH35"/>
      <c r="FXI35"/>
      <c r="FXJ35"/>
      <c r="FXK35"/>
      <c r="FXL35"/>
      <c r="FXM35"/>
      <c r="FXN35"/>
      <c r="FXO35"/>
      <c r="FXP35"/>
      <c r="FXQ35"/>
      <c r="FXR35"/>
      <c r="FXS35"/>
      <c r="FXT35"/>
      <c r="FXU35"/>
      <c r="FXV35"/>
      <c r="FXW35"/>
      <c r="FXX35"/>
      <c r="FXY35"/>
      <c r="FXZ35"/>
      <c r="FYA35"/>
      <c r="FYB35"/>
      <c r="FYC35"/>
      <c r="FYD35"/>
      <c r="FYE35"/>
      <c r="FYF35"/>
      <c r="FYG35"/>
      <c r="FYH35"/>
      <c r="FYI35"/>
      <c r="FYJ35"/>
      <c r="FYK35"/>
      <c r="FYL35"/>
      <c r="FYM35"/>
      <c r="FYN35"/>
      <c r="FYO35"/>
      <c r="FYP35"/>
      <c r="FYQ35"/>
      <c r="FYR35"/>
      <c r="FYS35"/>
      <c r="FYT35"/>
      <c r="FYU35"/>
      <c r="FYV35"/>
      <c r="FYW35"/>
      <c r="FYX35"/>
      <c r="FYY35"/>
      <c r="FYZ35"/>
      <c r="FZA35"/>
      <c r="FZB35"/>
      <c r="FZC35"/>
      <c r="FZD35"/>
      <c r="FZE35"/>
      <c r="FZF35"/>
      <c r="FZG35"/>
      <c r="FZH35"/>
      <c r="FZI35"/>
      <c r="FZJ35"/>
      <c r="FZK35"/>
      <c r="FZL35"/>
      <c r="FZM35"/>
      <c r="FZN35"/>
      <c r="FZO35"/>
      <c r="FZP35"/>
      <c r="FZQ35"/>
      <c r="FZR35"/>
      <c r="FZS35"/>
      <c r="FZT35"/>
      <c r="FZU35"/>
      <c r="FZV35"/>
      <c r="FZW35"/>
      <c r="FZX35"/>
      <c r="FZY35"/>
      <c r="FZZ35"/>
      <c r="GAA35"/>
      <c r="GAB35"/>
      <c r="GAC35"/>
      <c r="GAD35"/>
      <c r="GAE35"/>
      <c r="GAF35"/>
      <c r="GAG35"/>
      <c r="GAH35"/>
      <c r="GAI35"/>
      <c r="GAJ35"/>
      <c r="GAK35"/>
      <c r="GAL35"/>
      <c r="GAM35"/>
      <c r="GAN35"/>
      <c r="GAO35"/>
      <c r="GAP35"/>
      <c r="GAQ35"/>
      <c r="GAR35"/>
      <c r="GAS35"/>
      <c r="GAT35"/>
      <c r="GAU35"/>
      <c r="GAV35"/>
      <c r="GAW35"/>
      <c r="GAX35"/>
      <c r="GAY35"/>
      <c r="GAZ35"/>
      <c r="GBA35"/>
      <c r="GBB35"/>
      <c r="GBC35"/>
      <c r="GBD35"/>
      <c r="GBE35"/>
      <c r="GBF35"/>
      <c r="GBG35"/>
      <c r="GBH35"/>
      <c r="GBI35"/>
      <c r="GBJ35"/>
      <c r="GBK35"/>
      <c r="GBL35"/>
      <c r="GBM35"/>
      <c r="GBN35"/>
      <c r="GBO35"/>
      <c r="GBP35"/>
      <c r="GBQ35"/>
      <c r="GBR35"/>
      <c r="GBS35"/>
      <c r="GBT35"/>
      <c r="GBU35"/>
      <c r="GBV35"/>
      <c r="GBW35"/>
      <c r="GBX35"/>
      <c r="GBY35"/>
      <c r="GBZ35"/>
      <c r="GCA35"/>
      <c r="GCB35"/>
      <c r="GCC35"/>
      <c r="GCD35"/>
      <c r="GCE35"/>
      <c r="GCF35"/>
      <c r="GCG35"/>
      <c r="GCH35"/>
      <c r="GCI35"/>
      <c r="GCJ35"/>
      <c r="GCK35"/>
      <c r="GCL35"/>
      <c r="GCM35"/>
      <c r="GCN35"/>
      <c r="GCO35"/>
      <c r="GCP35"/>
      <c r="GCQ35"/>
      <c r="GCR35"/>
      <c r="GCS35"/>
      <c r="GCT35"/>
      <c r="GCU35"/>
      <c r="GCV35"/>
      <c r="GCW35"/>
      <c r="GCX35"/>
      <c r="GCY35"/>
      <c r="GCZ35"/>
      <c r="GDA35"/>
      <c r="GDB35"/>
      <c r="GDC35"/>
      <c r="GDD35"/>
      <c r="GDE35"/>
      <c r="GDF35"/>
      <c r="GDG35"/>
      <c r="GDH35"/>
      <c r="GDI35"/>
      <c r="GDJ35"/>
      <c r="GDK35"/>
      <c r="GDL35"/>
      <c r="GDM35"/>
      <c r="GDN35"/>
      <c r="GDO35"/>
      <c r="GDP35"/>
      <c r="GDQ35"/>
      <c r="GDR35"/>
      <c r="GDS35"/>
      <c r="GDT35"/>
      <c r="GDU35"/>
      <c r="GDV35"/>
      <c r="GDW35"/>
      <c r="GDX35"/>
      <c r="GDY35"/>
      <c r="GDZ35"/>
      <c r="GEA35"/>
      <c r="GEB35"/>
      <c r="GEC35"/>
      <c r="GED35"/>
      <c r="GEE35"/>
      <c r="GEF35"/>
      <c r="GEG35"/>
      <c r="GEH35"/>
      <c r="GEI35"/>
      <c r="GEJ35"/>
      <c r="GEK35"/>
      <c r="GEL35"/>
      <c r="GEM35"/>
      <c r="GEN35"/>
      <c r="GEO35"/>
      <c r="GEP35"/>
      <c r="GEQ35"/>
      <c r="GER35"/>
      <c r="GES35"/>
      <c r="GET35"/>
      <c r="GEU35"/>
      <c r="GEV35"/>
      <c r="GEW35"/>
      <c r="GEX35"/>
      <c r="GEY35"/>
      <c r="GEZ35"/>
      <c r="GFA35"/>
      <c r="GFB35"/>
      <c r="GFC35"/>
      <c r="GFD35"/>
      <c r="GFE35"/>
      <c r="GFF35"/>
      <c r="GFG35"/>
      <c r="GFH35"/>
      <c r="GFI35"/>
      <c r="GFJ35"/>
      <c r="GFK35"/>
      <c r="GFL35"/>
      <c r="GFM35"/>
      <c r="GFN35"/>
      <c r="GFO35"/>
      <c r="GFP35"/>
      <c r="GFQ35"/>
      <c r="GFR35"/>
      <c r="GFS35"/>
      <c r="GFT35"/>
      <c r="GFU35"/>
      <c r="GFV35"/>
      <c r="GFW35"/>
      <c r="GFX35"/>
      <c r="GFY35"/>
      <c r="GFZ35"/>
      <c r="GGA35"/>
      <c r="GGB35"/>
      <c r="GGC35"/>
      <c r="GGD35"/>
      <c r="GGE35"/>
      <c r="GGF35"/>
      <c r="GGG35"/>
      <c r="GGH35"/>
      <c r="GGI35"/>
      <c r="GGJ35"/>
      <c r="GGK35"/>
      <c r="GGL35"/>
      <c r="GGM35"/>
      <c r="GGN35"/>
      <c r="GGO35"/>
      <c r="GGP35"/>
      <c r="GGQ35"/>
      <c r="GGR35"/>
      <c r="GGS35"/>
      <c r="GGT35"/>
      <c r="GGU35"/>
      <c r="GGV35"/>
      <c r="GGW35"/>
      <c r="GGX35"/>
      <c r="GGY35"/>
      <c r="GGZ35"/>
      <c r="GHA35"/>
      <c r="GHB35"/>
      <c r="GHC35"/>
      <c r="GHD35"/>
      <c r="GHE35"/>
      <c r="GHF35"/>
      <c r="GHG35"/>
      <c r="GHH35"/>
      <c r="GHI35"/>
      <c r="GHJ35"/>
      <c r="GHK35"/>
      <c r="GHL35"/>
      <c r="GHM35"/>
      <c r="GHN35"/>
      <c r="GHO35"/>
      <c r="GHP35"/>
      <c r="GHQ35"/>
      <c r="GHR35"/>
      <c r="GHS35"/>
      <c r="GHT35"/>
      <c r="GHU35"/>
      <c r="GHV35"/>
      <c r="GHW35"/>
      <c r="GHX35"/>
      <c r="GHY35"/>
      <c r="GHZ35"/>
      <c r="GIA35"/>
      <c r="GIB35"/>
      <c r="GIC35"/>
      <c r="GID35"/>
      <c r="GIE35"/>
      <c r="GIF35"/>
      <c r="GIG35"/>
      <c r="GIH35"/>
      <c r="GII35"/>
      <c r="GIJ35"/>
      <c r="GIK35"/>
      <c r="GIL35"/>
      <c r="GIM35"/>
      <c r="GIN35"/>
      <c r="GIO35"/>
      <c r="GIP35"/>
      <c r="GIQ35"/>
      <c r="GIR35"/>
      <c r="GIS35"/>
      <c r="GIT35"/>
      <c r="GIU35"/>
      <c r="GIV35"/>
      <c r="GIW35"/>
      <c r="GIX35"/>
      <c r="GIY35"/>
      <c r="GIZ35"/>
      <c r="GJA35"/>
      <c r="GJB35"/>
      <c r="GJC35"/>
      <c r="GJD35"/>
      <c r="GJE35"/>
      <c r="GJF35"/>
      <c r="GJG35"/>
      <c r="GJH35"/>
      <c r="GJI35"/>
      <c r="GJJ35"/>
      <c r="GJK35"/>
      <c r="GJL35"/>
      <c r="GJM35"/>
      <c r="GJN35"/>
      <c r="GJO35"/>
      <c r="GJP35"/>
      <c r="GJQ35"/>
      <c r="GJR35"/>
      <c r="GJS35"/>
      <c r="GJT35"/>
      <c r="GJU35"/>
      <c r="GJV35"/>
      <c r="GJW35"/>
      <c r="GJX35"/>
      <c r="GJY35"/>
      <c r="GJZ35"/>
      <c r="GKA35"/>
      <c r="GKB35"/>
      <c r="GKC35"/>
      <c r="GKD35"/>
      <c r="GKE35"/>
      <c r="GKF35"/>
      <c r="GKG35"/>
      <c r="GKH35"/>
      <c r="GKI35"/>
      <c r="GKJ35"/>
      <c r="GKK35"/>
      <c r="GKL35"/>
      <c r="GKM35"/>
      <c r="GKN35"/>
      <c r="GKO35"/>
      <c r="GKP35"/>
      <c r="GKQ35"/>
      <c r="GKR35"/>
      <c r="GKS35"/>
      <c r="GKT35"/>
      <c r="GKU35"/>
      <c r="GKV35"/>
      <c r="GKW35"/>
      <c r="GKX35"/>
      <c r="GKY35"/>
      <c r="GKZ35"/>
      <c r="GLA35"/>
      <c r="GLB35"/>
      <c r="GLC35"/>
      <c r="GLD35"/>
      <c r="GLE35"/>
      <c r="GLF35"/>
      <c r="GLG35"/>
      <c r="GLH35"/>
      <c r="GLI35"/>
      <c r="GLJ35"/>
      <c r="GLK35"/>
      <c r="GLL35"/>
      <c r="GLM35"/>
      <c r="GLN35"/>
      <c r="GLO35"/>
      <c r="GLP35"/>
      <c r="GLQ35"/>
      <c r="GLR35"/>
      <c r="GLS35"/>
      <c r="GLT35"/>
      <c r="GLU35"/>
      <c r="GLV35"/>
      <c r="GLW35"/>
      <c r="GLX35"/>
      <c r="GLY35"/>
      <c r="GLZ35"/>
      <c r="GMA35"/>
      <c r="GMB35"/>
      <c r="GMC35"/>
      <c r="GMD35"/>
      <c r="GME35"/>
      <c r="GMF35"/>
      <c r="GMG35"/>
      <c r="GMH35"/>
      <c r="GMI35"/>
      <c r="GMJ35"/>
      <c r="GMK35"/>
      <c r="GML35"/>
      <c r="GMM35"/>
      <c r="GMN35"/>
      <c r="GMO35"/>
      <c r="GMP35"/>
      <c r="GMQ35"/>
      <c r="GMR35"/>
      <c r="GMS35"/>
      <c r="GMT35"/>
      <c r="GMU35"/>
      <c r="GMV35"/>
      <c r="GMW35"/>
      <c r="GMX35"/>
      <c r="GMY35"/>
      <c r="GMZ35"/>
      <c r="GNA35"/>
      <c r="GNB35"/>
      <c r="GNC35"/>
      <c r="GND35"/>
      <c r="GNE35"/>
      <c r="GNF35"/>
      <c r="GNG35"/>
      <c r="GNH35"/>
      <c r="GNI35"/>
      <c r="GNJ35"/>
      <c r="GNK35"/>
      <c r="GNL35"/>
      <c r="GNM35"/>
      <c r="GNN35"/>
      <c r="GNO35"/>
      <c r="GNP35"/>
      <c r="GNQ35"/>
      <c r="GNR35"/>
      <c r="GNS35"/>
      <c r="GNT35"/>
      <c r="GNU35"/>
      <c r="GNV35"/>
      <c r="GNW35"/>
      <c r="GNX35"/>
      <c r="GNY35"/>
      <c r="GNZ35"/>
      <c r="GOA35"/>
      <c r="GOB35"/>
      <c r="GOC35"/>
      <c r="GOD35"/>
      <c r="GOE35"/>
      <c r="GOF35"/>
      <c r="GOG35"/>
      <c r="GOH35"/>
      <c r="GOI35"/>
      <c r="GOJ35"/>
      <c r="GOK35"/>
      <c r="GOL35"/>
      <c r="GOM35"/>
      <c r="GON35"/>
      <c r="GOO35"/>
      <c r="GOP35"/>
      <c r="GOQ35"/>
      <c r="GOR35"/>
      <c r="GOS35"/>
      <c r="GOT35"/>
      <c r="GOU35"/>
      <c r="GOV35"/>
      <c r="GOW35"/>
      <c r="GOX35"/>
      <c r="GOY35"/>
      <c r="GOZ35"/>
      <c r="GPA35"/>
      <c r="GPB35"/>
      <c r="GPC35"/>
      <c r="GPD35"/>
      <c r="GPE35"/>
      <c r="GPF35"/>
      <c r="GPG35"/>
      <c r="GPH35"/>
      <c r="GPI35"/>
      <c r="GPJ35"/>
      <c r="GPK35"/>
      <c r="GPL35"/>
      <c r="GPM35"/>
      <c r="GPN35"/>
      <c r="GPO35"/>
      <c r="GPP35"/>
      <c r="GPQ35"/>
      <c r="GPR35"/>
      <c r="GPS35"/>
      <c r="GPT35"/>
      <c r="GPU35"/>
      <c r="GPV35"/>
      <c r="GPW35"/>
      <c r="GPX35"/>
      <c r="GPY35"/>
      <c r="GPZ35"/>
      <c r="GQA35"/>
      <c r="GQB35"/>
      <c r="GQC35"/>
      <c r="GQD35"/>
      <c r="GQE35"/>
      <c r="GQF35"/>
      <c r="GQG35"/>
      <c r="GQH35"/>
      <c r="GQI35"/>
      <c r="GQJ35"/>
      <c r="GQK35"/>
      <c r="GQL35"/>
      <c r="GQM35"/>
      <c r="GQN35"/>
      <c r="GQO35"/>
      <c r="GQP35"/>
      <c r="GQQ35"/>
      <c r="GQR35"/>
      <c r="GQS35"/>
      <c r="GQT35"/>
      <c r="GQU35"/>
      <c r="GQV35"/>
      <c r="GQW35"/>
      <c r="GQX35"/>
      <c r="GQY35"/>
      <c r="GQZ35"/>
      <c r="GRA35"/>
      <c r="GRB35"/>
      <c r="GRC35"/>
      <c r="GRD35"/>
      <c r="GRE35"/>
      <c r="GRF35"/>
      <c r="GRG35"/>
      <c r="GRH35"/>
      <c r="GRI35"/>
      <c r="GRJ35"/>
      <c r="GRK35"/>
      <c r="GRL35"/>
      <c r="GRM35"/>
      <c r="GRN35"/>
      <c r="GRO35"/>
      <c r="GRP35"/>
      <c r="GRQ35"/>
      <c r="GRR35"/>
      <c r="GRS35"/>
      <c r="GRT35"/>
      <c r="GRU35"/>
      <c r="GRV35"/>
      <c r="GRW35"/>
      <c r="GRX35"/>
      <c r="GRY35"/>
      <c r="GRZ35"/>
      <c r="GSA35"/>
      <c r="GSB35"/>
      <c r="GSC35"/>
      <c r="GSD35"/>
      <c r="GSE35"/>
      <c r="GSF35"/>
      <c r="GSG35"/>
      <c r="GSH35"/>
      <c r="GSI35"/>
      <c r="GSJ35"/>
      <c r="GSK35"/>
      <c r="GSL35"/>
      <c r="GSM35"/>
      <c r="GSN35"/>
      <c r="GSO35"/>
      <c r="GSP35"/>
      <c r="GSQ35"/>
      <c r="GSR35"/>
      <c r="GSS35"/>
      <c r="GST35"/>
      <c r="GSU35"/>
      <c r="GSV35"/>
      <c r="GSW35"/>
      <c r="GSX35"/>
      <c r="GSY35"/>
      <c r="GSZ35"/>
      <c r="GTA35"/>
      <c r="GTB35"/>
      <c r="GTC35"/>
      <c r="GTD35"/>
      <c r="GTE35"/>
      <c r="GTF35"/>
      <c r="GTG35"/>
      <c r="GTH35"/>
      <c r="GTI35"/>
      <c r="GTJ35"/>
      <c r="GTK35"/>
      <c r="GTL35"/>
      <c r="GTM35"/>
      <c r="GTN35"/>
      <c r="GTO35"/>
      <c r="GTP35"/>
      <c r="GTQ35"/>
      <c r="GTR35"/>
      <c r="GTS35"/>
      <c r="GTT35"/>
      <c r="GTU35"/>
      <c r="GTV35"/>
      <c r="GTW35"/>
      <c r="GTX35"/>
      <c r="GTY35"/>
      <c r="GTZ35"/>
      <c r="GUA35"/>
      <c r="GUB35"/>
      <c r="GUC35"/>
      <c r="GUD35"/>
      <c r="GUE35"/>
      <c r="GUF35"/>
      <c r="GUG35"/>
      <c r="GUH35"/>
      <c r="GUI35"/>
      <c r="GUJ35"/>
      <c r="GUK35"/>
      <c r="GUL35"/>
      <c r="GUM35"/>
      <c r="GUN35"/>
      <c r="GUO35"/>
      <c r="GUP35"/>
      <c r="GUQ35"/>
      <c r="GUR35"/>
      <c r="GUS35"/>
      <c r="GUT35"/>
      <c r="GUU35"/>
      <c r="GUV35"/>
      <c r="GUW35"/>
      <c r="GUX35"/>
      <c r="GUY35"/>
      <c r="GUZ35"/>
      <c r="GVA35"/>
      <c r="GVB35"/>
      <c r="GVC35"/>
      <c r="GVD35"/>
      <c r="GVE35"/>
      <c r="GVF35"/>
      <c r="GVG35"/>
      <c r="GVH35"/>
      <c r="GVI35"/>
      <c r="GVJ35"/>
      <c r="GVK35"/>
      <c r="GVL35"/>
      <c r="GVM35"/>
      <c r="GVN35"/>
      <c r="GVO35"/>
      <c r="GVP35"/>
      <c r="GVQ35"/>
      <c r="GVR35"/>
      <c r="GVS35"/>
      <c r="GVT35"/>
      <c r="GVU35"/>
      <c r="GVV35"/>
      <c r="GVW35"/>
      <c r="GVX35"/>
      <c r="GVY35"/>
      <c r="GVZ35"/>
      <c r="GWA35"/>
      <c r="GWB35"/>
      <c r="GWC35"/>
      <c r="GWD35"/>
      <c r="GWE35"/>
      <c r="GWF35"/>
      <c r="GWG35"/>
      <c r="GWH35"/>
      <c r="GWI35"/>
      <c r="GWJ35"/>
      <c r="GWK35"/>
      <c r="GWL35"/>
      <c r="GWM35"/>
      <c r="GWN35"/>
      <c r="GWO35"/>
      <c r="GWP35"/>
      <c r="GWQ35"/>
      <c r="GWR35"/>
      <c r="GWS35"/>
      <c r="GWT35"/>
      <c r="GWU35"/>
      <c r="GWV35"/>
      <c r="GWW35"/>
      <c r="GWX35"/>
      <c r="GWY35"/>
      <c r="GWZ35"/>
      <c r="GXA35"/>
      <c r="GXB35"/>
      <c r="GXC35"/>
      <c r="GXD35"/>
      <c r="GXE35"/>
      <c r="GXF35"/>
      <c r="GXG35"/>
      <c r="GXH35"/>
      <c r="GXI35"/>
      <c r="GXJ35"/>
      <c r="GXK35"/>
      <c r="GXL35"/>
      <c r="GXM35"/>
      <c r="GXN35"/>
      <c r="GXO35"/>
      <c r="GXP35"/>
      <c r="GXQ35"/>
      <c r="GXR35"/>
      <c r="GXS35"/>
      <c r="GXT35"/>
      <c r="GXU35"/>
      <c r="GXV35"/>
      <c r="GXW35"/>
      <c r="GXX35"/>
      <c r="GXY35"/>
      <c r="GXZ35"/>
      <c r="GYA35"/>
      <c r="GYB35"/>
      <c r="GYC35"/>
      <c r="GYD35"/>
      <c r="GYE35"/>
      <c r="GYF35"/>
      <c r="GYG35"/>
      <c r="GYH35"/>
      <c r="GYI35"/>
      <c r="GYJ35"/>
      <c r="GYK35"/>
      <c r="GYL35"/>
      <c r="GYM35"/>
      <c r="GYN35"/>
      <c r="GYO35"/>
      <c r="GYP35"/>
      <c r="GYQ35"/>
      <c r="GYR35"/>
      <c r="GYS35"/>
      <c r="GYT35"/>
      <c r="GYU35"/>
      <c r="GYV35"/>
      <c r="GYW35"/>
      <c r="GYX35"/>
      <c r="GYY35"/>
      <c r="GYZ35"/>
      <c r="GZA35"/>
      <c r="GZB35"/>
      <c r="GZC35"/>
      <c r="GZD35"/>
      <c r="GZE35"/>
      <c r="GZF35"/>
      <c r="GZG35"/>
      <c r="GZH35"/>
      <c r="GZI35"/>
      <c r="GZJ35"/>
      <c r="GZK35"/>
      <c r="GZL35"/>
      <c r="GZM35"/>
      <c r="GZN35"/>
      <c r="GZO35"/>
      <c r="GZP35"/>
      <c r="GZQ35"/>
      <c r="GZR35"/>
      <c r="GZS35"/>
      <c r="GZT35"/>
      <c r="GZU35"/>
      <c r="GZV35"/>
      <c r="GZW35"/>
      <c r="GZX35"/>
      <c r="GZY35"/>
      <c r="GZZ35"/>
      <c r="HAA35"/>
      <c r="HAB35"/>
      <c r="HAC35"/>
      <c r="HAD35"/>
      <c r="HAE35"/>
      <c r="HAF35"/>
      <c r="HAG35"/>
      <c r="HAH35"/>
      <c r="HAI35"/>
      <c r="HAJ35"/>
      <c r="HAK35"/>
      <c r="HAL35"/>
      <c r="HAM35"/>
      <c r="HAN35"/>
      <c r="HAO35"/>
      <c r="HAP35"/>
      <c r="HAQ35"/>
      <c r="HAR35"/>
      <c r="HAS35"/>
      <c r="HAT35"/>
      <c r="HAU35"/>
      <c r="HAV35"/>
      <c r="HAW35"/>
      <c r="HAX35"/>
      <c r="HAY35"/>
      <c r="HAZ35"/>
      <c r="HBA35"/>
      <c r="HBB35"/>
      <c r="HBC35"/>
      <c r="HBD35"/>
      <c r="HBE35"/>
      <c r="HBF35"/>
      <c r="HBG35"/>
      <c r="HBH35"/>
      <c r="HBI35"/>
      <c r="HBJ35"/>
      <c r="HBK35"/>
      <c r="HBL35"/>
      <c r="HBM35"/>
      <c r="HBN35"/>
      <c r="HBO35"/>
      <c r="HBP35"/>
      <c r="HBQ35"/>
      <c r="HBR35"/>
      <c r="HBS35"/>
      <c r="HBT35"/>
      <c r="HBU35"/>
      <c r="HBV35"/>
      <c r="HBW35"/>
      <c r="HBX35"/>
      <c r="HBY35"/>
      <c r="HBZ35"/>
      <c r="HCA35"/>
      <c r="HCB35"/>
      <c r="HCC35"/>
      <c r="HCD35"/>
      <c r="HCE35"/>
      <c r="HCF35"/>
      <c r="HCG35"/>
      <c r="HCH35"/>
      <c r="HCI35"/>
      <c r="HCJ35"/>
      <c r="HCK35"/>
      <c r="HCL35"/>
      <c r="HCM35"/>
      <c r="HCN35"/>
      <c r="HCO35"/>
      <c r="HCP35"/>
      <c r="HCQ35"/>
      <c r="HCR35"/>
      <c r="HCS35"/>
      <c r="HCT35"/>
      <c r="HCU35"/>
      <c r="HCV35"/>
      <c r="HCW35"/>
      <c r="HCX35"/>
      <c r="HCY35"/>
      <c r="HCZ35"/>
      <c r="HDA35"/>
      <c r="HDB35"/>
      <c r="HDC35"/>
      <c r="HDD35"/>
      <c r="HDE35"/>
      <c r="HDF35"/>
      <c r="HDG35"/>
      <c r="HDH35"/>
      <c r="HDI35"/>
      <c r="HDJ35"/>
      <c r="HDK35"/>
      <c r="HDL35"/>
      <c r="HDM35"/>
      <c r="HDN35"/>
      <c r="HDO35"/>
      <c r="HDP35"/>
      <c r="HDQ35"/>
      <c r="HDR35"/>
      <c r="HDS35"/>
      <c r="HDT35"/>
      <c r="HDU35"/>
      <c r="HDV35"/>
      <c r="HDW35"/>
      <c r="HDX35"/>
      <c r="HDY35"/>
      <c r="HDZ35"/>
      <c r="HEA35"/>
      <c r="HEB35"/>
      <c r="HEC35"/>
      <c r="HED35"/>
      <c r="HEE35"/>
      <c r="HEF35"/>
      <c r="HEG35"/>
      <c r="HEH35"/>
      <c r="HEI35"/>
      <c r="HEJ35"/>
      <c r="HEK35"/>
      <c r="HEL35"/>
      <c r="HEM35"/>
      <c r="HEN35"/>
      <c r="HEO35"/>
      <c r="HEP35"/>
      <c r="HEQ35"/>
      <c r="HER35"/>
      <c r="HES35"/>
      <c r="HET35"/>
      <c r="HEU35"/>
      <c r="HEV35"/>
      <c r="HEW35"/>
      <c r="HEX35"/>
      <c r="HEY35"/>
      <c r="HEZ35"/>
      <c r="HFA35"/>
      <c r="HFB35"/>
      <c r="HFC35"/>
      <c r="HFD35"/>
      <c r="HFE35"/>
      <c r="HFF35"/>
      <c r="HFG35"/>
      <c r="HFH35"/>
      <c r="HFI35"/>
      <c r="HFJ35"/>
      <c r="HFK35"/>
      <c r="HFL35"/>
      <c r="HFM35"/>
      <c r="HFN35"/>
      <c r="HFO35"/>
      <c r="HFP35"/>
      <c r="HFQ35"/>
      <c r="HFR35"/>
      <c r="HFS35"/>
      <c r="HFT35"/>
      <c r="HFU35"/>
      <c r="HFV35"/>
      <c r="HFW35"/>
      <c r="HFX35"/>
      <c r="HFY35"/>
      <c r="HFZ35"/>
      <c r="HGA35"/>
      <c r="HGB35"/>
      <c r="HGC35"/>
      <c r="HGD35"/>
      <c r="HGE35"/>
      <c r="HGF35"/>
      <c r="HGG35"/>
      <c r="HGH35"/>
      <c r="HGI35"/>
      <c r="HGJ35"/>
      <c r="HGK35"/>
      <c r="HGL35"/>
      <c r="HGM35"/>
      <c r="HGN35"/>
      <c r="HGO35"/>
      <c r="HGP35"/>
      <c r="HGQ35"/>
      <c r="HGR35"/>
      <c r="HGS35"/>
      <c r="HGT35"/>
      <c r="HGU35"/>
      <c r="HGV35"/>
      <c r="HGW35"/>
      <c r="HGX35"/>
      <c r="HGY35"/>
      <c r="HGZ35"/>
      <c r="HHA35"/>
      <c r="HHB35"/>
      <c r="HHC35"/>
      <c r="HHD35"/>
      <c r="HHE35"/>
      <c r="HHF35"/>
      <c r="HHG35"/>
      <c r="HHH35"/>
      <c r="HHI35"/>
      <c r="HHJ35"/>
      <c r="HHK35"/>
      <c r="HHL35"/>
      <c r="HHM35"/>
      <c r="HHN35"/>
      <c r="HHO35"/>
      <c r="HHP35"/>
      <c r="HHQ35"/>
      <c r="HHR35"/>
      <c r="HHS35"/>
      <c r="HHT35"/>
      <c r="HHU35"/>
      <c r="HHV35"/>
      <c r="HHW35"/>
      <c r="HHX35"/>
      <c r="HHY35"/>
      <c r="HHZ35"/>
      <c r="HIA35"/>
      <c r="HIB35"/>
      <c r="HIC35"/>
      <c r="HID35"/>
      <c r="HIE35"/>
      <c r="HIF35"/>
      <c r="HIG35"/>
      <c r="HIH35"/>
      <c r="HII35"/>
      <c r="HIJ35"/>
      <c r="HIK35"/>
      <c r="HIL35"/>
      <c r="HIM35"/>
      <c r="HIN35"/>
      <c r="HIO35"/>
      <c r="HIP35"/>
      <c r="HIQ35"/>
      <c r="HIR35"/>
      <c r="HIS35"/>
      <c r="HIT35"/>
      <c r="HIU35"/>
      <c r="HIV35"/>
      <c r="HIW35"/>
      <c r="HIX35"/>
      <c r="HIY35"/>
      <c r="HIZ35"/>
      <c r="HJA35"/>
      <c r="HJB35"/>
      <c r="HJC35"/>
      <c r="HJD35"/>
      <c r="HJE35"/>
      <c r="HJF35"/>
      <c r="HJG35"/>
      <c r="HJH35"/>
      <c r="HJI35"/>
      <c r="HJJ35"/>
      <c r="HJK35"/>
      <c r="HJL35"/>
      <c r="HJM35"/>
      <c r="HJN35"/>
      <c r="HJO35"/>
      <c r="HJP35"/>
      <c r="HJQ35"/>
      <c r="HJR35"/>
      <c r="HJS35"/>
      <c r="HJT35"/>
      <c r="HJU35"/>
      <c r="HJV35"/>
      <c r="HJW35"/>
      <c r="HJX35"/>
      <c r="HJY35"/>
      <c r="HJZ35"/>
      <c r="HKA35"/>
      <c r="HKB35"/>
      <c r="HKC35"/>
      <c r="HKD35"/>
      <c r="HKE35"/>
      <c r="HKF35"/>
      <c r="HKG35"/>
      <c r="HKH35"/>
      <c r="HKI35"/>
      <c r="HKJ35"/>
      <c r="HKK35"/>
      <c r="HKL35"/>
      <c r="HKM35"/>
      <c r="HKN35"/>
      <c r="HKO35"/>
      <c r="HKP35"/>
      <c r="HKQ35"/>
      <c r="HKR35"/>
      <c r="HKS35"/>
      <c r="HKT35"/>
      <c r="HKU35"/>
      <c r="HKV35"/>
      <c r="HKW35"/>
      <c r="HKX35"/>
      <c r="HKY35"/>
      <c r="HKZ35"/>
      <c r="HLA35"/>
      <c r="HLB35"/>
      <c r="HLC35"/>
      <c r="HLD35"/>
      <c r="HLE35"/>
      <c r="HLF35"/>
      <c r="HLG35"/>
      <c r="HLH35"/>
      <c r="HLI35"/>
      <c r="HLJ35"/>
      <c r="HLK35"/>
      <c r="HLL35"/>
      <c r="HLM35"/>
      <c r="HLN35"/>
      <c r="HLO35"/>
      <c r="HLP35"/>
      <c r="HLQ35"/>
      <c r="HLR35"/>
      <c r="HLS35"/>
      <c r="HLT35"/>
      <c r="HLU35"/>
      <c r="HLV35"/>
      <c r="HLW35"/>
      <c r="HLX35"/>
      <c r="HLY35"/>
      <c r="HLZ35"/>
      <c r="HMA35"/>
      <c r="HMB35"/>
      <c r="HMC35"/>
      <c r="HMD35"/>
      <c r="HME35"/>
      <c r="HMF35"/>
      <c r="HMG35"/>
      <c r="HMH35"/>
      <c r="HMI35"/>
      <c r="HMJ35"/>
      <c r="HMK35"/>
      <c r="HML35"/>
      <c r="HMM35"/>
      <c r="HMN35"/>
      <c r="HMO35"/>
      <c r="HMP35"/>
      <c r="HMQ35"/>
      <c r="HMR35"/>
      <c r="HMS35"/>
      <c r="HMT35"/>
      <c r="HMU35"/>
      <c r="HMV35"/>
      <c r="HMW35"/>
      <c r="HMX35"/>
      <c r="HMY35"/>
      <c r="HMZ35"/>
      <c r="HNA35"/>
      <c r="HNB35"/>
      <c r="HNC35"/>
      <c r="HND35"/>
      <c r="HNE35"/>
      <c r="HNF35"/>
      <c r="HNG35"/>
      <c r="HNH35"/>
      <c r="HNI35"/>
      <c r="HNJ35"/>
      <c r="HNK35"/>
      <c r="HNL35"/>
      <c r="HNM35"/>
      <c r="HNN35"/>
      <c r="HNO35"/>
      <c r="HNP35"/>
      <c r="HNQ35"/>
      <c r="HNR35"/>
      <c r="HNS35"/>
      <c r="HNT35"/>
      <c r="HNU35"/>
      <c r="HNV35"/>
      <c r="HNW35"/>
      <c r="HNX35"/>
      <c r="HNY35"/>
      <c r="HNZ35"/>
      <c r="HOA35"/>
      <c r="HOB35"/>
      <c r="HOC35"/>
      <c r="HOD35"/>
      <c r="HOE35"/>
      <c r="HOF35"/>
      <c r="HOG35"/>
      <c r="HOH35"/>
      <c r="HOI35"/>
      <c r="HOJ35"/>
      <c r="HOK35"/>
      <c r="HOL35"/>
      <c r="HOM35"/>
      <c r="HON35"/>
      <c r="HOO35"/>
      <c r="HOP35"/>
      <c r="HOQ35"/>
      <c r="HOR35"/>
      <c r="HOS35"/>
      <c r="HOT35"/>
      <c r="HOU35"/>
      <c r="HOV35"/>
      <c r="HOW35"/>
      <c r="HOX35"/>
      <c r="HOY35"/>
      <c r="HOZ35"/>
      <c r="HPA35"/>
      <c r="HPB35"/>
      <c r="HPC35"/>
      <c r="HPD35"/>
      <c r="HPE35"/>
      <c r="HPF35"/>
      <c r="HPG35"/>
      <c r="HPH35"/>
      <c r="HPI35"/>
      <c r="HPJ35"/>
      <c r="HPK35"/>
      <c r="HPL35"/>
      <c r="HPM35"/>
      <c r="HPN35"/>
      <c r="HPO35"/>
      <c r="HPP35"/>
      <c r="HPQ35"/>
      <c r="HPR35"/>
      <c r="HPS35"/>
      <c r="HPT35"/>
      <c r="HPU35"/>
      <c r="HPV35"/>
      <c r="HPW35"/>
      <c r="HPX35"/>
      <c r="HPY35"/>
      <c r="HPZ35"/>
      <c r="HQA35"/>
      <c r="HQB35"/>
      <c r="HQC35"/>
      <c r="HQD35"/>
      <c r="HQE35"/>
      <c r="HQF35"/>
      <c r="HQG35"/>
      <c r="HQH35"/>
      <c r="HQI35"/>
      <c r="HQJ35"/>
      <c r="HQK35"/>
      <c r="HQL35"/>
      <c r="HQM35"/>
      <c r="HQN35"/>
      <c r="HQO35"/>
      <c r="HQP35"/>
      <c r="HQQ35"/>
      <c r="HQR35"/>
      <c r="HQS35"/>
      <c r="HQT35"/>
      <c r="HQU35"/>
      <c r="HQV35"/>
      <c r="HQW35"/>
      <c r="HQX35"/>
      <c r="HQY35"/>
      <c r="HQZ35"/>
      <c r="HRA35"/>
      <c r="HRB35"/>
      <c r="HRC35"/>
      <c r="HRD35"/>
      <c r="HRE35"/>
      <c r="HRF35"/>
      <c r="HRG35"/>
      <c r="HRH35"/>
      <c r="HRI35"/>
      <c r="HRJ35"/>
      <c r="HRK35"/>
      <c r="HRL35"/>
      <c r="HRM35"/>
      <c r="HRN35"/>
      <c r="HRO35"/>
      <c r="HRP35"/>
      <c r="HRQ35"/>
      <c r="HRR35"/>
      <c r="HRS35"/>
      <c r="HRT35"/>
      <c r="HRU35"/>
      <c r="HRV35"/>
      <c r="HRW35"/>
      <c r="HRX35"/>
      <c r="HRY35"/>
      <c r="HRZ35"/>
      <c r="HSA35"/>
      <c r="HSB35"/>
      <c r="HSC35"/>
      <c r="HSD35"/>
      <c r="HSE35"/>
      <c r="HSF35"/>
      <c r="HSG35"/>
      <c r="HSH35"/>
      <c r="HSI35"/>
      <c r="HSJ35"/>
      <c r="HSK35"/>
      <c r="HSL35"/>
      <c r="HSM35"/>
      <c r="HSN35"/>
      <c r="HSO35"/>
      <c r="HSP35"/>
      <c r="HSQ35"/>
      <c r="HSR35"/>
      <c r="HSS35"/>
      <c r="HST35"/>
      <c r="HSU35"/>
      <c r="HSV35"/>
      <c r="HSW35"/>
      <c r="HSX35"/>
      <c r="HSY35"/>
      <c r="HSZ35"/>
      <c r="HTA35"/>
      <c r="HTB35"/>
      <c r="HTC35"/>
      <c r="HTD35"/>
      <c r="HTE35"/>
      <c r="HTF35"/>
      <c r="HTG35"/>
      <c r="HTH35"/>
      <c r="HTI35"/>
      <c r="HTJ35"/>
      <c r="HTK35"/>
      <c r="HTL35"/>
      <c r="HTM35"/>
      <c r="HTN35"/>
      <c r="HTO35"/>
      <c r="HTP35"/>
      <c r="HTQ35"/>
      <c r="HTR35"/>
      <c r="HTS35"/>
      <c r="HTT35"/>
      <c r="HTU35"/>
      <c r="HTV35"/>
      <c r="HTW35"/>
      <c r="HTX35"/>
      <c r="HTY35"/>
      <c r="HTZ35"/>
      <c r="HUA35"/>
      <c r="HUB35"/>
      <c r="HUC35"/>
      <c r="HUD35"/>
      <c r="HUE35"/>
      <c r="HUF35"/>
      <c r="HUG35"/>
      <c r="HUH35"/>
      <c r="HUI35"/>
      <c r="HUJ35"/>
      <c r="HUK35"/>
      <c r="HUL35"/>
      <c r="HUM35"/>
      <c r="HUN35"/>
      <c r="HUO35"/>
      <c r="HUP35"/>
      <c r="HUQ35"/>
      <c r="HUR35"/>
      <c r="HUS35"/>
      <c r="HUT35"/>
      <c r="HUU35"/>
      <c r="HUV35"/>
      <c r="HUW35"/>
      <c r="HUX35"/>
      <c r="HUY35"/>
      <c r="HUZ35"/>
      <c r="HVA35"/>
      <c r="HVB35"/>
      <c r="HVC35"/>
      <c r="HVD35"/>
      <c r="HVE35"/>
      <c r="HVF35"/>
      <c r="HVG35"/>
      <c r="HVH35"/>
      <c r="HVI35"/>
      <c r="HVJ35"/>
      <c r="HVK35"/>
      <c r="HVL35"/>
      <c r="HVM35"/>
      <c r="HVN35"/>
      <c r="HVO35"/>
      <c r="HVP35"/>
      <c r="HVQ35"/>
      <c r="HVR35"/>
      <c r="HVS35"/>
      <c r="HVT35"/>
      <c r="HVU35"/>
      <c r="HVV35"/>
      <c r="HVW35"/>
      <c r="HVX35"/>
      <c r="HVY35"/>
      <c r="HVZ35"/>
      <c r="HWA35"/>
      <c r="HWB35"/>
      <c r="HWC35"/>
      <c r="HWD35"/>
      <c r="HWE35"/>
      <c r="HWF35"/>
      <c r="HWG35"/>
      <c r="HWH35"/>
      <c r="HWI35"/>
      <c r="HWJ35"/>
      <c r="HWK35"/>
      <c r="HWL35"/>
      <c r="HWM35"/>
      <c r="HWN35"/>
      <c r="HWO35"/>
      <c r="HWP35"/>
      <c r="HWQ35"/>
      <c r="HWR35"/>
      <c r="HWS35"/>
      <c r="HWT35"/>
      <c r="HWU35"/>
      <c r="HWV35"/>
      <c r="HWW35"/>
      <c r="HWX35"/>
      <c r="HWY35"/>
      <c r="HWZ35"/>
      <c r="HXA35"/>
      <c r="HXB35"/>
      <c r="HXC35"/>
      <c r="HXD35"/>
      <c r="HXE35"/>
      <c r="HXF35"/>
      <c r="HXG35"/>
      <c r="HXH35"/>
      <c r="HXI35"/>
      <c r="HXJ35"/>
      <c r="HXK35"/>
      <c r="HXL35"/>
      <c r="HXM35"/>
      <c r="HXN35"/>
      <c r="HXO35"/>
      <c r="HXP35"/>
      <c r="HXQ35"/>
      <c r="HXR35"/>
      <c r="HXS35"/>
      <c r="HXT35"/>
      <c r="HXU35"/>
      <c r="HXV35"/>
      <c r="HXW35"/>
      <c r="HXX35"/>
      <c r="HXY35"/>
      <c r="HXZ35"/>
      <c r="HYA35"/>
      <c r="HYB35"/>
      <c r="HYC35"/>
      <c r="HYD35"/>
      <c r="HYE35"/>
      <c r="HYF35"/>
      <c r="HYG35"/>
      <c r="HYH35"/>
      <c r="HYI35"/>
      <c r="HYJ35"/>
      <c r="HYK35"/>
      <c r="HYL35"/>
      <c r="HYM35"/>
      <c r="HYN35"/>
      <c r="HYO35"/>
      <c r="HYP35"/>
      <c r="HYQ35"/>
      <c r="HYR35"/>
      <c r="HYS35"/>
      <c r="HYT35"/>
      <c r="HYU35"/>
      <c r="HYV35"/>
      <c r="HYW35"/>
      <c r="HYX35"/>
      <c r="HYY35"/>
      <c r="HYZ35"/>
      <c r="HZA35"/>
      <c r="HZB35"/>
      <c r="HZC35"/>
      <c r="HZD35"/>
      <c r="HZE35"/>
      <c r="HZF35"/>
      <c r="HZG35"/>
      <c r="HZH35"/>
      <c r="HZI35"/>
      <c r="HZJ35"/>
      <c r="HZK35"/>
      <c r="HZL35"/>
      <c r="HZM35"/>
      <c r="HZN35"/>
      <c r="HZO35"/>
      <c r="HZP35"/>
      <c r="HZQ35"/>
      <c r="HZR35"/>
      <c r="HZS35"/>
      <c r="HZT35"/>
      <c r="HZU35"/>
      <c r="HZV35"/>
      <c r="HZW35"/>
      <c r="HZX35"/>
      <c r="HZY35"/>
      <c r="HZZ35"/>
      <c r="IAA35"/>
      <c r="IAB35"/>
      <c r="IAC35"/>
      <c r="IAD35"/>
      <c r="IAE35"/>
      <c r="IAF35"/>
      <c r="IAG35"/>
      <c r="IAH35"/>
      <c r="IAI35"/>
      <c r="IAJ35"/>
      <c r="IAK35"/>
      <c r="IAL35"/>
      <c r="IAM35"/>
      <c r="IAN35"/>
      <c r="IAO35"/>
      <c r="IAP35"/>
      <c r="IAQ35"/>
      <c r="IAR35"/>
      <c r="IAS35"/>
      <c r="IAT35"/>
      <c r="IAU35"/>
      <c r="IAV35"/>
      <c r="IAW35"/>
      <c r="IAX35"/>
      <c r="IAY35"/>
      <c r="IAZ35"/>
      <c r="IBA35"/>
      <c r="IBB35"/>
      <c r="IBC35"/>
      <c r="IBD35"/>
      <c r="IBE35"/>
      <c r="IBF35"/>
      <c r="IBG35"/>
      <c r="IBH35"/>
      <c r="IBI35"/>
      <c r="IBJ35"/>
      <c r="IBK35"/>
      <c r="IBL35"/>
      <c r="IBM35"/>
      <c r="IBN35"/>
      <c r="IBO35"/>
      <c r="IBP35"/>
      <c r="IBQ35"/>
      <c r="IBR35"/>
      <c r="IBS35"/>
      <c r="IBT35"/>
      <c r="IBU35"/>
      <c r="IBV35"/>
      <c r="IBW35"/>
      <c r="IBX35"/>
      <c r="IBY35"/>
      <c r="IBZ35"/>
      <c r="ICA35"/>
      <c r="ICB35"/>
      <c r="ICC35"/>
      <c r="ICD35"/>
      <c r="ICE35"/>
      <c r="ICF35"/>
      <c r="ICG35"/>
      <c r="ICH35"/>
      <c r="ICI35"/>
      <c r="ICJ35"/>
      <c r="ICK35"/>
      <c r="ICL35"/>
      <c r="ICM35"/>
      <c r="ICN35"/>
      <c r="ICO35"/>
      <c r="ICP35"/>
      <c r="ICQ35"/>
      <c r="ICR35"/>
      <c r="ICS35"/>
      <c r="ICT35"/>
      <c r="ICU35"/>
      <c r="ICV35"/>
      <c r="ICW35"/>
      <c r="ICX35"/>
      <c r="ICY35"/>
      <c r="ICZ35"/>
      <c r="IDA35"/>
      <c r="IDB35"/>
      <c r="IDC35"/>
      <c r="IDD35"/>
      <c r="IDE35"/>
      <c r="IDF35"/>
      <c r="IDG35"/>
      <c r="IDH35"/>
      <c r="IDI35"/>
      <c r="IDJ35"/>
      <c r="IDK35"/>
      <c r="IDL35"/>
      <c r="IDM35"/>
      <c r="IDN35"/>
      <c r="IDO35"/>
      <c r="IDP35"/>
      <c r="IDQ35"/>
      <c r="IDR35"/>
      <c r="IDS35"/>
      <c r="IDT35"/>
      <c r="IDU35"/>
      <c r="IDV35"/>
      <c r="IDW35"/>
      <c r="IDX35"/>
      <c r="IDY35"/>
      <c r="IDZ35"/>
      <c r="IEA35"/>
      <c r="IEB35"/>
      <c r="IEC35"/>
      <c r="IED35"/>
      <c r="IEE35"/>
      <c r="IEF35"/>
      <c r="IEG35"/>
      <c r="IEH35"/>
      <c r="IEI35"/>
      <c r="IEJ35"/>
      <c r="IEK35"/>
      <c r="IEL35"/>
      <c r="IEM35"/>
      <c r="IEN35"/>
      <c r="IEO35"/>
      <c r="IEP35"/>
      <c r="IEQ35"/>
      <c r="IER35"/>
      <c r="IES35"/>
      <c r="IET35"/>
      <c r="IEU35"/>
      <c r="IEV35"/>
      <c r="IEW35"/>
      <c r="IEX35"/>
      <c r="IEY35"/>
      <c r="IEZ35"/>
      <c r="IFA35"/>
      <c r="IFB35"/>
      <c r="IFC35"/>
      <c r="IFD35"/>
      <c r="IFE35"/>
      <c r="IFF35"/>
      <c r="IFG35"/>
      <c r="IFH35"/>
      <c r="IFI35"/>
      <c r="IFJ35"/>
      <c r="IFK35"/>
      <c r="IFL35"/>
      <c r="IFM35"/>
      <c r="IFN35"/>
      <c r="IFO35"/>
      <c r="IFP35"/>
      <c r="IFQ35"/>
      <c r="IFR35"/>
      <c r="IFS35"/>
      <c r="IFT35"/>
      <c r="IFU35"/>
      <c r="IFV35"/>
      <c r="IFW35"/>
      <c r="IFX35"/>
      <c r="IFY35"/>
      <c r="IFZ35"/>
      <c r="IGA35"/>
      <c r="IGB35"/>
      <c r="IGC35"/>
      <c r="IGD35"/>
      <c r="IGE35"/>
      <c r="IGF35"/>
      <c r="IGG35"/>
      <c r="IGH35"/>
      <c r="IGI35"/>
      <c r="IGJ35"/>
      <c r="IGK35"/>
      <c r="IGL35"/>
      <c r="IGM35"/>
      <c r="IGN35"/>
      <c r="IGO35"/>
      <c r="IGP35"/>
      <c r="IGQ35"/>
      <c r="IGR35"/>
      <c r="IGS35"/>
      <c r="IGT35"/>
      <c r="IGU35"/>
      <c r="IGV35"/>
      <c r="IGW35"/>
      <c r="IGX35"/>
      <c r="IGY35"/>
      <c r="IGZ35"/>
      <c r="IHA35"/>
      <c r="IHB35"/>
      <c r="IHC35"/>
      <c r="IHD35"/>
      <c r="IHE35"/>
      <c r="IHF35"/>
      <c r="IHG35"/>
      <c r="IHH35"/>
      <c r="IHI35"/>
      <c r="IHJ35"/>
      <c r="IHK35"/>
      <c r="IHL35"/>
      <c r="IHM35"/>
      <c r="IHN35"/>
      <c r="IHO35"/>
      <c r="IHP35"/>
      <c r="IHQ35"/>
      <c r="IHR35"/>
      <c r="IHS35"/>
      <c r="IHT35"/>
      <c r="IHU35"/>
      <c r="IHV35"/>
      <c r="IHW35"/>
      <c r="IHX35"/>
      <c r="IHY35"/>
      <c r="IHZ35"/>
      <c r="IIA35"/>
      <c r="IIB35"/>
      <c r="IIC35"/>
      <c r="IID35"/>
      <c r="IIE35"/>
      <c r="IIF35"/>
      <c r="IIG35"/>
      <c r="IIH35"/>
      <c r="III35"/>
      <c r="IIJ35"/>
      <c r="IIK35"/>
      <c r="IIL35"/>
      <c r="IIM35"/>
      <c r="IIN35"/>
      <c r="IIO35"/>
      <c r="IIP35"/>
      <c r="IIQ35"/>
      <c r="IIR35"/>
      <c r="IIS35"/>
      <c r="IIT35"/>
      <c r="IIU35"/>
      <c r="IIV35"/>
      <c r="IIW35"/>
      <c r="IIX35"/>
      <c r="IIY35"/>
      <c r="IIZ35"/>
      <c r="IJA35"/>
      <c r="IJB35"/>
      <c r="IJC35"/>
      <c r="IJD35"/>
      <c r="IJE35"/>
      <c r="IJF35"/>
      <c r="IJG35"/>
      <c r="IJH35"/>
      <c r="IJI35"/>
      <c r="IJJ35"/>
      <c r="IJK35"/>
      <c r="IJL35"/>
      <c r="IJM35"/>
      <c r="IJN35"/>
      <c r="IJO35"/>
      <c r="IJP35"/>
      <c r="IJQ35"/>
      <c r="IJR35"/>
      <c r="IJS35"/>
      <c r="IJT35"/>
      <c r="IJU35"/>
      <c r="IJV35"/>
      <c r="IJW35"/>
      <c r="IJX35"/>
      <c r="IJY35"/>
      <c r="IJZ35"/>
      <c r="IKA35"/>
      <c r="IKB35"/>
      <c r="IKC35"/>
      <c r="IKD35"/>
      <c r="IKE35"/>
      <c r="IKF35"/>
      <c r="IKG35"/>
      <c r="IKH35"/>
      <c r="IKI35"/>
      <c r="IKJ35"/>
      <c r="IKK35"/>
      <c r="IKL35"/>
      <c r="IKM35"/>
      <c r="IKN35"/>
      <c r="IKO35"/>
      <c r="IKP35"/>
      <c r="IKQ35"/>
      <c r="IKR35"/>
      <c r="IKS35"/>
      <c r="IKT35"/>
      <c r="IKU35"/>
      <c r="IKV35"/>
      <c r="IKW35"/>
      <c r="IKX35"/>
      <c r="IKY35"/>
      <c r="IKZ35"/>
      <c r="ILA35"/>
      <c r="ILB35"/>
      <c r="ILC35"/>
      <c r="ILD35"/>
      <c r="ILE35"/>
      <c r="ILF35"/>
      <c r="ILG35"/>
      <c r="ILH35"/>
      <c r="ILI35"/>
      <c r="ILJ35"/>
      <c r="ILK35"/>
      <c r="ILL35"/>
      <c r="ILM35"/>
      <c r="ILN35"/>
      <c r="ILO35"/>
      <c r="ILP35"/>
      <c r="ILQ35"/>
      <c r="ILR35"/>
      <c r="ILS35"/>
      <c r="ILT35"/>
      <c r="ILU35"/>
      <c r="ILV35"/>
      <c r="ILW35"/>
      <c r="ILX35"/>
      <c r="ILY35"/>
      <c r="ILZ35"/>
      <c r="IMA35"/>
      <c r="IMB35"/>
      <c r="IMC35"/>
      <c r="IMD35"/>
      <c r="IME35"/>
      <c r="IMF35"/>
      <c r="IMG35"/>
      <c r="IMH35"/>
      <c r="IMI35"/>
      <c r="IMJ35"/>
      <c r="IMK35"/>
      <c r="IML35"/>
      <c r="IMM35"/>
      <c r="IMN35"/>
      <c r="IMO35"/>
      <c r="IMP35"/>
      <c r="IMQ35"/>
      <c r="IMR35"/>
      <c r="IMS35"/>
      <c r="IMT35"/>
      <c r="IMU35"/>
      <c r="IMV35"/>
      <c r="IMW35"/>
      <c r="IMX35"/>
      <c r="IMY35"/>
      <c r="IMZ35"/>
      <c r="INA35"/>
      <c r="INB35"/>
      <c r="INC35"/>
      <c r="IND35"/>
      <c r="INE35"/>
      <c r="INF35"/>
      <c r="ING35"/>
      <c r="INH35"/>
      <c r="INI35"/>
      <c r="INJ35"/>
      <c r="INK35"/>
      <c r="INL35"/>
      <c r="INM35"/>
      <c r="INN35"/>
      <c r="INO35"/>
      <c r="INP35"/>
      <c r="INQ35"/>
      <c r="INR35"/>
      <c r="INS35"/>
      <c r="INT35"/>
      <c r="INU35"/>
      <c r="INV35"/>
      <c r="INW35"/>
      <c r="INX35"/>
      <c r="INY35"/>
      <c r="INZ35"/>
      <c r="IOA35"/>
      <c r="IOB35"/>
      <c r="IOC35"/>
      <c r="IOD35"/>
      <c r="IOE35"/>
      <c r="IOF35"/>
      <c r="IOG35"/>
      <c r="IOH35"/>
      <c r="IOI35"/>
      <c r="IOJ35"/>
      <c r="IOK35"/>
      <c r="IOL35"/>
      <c r="IOM35"/>
      <c r="ION35"/>
      <c r="IOO35"/>
      <c r="IOP35"/>
      <c r="IOQ35"/>
      <c r="IOR35"/>
      <c r="IOS35"/>
      <c r="IOT35"/>
      <c r="IOU35"/>
      <c r="IOV35"/>
      <c r="IOW35"/>
      <c r="IOX35"/>
      <c r="IOY35"/>
      <c r="IOZ35"/>
      <c r="IPA35"/>
      <c r="IPB35"/>
      <c r="IPC35"/>
      <c r="IPD35"/>
      <c r="IPE35"/>
      <c r="IPF35"/>
      <c r="IPG35"/>
      <c r="IPH35"/>
      <c r="IPI35"/>
      <c r="IPJ35"/>
      <c r="IPK35"/>
      <c r="IPL35"/>
      <c r="IPM35"/>
      <c r="IPN35"/>
      <c r="IPO35"/>
      <c r="IPP35"/>
      <c r="IPQ35"/>
      <c r="IPR35"/>
      <c r="IPS35"/>
      <c r="IPT35"/>
      <c r="IPU35"/>
      <c r="IPV35"/>
      <c r="IPW35"/>
      <c r="IPX35"/>
      <c r="IPY35"/>
      <c r="IPZ35"/>
      <c r="IQA35"/>
      <c r="IQB35"/>
      <c r="IQC35"/>
      <c r="IQD35"/>
      <c r="IQE35"/>
      <c r="IQF35"/>
      <c r="IQG35"/>
      <c r="IQH35"/>
      <c r="IQI35"/>
      <c r="IQJ35"/>
      <c r="IQK35"/>
      <c r="IQL35"/>
      <c r="IQM35"/>
      <c r="IQN35"/>
      <c r="IQO35"/>
      <c r="IQP35"/>
      <c r="IQQ35"/>
      <c r="IQR35"/>
      <c r="IQS35"/>
      <c r="IQT35"/>
      <c r="IQU35"/>
      <c r="IQV35"/>
      <c r="IQW35"/>
      <c r="IQX35"/>
      <c r="IQY35"/>
      <c r="IQZ35"/>
      <c r="IRA35"/>
      <c r="IRB35"/>
      <c r="IRC35"/>
      <c r="IRD35"/>
      <c r="IRE35"/>
      <c r="IRF35"/>
      <c r="IRG35"/>
      <c r="IRH35"/>
      <c r="IRI35"/>
      <c r="IRJ35"/>
      <c r="IRK35"/>
      <c r="IRL35"/>
      <c r="IRM35"/>
      <c r="IRN35"/>
      <c r="IRO35"/>
      <c r="IRP35"/>
      <c r="IRQ35"/>
      <c r="IRR35"/>
      <c r="IRS35"/>
      <c r="IRT35"/>
      <c r="IRU35"/>
      <c r="IRV35"/>
      <c r="IRW35"/>
      <c r="IRX35"/>
      <c r="IRY35"/>
      <c r="IRZ35"/>
      <c r="ISA35"/>
      <c r="ISB35"/>
      <c r="ISC35"/>
      <c r="ISD35"/>
      <c r="ISE35"/>
      <c r="ISF35"/>
      <c r="ISG35"/>
      <c r="ISH35"/>
      <c r="ISI35"/>
      <c r="ISJ35"/>
      <c r="ISK35"/>
      <c r="ISL35"/>
      <c r="ISM35"/>
      <c r="ISN35"/>
      <c r="ISO35"/>
      <c r="ISP35"/>
      <c r="ISQ35"/>
      <c r="ISR35"/>
      <c r="ISS35"/>
      <c r="IST35"/>
      <c r="ISU35"/>
      <c r="ISV35"/>
      <c r="ISW35"/>
      <c r="ISX35"/>
      <c r="ISY35"/>
      <c r="ISZ35"/>
      <c r="ITA35"/>
      <c r="ITB35"/>
      <c r="ITC35"/>
      <c r="ITD35"/>
      <c r="ITE35"/>
      <c r="ITF35"/>
      <c r="ITG35"/>
      <c r="ITH35"/>
      <c r="ITI35"/>
      <c r="ITJ35"/>
      <c r="ITK35"/>
      <c r="ITL35"/>
      <c r="ITM35"/>
      <c r="ITN35"/>
      <c r="ITO35"/>
      <c r="ITP35"/>
      <c r="ITQ35"/>
      <c r="ITR35"/>
      <c r="ITS35"/>
      <c r="ITT35"/>
      <c r="ITU35"/>
      <c r="ITV35"/>
      <c r="ITW35"/>
      <c r="ITX35"/>
      <c r="ITY35"/>
      <c r="ITZ35"/>
      <c r="IUA35"/>
      <c r="IUB35"/>
      <c r="IUC35"/>
      <c r="IUD35"/>
      <c r="IUE35"/>
      <c r="IUF35"/>
      <c r="IUG35"/>
      <c r="IUH35"/>
      <c r="IUI35"/>
      <c r="IUJ35"/>
      <c r="IUK35"/>
      <c r="IUL35"/>
      <c r="IUM35"/>
      <c r="IUN35"/>
      <c r="IUO35"/>
      <c r="IUP35"/>
      <c r="IUQ35"/>
      <c r="IUR35"/>
      <c r="IUS35"/>
      <c r="IUT35"/>
      <c r="IUU35"/>
      <c r="IUV35"/>
      <c r="IUW35"/>
      <c r="IUX35"/>
      <c r="IUY35"/>
      <c r="IUZ35"/>
      <c r="IVA35"/>
      <c r="IVB35"/>
      <c r="IVC35"/>
      <c r="IVD35"/>
      <c r="IVE35"/>
      <c r="IVF35"/>
      <c r="IVG35"/>
      <c r="IVH35"/>
      <c r="IVI35"/>
      <c r="IVJ35"/>
      <c r="IVK35"/>
      <c r="IVL35"/>
      <c r="IVM35"/>
      <c r="IVN35"/>
      <c r="IVO35"/>
      <c r="IVP35"/>
      <c r="IVQ35"/>
      <c r="IVR35"/>
      <c r="IVS35"/>
      <c r="IVT35"/>
      <c r="IVU35"/>
      <c r="IVV35"/>
      <c r="IVW35"/>
      <c r="IVX35"/>
      <c r="IVY35"/>
      <c r="IVZ35"/>
      <c r="IWA35"/>
      <c r="IWB35"/>
      <c r="IWC35"/>
      <c r="IWD35"/>
      <c r="IWE35"/>
      <c r="IWF35"/>
      <c r="IWG35"/>
      <c r="IWH35"/>
      <c r="IWI35"/>
      <c r="IWJ35"/>
      <c r="IWK35"/>
      <c r="IWL35"/>
      <c r="IWM35"/>
      <c r="IWN35"/>
      <c r="IWO35"/>
      <c r="IWP35"/>
      <c r="IWQ35"/>
      <c r="IWR35"/>
      <c r="IWS35"/>
      <c r="IWT35"/>
      <c r="IWU35"/>
      <c r="IWV35"/>
      <c r="IWW35"/>
      <c r="IWX35"/>
      <c r="IWY35"/>
      <c r="IWZ35"/>
      <c r="IXA35"/>
      <c r="IXB35"/>
      <c r="IXC35"/>
      <c r="IXD35"/>
      <c r="IXE35"/>
      <c r="IXF35"/>
      <c r="IXG35"/>
      <c r="IXH35"/>
      <c r="IXI35"/>
      <c r="IXJ35"/>
      <c r="IXK35"/>
      <c r="IXL35"/>
      <c r="IXM35"/>
      <c r="IXN35"/>
      <c r="IXO35"/>
      <c r="IXP35"/>
      <c r="IXQ35"/>
      <c r="IXR35"/>
      <c r="IXS35"/>
      <c r="IXT35"/>
      <c r="IXU35"/>
      <c r="IXV35"/>
      <c r="IXW35"/>
      <c r="IXX35"/>
      <c r="IXY35"/>
      <c r="IXZ35"/>
      <c r="IYA35"/>
      <c r="IYB35"/>
      <c r="IYC35"/>
      <c r="IYD35"/>
      <c r="IYE35"/>
      <c r="IYF35"/>
      <c r="IYG35"/>
      <c r="IYH35"/>
      <c r="IYI35"/>
      <c r="IYJ35"/>
      <c r="IYK35"/>
      <c r="IYL35"/>
      <c r="IYM35"/>
      <c r="IYN35"/>
      <c r="IYO35"/>
      <c r="IYP35"/>
      <c r="IYQ35"/>
      <c r="IYR35"/>
      <c r="IYS35"/>
      <c r="IYT35"/>
      <c r="IYU35"/>
      <c r="IYV35"/>
      <c r="IYW35"/>
      <c r="IYX35"/>
      <c r="IYY35"/>
      <c r="IYZ35"/>
      <c r="IZA35"/>
      <c r="IZB35"/>
      <c r="IZC35"/>
      <c r="IZD35"/>
      <c r="IZE35"/>
      <c r="IZF35"/>
      <c r="IZG35"/>
      <c r="IZH35"/>
      <c r="IZI35"/>
      <c r="IZJ35"/>
      <c r="IZK35"/>
      <c r="IZL35"/>
      <c r="IZM35"/>
      <c r="IZN35"/>
      <c r="IZO35"/>
      <c r="IZP35"/>
      <c r="IZQ35"/>
      <c r="IZR35"/>
      <c r="IZS35"/>
      <c r="IZT35"/>
      <c r="IZU35"/>
      <c r="IZV35"/>
      <c r="IZW35"/>
      <c r="IZX35"/>
      <c r="IZY35"/>
      <c r="IZZ35"/>
      <c r="JAA35"/>
      <c r="JAB35"/>
      <c r="JAC35"/>
      <c r="JAD35"/>
      <c r="JAE35"/>
      <c r="JAF35"/>
      <c r="JAG35"/>
      <c r="JAH35"/>
      <c r="JAI35"/>
      <c r="JAJ35"/>
      <c r="JAK35"/>
      <c r="JAL35"/>
      <c r="JAM35"/>
      <c r="JAN35"/>
      <c r="JAO35"/>
      <c r="JAP35"/>
      <c r="JAQ35"/>
      <c r="JAR35"/>
      <c r="JAS35"/>
      <c r="JAT35"/>
      <c r="JAU35"/>
      <c r="JAV35"/>
      <c r="JAW35"/>
      <c r="JAX35"/>
      <c r="JAY35"/>
      <c r="JAZ35"/>
      <c r="JBA35"/>
      <c r="JBB35"/>
      <c r="JBC35"/>
      <c r="JBD35"/>
      <c r="JBE35"/>
      <c r="JBF35"/>
      <c r="JBG35"/>
      <c r="JBH35"/>
      <c r="JBI35"/>
      <c r="JBJ35"/>
      <c r="JBK35"/>
      <c r="JBL35"/>
      <c r="JBM35"/>
      <c r="JBN35"/>
      <c r="JBO35"/>
      <c r="JBP35"/>
      <c r="JBQ35"/>
      <c r="JBR35"/>
      <c r="JBS35"/>
      <c r="JBT35"/>
      <c r="JBU35"/>
      <c r="JBV35"/>
      <c r="JBW35"/>
      <c r="JBX35"/>
      <c r="JBY35"/>
      <c r="JBZ35"/>
      <c r="JCA35"/>
      <c r="JCB35"/>
      <c r="JCC35"/>
      <c r="JCD35"/>
      <c r="JCE35"/>
      <c r="JCF35"/>
      <c r="JCG35"/>
      <c r="JCH35"/>
      <c r="JCI35"/>
      <c r="JCJ35"/>
      <c r="JCK35"/>
      <c r="JCL35"/>
      <c r="JCM35"/>
      <c r="JCN35"/>
      <c r="JCO35"/>
      <c r="JCP35"/>
      <c r="JCQ35"/>
      <c r="JCR35"/>
      <c r="JCS35"/>
      <c r="JCT35"/>
      <c r="JCU35"/>
      <c r="JCV35"/>
      <c r="JCW35"/>
      <c r="JCX35"/>
      <c r="JCY35"/>
      <c r="JCZ35"/>
      <c r="JDA35"/>
      <c r="JDB35"/>
      <c r="JDC35"/>
      <c r="JDD35"/>
      <c r="JDE35"/>
      <c r="JDF35"/>
      <c r="JDG35"/>
      <c r="JDH35"/>
      <c r="JDI35"/>
      <c r="JDJ35"/>
      <c r="JDK35"/>
      <c r="JDL35"/>
      <c r="JDM35"/>
      <c r="JDN35"/>
      <c r="JDO35"/>
      <c r="JDP35"/>
      <c r="JDQ35"/>
      <c r="JDR35"/>
      <c r="JDS35"/>
      <c r="JDT35"/>
      <c r="JDU35"/>
      <c r="JDV35"/>
      <c r="JDW35"/>
      <c r="JDX35"/>
      <c r="JDY35"/>
      <c r="JDZ35"/>
      <c r="JEA35"/>
      <c r="JEB35"/>
      <c r="JEC35"/>
      <c r="JED35"/>
      <c r="JEE35"/>
      <c r="JEF35"/>
      <c r="JEG35"/>
      <c r="JEH35"/>
      <c r="JEI35"/>
      <c r="JEJ35"/>
      <c r="JEK35"/>
      <c r="JEL35"/>
      <c r="JEM35"/>
      <c r="JEN35"/>
      <c r="JEO35"/>
      <c r="JEP35"/>
      <c r="JEQ35"/>
      <c r="JER35"/>
      <c r="JES35"/>
      <c r="JET35"/>
      <c r="JEU35"/>
      <c r="JEV35"/>
      <c r="JEW35"/>
      <c r="JEX35"/>
      <c r="JEY35"/>
      <c r="JEZ35"/>
      <c r="JFA35"/>
      <c r="JFB35"/>
      <c r="JFC35"/>
      <c r="JFD35"/>
      <c r="JFE35"/>
      <c r="JFF35"/>
      <c r="JFG35"/>
      <c r="JFH35"/>
      <c r="JFI35"/>
      <c r="JFJ35"/>
      <c r="JFK35"/>
      <c r="JFL35"/>
      <c r="JFM35"/>
      <c r="JFN35"/>
      <c r="JFO35"/>
      <c r="JFP35"/>
      <c r="JFQ35"/>
      <c r="JFR35"/>
      <c r="JFS35"/>
      <c r="JFT35"/>
      <c r="JFU35"/>
      <c r="JFV35"/>
      <c r="JFW35"/>
      <c r="JFX35"/>
      <c r="JFY35"/>
      <c r="JFZ35"/>
      <c r="JGA35"/>
      <c r="JGB35"/>
      <c r="JGC35"/>
      <c r="JGD35"/>
      <c r="JGE35"/>
      <c r="JGF35"/>
      <c r="JGG35"/>
      <c r="JGH35"/>
      <c r="JGI35"/>
      <c r="JGJ35"/>
      <c r="JGK35"/>
      <c r="JGL35"/>
      <c r="JGM35"/>
      <c r="JGN35"/>
      <c r="JGO35"/>
      <c r="JGP35"/>
      <c r="JGQ35"/>
      <c r="JGR35"/>
      <c r="JGS35"/>
      <c r="JGT35"/>
      <c r="JGU35"/>
      <c r="JGV35"/>
      <c r="JGW35"/>
      <c r="JGX35"/>
      <c r="JGY35"/>
      <c r="JGZ35"/>
      <c r="JHA35"/>
      <c r="JHB35"/>
      <c r="JHC35"/>
      <c r="JHD35"/>
      <c r="JHE35"/>
      <c r="JHF35"/>
      <c r="JHG35"/>
      <c r="JHH35"/>
      <c r="JHI35"/>
      <c r="JHJ35"/>
      <c r="JHK35"/>
      <c r="JHL35"/>
      <c r="JHM35"/>
      <c r="JHN35"/>
      <c r="JHO35"/>
      <c r="JHP35"/>
      <c r="JHQ35"/>
      <c r="JHR35"/>
      <c r="JHS35"/>
      <c r="JHT35"/>
      <c r="JHU35"/>
      <c r="JHV35"/>
      <c r="JHW35"/>
      <c r="JHX35"/>
      <c r="JHY35"/>
      <c r="JHZ35"/>
      <c r="JIA35"/>
      <c r="JIB35"/>
      <c r="JIC35"/>
      <c r="JID35"/>
      <c r="JIE35"/>
      <c r="JIF35"/>
      <c r="JIG35"/>
      <c r="JIH35"/>
      <c r="JII35"/>
      <c r="JIJ35"/>
      <c r="JIK35"/>
      <c r="JIL35"/>
      <c r="JIM35"/>
      <c r="JIN35"/>
      <c r="JIO35"/>
      <c r="JIP35"/>
      <c r="JIQ35"/>
      <c r="JIR35"/>
      <c r="JIS35"/>
      <c r="JIT35"/>
      <c r="JIU35"/>
      <c r="JIV35"/>
      <c r="JIW35"/>
      <c r="JIX35"/>
      <c r="JIY35"/>
      <c r="JIZ35"/>
      <c r="JJA35"/>
      <c r="JJB35"/>
      <c r="JJC35"/>
      <c r="JJD35"/>
      <c r="JJE35"/>
      <c r="JJF35"/>
      <c r="JJG35"/>
      <c r="JJH35"/>
      <c r="JJI35"/>
      <c r="JJJ35"/>
      <c r="JJK35"/>
      <c r="JJL35"/>
      <c r="JJM35"/>
      <c r="JJN35"/>
      <c r="JJO35"/>
      <c r="JJP35"/>
      <c r="JJQ35"/>
      <c r="JJR35"/>
      <c r="JJS35"/>
      <c r="JJT35"/>
      <c r="JJU35"/>
      <c r="JJV35"/>
      <c r="JJW35"/>
      <c r="JJX35"/>
      <c r="JJY35"/>
      <c r="JJZ35"/>
      <c r="JKA35"/>
      <c r="JKB35"/>
      <c r="JKC35"/>
      <c r="JKD35"/>
      <c r="JKE35"/>
      <c r="JKF35"/>
      <c r="JKG35"/>
      <c r="JKH35"/>
      <c r="JKI35"/>
      <c r="JKJ35"/>
      <c r="JKK35"/>
      <c r="JKL35"/>
      <c r="JKM35"/>
      <c r="JKN35"/>
      <c r="JKO35"/>
      <c r="JKP35"/>
      <c r="JKQ35"/>
      <c r="JKR35"/>
      <c r="JKS35"/>
      <c r="JKT35"/>
      <c r="JKU35"/>
      <c r="JKV35"/>
      <c r="JKW35"/>
      <c r="JKX35"/>
      <c r="JKY35"/>
      <c r="JKZ35"/>
      <c r="JLA35"/>
      <c r="JLB35"/>
      <c r="JLC35"/>
      <c r="JLD35"/>
      <c r="JLE35"/>
      <c r="JLF35"/>
      <c r="JLG35"/>
      <c r="JLH35"/>
      <c r="JLI35"/>
      <c r="JLJ35"/>
      <c r="JLK35"/>
      <c r="JLL35"/>
      <c r="JLM35"/>
      <c r="JLN35"/>
      <c r="JLO35"/>
      <c r="JLP35"/>
      <c r="JLQ35"/>
      <c r="JLR35"/>
      <c r="JLS35"/>
      <c r="JLT35"/>
      <c r="JLU35"/>
      <c r="JLV35"/>
      <c r="JLW35"/>
      <c r="JLX35"/>
      <c r="JLY35"/>
      <c r="JLZ35"/>
      <c r="JMA35"/>
      <c r="JMB35"/>
      <c r="JMC35"/>
      <c r="JMD35"/>
      <c r="JME35"/>
      <c r="JMF35"/>
      <c r="JMG35"/>
      <c r="JMH35"/>
      <c r="JMI35"/>
      <c r="JMJ35"/>
      <c r="JMK35"/>
      <c r="JML35"/>
      <c r="JMM35"/>
      <c r="JMN35"/>
      <c r="JMO35"/>
      <c r="JMP35"/>
      <c r="JMQ35"/>
      <c r="JMR35"/>
      <c r="JMS35"/>
      <c r="JMT35"/>
      <c r="JMU35"/>
      <c r="JMV35"/>
      <c r="JMW35"/>
      <c r="JMX35"/>
      <c r="JMY35"/>
      <c r="JMZ35"/>
      <c r="JNA35"/>
      <c r="JNB35"/>
      <c r="JNC35"/>
      <c r="JND35"/>
      <c r="JNE35"/>
      <c r="JNF35"/>
      <c r="JNG35"/>
      <c r="JNH35"/>
      <c r="JNI35"/>
      <c r="JNJ35"/>
      <c r="JNK35"/>
      <c r="JNL35"/>
      <c r="JNM35"/>
      <c r="JNN35"/>
      <c r="JNO35"/>
      <c r="JNP35"/>
      <c r="JNQ35"/>
      <c r="JNR35"/>
      <c r="JNS35"/>
      <c r="JNT35"/>
      <c r="JNU35"/>
      <c r="JNV35"/>
      <c r="JNW35"/>
      <c r="JNX35"/>
      <c r="JNY35"/>
      <c r="JNZ35"/>
      <c r="JOA35"/>
      <c r="JOB35"/>
      <c r="JOC35"/>
      <c r="JOD35"/>
      <c r="JOE35"/>
      <c r="JOF35"/>
      <c r="JOG35"/>
      <c r="JOH35"/>
      <c r="JOI35"/>
      <c r="JOJ35"/>
      <c r="JOK35"/>
      <c r="JOL35"/>
      <c r="JOM35"/>
      <c r="JON35"/>
      <c r="JOO35"/>
      <c r="JOP35"/>
      <c r="JOQ35"/>
      <c r="JOR35"/>
      <c r="JOS35"/>
      <c r="JOT35"/>
      <c r="JOU35"/>
      <c r="JOV35"/>
      <c r="JOW35"/>
      <c r="JOX35"/>
      <c r="JOY35"/>
      <c r="JOZ35"/>
      <c r="JPA35"/>
      <c r="JPB35"/>
      <c r="JPC35"/>
      <c r="JPD35"/>
      <c r="JPE35"/>
      <c r="JPF35"/>
      <c r="JPG35"/>
      <c r="JPH35"/>
      <c r="JPI35"/>
      <c r="JPJ35"/>
      <c r="JPK35"/>
      <c r="JPL35"/>
      <c r="JPM35"/>
      <c r="JPN35"/>
      <c r="JPO35"/>
      <c r="JPP35"/>
      <c r="JPQ35"/>
      <c r="JPR35"/>
      <c r="JPS35"/>
      <c r="JPT35"/>
      <c r="JPU35"/>
      <c r="JPV35"/>
      <c r="JPW35"/>
      <c r="JPX35"/>
      <c r="JPY35"/>
      <c r="JPZ35"/>
      <c r="JQA35"/>
      <c r="JQB35"/>
      <c r="JQC35"/>
      <c r="JQD35"/>
      <c r="JQE35"/>
      <c r="JQF35"/>
      <c r="JQG35"/>
      <c r="JQH35"/>
      <c r="JQI35"/>
      <c r="JQJ35"/>
      <c r="JQK35"/>
      <c r="JQL35"/>
      <c r="JQM35"/>
      <c r="JQN35"/>
      <c r="JQO35"/>
      <c r="JQP35"/>
      <c r="JQQ35"/>
      <c r="JQR35"/>
      <c r="JQS35"/>
      <c r="JQT35"/>
      <c r="JQU35"/>
      <c r="JQV35"/>
      <c r="JQW35"/>
      <c r="JQX35"/>
      <c r="JQY35"/>
      <c r="JQZ35"/>
      <c r="JRA35"/>
      <c r="JRB35"/>
      <c r="JRC35"/>
      <c r="JRD35"/>
      <c r="JRE35"/>
      <c r="JRF35"/>
      <c r="JRG35"/>
      <c r="JRH35"/>
      <c r="JRI35"/>
      <c r="JRJ35"/>
      <c r="JRK35"/>
      <c r="JRL35"/>
      <c r="JRM35"/>
      <c r="JRN35"/>
      <c r="JRO35"/>
      <c r="JRP35"/>
      <c r="JRQ35"/>
      <c r="JRR35"/>
      <c r="JRS35"/>
      <c r="JRT35"/>
      <c r="JRU35"/>
      <c r="JRV35"/>
      <c r="JRW35"/>
      <c r="JRX35"/>
      <c r="JRY35"/>
      <c r="JRZ35"/>
      <c r="JSA35"/>
      <c r="JSB35"/>
      <c r="JSC35"/>
      <c r="JSD35"/>
      <c r="JSE35"/>
      <c r="JSF35"/>
      <c r="JSG35"/>
      <c r="JSH35"/>
      <c r="JSI35"/>
      <c r="JSJ35"/>
      <c r="JSK35"/>
      <c r="JSL35"/>
      <c r="JSM35"/>
      <c r="JSN35"/>
      <c r="JSO35"/>
      <c r="JSP35"/>
      <c r="JSQ35"/>
      <c r="JSR35"/>
      <c r="JSS35"/>
      <c r="JST35"/>
      <c r="JSU35"/>
      <c r="JSV35"/>
      <c r="JSW35"/>
      <c r="JSX35"/>
      <c r="JSY35"/>
      <c r="JSZ35"/>
      <c r="JTA35"/>
      <c r="JTB35"/>
      <c r="JTC35"/>
      <c r="JTD35"/>
      <c r="JTE35"/>
      <c r="JTF35"/>
      <c r="JTG35"/>
      <c r="JTH35"/>
      <c r="JTI35"/>
      <c r="JTJ35"/>
      <c r="JTK35"/>
      <c r="JTL35"/>
      <c r="JTM35"/>
      <c r="JTN35"/>
      <c r="JTO35"/>
      <c r="JTP35"/>
      <c r="JTQ35"/>
      <c r="JTR35"/>
      <c r="JTS35"/>
      <c r="JTT35"/>
      <c r="JTU35"/>
      <c r="JTV35"/>
      <c r="JTW35"/>
      <c r="JTX35"/>
      <c r="JTY35"/>
      <c r="JTZ35"/>
      <c r="JUA35"/>
      <c r="JUB35"/>
      <c r="JUC35"/>
      <c r="JUD35"/>
      <c r="JUE35"/>
      <c r="JUF35"/>
      <c r="JUG35"/>
      <c r="JUH35"/>
      <c r="JUI35"/>
      <c r="JUJ35"/>
      <c r="JUK35"/>
      <c r="JUL35"/>
      <c r="JUM35"/>
      <c r="JUN35"/>
      <c r="JUO35"/>
      <c r="JUP35"/>
      <c r="JUQ35"/>
      <c r="JUR35"/>
      <c r="JUS35"/>
      <c r="JUT35"/>
      <c r="JUU35"/>
      <c r="JUV35"/>
      <c r="JUW35"/>
      <c r="JUX35"/>
      <c r="JUY35"/>
      <c r="JUZ35"/>
      <c r="JVA35"/>
      <c r="JVB35"/>
      <c r="JVC35"/>
      <c r="JVD35"/>
      <c r="JVE35"/>
      <c r="JVF35"/>
      <c r="JVG35"/>
      <c r="JVH35"/>
      <c r="JVI35"/>
      <c r="JVJ35"/>
      <c r="JVK35"/>
      <c r="JVL35"/>
      <c r="JVM35"/>
      <c r="JVN35"/>
      <c r="JVO35"/>
      <c r="JVP35"/>
      <c r="JVQ35"/>
      <c r="JVR35"/>
      <c r="JVS35"/>
      <c r="JVT35"/>
      <c r="JVU35"/>
      <c r="JVV35"/>
      <c r="JVW35"/>
      <c r="JVX35"/>
      <c r="JVY35"/>
      <c r="JVZ35"/>
      <c r="JWA35"/>
      <c r="JWB35"/>
      <c r="JWC35"/>
      <c r="JWD35"/>
      <c r="JWE35"/>
      <c r="JWF35"/>
      <c r="JWG35"/>
      <c r="JWH35"/>
      <c r="JWI35"/>
      <c r="JWJ35"/>
      <c r="JWK35"/>
      <c r="JWL35"/>
      <c r="JWM35"/>
      <c r="JWN35"/>
      <c r="JWO35"/>
      <c r="JWP35"/>
      <c r="JWQ35"/>
      <c r="JWR35"/>
      <c r="JWS35"/>
      <c r="JWT35"/>
      <c r="JWU35"/>
      <c r="JWV35"/>
      <c r="JWW35"/>
      <c r="JWX35"/>
      <c r="JWY35"/>
      <c r="JWZ35"/>
      <c r="JXA35"/>
      <c r="JXB35"/>
      <c r="JXC35"/>
      <c r="JXD35"/>
      <c r="JXE35"/>
      <c r="JXF35"/>
      <c r="JXG35"/>
      <c r="JXH35"/>
      <c r="JXI35"/>
      <c r="JXJ35"/>
      <c r="JXK35"/>
      <c r="JXL35"/>
      <c r="JXM35"/>
      <c r="JXN35"/>
      <c r="JXO35"/>
      <c r="JXP35"/>
      <c r="JXQ35"/>
      <c r="JXR35"/>
      <c r="JXS35"/>
      <c r="JXT35"/>
      <c r="JXU35"/>
      <c r="JXV35"/>
      <c r="JXW35"/>
      <c r="JXX35"/>
      <c r="JXY35"/>
      <c r="JXZ35"/>
      <c r="JYA35"/>
      <c r="JYB35"/>
      <c r="JYC35"/>
      <c r="JYD35"/>
      <c r="JYE35"/>
      <c r="JYF35"/>
      <c r="JYG35"/>
      <c r="JYH35"/>
      <c r="JYI35"/>
      <c r="JYJ35"/>
      <c r="JYK35"/>
      <c r="JYL35"/>
      <c r="JYM35"/>
      <c r="JYN35"/>
      <c r="JYO35"/>
      <c r="JYP35"/>
      <c r="JYQ35"/>
      <c r="JYR35"/>
      <c r="JYS35"/>
      <c r="JYT35"/>
      <c r="JYU35"/>
      <c r="JYV35"/>
      <c r="JYW35"/>
      <c r="JYX35"/>
      <c r="JYY35"/>
      <c r="JYZ35"/>
      <c r="JZA35"/>
      <c r="JZB35"/>
      <c r="JZC35"/>
      <c r="JZD35"/>
      <c r="JZE35"/>
      <c r="JZF35"/>
      <c r="JZG35"/>
      <c r="JZH35"/>
      <c r="JZI35"/>
      <c r="JZJ35"/>
      <c r="JZK35"/>
      <c r="JZL35"/>
      <c r="JZM35"/>
      <c r="JZN35"/>
      <c r="JZO35"/>
      <c r="JZP35"/>
      <c r="JZQ35"/>
      <c r="JZR35"/>
      <c r="JZS35"/>
      <c r="JZT35"/>
      <c r="JZU35"/>
      <c r="JZV35"/>
      <c r="JZW35"/>
      <c r="JZX35"/>
      <c r="JZY35"/>
      <c r="JZZ35"/>
      <c r="KAA35"/>
      <c r="KAB35"/>
      <c r="KAC35"/>
      <c r="KAD35"/>
      <c r="KAE35"/>
      <c r="KAF35"/>
      <c r="KAG35"/>
      <c r="KAH35"/>
      <c r="KAI35"/>
      <c r="KAJ35"/>
      <c r="KAK35"/>
      <c r="KAL35"/>
      <c r="KAM35"/>
      <c r="KAN35"/>
      <c r="KAO35"/>
      <c r="KAP35"/>
      <c r="KAQ35"/>
      <c r="KAR35"/>
      <c r="KAS35"/>
      <c r="KAT35"/>
      <c r="KAU35"/>
      <c r="KAV35"/>
      <c r="KAW35"/>
      <c r="KAX35"/>
      <c r="KAY35"/>
      <c r="KAZ35"/>
      <c r="KBA35"/>
      <c r="KBB35"/>
      <c r="KBC35"/>
      <c r="KBD35"/>
      <c r="KBE35"/>
      <c r="KBF35"/>
      <c r="KBG35"/>
      <c r="KBH35"/>
      <c r="KBI35"/>
      <c r="KBJ35"/>
      <c r="KBK35"/>
      <c r="KBL35"/>
      <c r="KBM35"/>
      <c r="KBN35"/>
      <c r="KBO35"/>
      <c r="KBP35"/>
      <c r="KBQ35"/>
      <c r="KBR35"/>
      <c r="KBS35"/>
      <c r="KBT35"/>
      <c r="KBU35"/>
      <c r="KBV35"/>
      <c r="KBW35"/>
      <c r="KBX35"/>
      <c r="KBY35"/>
      <c r="KBZ35"/>
      <c r="KCA35"/>
      <c r="KCB35"/>
      <c r="KCC35"/>
      <c r="KCD35"/>
      <c r="KCE35"/>
      <c r="KCF35"/>
      <c r="KCG35"/>
      <c r="KCH35"/>
      <c r="KCI35"/>
      <c r="KCJ35"/>
      <c r="KCK35"/>
      <c r="KCL35"/>
      <c r="KCM35"/>
      <c r="KCN35"/>
      <c r="KCO35"/>
      <c r="KCP35"/>
      <c r="KCQ35"/>
      <c r="KCR35"/>
      <c r="KCS35"/>
      <c r="KCT35"/>
      <c r="KCU35"/>
      <c r="KCV35"/>
      <c r="KCW35"/>
      <c r="KCX35"/>
      <c r="KCY35"/>
      <c r="KCZ35"/>
      <c r="KDA35"/>
      <c r="KDB35"/>
      <c r="KDC35"/>
      <c r="KDD35"/>
      <c r="KDE35"/>
      <c r="KDF35"/>
      <c r="KDG35"/>
      <c r="KDH35"/>
      <c r="KDI35"/>
      <c r="KDJ35"/>
      <c r="KDK35"/>
      <c r="KDL35"/>
      <c r="KDM35"/>
      <c r="KDN35"/>
      <c r="KDO35"/>
      <c r="KDP35"/>
      <c r="KDQ35"/>
      <c r="KDR35"/>
      <c r="KDS35"/>
      <c r="KDT35"/>
      <c r="KDU35"/>
      <c r="KDV35"/>
      <c r="KDW35"/>
      <c r="KDX35"/>
      <c r="KDY35"/>
      <c r="KDZ35"/>
      <c r="KEA35"/>
      <c r="KEB35"/>
      <c r="KEC35"/>
      <c r="KED35"/>
      <c r="KEE35"/>
      <c r="KEF35"/>
      <c r="KEG35"/>
      <c r="KEH35"/>
      <c r="KEI35"/>
      <c r="KEJ35"/>
      <c r="KEK35"/>
      <c r="KEL35"/>
      <c r="KEM35"/>
      <c r="KEN35"/>
      <c r="KEO35"/>
      <c r="KEP35"/>
      <c r="KEQ35"/>
      <c r="KER35"/>
      <c r="KES35"/>
      <c r="KET35"/>
      <c r="KEU35"/>
      <c r="KEV35"/>
      <c r="KEW35"/>
      <c r="KEX35"/>
      <c r="KEY35"/>
      <c r="KEZ35"/>
      <c r="KFA35"/>
      <c r="KFB35"/>
      <c r="KFC35"/>
      <c r="KFD35"/>
      <c r="KFE35"/>
      <c r="KFF35"/>
      <c r="KFG35"/>
      <c r="KFH35"/>
      <c r="KFI35"/>
      <c r="KFJ35"/>
      <c r="KFK35"/>
      <c r="KFL35"/>
      <c r="KFM35"/>
      <c r="KFN35"/>
      <c r="KFO35"/>
      <c r="KFP35"/>
      <c r="KFQ35"/>
      <c r="KFR35"/>
      <c r="KFS35"/>
      <c r="KFT35"/>
      <c r="KFU35"/>
      <c r="KFV35"/>
      <c r="KFW35"/>
      <c r="KFX35"/>
      <c r="KFY35"/>
      <c r="KFZ35"/>
      <c r="KGA35"/>
      <c r="KGB35"/>
      <c r="KGC35"/>
      <c r="KGD35"/>
      <c r="KGE35"/>
      <c r="KGF35"/>
      <c r="KGG35"/>
      <c r="KGH35"/>
      <c r="KGI35"/>
      <c r="KGJ35"/>
      <c r="KGK35"/>
      <c r="KGL35"/>
      <c r="KGM35"/>
      <c r="KGN35"/>
      <c r="KGO35"/>
      <c r="KGP35"/>
      <c r="KGQ35"/>
      <c r="KGR35"/>
      <c r="KGS35"/>
      <c r="KGT35"/>
      <c r="KGU35"/>
      <c r="KGV35"/>
      <c r="KGW35"/>
      <c r="KGX35"/>
      <c r="KGY35"/>
      <c r="KGZ35"/>
      <c r="KHA35"/>
      <c r="KHB35"/>
      <c r="KHC35"/>
      <c r="KHD35"/>
      <c r="KHE35"/>
      <c r="KHF35"/>
      <c r="KHG35"/>
      <c r="KHH35"/>
      <c r="KHI35"/>
      <c r="KHJ35"/>
      <c r="KHK35"/>
      <c r="KHL35"/>
      <c r="KHM35"/>
      <c r="KHN35"/>
      <c r="KHO35"/>
      <c r="KHP35"/>
      <c r="KHQ35"/>
      <c r="KHR35"/>
      <c r="KHS35"/>
      <c r="KHT35"/>
      <c r="KHU35"/>
      <c r="KHV35"/>
      <c r="KHW35"/>
      <c r="KHX35"/>
      <c r="KHY35"/>
      <c r="KHZ35"/>
      <c r="KIA35"/>
      <c r="KIB35"/>
      <c r="KIC35"/>
      <c r="KID35"/>
      <c r="KIE35"/>
      <c r="KIF35"/>
      <c r="KIG35"/>
      <c r="KIH35"/>
      <c r="KII35"/>
      <c r="KIJ35"/>
      <c r="KIK35"/>
      <c r="KIL35"/>
      <c r="KIM35"/>
      <c r="KIN35"/>
      <c r="KIO35"/>
      <c r="KIP35"/>
      <c r="KIQ35"/>
      <c r="KIR35"/>
      <c r="KIS35"/>
      <c r="KIT35"/>
      <c r="KIU35"/>
      <c r="KIV35"/>
      <c r="KIW35"/>
      <c r="KIX35"/>
      <c r="KIY35"/>
      <c r="KIZ35"/>
      <c r="KJA35"/>
      <c r="KJB35"/>
      <c r="KJC35"/>
      <c r="KJD35"/>
      <c r="KJE35"/>
      <c r="KJF35"/>
      <c r="KJG35"/>
      <c r="KJH35"/>
      <c r="KJI35"/>
      <c r="KJJ35"/>
      <c r="KJK35"/>
      <c r="KJL35"/>
      <c r="KJM35"/>
      <c r="KJN35"/>
      <c r="KJO35"/>
      <c r="KJP35"/>
      <c r="KJQ35"/>
      <c r="KJR35"/>
      <c r="KJS35"/>
      <c r="KJT35"/>
      <c r="KJU35"/>
      <c r="KJV35"/>
      <c r="KJW35"/>
      <c r="KJX35"/>
      <c r="KJY35"/>
      <c r="KJZ35"/>
      <c r="KKA35"/>
      <c r="KKB35"/>
      <c r="KKC35"/>
      <c r="KKD35"/>
      <c r="KKE35"/>
      <c r="KKF35"/>
      <c r="KKG35"/>
      <c r="KKH35"/>
      <c r="KKI35"/>
      <c r="KKJ35"/>
      <c r="KKK35"/>
      <c r="KKL35"/>
      <c r="KKM35"/>
      <c r="KKN35"/>
      <c r="KKO35"/>
      <c r="KKP35"/>
      <c r="KKQ35"/>
      <c r="KKR35"/>
      <c r="KKS35"/>
      <c r="KKT35"/>
      <c r="KKU35"/>
      <c r="KKV35"/>
      <c r="KKW35"/>
      <c r="KKX35"/>
      <c r="KKY35"/>
      <c r="KKZ35"/>
      <c r="KLA35"/>
      <c r="KLB35"/>
      <c r="KLC35"/>
      <c r="KLD35"/>
      <c r="KLE35"/>
      <c r="KLF35"/>
      <c r="KLG35"/>
      <c r="KLH35"/>
      <c r="KLI35"/>
      <c r="KLJ35"/>
      <c r="KLK35"/>
      <c r="KLL35"/>
      <c r="KLM35"/>
      <c r="KLN35"/>
      <c r="KLO35"/>
      <c r="KLP35"/>
      <c r="KLQ35"/>
      <c r="KLR35"/>
      <c r="KLS35"/>
      <c r="KLT35"/>
      <c r="KLU35"/>
      <c r="KLV35"/>
      <c r="KLW35"/>
      <c r="KLX35"/>
      <c r="KLY35"/>
      <c r="KLZ35"/>
      <c r="KMA35"/>
      <c r="KMB35"/>
      <c r="KMC35"/>
      <c r="KMD35"/>
      <c r="KME35"/>
      <c r="KMF35"/>
      <c r="KMG35"/>
      <c r="KMH35"/>
      <c r="KMI35"/>
      <c r="KMJ35"/>
      <c r="KMK35"/>
      <c r="KML35"/>
      <c r="KMM35"/>
      <c r="KMN35"/>
      <c r="KMO35"/>
      <c r="KMP35"/>
      <c r="KMQ35"/>
      <c r="KMR35"/>
      <c r="KMS35"/>
      <c r="KMT35"/>
      <c r="KMU35"/>
      <c r="KMV35"/>
      <c r="KMW35"/>
      <c r="KMX35"/>
      <c r="KMY35"/>
      <c r="KMZ35"/>
      <c r="KNA35"/>
      <c r="KNB35"/>
      <c r="KNC35"/>
      <c r="KND35"/>
      <c r="KNE35"/>
      <c r="KNF35"/>
      <c r="KNG35"/>
      <c r="KNH35"/>
      <c r="KNI35"/>
      <c r="KNJ35"/>
      <c r="KNK35"/>
      <c r="KNL35"/>
      <c r="KNM35"/>
      <c r="KNN35"/>
      <c r="KNO35"/>
      <c r="KNP35"/>
      <c r="KNQ35"/>
      <c r="KNR35"/>
      <c r="KNS35"/>
      <c r="KNT35"/>
      <c r="KNU35"/>
      <c r="KNV35"/>
      <c r="KNW35"/>
      <c r="KNX35"/>
      <c r="KNY35"/>
      <c r="KNZ35"/>
      <c r="KOA35"/>
      <c r="KOB35"/>
      <c r="KOC35"/>
      <c r="KOD35"/>
      <c r="KOE35"/>
      <c r="KOF35"/>
      <c r="KOG35"/>
      <c r="KOH35"/>
      <c r="KOI35"/>
      <c r="KOJ35"/>
      <c r="KOK35"/>
      <c r="KOL35"/>
      <c r="KOM35"/>
      <c r="KON35"/>
      <c r="KOO35"/>
      <c r="KOP35"/>
      <c r="KOQ35"/>
      <c r="KOR35"/>
      <c r="KOS35"/>
      <c r="KOT35"/>
      <c r="KOU35"/>
      <c r="KOV35"/>
      <c r="KOW35"/>
      <c r="KOX35"/>
      <c r="KOY35"/>
      <c r="KOZ35"/>
      <c r="KPA35"/>
      <c r="KPB35"/>
      <c r="KPC35"/>
      <c r="KPD35"/>
      <c r="KPE35"/>
      <c r="KPF35"/>
      <c r="KPG35"/>
      <c r="KPH35"/>
      <c r="KPI35"/>
      <c r="KPJ35"/>
      <c r="KPK35"/>
      <c r="KPL35"/>
      <c r="KPM35"/>
      <c r="KPN35"/>
      <c r="KPO35"/>
      <c r="KPP35"/>
      <c r="KPQ35"/>
      <c r="KPR35"/>
      <c r="KPS35"/>
      <c r="KPT35"/>
      <c r="KPU35"/>
      <c r="KPV35"/>
      <c r="KPW35"/>
      <c r="KPX35"/>
      <c r="KPY35"/>
      <c r="KPZ35"/>
      <c r="KQA35"/>
      <c r="KQB35"/>
      <c r="KQC35"/>
      <c r="KQD35"/>
      <c r="KQE35"/>
      <c r="KQF35"/>
      <c r="KQG35"/>
      <c r="KQH35"/>
      <c r="KQI35"/>
      <c r="KQJ35"/>
      <c r="KQK35"/>
      <c r="KQL35"/>
      <c r="KQM35"/>
      <c r="KQN35"/>
      <c r="KQO35"/>
      <c r="KQP35"/>
      <c r="KQQ35"/>
      <c r="KQR35"/>
      <c r="KQS35"/>
      <c r="KQT35"/>
      <c r="KQU35"/>
      <c r="KQV35"/>
      <c r="KQW35"/>
      <c r="KQX35"/>
      <c r="KQY35"/>
      <c r="KQZ35"/>
      <c r="KRA35"/>
      <c r="KRB35"/>
      <c r="KRC35"/>
      <c r="KRD35"/>
      <c r="KRE35"/>
      <c r="KRF35"/>
      <c r="KRG35"/>
      <c r="KRH35"/>
      <c r="KRI35"/>
      <c r="KRJ35"/>
      <c r="KRK35"/>
      <c r="KRL35"/>
      <c r="KRM35"/>
      <c r="KRN35"/>
      <c r="KRO35"/>
      <c r="KRP35"/>
      <c r="KRQ35"/>
      <c r="KRR35"/>
      <c r="KRS35"/>
      <c r="KRT35"/>
      <c r="KRU35"/>
      <c r="KRV35"/>
      <c r="KRW35"/>
      <c r="KRX35"/>
      <c r="KRY35"/>
      <c r="KRZ35"/>
      <c r="KSA35"/>
      <c r="KSB35"/>
      <c r="KSC35"/>
      <c r="KSD35"/>
      <c r="KSE35"/>
      <c r="KSF35"/>
      <c r="KSG35"/>
      <c r="KSH35"/>
      <c r="KSI35"/>
      <c r="KSJ35"/>
      <c r="KSK35"/>
      <c r="KSL35"/>
      <c r="KSM35"/>
      <c r="KSN35"/>
      <c r="KSO35"/>
      <c r="KSP35"/>
      <c r="KSQ35"/>
      <c r="KSR35"/>
      <c r="KSS35"/>
      <c r="KST35"/>
      <c r="KSU35"/>
      <c r="KSV35"/>
      <c r="KSW35"/>
      <c r="KSX35"/>
      <c r="KSY35"/>
      <c r="KSZ35"/>
      <c r="KTA35"/>
      <c r="KTB35"/>
      <c r="KTC35"/>
      <c r="KTD35"/>
      <c r="KTE35"/>
      <c r="KTF35"/>
      <c r="KTG35"/>
      <c r="KTH35"/>
      <c r="KTI35"/>
      <c r="KTJ35"/>
      <c r="KTK35"/>
      <c r="KTL35"/>
      <c r="KTM35"/>
      <c r="KTN35"/>
      <c r="KTO35"/>
      <c r="KTP35"/>
      <c r="KTQ35"/>
      <c r="KTR35"/>
      <c r="KTS35"/>
      <c r="KTT35"/>
      <c r="KTU35"/>
      <c r="KTV35"/>
      <c r="KTW35"/>
      <c r="KTX35"/>
      <c r="KTY35"/>
      <c r="KTZ35"/>
      <c r="KUA35"/>
      <c r="KUB35"/>
      <c r="KUC35"/>
      <c r="KUD35"/>
      <c r="KUE35"/>
      <c r="KUF35"/>
      <c r="KUG35"/>
      <c r="KUH35"/>
      <c r="KUI35"/>
      <c r="KUJ35"/>
      <c r="KUK35"/>
      <c r="KUL35"/>
      <c r="KUM35"/>
      <c r="KUN35"/>
      <c r="KUO35"/>
      <c r="KUP35"/>
      <c r="KUQ35"/>
      <c r="KUR35"/>
      <c r="KUS35"/>
      <c r="KUT35"/>
      <c r="KUU35"/>
      <c r="KUV35"/>
      <c r="KUW35"/>
      <c r="KUX35"/>
      <c r="KUY35"/>
      <c r="KUZ35"/>
      <c r="KVA35"/>
      <c r="KVB35"/>
      <c r="KVC35"/>
      <c r="KVD35"/>
      <c r="KVE35"/>
      <c r="KVF35"/>
      <c r="KVG35"/>
      <c r="KVH35"/>
      <c r="KVI35"/>
      <c r="KVJ35"/>
      <c r="KVK35"/>
      <c r="KVL35"/>
      <c r="KVM35"/>
      <c r="KVN35"/>
      <c r="KVO35"/>
      <c r="KVP35"/>
      <c r="KVQ35"/>
      <c r="KVR35"/>
      <c r="KVS35"/>
      <c r="KVT35"/>
      <c r="KVU35"/>
      <c r="KVV35"/>
      <c r="KVW35"/>
      <c r="KVX35"/>
      <c r="KVY35"/>
      <c r="KVZ35"/>
      <c r="KWA35"/>
      <c r="KWB35"/>
      <c r="KWC35"/>
      <c r="KWD35"/>
      <c r="KWE35"/>
      <c r="KWF35"/>
      <c r="KWG35"/>
      <c r="KWH35"/>
      <c r="KWI35"/>
      <c r="KWJ35"/>
      <c r="KWK35"/>
      <c r="KWL35"/>
      <c r="KWM35"/>
      <c r="KWN35"/>
      <c r="KWO35"/>
      <c r="KWP35"/>
      <c r="KWQ35"/>
      <c r="KWR35"/>
      <c r="KWS35"/>
      <c r="KWT35"/>
      <c r="KWU35"/>
      <c r="KWV35"/>
      <c r="KWW35"/>
      <c r="KWX35"/>
      <c r="KWY35"/>
      <c r="KWZ35"/>
      <c r="KXA35"/>
      <c r="KXB35"/>
      <c r="KXC35"/>
      <c r="KXD35"/>
      <c r="KXE35"/>
      <c r="KXF35"/>
      <c r="KXG35"/>
      <c r="KXH35"/>
      <c r="KXI35"/>
      <c r="KXJ35"/>
      <c r="KXK35"/>
      <c r="KXL35"/>
      <c r="KXM35"/>
      <c r="KXN35"/>
      <c r="KXO35"/>
      <c r="KXP35"/>
      <c r="KXQ35"/>
      <c r="KXR35"/>
      <c r="KXS35"/>
      <c r="KXT35"/>
      <c r="KXU35"/>
      <c r="KXV35"/>
      <c r="KXW35"/>
      <c r="KXX35"/>
      <c r="KXY35"/>
      <c r="KXZ35"/>
      <c r="KYA35"/>
      <c r="KYB35"/>
      <c r="KYC35"/>
      <c r="KYD35"/>
      <c r="KYE35"/>
      <c r="KYF35"/>
      <c r="KYG35"/>
      <c r="KYH35"/>
      <c r="KYI35"/>
      <c r="KYJ35"/>
      <c r="KYK35"/>
      <c r="KYL35"/>
      <c r="KYM35"/>
      <c r="KYN35"/>
      <c r="KYO35"/>
      <c r="KYP35"/>
      <c r="KYQ35"/>
      <c r="KYR35"/>
      <c r="KYS35"/>
      <c r="KYT35"/>
      <c r="KYU35"/>
      <c r="KYV35"/>
      <c r="KYW35"/>
      <c r="KYX35"/>
      <c r="KYY35"/>
      <c r="KYZ35"/>
      <c r="KZA35"/>
      <c r="KZB35"/>
      <c r="KZC35"/>
      <c r="KZD35"/>
      <c r="KZE35"/>
      <c r="KZF35"/>
      <c r="KZG35"/>
      <c r="KZH35"/>
      <c r="KZI35"/>
      <c r="KZJ35"/>
      <c r="KZK35"/>
      <c r="KZL35"/>
      <c r="KZM35"/>
      <c r="KZN35"/>
      <c r="KZO35"/>
      <c r="KZP35"/>
      <c r="KZQ35"/>
      <c r="KZR35"/>
      <c r="KZS35"/>
      <c r="KZT35"/>
      <c r="KZU35"/>
      <c r="KZV35"/>
      <c r="KZW35"/>
      <c r="KZX35"/>
      <c r="KZY35"/>
      <c r="KZZ35"/>
      <c r="LAA35"/>
      <c r="LAB35"/>
      <c r="LAC35"/>
      <c r="LAD35"/>
      <c r="LAE35"/>
      <c r="LAF35"/>
      <c r="LAG35"/>
      <c r="LAH35"/>
      <c r="LAI35"/>
      <c r="LAJ35"/>
      <c r="LAK35"/>
      <c r="LAL35"/>
      <c r="LAM35"/>
      <c r="LAN35"/>
      <c r="LAO35"/>
      <c r="LAP35"/>
      <c r="LAQ35"/>
      <c r="LAR35"/>
      <c r="LAS35"/>
      <c r="LAT35"/>
      <c r="LAU35"/>
      <c r="LAV35"/>
      <c r="LAW35"/>
      <c r="LAX35"/>
      <c r="LAY35"/>
      <c r="LAZ35"/>
      <c r="LBA35"/>
      <c r="LBB35"/>
      <c r="LBC35"/>
      <c r="LBD35"/>
      <c r="LBE35"/>
      <c r="LBF35"/>
      <c r="LBG35"/>
      <c r="LBH35"/>
      <c r="LBI35"/>
      <c r="LBJ35"/>
      <c r="LBK35"/>
      <c r="LBL35"/>
      <c r="LBM35"/>
      <c r="LBN35"/>
      <c r="LBO35"/>
      <c r="LBP35"/>
      <c r="LBQ35"/>
      <c r="LBR35"/>
      <c r="LBS35"/>
      <c r="LBT35"/>
      <c r="LBU35"/>
      <c r="LBV35"/>
      <c r="LBW35"/>
      <c r="LBX35"/>
      <c r="LBY35"/>
      <c r="LBZ35"/>
      <c r="LCA35"/>
      <c r="LCB35"/>
      <c r="LCC35"/>
      <c r="LCD35"/>
      <c r="LCE35"/>
      <c r="LCF35"/>
      <c r="LCG35"/>
      <c r="LCH35"/>
      <c r="LCI35"/>
      <c r="LCJ35"/>
      <c r="LCK35"/>
      <c r="LCL35"/>
      <c r="LCM35"/>
      <c r="LCN35"/>
      <c r="LCO35"/>
      <c r="LCP35"/>
      <c r="LCQ35"/>
      <c r="LCR35"/>
      <c r="LCS35"/>
      <c r="LCT35"/>
      <c r="LCU35"/>
      <c r="LCV35"/>
      <c r="LCW35"/>
      <c r="LCX35"/>
      <c r="LCY35"/>
      <c r="LCZ35"/>
      <c r="LDA35"/>
      <c r="LDB35"/>
      <c r="LDC35"/>
      <c r="LDD35"/>
      <c r="LDE35"/>
      <c r="LDF35"/>
      <c r="LDG35"/>
      <c r="LDH35"/>
      <c r="LDI35"/>
      <c r="LDJ35"/>
      <c r="LDK35"/>
      <c r="LDL35"/>
      <c r="LDM35"/>
      <c r="LDN35"/>
      <c r="LDO35"/>
      <c r="LDP35"/>
      <c r="LDQ35"/>
      <c r="LDR35"/>
      <c r="LDS35"/>
      <c r="LDT35"/>
      <c r="LDU35"/>
      <c r="LDV35"/>
      <c r="LDW35"/>
      <c r="LDX35"/>
      <c r="LDY35"/>
      <c r="LDZ35"/>
      <c r="LEA35"/>
      <c r="LEB35"/>
      <c r="LEC35"/>
      <c r="LED35"/>
      <c r="LEE35"/>
      <c r="LEF35"/>
      <c r="LEG35"/>
      <c r="LEH35"/>
      <c r="LEI35"/>
      <c r="LEJ35"/>
      <c r="LEK35"/>
      <c r="LEL35"/>
      <c r="LEM35"/>
      <c r="LEN35"/>
      <c r="LEO35"/>
      <c r="LEP35"/>
      <c r="LEQ35"/>
      <c r="LER35"/>
      <c r="LES35"/>
      <c r="LET35"/>
      <c r="LEU35"/>
      <c r="LEV35"/>
      <c r="LEW35"/>
      <c r="LEX35"/>
      <c r="LEY35"/>
      <c r="LEZ35"/>
      <c r="LFA35"/>
      <c r="LFB35"/>
      <c r="LFC35"/>
      <c r="LFD35"/>
      <c r="LFE35"/>
      <c r="LFF35"/>
      <c r="LFG35"/>
      <c r="LFH35"/>
      <c r="LFI35"/>
      <c r="LFJ35"/>
      <c r="LFK35"/>
      <c r="LFL35"/>
      <c r="LFM35"/>
      <c r="LFN35"/>
      <c r="LFO35"/>
      <c r="LFP35"/>
      <c r="LFQ35"/>
      <c r="LFR35"/>
      <c r="LFS35"/>
      <c r="LFT35"/>
      <c r="LFU35"/>
      <c r="LFV35"/>
      <c r="LFW35"/>
      <c r="LFX35"/>
      <c r="LFY35"/>
      <c r="LFZ35"/>
      <c r="LGA35"/>
      <c r="LGB35"/>
      <c r="LGC35"/>
      <c r="LGD35"/>
      <c r="LGE35"/>
      <c r="LGF35"/>
      <c r="LGG35"/>
      <c r="LGH35"/>
      <c r="LGI35"/>
      <c r="LGJ35"/>
      <c r="LGK35"/>
      <c r="LGL35"/>
      <c r="LGM35"/>
      <c r="LGN35"/>
      <c r="LGO35"/>
      <c r="LGP35"/>
      <c r="LGQ35"/>
      <c r="LGR35"/>
      <c r="LGS35"/>
      <c r="LGT35"/>
      <c r="LGU35"/>
      <c r="LGV35"/>
      <c r="LGW35"/>
      <c r="LGX35"/>
      <c r="LGY35"/>
      <c r="LGZ35"/>
      <c r="LHA35"/>
      <c r="LHB35"/>
      <c r="LHC35"/>
      <c r="LHD35"/>
      <c r="LHE35"/>
      <c r="LHF35"/>
      <c r="LHG35"/>
      <c r="LHH35"/>
      <c r="LHI35"/>
      <c r="LHJ35"/>
      <c r="LHK35"/>
      <c r="LHL35"/>
      <c r="LHM35"/>
      <c r="LHN35"/>
      <c r="LHO35"/>
      <c r="LHP35"/>
      <c r="LHQ35"/>
      <c r="LHR35"/>
      <c r="LHS35"/>
      <c r="LHT35"/>
      <c r="LHU35"/>
      <c r="LHV35"/>
      <c r="LHW35"/>
      <c r="LHX35"/>
      <c r="LHY35"/>
      <c r="LHZ35"/>
      <c r="LIA35"/>
      <c r="LIB35"/>
      <c r="LIC35"/>
      <c r="LID35"/>
      <c r="LIE35"/>
      <c r="LIF35"/>
      <c r="LIG35"/>
      <c r="LIH35"/>
      <c r="LII35"/>
      <c r="LIJ35"/>
      <c r="LIK35"/>
      <c r="LIL35"/>
      <c r="LIM35"/>
      <c r="LIN35"/>
      <c r="LIO35"/>
      <c r="LIP35"/>
      <c r="LIQ35"/>
      <c r="LIR35"/>
      <c r="LIS35"/>
      <c r="LIT35"/>
      <c r="LIU35"/>
      <c r="LIV35"/>
      <c r="LIW35"/>
      <c r="LIX35"/>
      <c r="LIY35"/>
      <c r="LIZ35"/>
      <c r="LJA35"/>
      <c r="LJB35"/>
      <c r="LJC35"/>
      <c r="LJD35"/>
      <c r="LJE35"/>
      <c r="LJF35"/>
      <c r="LJG35"/>
      <c r="LJH35"/>
      <c r="LJI35"/>
      <c r="LJJ35"/>
      <c r="LJK35"/>
      <c r="LJL35"/>
      <c r="LJM35"/>
      <c r="LJN35"/>
      <c r="LJO35"/>
      <c r="LJP35"/>
      <c r="LJQ35"/>
      <c r="LJR35"/>
      <c r="LJS35"/>
      <c r="LJT35"/>
      <c r="LJU35"/>
      <c r="LJV35"/>
      <c r="LJW35"/>
      <c r="LJX35"/>
      <c r="LJY35"/>
      <c r="LJZ35"/>
      <c r="LKA35"/>
      <c r="LKB35"/>
      <c r="LKC35"/>
      <c r="LKD35"/>
      <c r="LKE35"/>
      <c r="LKF35"/>
      <c r="LKG35"/>
      <c r="LKH35"/>
      <c r="LKI35"/>
      <c r="LKJ35"/>
      <c r="LKK35"/>
      <c r="LKL35"/>
      <c r="LKM35"/>
      <c r="LKN35"/>
      <c r="LKO35"/>
      <c r="LKP35"/>
      <c r="LKQ35"/>
      <c r="LKR35"/>
      <c r="LKS35"/>
      <c r="LKT35"/>
      <c r="LKU35"/>
      <c r="LKV35"/>
      <c r="LKW35"/>
      <c r="LKX35"/>
      <c r="LKY35"/>
      <c r="LKZ35"/>
      <c r="LLA35"/>
      <c r="LLB35"/>
      <c r="LLC35"/>
      <c r="LLD35"/>
      <c r="LLE35"/>
      <c r="LLF35"/>
      <c r="LLG35"/>
      <c r="LLH35"/>
      <c r="LLI35"/>
      <c r="LLJ35"/>
      <c r="LLK35"/>
      <c r="LLL35"/>
      <c r="LLM35"/>
      <c r="LLN35"/>
      <c r="LLO35"/>
      <c r="LLP35"/>
      <c r="LLQ35"/>
      <c r="LLR35"/>
      <c r="LLS35"/>
      <c r="LLT35"/>
      <c r="LLU35"/>
      <c r="LLV35"/>
      <c r="LLW35"/>
      <c r="LLX35"/>
      <c r="LLY35"/>
      <c r="LLZ35"/>
      <c r="LMA35"/>
      <c r="LMB35"/>
      <c r="LMC35"/>
      <c r="LMD35"/>
      <c r="LME35"/>
      <c r="LMF35"/>
      <c r="LMG35"/>
      <c r="LMH35"/>
      <c r="LMI35"/>
      <c r="LMJ35"/>
      <c r="LMK35"/>
      <c r="LML35"/>
      <c r="LMM35"/>
      <c r="LMN35"/>
      <c r="LMO35"/>
      <c r="LMP35"/>
      <c r="LMQ35"/>
      <c r="LMR35"/>
      <c r="LMS35"/>
      <c r="LMT35"/>
      <c r="LMU35"/>
      <c r="LMV35"/>
      <c r="LMW35"/>
      <c r="LMX35"/>
      <c r="LMY35"/>
      <c r="LMZ35"/>
      <c r="LNA35"/>
      <c r="LNB35"/>
      <c r="LNC35"/>
      <c r="LND35"/>
      <c r="LNE35"/>
      <c r="LNF35"/>
      <c r="LNG35"/>
      <c r="LNH35"/>
      <c r="LNI35"/>
      <c r="LNJ35"/>
      <c r="LNK35"/>
      <c r="LNL35"/>
      <c r="LNM35"/>
      <c r="LNN35"/>
      <c r="LNO35"/>
      <c r="LNP35"/>
      <c r="LNQ35"/>
      <c r="LNR35"/>
      <c r="LNS35"/>
      <c r="LNT35"/>
      <c r="LNU35"/>
      <c r="LNV35"/>
      <c r="LNW35"/>
      <c r="LNX35"/>
      <c r="LNY35"/>
      <c r="LNZ35"/>
      <c r="LOA35"/>
      <c r="LOB35"/>
      <c r="LOC35"/>
      <c r="LOD35"/>
      <c r="LOE35"/>
      <c r="LOF35"/>
      <c r="LOG35"/>
      <c r="LOH35"/>
      <c r="LOI35"/>
      <c r="LOJ35"/>
      <c r="LOK35"/>
      <c r="LOL35"/>
      <c r="LOM35"/>
      <c r="LON35"/>
      <c r="LOO35"/>
      <c r="LOP35"/>
      <c r="LOQ35"/>
      <c r="LOR35"/>
      <c r="LOS35"/>
      <c r="LOT35"/>
      <c r="LOU35"/>
      <c r="LOV35"/>
      <c r="LOW35"/>
      <c r="LOX35"/>
      <c r="LOY35"/>
      <c r="LOZ35"/>
      <c r="LPA35"/>
      <c r="LPB35"/>
      <c r="LPC35"/>
      <c r="LPD35"/>
      <c r="LPE35"/>
      <c r="LPF35"/>
      <c r="LPG35"/>
      <c r="LPH35"/>
      <c r="LPI35"/>
      <c r="LPJ35"/>
      <c r="LPK35"/>
      <c r="LPL35"/>
      <c r="LPM35"/>
      <c r="LPN35"/>
      <c r="LPO35"/>
      <c r="LPP35"/>
      <c r="LPQ35"/>
      <c r="LPR35"/>
      <c r="LPS35"/>
      <c r="LPT35"/>
      <c r="LPU35"/>
      <c r="LPV35"/>
      <c r="LPW35"/>
      <c r="LPX35"/>
      <c r="LPY35"/>
      <c r="LPZ35"/>
      <c r="LQA35"/>
      <c r="LQB35"/>
      <c r="LQC35"/>
      <c r="LQD35"/>
      <c r="LQE35"/>
      <c r="LQF35"/>
      <c r="LQG35"/>
      <c r="LQH35"/>
      <c r="LQI35"/>
      <c r="LQJ35"/>
      <c r="LQK35"/>
      <c r="LQL35"/>
      <c r="LQM35"/>
      <c r="LQN35"/>
      <c r="LQO35"/>
      <c r="LQP35"/>
      <c r="LQQ35"/>
      <c r="LQR35"/>
      <c r="LQS35"/>
      <c r="LQT35"/>
      <c r="LQU35"/>
      <c r="LQV35"/>
      <c r="LQW35"/>
      <c r="LQX35"/>
      <c r="LQY35"/>
      <c r="LQZ35"/>
      <c r="LRA35"/>
      <c r="LRB35"/>
      <c r="LRC35"/>
      <c r="LRD35"/>
      <c r="LRE35"/>
      <c r="LRF35"/>
      <c r="LRG35"/>
      <c r="LRH35"/>
      <c r="LRI35"/>
      <c r="LRJ35"/>
      <c r="LRK35"/>
      <c r="LRL35"/>
      <c r="LRM35"/>
      <c r="LRN35"/>
      <c r="LRO35"/>
      <c r="LRP35"/>
      <c r="LRQ35"/>
      <c r="LRR35"/>
      <c r="LRS35"/>
      <c r="LRT35"/>
      <c r="LRU35"/>
      <c r="LRV35"/>
      <c r="LRW35"/>
      <c r="LRX35"/>
      <c r="LRY35"/>
      <c r="LRZ35"/>
      <c r="LSA35"/>
      <c r="LSB35"/>
      <c r="LSC35"/>
      <c r="LSD35"/>
      <c r="LSE35"/>
      <c r="LSF35"/>
      <c r="LSG35"/>
      <c r="LSH35"/>
      <c r="LSI35"/>
      <c r="LSJ35"/>
      <c r="LSK35"/>
      <c r="LSL35"/>
      <c r="LSM35"/>
      <c r="LSN35"/>
      <c r="LSO35"/>
      <c r="LSP35"/>
      <c r="LSQ35"/>
      <c r="LSR35"/>
      <c r="LSS35"/>
      <c r="LST35"/>
      <c r="LSU35"/>
      <c r="LSV35"/>
      <c r="LSW35"/>
      <c r="LSX35"/>
      <c r="LSY35"/>
      <c r="LSZ35"/>
      <c r="LTA35"/>
      <c r="LTB35"/>
      <c r="LTC35"/>
      <c r="LTD35"/>
      <c r="LTE35"/>
      <c r="LTF35"/>
      <c r="LTG35"/>
      <c r="LTH35"/>
      <c r="LTI35"/>
      <c r="LTJ35"/>
      <c r="LTK35"/>
      <c r="LTL35"/>
      <c r="LTM35"/>
      <c r="LTN35"/>
      <c r="LTO35"/>
      <c r="LTP35"/>
      <c r="LTQ35"/>
      <c r="LTR35"/>
      <c r="LTS35"/>
      <c r="LTT35"/>
      <c r="LTU35"/>
      <c r="LTV35"/>
      <c r="LTW35"/>
      <c r="LTX35"/>
      <c r="LTY35"/>
      <c r="LTZ35"/>
      <c r="LUA35"/>
      <c r="LUB35"/>
      <c r="LUC35"/>
      <c r="LUD35"/>
      <c r="LUE35"/>
      <c r="LUF35"/>
      <c r="LUG35"/>
      <c r="LUH35"/>
      <c r="LUI35"/>
      <c r="LUJ35"/>
      <c r="LUK35"/>
      <c r="LUL35"/>
      <c r="LUM35"/>
      <c r="LUN35"/>
      <c r="LUO35"/>
      <c r="LUP35"/>
      <c r="LUQ35"/>
      <c r="LUR35"/>
      <c r="LUS35"/>
      <c r="LUT35"/>
      <c r="LUU35"/>
      <c r="LUV35"/>
      <c r="LUW35"/>
      <c r="LUX35"/>
      <c r="LUY35"/>
      <c r="LUZ35"/>
      <c r="LVA35"/>
      <c r="LVB35"/>
      <c r="LVC35"/>
      <c r="LVD35"/>
      <c r="LVE35"/>
      <c r="LVF35"/>
      <c r="LVG35"/>
      <c r="LVH35"/>
      <c r="LVI35"/>
      <c r="LVJ35"/>
      <c r="LVK35"/>
      <c r="LVL35"/>
      <c r="LVM35"/>
      <c r="LVN35"/>
      <c r="LVO35"/>
      <c r="LVP35"/>
      <c r="LVQ35"/>
      <c r="LVR35"/>
      <c r="LVS35"/>
      <c r="LVT35"/>
      <c r="LVU35"/>
      <c r="LVV35"/>
      <c r="LVW35"/>
      <c r="LVX35"/>
      <c r="LVY35"/>
      <c r="LVZ35"/>
      <c r="LWA35"/>
      <c r="LWB35"/>
      <c r="LWC35"/>
      <c r="LWD35"/>
      <c r="LWE35"/>
      <c r="LWF35"/>
      <c r="LWG35"/>
      <c r="LWH35"/>
      <c r="LWI35"/>
      <c r="LWJ35"/>
      <c r="LWK35"/>
      <c r="LWL35"/>
      <c r="LWM35"/>
      <c r="LWN35"/>
      <c r="LWO35"/>
      <c r="LWP35"/>
      <c r="LWQ35"/>
      <c r="LWR35"/>
      <c r="LWS35"/>
      <c r="LWT35"/>
      <c r="LWU35"/>
      <c r="LWV35"/>
      <c r="LWW35"/>
      <c r="LWX35"/>
      <c r="LWY35"/>
      <c r="LWZ35"/>
      <c r="LXA35"/>
      <c r="LXB35"/>
      <c r="LXC35"/>
      <c r="LXD35"/>
      <c r="LXE35"/>
      <c r="LXF35"/>
      <c r="LXG35"/>
      <c r="LXH35"/>
      <c r="LXI35"/>
      <c r="LXJ35"/>
      <c r="LXK35"/>
      <c r="LXL35"/>
      <c r="LXM35"/>
      <c r="LXN35"/>
      <c r="LXO35"/>
      <c r="LXP35"/>
      <c r="LXQ35"/>
      <c r="LXR35"/>
      <c r="LXS35"/>
      <c r="LXT35"/>
      <c r="LXU35"/>
      <c r="LXV35"/>
      <c r="LXW35"/>
      <c r="LXX35"/>
      <c r="LXY35"/>
      <c r="LXZ35"/>
      <c r="LYA35"/>
      <c r="LYB35"/>
      <c r="LYC35"/>
      <c r="LYD35"/>
      <c r="LYE35"/>
      <c r="LYF35"/>
      <c r="LYG35"/>
      <c r="LYH35"/>
      <c r="LYI35"/>
      <c r="LYJ35"/>
      <c r="LYK35"/>
      <c r="LYL35"/>
      <c r="LYM35"/>
      <c r="LYN35"/>
      <c r="LYO35"/>
      <c r="LYP35"/>
      <c r="LYQ35"/>
      <c r="LYR35"/>
      <c r="LYS35"/>
      <c r="LYT35"/>
      <c r="LYU35"/>
      <c r="LYV35"/>
      <c r="LYW35"/>
      <c r="LYX35"/>
      <c r="LYY35"/>
      <c r="LYZ35"/>
      <c r="LZA35"/>
      <c r="LZB35"/>
      <c r="LZC35"/>
      <c r="LZD35"/>
      <c r="LZE35"/>
      <c r="LZF35"/>
      <c r="LZG35"/>
      <c r="LZH35"/>
      <c r="LZI35"/>
      <c r="LZJ35"/>
      <c r="LZK35"/>
      <c r="LZL35"/>
      <c r="LZM35"/>
      <c r="LZN35"/>
      <c r="LZO35"/>
      <c r="LZP35"/>
      <c r="LZQ35"/>
      <c r="LZR35"/>
      <c r="LZS35"/>
      <c r="LZT35"/>
      <c r="LZU35"/>
      <c r="LZV35"/>
      <c r="LZW35"/>
      <c r="LZX35"/>
      <c r="LZY35"/>
      <c r="LZZ35"/>
      <c r="MAA35"/>
      <c r="MAB35"/>
      <c r="MAC35"/>
      <c r="MAD35"/>
      <c r="MAE35"/>
      <c r="MAF35"/>
      <c r="MAG35"/>
      <c r="MAH35"/>
      <c r="MAI35"/>
      <c r="MAJ35"/>
      <c r="MAK35"/>
      <c r="MAL35"/>
      <c r="MAM35"/>
      <c r="MAN35"/>
      <c r="MAO35"/>
      <c r="MAP35"/>
      <c r="MAQ35"/>
      <c r="MAR35"/>
      <c r="MAS35"/>
      <c r="MAT35"/>
      <c r="MAU35"/>
      <c r="MAV35"/>
      <c r="MAW35"/>
      <c r="MAX35"/>
      <c r="MAY35"/>
      <c r="MAZ35"/>
      <c r="MBA35"/>
      <c r="MBB35"/>
      <c r="MBC35"/>
      <c r="MBD35"/>
      <c r="MBE35"/>
      <c r="MBF35"/>
      <c r="MBG35"/>
      <c r="MBH35"/>
      <c r="MBI35"/>
      <c r="MBJ35"/>
      <c r="MBK35"/>
      <c r="MBL35"/>
      <c r="MBM35"/>
      <c r="MBN35"/>
      <c r="MBO35"/>
      <c r="MBP35"/>
      <c r="MBQ35"/>
      <c r="MBR35"/>
      <c r="MBS35"/>
      <c r="MBT35"/>
      <c r="MBU35"/>
      <c r="MBV35"/>
      <c r="MBW35"/>
      <c r="MBX35"/>
      <c r="MBY35"/>
      <c r="MBZ35"/>
      <c r="MCA35"/>
      <c r="MCB35"/>
      <c r="MCC35"/>
      <c r="MCD35"/>
      <c r="MCE35"/>
      <c r="MCF35"/>
      <c r="MCG35"/>
      <c r="MCH35"/>
      <c r="MCI35"/>
      <c r="MCJ35"/>
      <c r="MCK35"/>
      <c r="MCL35"/>
      <c r="MCM35"/>
      <c r="MCN35"/>
      <c r="MCO35"/>
      <c r="MCP35"/>
      <c r="MCQ35"/>
      <c r="MCR35"/>
      <c r="MCS35"/>
      <c r="MCT35"/>
      <c r="MCU35"/>
      <c r="MCV35"/>
      <c r="MCW35"/>
      <c r="MCX35"/>
      <c r="MCY35"/>
      <c r="MCZ35"/>
      <c r="MDA35"/>
      <c r="MDB35"/>
      <c r="MDC35"/>
      <c r="MDD35"/>
      <c r="MDE35"/>
      <c r="MDF35"/>
      <c r="MDG35"/>
      <c r="MDH35"/>
      <c r="MDI35"/>
      <c r="MDJ35"/>
      <c r="MDK35"/>
      <c r="MDL35"/>
      <c r="MDM35"/>
      <c r="MDN35"/>
      <c r="MDO35"/>
      <c r="MDP35"/>
      <c r="MDQ35"/>
      <c r="MDR35"/>
      <c r="MDS35"/>
      <c r="MDT35"/>
      <c r="MDU35"/>
      <c r="MDV35"/>
      <c r="MDW35"/>
      <c r="MDX35"/>
      <c r="MDY35"/>
      <c r="MDZ35"/>
      <c r="MEA35"/>
      <c r="MEB35"/>
      <c r="MEC35"/>
      <c r="MED35"/>
      <c r="MEE35"/>
      <c r="MEF35"/>
      <c r="MEG35"/>
      <c r="MEH35"/>
      <c r="MEI35"/>
      <c r="MEJ35"/>
      <c r="MEK35"/>
      <c r="MEL35"/>
      <c r="MEM35"/>
      <c r="MEN35"/>
      <c r="MEO35"/>
      <c r="MEP35"/>
      <c r="MEQ35"/>
      <c r="MER35"/>
      <c r="MES35"/>
      <c r="MET35"/>
      <c r="MEU35"/>
      <c r="MEV35"/>
      <c r="MEW35"/>
      <c r="MEX35"/>
      <c r="MEY35"/>
      <c r="MEZ35"/>
      <c r="MFA35"/>
      <c r="MFB35"/>
      <c r="MFC35"/>
      <c r="MFD35"/>
      <c r="MFE35"/>
      <c r="MFF35"/>
      <c r="MFG35"/>
      <c r="MFH35"/>
      <c r="MFI35"/>
      <c r="MFJ35"/>
      <c r="MFK35"/>
      <c r="MFL35"/>
      <c r="MFM35"/>
      <c r="MFN35"/>
      <c r="MFO35"/>
      <c r="MFP35"/>
      <c r="MFQ35"/>
      <c r="MFR35"/>
      <c r="MFS35"/>
      <c r="MFT35"/>
      <c r="MFU35"/>
      <c r="MFV35"/>
      <c r="MFW35"/>
      <c r="MFX35"/>
      <c r="MFY35"/>
      <c r="MFZ35"/>
      <c r="MGA35"/>
      <c r="MGB35"/>
      <c r="MGC35"/>
      <c r="MGD35"/>
      <c r="MGE35"/>
      <c r="MGF35"/>
      <c r="MGG35"/>
      <c r="MGH35"/>
      <c r="MGI35"/>
      <c r="MGJ35"/>
      <c r="MGK35"/>
      <c r="MGL35"/>
      <c r="MGM35"/>
      <c r="MGN35"/>
      <c r="MGO35"/>
      <c r="MGP35"/>
      <c r="MGQ35"/>
      <c r="MGR35"/>
      <c r="MGS35"/>
      <c r="MGT35"/>
      <c r="MGU35"/>
      <c r="MGV35"/>
      <c r="MGW35"/>
      <c r="MGX35"/>
      <c r="MGY35"/>
      <c r="MGZ35"/>
      <c r="MHA35"/>
      <c r="MHB35"/>
      <c r="MHC35"/>
      <c r="MHD35"/>
      <c r="MHE35"/>
      <c r="MHF35"/>
      <c r="MHG35"/>
      <c r="MHH35"/>
      <c r="MHI35"/>
      <c r="MHJ35"/>
      <c r="MHK35"/>
      <c r="MHL35"/>
      <c r="MHM35"/>
      <c r="MHN35"/>
      <c r="MHO35"/>
      <c r="MHP35"/>
      <c r="MHQ35"/>
      <c r="MHR35"/>
      <c r="MHS35"/>
      <c r="MHT35"/>
      <c r="MHU35"/>
      <c r="MHV35"/>
      <c r="MHW35"/>
      <c r="MHX35"/>
      <c r="MHY35"/>
      <c r="MHZ35"/>
      <c r="MIA35"/>
      <c r="MIB35"/>
      <c r="MIC35"/>
      <c r="MID35"/>
      <c r="MIE35"/>
      <c r="MIF35"/>
      <c r="MIG35"/>
      <c r="MIH35"/>
      <c r="MII35"/>
      <c r="MIJ35"/>
      <c r="MIK35"/>
      <c r="MIL35"/>
      <c r="MIM35"/>
      <c r="MIN35"/>
      <c r="MIO35"/>
      <c r="MIP35"/>
      <c r="MIQ35"/>
      <c r="MIR35"/>
      <c r="MIS35"/>
      <c r="MIT35"/>
      <c r="MIU35"/>
      <c r="MIV35"/>
      <c r="MIW35"/>
      <c r="MIX35"/>
      <c r="MIY35"/>
      <c r="MIZ35"/>
      <c r="MJA35"/>
      <c r="MJB35"/>
      <c r="MJC35"/>
      <c r="MJD35"/>
      <c r="MJE35"/>
      <c r="MJF35"/>
      <c r="MJG35"/>
      <c r="MJH35"/>
      <c r="MJI35"/>
      <c r="MJJ35"/>
      <c r="MJK35"/>
      <c r="MJL35"/>
      <c r="MJM35"/>
      <c r="MJN35"/>
      <c r="MJO35"/>
      <c r="MJP35"/>
      <c r="MJQ35"/>
      <c r="MJR35"/>
      <c r="MJS35"/>
      <c r="MJT35"/>
      <c r="MJU35"/>
      <c r="MJV35"/>
      <c r="MJW35"/>
      <c r="MJX35"/>
      <c r="MJY35"/>
      <c r="MJZ35"/>
      <c r="MKA35"/>
      <c r="MKB35"/>
      <c r="MKC35"/>
      <c r="MKD35"/>
      <c r="MKE35"/>
      <c r="MKF35"/>
      <c r="MKG35"/>
      <c r="MKH35"/>
      <c r="MKI35"/>
      <c r="MKJ35"/>
      <c r="MKK35"/>
      <c r="MKL35"/>
      <c r="MKM35"/>
      <c r="MKN35"/>
      <c r="MKO35"/>
      <c r="MKP35"/>
      <c r="MKQ35"/>
      <c r="MKR35"/>
      <c r="MKS35"/>
      <c r="MKT35"/>
      <c r="MKU35"/>
      <c r="MKV35"/>
      <c r="MKW35"/>
      <c r="MKX35"/>
      <c r="MKY35"/>
      <c r="MKZ35"/>
      <c r="MLA35"/>
      <c r="MLB35"/>
      <c r="MLC35"/>
      <c r="MLD35"/>
      <c r="MLE35"/>
      <c r="MLF35"/>
      <c r="MLG35"/>
      <c r="MLH35"/>
      <c r="MLI35"/>
      <c r="MLJ35"/>
      <c r="MLK35"/>
      <c r="MLL35"/>
      <c r="MLM35"/>
      <c r="MLN35"/>
      <c r="MLO35"/>
      <c r="MLP35"/>
      <c r="MLQ35"/>
      <c r="MLR35"/>
      <c r="MLS35"/>
      <c r="MLT35"/>
      <c r="MLU35"/>
      <c r="MLV35"/>
      <c r="MLW35"/>
      <c r="MLX35"/>
      <c r="MLY35"/>
      <c r="MLZ35"/>
      <c r="MMA35"/>
      <c r="MMB35"/>
      <c r="MMC35"/>
      <c r="MMD35"/>
      <c r="MME35"/>
      <c r="MMF35"/>
      <c r="MMG35"/>
      <c r="MMH35"/>
      <c r="MMI35"/>
      <c r="MMJ35"/>
      <c r="MMK35"/>
      <c r="MML35"/>
      <c r="MMM35"/>
      <c r="MMN35"/>
      <c r="MMO35"/>
      <c r="MMP35"/>
      <c r="MMQ35"/>
      <c r="MMR35"/>
      <c r="MMS35"/>
      <c r="MMT35"/>
      <c r="MMU35"/>
      <c r="MMV35"/>
      <c r="MMW35"/>
      <c r="MMX35"/>
      <c r="MMY35"/>
      <c r="MMZ35"/>
      <c r="MNA35"/>
      <c r="MNB35"/>
      <c r="MNC35"/>
      <c r="MND35"/>
      <c r="MNE35"/>
      <c r="MNF35"/>
      <c r="MNG35"/>
      <c r="MNH35"/>
      <c r="MNI35"/>
      <c r="MNJ35"/>
      <c r="MNK35"/>
      <c r="MNL35"/>
      <c r="MNM35"/>
      <c r="MNN35"/>
      <c r="MNO35"/>
      <c r="MNP35"/>
      <c r="MNQ35"/>
      <c r="MNR35"/>
      <c r="MNS35"/>
      <c r="MNT35"/>
      <c r="MNU35"/>
      <c r="MNV35"/>
      <c r="MNW35"/>
      <c r="MNX35"/>
      <c r="MNY35"/>
      <c r="MNZ35"/>
      <c r="MOA35"/>
      <c r="MOB35"/>
      <c r="MOC35"/>
      <c r="MOD35"/>
      <c r="MOE35"/>
      <c r="MOF35"/>
      <c r="MOG35"/>
      <c r="MOH35"/>
      <c r="MOI35"/>
      <c r="MOJ35"/>
      <c r="MOK35"/>
      <c r="MOL35"/>
      <c r="MOM35"/>
      <c r="MON35"/>
      <c r="MOO35"/>
      <c r="MOP35"/>
      <c r="MOQ35"/>
      <c r="MOR35"/>
      <c r="MOS35"/>
      <c r="MOT35"/>
      <c r="MOU35"/>
      <c r="MOV35"/>
      <c r="MOW35"/>
      <c r="MOX35"/>
      <c r="MOY35"/>
      <c r="MOZ35"/>
      <c r="MPA35"/>
      <c r="MPB35"/>
      <c r="MPC35"/>
      <c r="MPD35"/>
      <c r="MPE35"/>
      <c r="MPF35"/>
      <c r="MPG35"/>
      <c r="MPH35"/>
      <c r="MPI35"/>
      <c r="MPJ35"/>
      <c r="MPK35"/>
      <c r="MPL35"/>
      <c r="MPM35"/>
      <c r="MPN35"/>
      <c r="MPO35"/>
      <c r="MPP35"/>
      <c r="MPQ35"/>
      <c r="MPR35"/>
      <c r="MPS35"/>
      <c r="MPT35"/>
      <c r="MPU35"/>
      <c r="MPV35"/>
      <c r="MPW35"/>
      <c r="MPX35"/>
      <c r="MPY35"/>
      <c r="MPZ35"/>
      <c r="MQA35"/>
      <c r="MQB35"/>
      <c r="MQC35"/>
      <c r="MQD35"/>
      <c r="MQE35"/>
      <c r="MQF35"/>
      <c r="MQG35"/>
      <c r="MQH35"/>
      <c r="MQI35"/>
      <c r="MQJ35"/>
      <c r="MQK35"/>
      <c r="MQL35"/>
      <c r="MQM35"/>
      <c r="MQN35"/>
      <c r="MQO35"/>
      <c r="MQP35"/>
      <c r="MQQ35"/>
      <c r="MQR35"/>
      <c r="MQS35"/>
      <c r="MQT35"/>
      <c r="MQU35"/>
      <c r="MQV35"/>
      <c r="MQW35"/>
      <c r="MQX35"/>
      <c r="MQY35"/>
      <c r="MQZ35"/>
      <c r="MRA35"/>
      <c r="MRB35"/>
      <c r="MRC35"/>
      <c r="MRD35"/>
      <c r="MRE35"/>
      <c r="MRF35"/>
      <c r="MRG35"/>
      <c r="MRH35"/>
      <c r="MRI35"/>
      <c r="MRJ35"/>
      <c r="MRK35"/>
      <c r="MRL35"/>
      <c r="MRM35"/>
      <c r="MRN35"/>
      <c r="MRO35"/>
      <c r="MRP35"/>
      <c r="MRQ35"/>
      <c r="MRR35"/>
      <c r="MRS35"/>
      <c r="MRT35"/>
      <c r="MRU35"/>
      <c r="MRV35"/>
      <c r="MRW35"/>
      <c r="MRX35"/>
      <c r="MRY35"/>
      <c r="MRZ35"/>
      <c r="MSA35"/>
      <c r="MSB35"/>
      <c r="MSC35"/>
      <c r="MSD35"/>
      <c r="MSE35"/>
      <c r="MSF35"/>
      <c r="MSG35"/>
      <c r="MSH35"/>
      <c r="MSI35"/>
      <c r="MSJ35"/>
      <c r="MSK35"/>
      <c r="MSL35"/>
      <c r="MSM35"/>
      <c r="MSN35"/>
      <c r="MSO35"/>
      <c r="MSP35"/>
      <c r="MSQ35"/>
      <c r="MSR35"/>
      <c r="MSS35"/>
      <c r="MST35"/>
      <c r="MSU35"/>
      <c r="MSV35"/>
      <c r="MSW35"/>
      <c r="MSX35"/>
      <c r="MSY35"/>
      <c r="MSZ35"/>
      <c r="MTA35"/>
      <c r="MTB35"/>
      <c r="MTC35"/>
      <c r="MTD35"/>
      <c r="MTE35"/>
      <c r="MTF35"/>
      <c r="MTG35"/>
      <c r="MTH35"/>
      <c r="MTI35"/>
      <c r="MTJ35"/>
      <c r="MTK35"/>
      <c r="MTL35"/>
      <c r="MTM35"/>
      <c r="MTN35"/>
      <c r="MTO35"/>
      <c r="MTP35"/>
      <c r="MTQ35"/>
      <c r="MTR35"/>
      <c r="MTS35"/>
      <c r="MTT35"/>
      <c r="MTU35"/>
      <c r="MTV35"/>
      <c r="MTW35"/>
      <c r="MTX35"/>
      <c r="MTY35"/>
      <c r="MTZ35"/>
      <c r="MUA35"/>
      <c r="MUB35"/>
      <c r="MUC35"/>
      <c r="MUD35"/>
      <c r="MUE35"/>
      <c r="MUF35"/>
      <c r="MUG35"/>
      <c r="MUH35"/>
      <c r="MUI35"/>
      <c r="MUJ35"/>
      <c r="MUK35"/>
      <c r="MUL35"/>
      <c r="MUM35"/>
      <c r="MUN35"/>
      <c r="MUO35"/>
      <c r="MUP35"/>
      <c r="MUQ35"/>
      <c r="MUR35"/>
      <c r="MUS35"/>
      <c r="MUT35"/>
      <c r="MUU35"/>
      <c r="MUV35"/>
      <c r="MUW35"/>
      <c r="MUX35"/>
      <c r="MUY35"/>
      <c r="MUZ35"/>
      <c r="MVA35"/>
      <c r="MVB35"/>
      <c r="MVC35"/>
      <c r="MVD35"/>
      <c r="MVE35"/>
      <c r="MVF35"/>
      <c r="MVG35"/>
      <c r="MVH35"/>
      <c r="MVI35"/>
      <c r="MVJ35"/>
      <c r="MVK35"/>
      <c r="MVL35"/>
      <c r="MVM35"/>
      <c r="MVN35"/>
      <c r="MVO35"/>
      <c r="MVP35"/>
      <c r="MVQ35"/>
      <c r="MVR35"/>
      <c r="MVS35"/>
      <c r="MVT35"/>
      <c r="MVU35"/>
      <c r="MVV35"/>
      <c r="MVW35"/>
      <c r="MVX35"/>
      <c r="MVY35"/>
      <c r="MVZ35"/>
      <c r="MWA35"/>
      <c r="MWB35"/>
      <c r="MWC35"/>
      <c r="MWD35"/>
      <c r="MWE35"/>
      <c r="MWF35"/>
      <c r="MWG35"/>
      <c r="MWH35"/>
      <c r="MWI35"/>
      <c r="MWJ35"/>
      <c r="MWK35"/>
      <c r="MWL35"/>
      <c r="MWM35"/>
      <c r="MWN35"/>
      <c r="MWO35"/>
      <c r="MWP35"/>
      <c r="MWQ35"/>
      <c r="MWR35"/>
      <c r="MWS35"/>
      <c r="MWT35"/>
      <c r="MWU35"/>
      <c r="MWV35"/>
      <c r="MWW35"/>
      <c r="MWX35"/>
      <c r="MWY35"/>
      <c r="MWZ35"/>
      <c r="MXA35"/>
      <c r="MXB35"/>
      <c r="MXC35"/>
      <c r="MXD35"/>
      <c r="MXE35"/>
      <c r="MXF35"/>
      <c r="MXG35"/>
      <c r="MXH35"/>
      <c r="MXI35"/>
      <c r="MXJ35"/>
      <c r="MXK35"/>
      <c r="MXL35"/>
      <c r="MXM35"/>
      <c r="MXN35"/>
      <c r="MXO35"/>
      <c r="MXP35"/>
      <c r="MXQ35"/>
      <c r="MXR35"/>
      <c r="MXS35"/>
      <c r="MXT35"/>
      <c r="MXU35"/>
      <c r="MXV35"/>
      <c r="MXW35"/>
      <c r="MXX35"/>
      <c r="MXY35"/>
      <c r="MXZ35"/>
      <c r="MYA35"/>
      <c r="MYB35"/>
      <c r="MYC35"/>
      <c r="MYD35"/>
      <c r="MYE35"/>
      <c r="MYF35"/>
      <c r="MYG35"/>
      <c r="MYH35"/>
      <c r="MYI35"/>
      <c r="MYJ35"/>
      <c r="MYK35"/>
      <c r="MYL35"/>
      <c r="MYM35"/>
      <c r="MYN35"/>
      <c r="MYO35"/>
      <c r="MYP35"/>
      <c r="MYQ35"/>
      <c r="MYR35"/>
      <c r="MYS35"/>
      <c r="MYT35"/>
      <c r="MYU35"/>
      <c r="MYV35"/>
      <c r="MYW35"/>
      <c r="MYX35"/>
      <c r="MYY35"/>
      <c r="MYZ35"/>
      <c r="MZA35"/>
      <c r="MZB35"/>
      <c r="MZC35"/>
      <c r="MZD35"/>
      <c r="MZE35"/>
      <c r="MZF35"/>
      <c r="MZG35"/>
      <c r="MZH35"/>
      <c r="MZI35"/>
      <c r="MZJ35"/>
      <c r="MZK35"/>
      <c r="MZL35"/>
      <c r="MZM35"/>
      <c r="MZN35"/>
      <c r="MZO35"/>
      <c r="MZP35"/>
      <c r="MZQ35"/>
      <c r="MZR35"/>
      <c r="MZS35"/>
      <c r="MZT35"/>
      <c r="MZU35"/>
      <c r="MZV35"/>
      <c r="MZW35"/>
      <c r="MZX35"/>
      <c r="MZY35"/>
      <c r="MZZ35"/>
      <c r="NAA35"/>
      <c r="NAB35"/>
      <c r="NAC35"/>
      <c r="NAD35"/>
      <c r="NAE35"/>
      <c r="NAF35"/>
      <c r="NAG35"/>
      <c r="NAH35"/>
      <c r="NAI35"/>
      <c r="NAJ35"/>
      <c r="NAK35"/>
      <c r="NAL35"/>
      <c r="NAM35"/>
      <c r="NAN35"/>
      <c r="NAO35"/>
      <c r="NAP35"/>
      <c r="NAQ35"/>
      <c r="NAR35"/>
      <c r="NAS35"/>
      <c r="NAT35"/>
      <c r="NAU35"/>
      <c r="NAV35"/>
      <c r="NAW35"/>
      <c r="NAX35"/>
      <c r="NAY35"/>
      <c r="NAZ35"/>
      <c r="NBA35"/>
      <c r="NBB35"/>
      <c r="NBC35"/>
      <c r="NBD35"/>
      <c r="NBE35"/>
      <c r="NBF35"/>
      <c r="NBG35"/>
      <c r="NBH35"/>
      <c r="NBI35"/>
      <c r="NBJ35"/>
      <c r="NBK35"/>
      <c r="NBL35"/>
      <c r="NBM35"/>
      <c r="NBN35"/>
      <c r="NBO35"/>
      <c r="NBP35"/>
      <c r="NBQ35"/>
      <c r="NBR35"/>
      <c r="NBS35"/>
      <c r="NBT35"/>
      <c r="NBU35"/>
      <c r="NBV35"/>
      <c r="NBW35"/>
      <c r="NBX35"/>
      <c r="NBY35"/>
      <c r="NBZ35"/>
      <c r="NCA35"/>
      <c r="NCB35"/>
      <c r="NCC35"/>
      <c r="NCD35"/>
      <c r="NCE35"/>
      <c r="NCF35"/>
      <c r="NCG35"/>
      <c r="NCH35"/>
      <c r="NCI35"/>
      <c r="NCJ35"/>
      <c r="NCK35"/>
      <c r="NCL35"/>
      <c r="NCM35"/>
      <c r="NCN35"/>
      <c r="NCO35"/>
      <c r="NCP35"/>
      <c r="NCQ35"/>
      <c r="NCR35"/>
      <c r="NCS35"/>
      <c r="NCT35"/>
      <c r="NCU35"/>
      <c r="NCV35"/>
      <c r="NCW35"/>
      <c r="NCX35"/>
      <c r="NCY35"/>
      <c r="NCZ35"/>
      <c r="NDA35"/>
      <c r="NDB35"/>
      <c r="NDC35"/>
      <c r="NDD35"/>
      <c r="NDE35"/>
      <c r="NDF35"/>
      <c r="NDG35"/>
      <c r="NDH35"/>
      <c r="NDI35"/>
      <c r="NDJ35"/>
      <c r="NDK35"/>
      <c r="NDL35"/>
      <c r="NDM35"/>
      <c r="NDN35"/>
      <c r="NDO35"/>
      <c r="NDP35"/>
      <c r="NDQ35"/>
      <c r="NDR35"/>
      <c r="NDS35"/>
      <c r="NDT35"/>
      <c r="NDU35"/>
      <c r="NDV35"/>
      <c r="NDW35"/>
      <c r="NDX35"/>
      <c r="NDY35"/>
      <c r="NDZ35"/>
      <c r="NEA35"/>
      <c r="NEB35"/>
      <c r="NEC35"/>
      <c r="NED35"/>
      <c r="NEE35"/>
      <c r="NEF35"/>
      <c r="NEG35"/>
      <c r="NEH35"/>
      <c r="NEI35"/>
      <c r="NEJ35"/>
      <c r="NEK35"/>
      <c r="NEL35"/>
      <c r="NEM35"/>
      <c r="NEN35"/>
      <c r="NEO35"/>
      <c r="NEP35"/>
      <c r="NEQ35"/>
      <c r="NER35"/>
      <c r="NES35"/>
      <c r="NET35"/>
      <c r="NEU35"/>
      <c r="NEV35"/>
      <c r="NEW35"/>
      <c r="NEX35"/>
      <c r="NEY35"/>
      <c r="NEZ35"/>
      <c r="NFA35"/>
      <c r="NFB35"/>
      <c r="NFC35"/>
      <c r="NFD35"/>
      <c r="NFE35"/>
      <c r="NFF35"/>
      <c r="NFG35"/>
      <c r="NFH35"/>
      <c r="NFI35"/>
      <c r="NFJ35"/>
      <c r="NFK35"/>
      <c r="NFL35"/>
      <c r="NFM35"/>
      <c r="NFN35"/>
      <c r="NFO35"/>
      <c r="NFP35"/>
      <c r="NFQ35"/>
      <c r="NFR35"/>
      <c r="NFS35"/>
      <c r="NFT35"/>
      <c r="NFU35"/>
      <c r="NFV35"/>
      <c r="NFW35"/>
      <c r="NFX35"/>
      <c r="NFY35"/>
      <c r="NFZ35"/>
      <c r="NGA35"/>
      <c r="NGB35"/>
      <c r="NGC35"/>
      <c r="NGD35"/>
      <c r="NGE35"/>
      <c r="NGF35"/>
      <c r="NGG35"/>
      <c r="NGH35"/>
      <c r="NGI35"/>
      <c r="NGJ35"/>
      <c r="NGK35"/>
      <c r="NGL35"/>
      <c r="NGM35"/>
      <c r="NGN35"/>
      <c r="NGO35"/>
      <c r="NGP35"/>
      <c r="NGQ35"/>
      <c r="NGR35"/>
      <c r="NGS35"/>
      <c r="NGT35"/>
      <c r="NGU35"/>
      <c r="NGV35"/>
      <c r="NGW35"/>
      <c r="NGX35"/>
      <c r="NGY35"/>
      <c r="NGZ35"/>
      <c r="NHA35"/>
      <c r="NHB35"/>
      <c r="NHC35"/>
      <c r="NHD35"/>
      <c r="NHE35"/>
      <c r="NHF35"/>
      <c r="NHG35"/>
      <c r="NHH35"/>
      <c r="NHI35"/>
      <c r="NHJ35"/>
      <c r="NHK35"/>
      <c r="NHL35"/>
      <c r="NHM35"/>
      <c r="NHN35"/>
      <c r="NHO35"/>
      <c r="NHP35"/>
      <c r="NHQ35"/>
      <c r="NHR35"/>
      <c r="NHS35"/>
      <c r="NHT35"/>
      <c r="NHU35"/>
      <c r="NHV35"/>
      <c r="NHW35"/>
      <c r="NHX35"/>
      <c r="NHY35"/>
      <c r="NHZ35"/>
      <c r="NIA35"/>
      <c r="NIB35"/>
      <c r="NIC35"/>
      <c r="NID35"/>
      <c r="NIE35"/>
      <c r="NIF35"/>
      <c r="NIG35"/>
      <c r="NIH35"/>
      <c r="NII35"/>
      <c r="NIJ35"/>
      <c r="NIK35"/>
      <c r="NIL35"/>
      <c r="NIM35"/>
      <c r="NIN35"/>
      <c r="NIO35"/>
      <c r="NIP35"/>
      <c r="NIQ35"/>
      <c r="NIR35"/>
      <c r="NIS35"/>
      <c r="NIT35"/>
      <c r="NIU35"/>
      <c r="NIV35"/>
      <c r="NIW35"/>
      <c r="NIX35"/>
      <c r="NIY35"/>
      <c r="NIZ35"/>
      <c r="NJA35"/>
      <c r="NJB35"/>
      <c r="NJC35"/>
      <c r="NJD35"/>
      <c r="NJE35"/>
      <c r="NJF35"/>
      <c r="NJG35"/>
      <c r="NJH35"/>
      <c r="NJI35"/>
      <c r="NJJ35"/>
      <c r="NJK35"/>
      <c r="NJL35"/>
      <c r="NJM35"/>
      <c r="NJN35"/>
      <c r="NJO35"/>
      <c r="NJP35"/>
      <c r="NJQ35"/>
      <c r="NJR35"/>
      <c r="NJS35"/>
      <c r="NJT35"/>
      <c r="NJU35"/>
      <c r="NJV35"/>
      <c r="NJW35"/>
      <c r="NJX35"/>
      <c r="NJY35"/>
      <c r="NJZ35"/>
      <c r="NKA35"/>
      <c r="NKB35"/>
      <c r="NKC35"/>
      <c r="NKD35"/>
      <c r="NKE35"/>
      <c r="NKF35"/>
      <c r="NKG35"/>
      <c r="NKH35"/>
      <c r="NKI35"/>
      <c r="NKJ35"/>
      <c r="NKK35"/>
      <c r="NKL35"/>
      <c r="NKM35"/>
      <c r="NKN35"/>
      <c r="NKO35"/>
      <c r="NKP35"/>
      <c r="NKQ35"/>
      <c r="NKR35"/>
      <c r="NKS35"/>
      <c r="NKT35"/>
      <c r="NKU35"/>
      <c r="NKV35"/>
      <c r="NKW35"/>
      <c r="NKX35"/>
      <c r="NKY35"/>
      <c r="NKZ35"/>
      <c r="NLA35"/>
      <c r="NLB35"/>
      <c r="NLC35"/>
      <c r="NLD35"/>
      <c r="NLE35"/>
      <c r="NLF35"/>
      <c r="NLG35"/>
      <c r="NLH35"/>
      <c r="NLI35"/>
      <c r="NLJ35"/>
      <c r="NLK35"/>
      <c r="NLL35"/>
      <c r="NLM35"/>
      <c r="NLN35"/>
      <c r="NLO35"/>
      <c r="NLP35"/>
      <c r="NLQ35"/>
      <c r="NLR35"/>
      <c r="NLS35"/>
      <c r="NLT35"/>
      <c r="NLU35"/>
      <c r="NLV35"/>
      <c r="NLW35"/>
      <c r="NLX35"/>
      <c r="NLY35"/>
      <c r="NLZ35"/>
      <c r="NMA35"/>
      <c r="NMB35"/>
      <c r="NMC35"/>
      <c r="NMD35"/>
      <c r="NME35"/>
      <c r="NMF35"/>
      <c r="NMG35"/>
      <c r="NMH35"/>
      <c r="NMI35"/>
      <c r="NMJ35"/>
      <c r="NMK35"/>
      <c r="NML35"/>
      <c r="NMM35"/>
      <c r="NMN35"/>
      <c r="NMO35"/>
      <c r="NMP35"/>
      <c r="NMQ35"/>
      <c r="NMR35"/>
      <c r="NMS35"/>
      <c r="NMT35"/>
      <c r="NMU35"/>
      <c r="NMV35"/>
      <c r="NMW35"/>
      <c r="NMX35"/>
      <c r="NMY35"/>
      <c r="NMZ35"/>
      <c r="NNA35"/>
      <c r="NNB35"/>
      <c r="NNC35"/>
      <c r="NND35"/>
      <c r="NNE35"/>
      <c r="NNF35"/>
      <c r="NNG35"/>
      <c r="NNH35"/>
      <c r="NNI35"/>
      <c r="NNJ35"/>
      <c r="NNK35"/>
      <c r="NNL35"/>
      <c r="NNM35"/>
      <c r="NNN35"/>
      <c r="NNO35"/>
      <c r="NNP35"/>
      <c r="NNQ35"/>
      <c r="NNR35"/>
      <c r="NNS35"/>
      <c r="NNT35"/>
      <c r="NNU35"/>
      <c r="NNV35"/>
      <c r="NNW35"/>
      <c r="NNX35"/>
      <c r="NNY35"/>
      <c r="NNZ35"/>
      <c r="NOA35"/>
      <c r="NOB35"/>
      <c r="NOC35"/>
      <c r="NOD35"/>
      <c r="NOE35"/>
      <c r="NOF35"/>
      <c r="NOG35"/>
      <c r="NOH35"/>
      <c r="NOI35"/>
      <c r="NOJ35"/>
      <c r="NOK35"/>
      <c r="NOL35"/>
      <c r="NOM35"/>
      <c r="NON35"/>
      <c r="NOO35"/>
      <c r="NOP35"/>
      <c r="NOQ35"/>
      <c r="NOR35"/>
      <c r="NOS35"/>
      <c r="NOT35"/>
      <c r="NOU35"/>
      <c r="NOV35"/>
      <c r="NOW35"/>
      <c r="NOX35"/>
      <c r="NOY35"/>
      <c r="NOZ35"/>
      <c r="NPA35"/>
      <c r="NPB35"/>
      <c r="NPC35"/>
      <c r="NPD35"/>
      <c r="NPE35"/>
      <c r="NPF35"/>
      <c r="NPG35"/>
      <c r="NPH35"/>
      <c r="NPI35"/>
      <c r="NPJ35"/>
      <c r="NPK35"/>
      <c r="NPL35"/>
      <c r="NPM35"/>
      <c r="NPN35"/>
      <c r="NPO35"/>
      <c r="NPP35"/>
      <c r="NPQ35"/>
      <c r="NPR35"/>
      <c r="NPS35"/>
      <c r="NPT35"/>
      <c r="NPU35"/>
      <c r="NPV35"/>
      <c r="NPW35"/>
      <c r="NPX35"/>
      <c r="NPY35"/>
      <c r="NPZ35"/>
      <c r="NQA35"/>
      <c r="NQB35"/>
      <c r="NQC35"/>
      <c r="NQD35"/>
      <c r="NQE35"/>
      <c r="NQF35"/>
      <c r="NQG35"/>
      <c r="NQH35"/>
      <c r="NQI35"/>
      <c r="NQJ35"/>
      <c r="NQK35"/>
      <c r="NQL35"/>
      <c r="NQM35"/>
      <c r="NQN35"/>
      <c r="NQO35"/>
      <c r="NQP35"/>
      <c r="NQQ35"/>
      <c r="NQR35"/>
      <c r="NQS35"/>
      <c r="NQT35"/>
      <c r="NQU35"/>
      <c r="NQV35"/>
      <c r="NQW35"/>
      <c r="NQX35"/>
      <c r="NQY35"/>
      <c r="NQZ35"/>
      <c r="NRA35"/>
      <c r="NRB35"/>
      <c r="NRC35"/>
      <c r="NRD35"/>
      <c r="NRE35"/>
      <c r="NRF35"/>
      <c r="NRG35"/>
      <c r="NRH35"/>
      <c r="NRI35"/>
      <c r="NRJ35"/>
      <c r="NRK35"/>
      <c r="NRL35"/>
      <c r="NRM35"/>
      <c r="NRN35"/>
      <c r="NRO35"/>
      <c r="NRP35"/>
      <c r="NRQ35"/>
      <c r="NRR35"/>
      <c r="NRS35"/>
      <c r="NRT35"/>
      <c r="NRU35"/>
      <c r="NRV35"/>
      <c r="NRW35"/>
      <c r="NRX35"/>
      <c r="NRY35"/>
      <c r="NRZ35"/>
      <c r="NSA35"/>
      <c r="NSB35"/>
      <c r="NSC35"/>
      <c r="NSD35"/>
      <c r="NSE35"/>
      <c r="NSF35"/>
      <c r="NSG35"/>
      <c r="NSH35"/>
      <c r="NSI35"/>
      <c r="NSJ35"/>
      <c r="NSK35"/>
      <c r="NSL35"/>
      <c r="NSM35"/>
      <c r="NSN35"/>
      <c r="NSO35"/>
      <c r="NSP35"/>
      <c r="NSQ35"/>
      <c r="NSR35"/>
      <c r="NSS35"/>
      <c r="NST35"/>
      <c r="NSU35"/>
      <c r="NSV35"/>
      <c r="NSW35"/>
      <c r="NSX35"/>
      <c r="NSY35"/>
      <c r="NSZ35"/>
      <c r="NTA35"/>
      <c r="NTB35"/>
      <c r="NTC35"/>
      <c r="NTD35"/>
      <c r="NTE35"/>
      <c r="NTF35"/>
      <c r="NTG35"/>
      <c r="NTH35"/>
      <c r="NTI35"/>
      <c r="NTJ35"/>
      <c r="NTK35"/>
      <c r="NTL35"/>
      <c r="NTM35"/>
      <c r="NTN35"/>
      <c r="NTO35"/>
      <c r="NTP35"/>
      <c r="NTQ35"/>
      <c r="NTR35"/>
      <c r="NTS35"/>
      <c r="NTT35"/>
      <c r="NTU35"/>
      <c r="NTV35"/>
      <c r="NTW35"/>
      <c r="NTX35"/>
      <c r="NTY35"/>
      <c r="NTZ35"/>
      <c r="NUA35"/>
      <c r="NUB35"/>
      <c r="NUC35"/>
      <c r="NUD35"/>
      <c r="NUE35"/>
      <c r="NUF35"/>
      <c r="NUG35"/>
      <c r="NUH35"/>
      <c r="NUI35"/>
      <c r="NUJ35"/>
      <c r="NUK35"/>
      <c r="NUL35"/>
      <c r="NUM35"/>
      <c r="NUN35"/>
      <c r="NUO35"/>
      <c r="NUP35"/>
      <c r="NUQ35"/>
      <c r="NUR35"/>
      <c r="NUS35"/>
      <c r="NUT35"/>
      <c r="NUU35"/>
      <c r="NUV35"/>
      <c r="NUW35"/>
      <c r="NUX35"/>
      <c r="NUY35"/>
      <c r="NUZ35"/>
      <c r="NVA35"/>
      <c r="NVB35"/>
      <c r="NVC35"/>
      <c r="NVD35"/>
      <c r="NVE35"/>
      <c r="NVF35"/>
      <c r="NVG35"/>
      <c r="NVH35"/>
      <c r="NVI35"/>
      <c r="NVJ35"/>
      <c r="NVK35"/>
      <c r="NVL35"/>
      <c r="NVM35"/>
      <c r="NVN35"/>
      <c r="NVO35"/>
      <c r="NVP35"/>
      <c r="NVQ35"/>
      <c r="NVR35"/>
      <c r="NVS35"/>
      <c r="NVT35"/>
      <c r="NVU35"/>
      <c r="NVV35"/>
      <c r="NVW35"/>
      <c r="NVX35"/>
      <c r="NVY35"/>
      <c r="NVZ35"/>
      <c r="NWA35"/>
      <c r="NWB35"/>
      <c r="NWC35"/>
      <c r="NWD35"/>
      <c r="NWE35"/>
      <c r="NWF35"/>
      <c r="NWG35"/>
      <c r="NWH35"/>
      <c r="NWI35"/>
      <c r="NWJ35"/>
      <c r="NWK35"/>
      <c r="NWL35"/>
      <c r="NWM35"/>
      <c r="NWN35"/>
      <c r="NWO35"/>
      <c r="NWP35"/>
      <c r="NWQ35"/>
      <c r="NWR35"/>
      <c r="NWS35"/>
      <c r="NWT35"/>
      <c r="NWU35"/>
      <c r="NWV35"/>
      <c r="NWW35"/>
      <c r="NWX35"/>
      <c r="NWY35"/>
      <c r="NWZ35"/>
      <c r="NXA35"/>
      <c r="NXB35"/>
      <c r="NXC35"/>
      <c r="NXD35"/>
      <c r="NXE35"/>
      <c r="NXF35"/>
      <c r="NXG35"/>
      <c r="NXH35"/>
      <c r="NXI35"/>
      <c r="NXJ35"/>
      <c r="NXK35"/>
      <c r="NXL35"/>
      <c r="NXM35"/>
      <c r="NXN35"/>
      <c r="NXO35"/>
      <c r="NXP35"/>
      <c r="NXQ35"/>
      <c r="NXR35"/>
      <c r="NXS35"/>
      <c r="NXT35"/>
      <c r="NXU35"/>
      <c r="NXV35"/>
      <c r="NXW35"/>
      <c r="NXX35"/>
      <c r="NXY35"/>
      <c r="NXZ35"/>
      <c r="NYA35"/>
      <c r="NYB35"/>
      <c r="NYC35"/>
      <c r="NYD35"/>
      <c r="NYE35"/>
      <c r="NYF35"/>
      <c r="NYG35"/>
      <c r="NYH35"/>
      <c r="NYI35"/>
      <c r="NYJ35"/>
      <c r="NYK35"/>
      <c r="NYL35"/>
      <c r="NYM35"/>
      <c r="NYN35"/>
      <c r="NYO35"/>
      <c r="NYP35"/>
      <c r="NYQ35"/>
      <c r="NYR35"/>
      <c r="NYS35"/>
      <c r="NYT35"/>
      <c r="NYU35"/>
      <c r="NYV35"/>
      <c r="NYW35"/>
      <c r="NYX35"/>
      <c r="NYY35"/>
      <c r="NYZ35"/>
      <c r="NZA35"/>
      <c r="NZB35"/>
      <c r="NZC35"/>
      <c r="NZD35"/>
      <c r="NZE35"/>
      <c r="NZF35"/>
      <c r="NZG35"/>
      <c r="NZH35"/>
      <c r="NZI35"/>
      <c r="NZJ35"/>
      <c r="NZK35"/>
      <c r="NZL35"/>
      <c r="NZM35"/>
      <c r="NZN35"/>
      <c r="NZO35"/>
      <c r="NZP35"/>
      <c r="NZQ35"/>
      <c r="NZR35"/>
      <c r="NZS35"/>
      <c r="NZT35"/>
      <c r="NZU35"/>
      <c r="NZV35"/>
      <c r="NZW35"/>
      <c r="NZX35"/>
      <c r="NZY35"/>
      <c r="NZZ35"/>
      <c r="OAA35"/>
      <c r="OAB35"/>
      <c r="OAC35"/>
      <c r="OAD35"/>
      <c r="OAE35"/>
      <c r="OAF35"/>
      <c r="OAG35"/>
      <c r="OAH35"/>
      <c r="OAI35"/>
      <c r="OAJ35"/>
      <c r="OAK35"/>
      <c r="OAL35"/>
      <c r="OAM35"/>
      <c r="OAN35"/>
      <c r="OAO35"/>
      <c r="OAP35"/>
      <c r="OAQ35"/>
      <c r="OAR35"/>
      <c r="OAS35"/>
      <c r="OAT35"/>
      <c r="OAU35"/>
      <c r="OAV35"/>
      <c r="OAW35"/>
      <c r="OAX35"/>
      <c r="OAY35"/>
      <c r="OAZ35"/>
      <c r="OBA35"/>
      <c r="OBB35"/>
      <c r="OBC35"/>
      <c r="OBD35"/>
      <c r="OBE35"/>
      <c r="OBF35"/>
      <c r="OBG35"/>
      <c r="OBH35"/>
      <c r="OBI35"/>
      <c r="OBJ35"/>
      <c r="OBK35"/>
      <c r="OBL35"/>
      <c r="OBM35"/>
      <c r="OBN35"/>
      <c r="OBO35"/>
      <c r="OBP35"/>
      <c r="OBQ35"/>
      <c r="OBR35"/>
      <c r="OBS35"/>
      <c r="OBT35"/>
      <c r="OBU35"/>
      <c r="OBV35"/>
      <c r="OBW35"/>
      <c r="OBX35"/>
      <c r="OBY35"/>
      <c r="OBZ35"/>
      <c r="OCA35"/>
      <c r="OCB35"/>
      <c r="OCC35"/>
      <c r="OCD35"/>
      <c r="OCE35"/>
      <c r="OCF35"/>
      <c r="OCG35"/>
      <c r="OCH35"/>
      <c r="OCI35"/>
      <c r="OCJ35"/>
      <c r="OCK35"/>
      <c r="OCL35"/>
      <c r="OCM35"/>
      <c r="OCN35"/>
      <c r="OCO35"/>
      <c r="OCP35"/>
      <c r="OCQ35"/>
      <c r="OCR35"/>
      <c r="OCS35"/>
      <c r="OCT35"/>
      <c r="OCU35"/>
      <c r="OCV35"/>
      <c r="OCW35"/>
      <c r="OCX35"/>
      <c r="OCY35"/>
      <c r="OCZ35"/>
      <c r="ODA35"/>
      <c r="ODB35"/>
      <c r="ODC35"/>
      <c r="ODD35"/>
      <c r="ODE35"/>
      <c r="ODF35"/>
      <c r="ODG35"/>
      <c r="ODH35"/>
      <c r="ODI35"/>
      <c r="ODJ35"/>
      <c r="ODK35"/>
      <c r="ODL35"/>
      <c r="ODM35"/>
      <c r="ODN35"/>
      <c r="ODO35"/>
      <c r="ODP35"/>
      <c r="ODQ35"/>
      <c r="ODR35"/>
      <c r="ODS35"/>
      <c r="ODT35"/>
      <c r="ODU35"/>
      <c r="ODV35"/>
      <c r="ODW35"/>
      <c r="ODX35"/>
      <c r="ODY35"/>
      <c r="ODZ35"/>
      <c r="OEA35"/>
      <c r="OEB35"/>
      <c r="OEC35"/>
      <c r="OED35"/>
      <c r="OEE35"/>
      <c r="OEF35"/>
      <c r="OEG35"/>
      <c r="OEH35"/>
      <c r="OEI35"/>
      <c r="OEJ35"/>
      <c r="OEK35"/>
      <c r="OEL35"/>
      <c r="OEM35"/>
      <c r="OEN35"/>
      <c r="OEO35"/>
      <c r="OEP35"/>
      <c r="OEQ35"/>
      <c r="OER35"/>
      <c r="OES35"/>
      <c r="OET35"/>
      <c r="OEU35"/>
      <c r="OEV35"/>
      <c r="OEW35"/>
      <c r="OEX35"/>
      <c r="OEY35"/>
      <c r="OEZ35"/>
      <c r="OFA35"/>
      <c r="OFB35"/>
      <c r="OFC35"/>
      <c r="OFD35"/>
      <c r="OFE35"/>
      <c r="OFF35"/>
      <c r="OFG35"/>
      <c r="OFH35"/>
      <c r="OFI35"/>
      <c r="OFJ35"/>
      <c r="OFK35"/>
      <c r="OFL35"/>
      <c r="OFM35"/>
      <c r="OFN35"/>
      <c r="OFO35"/>
      <c r="OFP35"/>
      <c r="OFQ35"/>
      <c r="OFR35"/>
      <c r="OFS35"/>
      <c r="OFT35"/>
      <c r="OFU35"/>
      <c r="OFV35"/>
      <c r="OFW35"/>
      <c r="OFX35"/>
      <c r="OFY35"/>
      <c r="OFZ35"/>
      <c r="OGA35"/>
      <c r="OGB35"/>
      <c r="OGC35"/>
      <c r="OGD35"/>
      <c r="OGE35"/>
      <c r="OGF35"/>
      <c r="OGG35"/>
      <c r="OGH35"/>
      <c r="OGI35"/>
      <c r="OGJ35"/>
      <c r="OGK35"/>
      <c r="OGL35"/>
      <c r="OGM35"/>
      <c r="OGN35"/>
      <c r="OGO35"/>
      <c r="OGP35"/>
      <c r="OGQ35"/>
      <c r="OGR35"/>
      <c r="OGS35"/>
      <c r="OGT35"/>
      <c r="OGU35"/>
      <c r="OGV35"/>
      <c r="OGW35"/>
      <c r="OGX35"/>
      <c r="OGY35"/>
      <c r="OGZ35"/>
      <c r="OHA35"/>
      <c r="OHB35"/>
      <c r="OHC35"/>
      <c r="OHD35"/>
      <c r="OHE35"/>
      <c r="OHF35"/>
      <c r="OHG35"/>
      <c r="OHH35"/>
      <c r="OHI35"/>
      <c r="OHJ35"/>
      <c r="OHK35"/>
      <c r="OHL35"/>
      <c r="OHM35"/>
      <c r="OHN35"/>
      <c r="OHO35"/>
      <c r="OHP35"/>
      <c r="OHQ35"/>
      <c r="OHR35"/>
      <c r="OHS35"/>
      <c r="OHT35"/>
      <c r="OHU35"/>
      <c r="OHV35"/>
      <c r="OHW35"/>
      <c r="OHX35"/>
      <c r="OHY35"/>
      <c r="OHZ35"/>
      <c r="OIA35"/>
      <c r="OIB35"/>
      <c r="OIC35"/>
      <c r="OID35"/>
      <c r="OIE35"/>
      <c r="OIF35"/>
      <c r="OIG35"/>
      <c r="OIH35"/>
      <c r="OII35"/>
      <c r="OIJ35"/>
      <c r="OIK35"/>
      <c r="OIL35"/>
      <c r="OIM35"/>
      <c r="OIN35"/>
      <c r="OIO35"/>
      <c r="OIP35"/>
      <c r="OIQ35"/>
      <c r="OIR35"/>
      <c r="OIS35"/>
      <c r="OIT35"/>
      <c r="OIU35"/>
      <c r="OIV35"/>
      <c r="OIW35"/>
      <c r="OIX35"/>
      <c r="OIY35"/>
      <c r="OIZ35"/>
      <c r="OJA35"/>
      <c r="OJB35"/>
      <c r="OJC35"/>
      <c r="OJD35"/>
      <c r="OJE35"/>
      <c r="OJF35"/>
      <c r="OJG35"/>
      <c r="OJH35"/>
      <c r="OJI35"/>
      <c r="OJJ35"/>
      <c r="OJK35"/>
      <c r="OJL35"/>
      <c r="OJM35"/>
      <c r="OJN35"/>
      <c r="OJO35"/>
      <c r="OJP35"/>
      <c r="OJQ35"/>
      <c r="OJR35"/>
      <c r="OJS35"/>
      <c r="OJT35"/>
      <c r="OJU35"/>
      <c r="OJV35"/>
      <c r="OJW35"/>
      <c r="OJX35"/>
      <c r="OJY35"/>
      <c r="OJZ35"/>
      <c r="OKA35"/>
      <c r="OKB35"/>
      <c r="OKC35"/>
      <c r="OKD35"/>
      <c r="OKE35"/>
      <c r="OKF35"/>
      <c r="OKG35"/>
      <c r="OKH35"/>
      <c r="OKI35"/>
      <c r="OKJ35"/>
      <c r="OKK35"/>
      <c r="OKL35"/>
      <c r="OKM35"/>
      <c r="OKN35"/>
      <c r="OKO35"/>
      <c r="OKP35"/>
      <c r="OKQ35"/>
      <c r="OKR35"/>
      <c r="OKS35"/>
      <c r="OKT35"/>
      <c r="OKU35"/>
      <c r="OKV35"/>
      <c r="OKW35"/>
      <c r="OKX35"/>
      <c r="OKY35"/>
      <c r="OKZ35"/>
      <c r="OLA35"/>
      <c r="OLB35"/>
      <c r="OLC35"/>
      <c r="OLD35"/>
      <c r="OLE35"/>
      <c r="OLF35"/>
      <c r="OLG35"/>
      <c r="OLH35"/>
      <c r="OLI35"/>
      <c r="OLJ35"/>
      <c r="OLK35"/>
      <c r="OLL35"/>
      <c r="OLM35"/>
      <c r="OLN35"/>
      <c r="OLO35"/>
      <c r="OLP35"/>
      <c r="OLQ35"/>
      <c r="OLR35"/>
      <c r="OLS35"/>
      <c r="OLT35"/>
      <c r="OLU35"/>
      <c r="OLV35"/>
      <c r="OLW35"/>
      <c r="OLX35"/>
      <c r="OLY35"/>
      <c r="OLZ35"/>
      <c r="OMA35"/>
      <c r="OMB35"/>
      <c r="OMC35"/>
      <c r="OMD35"/>
      <c r="OME35"/>
      <c r="OMF35"/>
      <c r="OMG35"/>
      <c r="OMH35"/>
      <c r="OMI35"/>
      <c r="OMJ35"/>
      <c r="OMK35"/>
      <c r="OML35"/>
      <c r="OMM35"/>
      <c r="OMN35"/>
      <c r="OMO35"/>
      <c r="OMP35"/>
      <c r="OMQ35"/>
      <c r="OMR35"/>
      <c r="OMS35"/>
      <c r="OMT35"/>
      <c r="OMU35"/>
      <c r="OMV35"/>
      <c r="OMW35"/>
      <c r="OMX35"/>
      <c r="OMY35"/>
      <c r="OMZ35"/>
      <c r="ONA35"/>
      <c r="ONB35"/>
      <c r="ONC35"/>
      <c r="OND35"/>
      <c r="ONE35"/>
      <c r="ONF35"/>
      <c r="ONG35"/>
      <c r="ONH35"/>
      <c r="ONI35"/>
      <c r="ONJ35"/>
      <c r="ONK35"/>
      <c r="ONL35"/>
      <c r="ONM35"/>
      <c r="ONN35"/>
      <c r="ONO35"/>
      <c r="ONP35"/>
      <c r="ONQ35"/>
      <c r="ONR35"/>
      <c r="ONS35"/>
      <c r="ONT35"/>
      <c r="ONU35"/>
      <c r="ONV35"/>
      <c r="ONW35"/>
      <c r="ONX35"/>
      <c r="ONY35"/>
      <c r="ONZ35"/>
      <c r="OOA35"/>
      <c r="OOB35"/>
      <c r="OOC35"/>
      <c r="OOD35"/>
      <c r="OOE35"/>
      <c r="OOF35"/>
      <c r="OOG35"/>
      <c r="OOH35"/>
      <c r="OOI35"/>
      <c r="OOJ35"/>
      <c r="OOK35"/>
      <c r="OOL35"/>
      <c r="OOM35"/>
      <c r="OON35"/>
      <c r="OOO35"/>
      <c r="OOP35"/>
      <c r="OOQ35"/>
      <c r="OOR35"/>
      <c r="OOS35"/>
      <c r="OOT35"/>
      <c r="OOU35"/>
      <c r="OOV35"/>
      <c r="OOW35"/>
      <c r="OOX35"/>
      <c r="OOY35"/>
      <c r="OOZ35"/>
      <c r="OPA35"/>
      <c r="OPB35"/>
      <c r="OPC35"/>
      <c r="OPD35"/>
      <c r="OPE35"/>
      <c r="OPF35"/>
      <c r="OPG35"/>
      <c r="OPH35"/>
      <c r="OPI35"/>
      <c r="OPJ35"/>
      <c r="OPK35"/>
      <c r="OPL35"/>
      <c r="OPM35"/>
      <c r="OPN35"/>
      <c r="OPO35"/>
      <c r="OPP35"/>
      <c r="OPQ35"/>
      <c r="OPR35"/>
      <c r="OPS35"/>
      <c r="OPT35"/>
      <c r="OPU35"/>
      <c r="OPV35"/>
      <c r="OPW35"/>
      <c r="OPX35"/>
      <c r="OPY35"/>
      <c r="OPZ35"/>
      <c r="OQA35"/>
      <c r="OQB35"/>
      <c r="OQC35"/>
      <c r="OQD35"/>
      <c r="OQE35"/>
      <c r="OQF35"/>
      <c r="OQG35"/>
      <c r="OQH35"/>
      <c r="OQI35"/>
      <c r="OQJ35"/>
      <c r="OQK35"/>
      <c r="OQL35"/>
      <c r="OQM35"/>
      <c r="OQN35"/>
      <c r="OQO35"/>
      <c r="OQP35"/>
      <c r="OQQ35"/>
      <c r="OQR35"/>
      <c r="OQS35"/>
      <c r="OQT35"/>
      <c r="OQU35"/>
      <c r="OQV35"/>
      <c r="OQW35"/>
      <c r="OQX35"/>
      <c r="OQY35"/>
      <c r="OQZ35"/>
      <c r="ORA35"/>
      <c r="ORB35"/>
      <c r="ORC35"/>
      <c r="ORD35"/>
      <c r="ORE35"/>
      <c r="ORF35"/>
      <c r="ORG35"/>
      <c r="ORH35"/>
      <c r="ORI35"/>
      <c r="ORJ35"/>
      <c r="ORK35"/>
      <c r="ORL35"/>
      <c r="ORM35"/>
      <c r="ORN35"/>
      <c r="ORO35"/>
      <c r="ORP35"/>
      <c r="ORQ35"/>
      <c r="ORR35"/>
      <c r="ORS35"/>
      <c r="ORT35"/>
      <c r="ORU35"/>
      <c r="ORV35"/>
      <c r="ORW35"/>
      <c r="ORX35"/>
      <c r="ORY35"/>
      <c r="ORZ35"/>
      <c r="OSA35"/>
      <c r="OSB35"/>
      <c r="OSC35"/>
      <c r="OSD35"/>
      <c r="OSE35"/>
      <c r="OSF35"/>
      <c r="OSG35"/>
      <c r="OSH35"/>
      <c r="OSI35"/>
      <c r="OSJ35"/>
      <c r="OSK35"/>
      <c r="OSL35"/>
      <c r="OSM35"/>
      <c r="OSN35"/>
      <c r="OSO35"/>
      <c r="OSP35"/>
      <c r="OSQ35"/>
      <c r="OSR35"/>
      <c r="OSS35"/>
      <c r="OST35"/>
      <c r="OSU35"/>
      <c r="OSV35"/>
      <c r="OSW35"/>
      <c r="OSX35"/>
      <c r="OSY35"/>
      <c r="OSZ35"/>
      <c r="OTA35"/>
      <c r="OTB35"/>
      <c r="OTC35"/>
      <c r="OTD35"/>
      <c r="OTE35"/>
      <c r="OTF35"/>
      <c r="OTG35"/>
      <c r="OTH35"/>
      <c r="OTI35"/>
      <c r="OTJ35"/>
      <c r="OTK35"/>
      <c r="OTL35"/>
      <c r="OTM35"/>
      <c r="OTN35"/>
      <c r="OTO35"/>
      <c r="OTP35"/>
      <c r="OTQ35"/>
      <c r="OTR35"/>
      <c r="OTS35"/>
      <c r="OTT35"/>
      <c r="OTU35"/>
      <c r="OTV35"/>
      <c r="OTW35"/>
      <c r="OTX35"/>
      <c r="OTY35"/>
      <c r="OTZ35"/>
      <c r="OUA35"/>
      <c r="OUB35"/>
      <c r="OUC35"/>
      <c r="OUD35"/>
      <c r="OUE35"/>
      <c r="OUF35"/>
      <c r="OUG35"/>
      <c r="OUH35"/>
      <c r="OUI35"/>
      <c r="OUJ35"/>
      <c r="OUK35"/>
      <c r="OUL35"/>
      <c r="OUM35"/>
      <c r="OUN35"/>
      <c r="OUO35"/>
      <c r="OUP35"/>
      <c r="OUQ35"/>
      <c r="OUR35"/>
      <c r="OUS35"/>
      <c r="OUT35"/>
      <c r="OUU35"/>
      <c r="OUV35"/>
      <c r="OUW35"/>
      <c r="OUX35"/>
      <c r="OUY35"/>
      <c r="OUZ35"/>
      <c r="OVA35"/>
      <c r="OVB35"/>
      <c r="OVC35"/>
      <c r="OVD35"/>
      <c r="OVE35"/>
      <c r="OVF35"/>
      <c r="OVG35"/>
      <c r="OVH35"/>
      <c r="OVI35"/>
      <c r="OVJ35"/>
      <c r="OVK35"/>
      <c r="OVL35"/>
      <c r="OVM35"/>
      <c r="OVN35"/>
      <c r="OVO35"/>
      <c r="OVP35"/>
      <c r="OVQ35"/>
      <c r="OVR35"/>
      <c r="OVS35"/>
      <c r="OVT35"/>
      <c r="OVU35"/>
      <c r="OVV35"/>
      <c r="OVW35"/>
      <c r="OVX35"/>
      <c r="OVY35"/>
      <c r="OVZ35"/>
      <c r="OWA35"/>
      <c r="OWB35"/>
      <c r="OWC35"/>
      <c r="OWD35"/>
      <c r="OWE35"/>
      <c r="OWF35"/>
      <c r="OWG35"/>
      <c r="OWH35"/>
      <c r="OWI35"/>
      <c r="OWJ35"/>
      <c r="OWK35"/>
      <c r="OWL35"/>
      <c r="OWM35"/>
      <c r="OWN35"/>
      <c r="OWO35"/>
      <c r="OWP35"/>
      <c r="OWQ35"/>
      <c r="OWR35"/>
      <c r="OWS35"/>
      <c r="OWT35"/>
      <c r="OWU35"/>
      <c r="OWV35"/>
      <c r="OWW35"/>
      <c r="OWX35"/>
      <c r="OWY35"/>
      <c r="OWZ35"/>
      <c r="OXA35"/>
      <c r="OXB35"/>
      <c r="OXC35"/>
      <c r="OXD35"/>
      <c r="OXE35"/>
      <c r="OXF35"/>
      <c r="OXG35"/>
      <c r="OXH35"/>
      <c r="OXI35"/>
      <c r="OXJ35"/>
      <c r="OXK35"/>
      <c r="OXL35"/>
      <c r="OXM35"/>
      <c r="OXN35"/>
      <c r="OXO35"/>
      <c r="OXP35"/>
      <c r="OXQ35"/>
      <c r="OXR35"/>
      <c r="OXS35"/>
      <c r="OXT35"/>
      <c r="OXU35"/>
      <c r="OXV35"/>
      <c r="OXW35"/>
      <c r="OXX35"/>
      <c r="OXY35"/>
      <c r="OXZ35"/>
      <c r="OYA35"/>
      <c r="OYB35"/>
      <c r="OYC35"/>
      <c r="OYD35"/>
      <c r="OYE35"/>
      <c r="OYF35"/>
      <c r="OYG35"/>
      <c r="OYH35"/>
      <c r="OYI35"/>
      <c r="OYJ35"/>
      <c r="OYK35"/>
      <c r="OYL35"/>
      <c r="OYM35"/>
      <c r="OYN35"/>
      <c r="OYO35"/>
      <c r="OYP35"/>
      <c r="OYQ35"/>
      <c r="OYR35"/>
      <c r="OYS35"/>
      <c r="OYT35"/>
      <c r="OYU35"/>
      <c r="OYV35"/>
      <c r="OYW35"/>
      <c r="OYX35"/>
      <c r="OYY35"/>
      <c r="OYZ35"/>
      <c r="OZA35"/>
      <c r="OZB35"/>
      <c r="OZC35"/>
      <c r="OZD35"/>
      <c r="OZE35"/>
      <c r="OZF35"/>
      <c r="OZG35"/>
      <c r="OZH35"/>
      <c r="OZI35"/>
      <c r="OZJ35"/>
      <c r="OZK35"/>
      <c r="OZL35"/>
      <c r="OZM35"/>
      <c r="OZN35"/>
      <c r="OZO35"/>
      <c r="OZP35"/>
      <c r="OZQ35"/>
      <c r="OZR35"/>
      <c r="OZS35"/>
      <c r="OZT35"/>
      <c r="OZU35"/>
      <c r="OZV35"/>
      <c r="OZW35"/>
      <c r="OZX35"/>
      <c r="OZY35"/>
      <c r="OZZ35"/>
      <c r="PAA35"/>
      <c r="PAB35"/>
      <c r="PAC35"/>
      <c r="PAD35"/>
      <c r="PAE35"/>
      <c r="PAF35"/>
      <c r="PAG35"/>
      <c r="PAH35"/>
      <c r="PAI35"/>
      <c r="PAJ35"/>
      <c r="PAK35"/>
      <c r="PAL35"/>
      <c r="PAM35"/>
      <c r="PAN35"/>
      <c r="PAO35"/>
      <c r="PAP35"/>
      <c r="PAQ35"/>
      <c r="PAR35"/>
      <c r="PAS35"/>
      <c r="PAT35"/>
      <c r="PAU35"/>
      <c r="PAV35"/>
      <c r="PAW35"/>
      <c r="PAX35"/>
      <c r="PAY35"/>
      <c r="PAZ35"/>
      <c r="PBA35"/>
      <c r="PBB35"/>
      <c r="PBC35"/>
      <c r="PBD35"/>
      <c r="PBE35"/>
      <c r="PBF35"/>
      <c r="PBG35"/>
      <c r="PBH35"/>
      <c r="PBI35"/>
      <c r="PBJ35"/>
      <c r="PBK35"/>
      <c r="PBL35"/>
      <c r="PBM35"/>
      <c r="PBN35"/>
      <c r="PBO35"/>
      <c r="PBP35"/>
      <c r="PBQ35"/>
      <c r="PBR35"/>
      <c r="PBS35"/>
      <c r="PBT35"/>
      <c r="PBU35"/>
      <c r="PBV35"/>
      <c r="PBW35"/>
      <c r="PBX35"/>
      <c r="PBY35"/>
      <c r="PBZ35"/>
      <c r="PCA35"/>
      <c r="PCB35"/>
      <c r="PCC35"/>
      <c r="PCD35"/>
      <c r="PCE35"/>
      <c r="PCF35"/>
      <c r="PCG35"/>
      <c r="PCH35"/>
      <c r="PCI35"/>
      <c r="PCJ35"/>
      <c r="PCK35"/>
      <c r="PCL35"/>
      <c r="PCM35"/>
      <c r="PCN35"/>
      <c r="PCO35"/>
      <c r="PCP35"/>
      <c r="PCQ35"/>
      <c r="PCR35"/>
      <c r="PCS35"/>
      <c r="PCT35"/>
      <c r="PCU35"/>
      <c r="PCV35"/>
      <c r="PCW35"/>
      <c r="PCX35"/>
      <c r="PCY35"/>
      <c r="PCZ35"/>
      <c r="PDA35"/>
      <c r="PDB35"/>
      <c r="PDC35"/>
      <c r="PDD35"/>
      <c r="PDE35"/>
      <c r="PDF35"/>
      <c r="PDG35"/>
      <c r="PDH35"/>
      <c r="PDI35"/>
      <c r="PDJ35"/>
      <c r="PDK35"/>
      <c r="PDL35"/>
      <c r="PDM35"/>
      <c r="PDN35"/>
      <c r="PDO35"/>
      <c r="PDP35"/>
      <c r="PDQ35"/>
      <c r="PDR35"/>
      <c r="PDS35"/>
      <c r="PDT35"/>
      <c r="PDU35"/>
      <c r="PDV35"/>
      <c r="PDW35"/>
      <c r="PDX35"/>
      <c r="PDY35"/>
      <c r="PDZ35"/>
      <c r="PEA35"/>
      <c r="PEB35"/>
      <c r="PEC35"/>
      <c r="PED35"/>
      <c r="PEE35"/>
      <c r="PEF35"/>
      <c r="PEG35"/>
      <c r="PEH35"/>
      <c r="PEI35"/>
      <c r="PEJ35"/>
      <c r="PEK35"/>
      <c r="PEL35"/>
      <c r="PEM35"/>
      <c r="PEN35"/>
      <c r="PEO35"/>
      <c r="PEP35"/>
      <c r="PEQ35"/>
      <c r="PER35"/>
      <c r="PES35"/>
      <c r="PET35"/>
      <c r="PEU35"/>
      <c r="PEV35"/>
      <c r="PEW35"/>
      <c r="PEX35"/>
      <c r="PEY35"/>
      <c r="PEZ35"/>
      <c r="PFA35"/>
      <c r="PFB35"/>
      <c r="PFC35"/>
      <c r="PFD35"/>
      <c r="PFE35"/>
      <c r="PFF35"/>
      <c r="PFG35"/>
      <c r="PFH35"/>
      <c r="PFI35"/>
      <c r="PFJ35"/>
      <c r="PFK35"/>
      <c r="PFL35"/>
      <c r="PFM35"/>
      <c r="PFN35"/>
      <c r="PFO35"/>
      <c r="PFP35"/>
      <c r="PFQ35"/>
      <c r="PFR35"/>
      <c r="PFS35"/>
      <c r="PFT35"/>
      <c r="PFU35"/>
      <c r="PFV35"/>
      <c r="PFW35"/>
      <c r="PFX35"/>
      <c r="PFY35"/>
      <c r="PFZ35"/>
      <c r="PGA35"/>
      <c r="PGB35"/>
      <c r="PGC35"/>
      <c r="PGD35"/>
      <c r="PGE35"/>
      <c r="PGF35"/>
      <c r="PGG35"/>
      <c r="PGH35"/>
      <c r="PGI35"/>
      <c r="PGJ35"/>
      <c r="PGK35"/>
      <c r="PGL35"/>
      <c r="PGM35"/>
      <c r="PGN35"/>
      <c r="PGO35"/>
      <c r="PGP35"/>
      <c r="PGQ35"/>
      <c r="PGR35"/>
      <c r="PGS35"/>
      <c r="PGT35"/>
      <c r="PGU35"/>
      <c r="PGV35"/>
      <c r="PGW35"/>
      <c r="PGX35"/>
      <c r="PGY35"/>
      <c r="PGZ35"/>
      <c r="PHA35"/>
      <c r="PHB35"/>
      <c r="PHC35"/>
      <c r="PHD35"/>
      <c r="PHE35"/>
      <c r="PHF35"/>
      <c r="PHG35"/>
      <c r="PHH35"/>
      <c r="PHI35"/>
      <c r="PHJ35"/>
      <c r="PHK35"/>
      <c r="PHL35"/>
      <c r="PHM35"/>
      <c r="PHN35"/>
      <c r="PHO35"/>
      <c r="PHP35"/>
      <c r="PHQ35"/>
      <c r="PHR35"/>
      <c r="PHS35"/>
      <c r="PHT35"/>
      <c r="PHU35"/>
      <c r="PHV35"/>
      <c r="PHW35"/>
      <c r="PHX35"/>
      <c r="PHY35"/>
      <c r="PHZ35"/>
      <c r="PIA35"/>
      <c r="PIB35"/>
      <c r="PIC35"/>
      <c r="PID35"/>
      <c r="PIE35"/>
      <c r="PIF35"/>
      <c r="PIG35"/>
      <c r="PIH35"/>
      <c r="PII35"/>
      <c r="PIJ35"/>
      <c r="PIK35"/>
      <c r="PIL35"/>
      <c r="PIM35"/>
      <c r="PIN35"/>
      <c r="PIO35"/>
      <c r="PIP35"/>
      <c r="PIQ35"/>
      <c r="PIR35"/>
      <c r="PIS35"/>
      <c r="PIT35"/>
      <c r="PIU35"/>
      <c r="PIV35"/>
      <c r="PIW35"/>
      <c r="PIX35"/>
      <c r="PIY35"/>
      <c r="PIZ35"/>
      <c r="PJA35"/>
      <c r="PJB35"/>
      <c r="PJC35"/>
      <c r="PJD35"/>
      <c r="PJE35"/>
      <c r="PJF35"/>
      <c r="PJG35"/>
      <c r="PJH35"/>
      <c r="PJI35"/>
      <c r="PJJ35"/>
      <c r="PJK35"/>
      <c r="PJL35"/>
      <c r="PJM35"/>
      <c r="PJN35"/>
      <c r="PJO35"/>
      <c r="PJP35"/>
      <c r="PJQ35"/>
      <c r="PJR35"/>
      <c r="PJS35"/>
      <c r="PJT35"/>
      <c r="PJU35"/>
      <c r="PJV35"/>
      <c r="PJW35"/>
      <c r="PJX35"/>
      <c r="PJY35"/>
      <c r="PJZ35"/>
      <c r="PKA35"/>
      <c r="PKB35"/>
      <c r="PKC35"/>
      <c r="PKD35"/>
      <c r="PKE35"/>
      <c r="PKF35"/>
      <c r="PKG35"/>
      <c r="PKH35"/>
      <c r="PKI35"/>
      <c r="PKJ35"/>
      <c r="PKK35"/>
      <c r="PKL35"/>
      <c r="PKM35"/>
      <c r="PKN35"/>
      <c r="PKO35"/>
      <c r="PKP35"/>
      <c r="PKQ35"/>
      <c r="PKR35"/>
      <c r="PKS35"/>
      <c r="PKT35"/>
      <c r="PKU35"/>
      <c r="PKV35"/>
      <c r="PKW35"/>
      <c r="PKX35"/>
      <c r="PKY35"/>
      <c r="PKZ35"/>
      <c r="PLA35"/>
      <c r="PLB35"/>
      <c r="PLC35"/>
      <c r="PLD35"/>
      <c r="PLE35"/>
      <c r="PLF35"/>
      <c r="PLG35"/>
      <c r="PLH35"/>
      <c r="PLI35"/>
      <c r="PLJ35"/>
      <c r="PLK35"/>
      <c r="PLL35"/>
      <c r="PLM35"/>
      <c r="PLN35"/>
      <c r="PLO35"/>
      <c r="PLP35"/>
      <c r="PLQ35"/>
      <c r="PLR35"/>
      <c r="PLS35"/>
      <c r="PLT35"/>
      <c r="PLU35"/>
      <c r="PLV35"/>
      <c r="PLW35"/>
      <c r="PLX35"/>
      <c r="PLY35"/>
      <c r="PLZ35"/>
      <c r="PMA35"/>
      <c r="PMB35"/>
      <c r="PMC35"/>
      <c r="PMD35"/>
      <c r="PME35"/>
      <c r="PMF35"/>
      <c r="PMG35"/>
      <c r="PMH35"/>
      <c r="PMI35"/>
      <c r="PMJ35"/>
      <c r="PMK35"/>
      <c r="PML35"/>
      <c r="PMM35"/>
      <c r="PMN35"/>
      <c r="PMO35"/>
      <c r="PMP35"/>
      <c r="PMQ35"/>
      <c r="PMR35"/>
      <c r="PMS35"/>
      <c r="PMT35"/>
      <c r="PMU35"/>
      <c r="PMV35"/>
      <c r="PMW35"/>
      <c r="PMX35"/>
      <c r="PMY35"/>
      <c r="PMZ35"/>
      <c r="PNA35"/>
      <c r="PNB35"/>
      <c r="PNC35"/>
      <c r="PND35"/>
      <c r="PNE35"/>
      <c r="PNF35"/>
      <c r="PNG35"/>
      <c r="PNH35"/>
      <c r="PNI35"/>
      <c r="PNJ35"/>
      <c r="PNK35"/>
      <c r="PNL35"/>
      <c r="PNM35"/>
      <c r="PNN35"/>
      <c r="PNO35"/>
      <c r="PNP35"/>
      <c r="PNQ35"/>
      <c r="PNR35"/>
      <c r="PNS35"/>
      <c r="PNT35"/>
      <c r="PNU35"/>
      <c r="PNV35"/>
      <c r="PNW35"/>
      <c r="PNX35"/>
      <c r="PNY35"/>
      <c r="PNZ35"/>
      <c r="POA35"/>
      <c r="POB35"/>
      <c r="POC35"/>
      <c r="POD35"/>
      <c r="POE35"/>
      <c r="POF35"/>
      <c r="POG35"/>
      <c r="POH35"/>
      <c r="POI35"/>
      <c r="POJ35"/>
      <c r="POK35"/>
      <c r="POL35"/>
      <c r="POM35"/>
      <c r="PON35"/>
      <c r="POO35"/>
      <c r="POP35"/>
      <c r="POQ35"/>
      <c r="POR35"/>
      <c r="POS35"/>
      <c r="POT35"/>
      <c r="POU35"/>
      <c r="POV35"/>
      <c r="POW35"/>
      <c r="POX35"/>
      <c r="POY35"/>
      <c r="POZ35"/>
      <c r="PPA35"/>
      <c r="PPB35"/>
      <c r="PPC35"/>
      <c r="PPD35"/>
      <c r="PPE35"/>
      <c r="PPF35"/>
      <c r="PPG35"/>
      <c r="PPH35"/>
      <c r="PPI35"/>
      <c r="PPJ35"/>
      <c r="PPK35"/>
      <c r="PPL35"/>
      <c r="PPM35"/>
      <c r="PPN35"/>
      <c r="PPO35"/>
      <c r="PPP35"/>
      <c r="PPQ35"/>
      <c r="PPR35"/>
      <c r="PPS35"/>
      <c r="PPT35"/>
      <c r="PPU35"/>
      <c r="PPV35"/>
      <c r="PPW35"/>
      <c r="PPX35"/>
      <c r="PPY35"/>
      <c r="PPZ35"/>
      <c r="PQA35"/>
      <c r="PQB35"/>
      <c r="PQC35"/>
      <c r="PQD35"/>
      <c r="PQE35"/>
      <c r="PQF35"/>
      <c r="PQG35"/>
      <c r="PQH35"/>
      <c r="PQI35"/>
      <c r="PQJ35"/>
      <c r="PQK35"/>
      <c r="PQL35"/>
      <c r="PQM35"/>
      <c r="PQN35"/>
      <c r="PQO35"/>
      <c r="PQP35"/>
      <c r="PQQ35"/>
      <c r="PQR35"/>
      <c r="PQS35"/>
      <c r="PQT35"/>
      <c r="PQU35"/>
      <c r="PQV35"/>
      <c r="PQW35"/>
      <c r="PQX35"/>
      <c r="PQY35"/>
      <c r="PQZ35"/>
      <c r="PRA35"/>
      <c r="PRB35"/>
      <c r="PRC35"/>
      <c r="PRD35"/>
      <c r="PRE35"/>
      <c r="PRF35"/>
      <c r="PRG35"/>
      <c r="PRH35"/>
      <c r="PRI35"/>
      <c r="PRJ35"/>
      <c r="PRK35"/>
      <c r="PRL35"/>
      <c r="PRM35"/>
      <c r="PRN35"/>
      <c r="PRO35"/>
      <c r="PRP35"/>
      <c r="PRQ35"/>
      <c r="PRR35"/>
      <c r="PRS35"/>
      <c r="PRT35"/>
      <c r="PRU35"/>
      <c r="PRV35"/>
      <c r="PRW35"/>
      <c r="PRX35"/>
      <c r="PRY35"/>
      <c r="PRZ35"/>
      <c r="PSA35"/>
      <c r="PSB35"/>
      <c r="PSC35"/>
      <c r="PSD35"/>
      <c r="PSE35"/>
      <c r="PSF35"/>
      <c r="PSG35"/>
      <c r="PSH35"/>
      <c r="PSI35"/>
      <c r="PSJ35"/>
      <c r="PSK35"/>
      <c r="PSL35"/>
      <c r="PSM35"/>
      <c r="PSN35"/>
      <c r="PSO35"/>
      <c r="PSP35"/>
      <c r="PSQ35"/>
      <c r="PSR35"/>
      <c r="PSS35"/>
      <c r="PST35"/>
      <c r="PSU35"/>
      <c r="PSV35"/>
      <c r="PSW35"/>
      <c r="PSX35"/>
      <c r="PSY35"/>
      <c r="PSZ35"/>
      <c r="PTA35"/>
      <c r="PTB35"/>
      <c r="PTC35"/>
      <c r="PTD35"/>
      <c r="PTE35"/>
      <c r="PTF35"/>
      <c r="PTG35"/>
      <c r="PTH35"/>
      <c r="PTI35"/>
      <c r="PTJ35"/>
      <c r="PTK35"/>
      <c r="PTL35"/>
      <c r="PTM35"/>
      <c r="PTN35"/>
      <c r="PTO35"/>
      <c r="PTP35"/>
      <c r="PTQ35"/>
      <c r="PTR35"/>
      <c r="PTS35"/>
      <c r="PTT35"/>
      <c r="PTU35"/>
      <c r="PTV35"/>
      <c r="PTW35"/>
      <c r="PTX35"/>
      <c r="PTY35"/>
      <c r="PTZ35"/>
      <c r="PUA35"/>
      <c r="PUB35"/>
      <c r="PUC35"/>
      <c r="PUD35"/>
      <c r="PUE35"/>
      <c r="PUF35"/>
      <c r="PUG35"/>
      <c r="PUH35"/>
      <c r="PUI35"/>
      <c r="PUJ35"/>
      <c r="PUK35"/>
      <c r="PUL35"/>
      <c r="PUM35"/>
      <c r="PUN35"/>
      <c r="PUO35"/>
      <c r="PUP35"/>
      <c r="PUQ35"/>
      <c r="PUR35"/>
      <c r="PUS35"/>
      <c r="PUT35"/>
      <c r="PUU35"/>
      <c r="PUV35"/>
      <c r="PUW35"/>
      <c r="PUX35"/>
      <c r="PUY35"/>
      <c r="PUZ35"/>
      <c r="PVA35"/>
      <c r="PVB35"/>
      <c r="PVC35"/>
      <c r="PVD35"/>
      <c r="PVE35"/>
      <c r="PVF35"/>
      <c r="PVG35"/>
      <c r="PVH35"/>
      <c r="PVI35"/>
      <c r="PVJ35"/>
      <c r="PVK35"/>
      <c r="PVL35"/>
      <c r="PVM35"/>
      <c r="PVN35"/>
      <c r="PVO35"/>
      <c r="PVP35"/>
      <c r="PVQ35"/>
      <c r="PVR35"/>
      <c r="PVS35"/>
      <c r="PVT35"/>
      <c r="PVU35"/>
      <c r="PVV35"/>
      <c r="PVW35"/>
      <c r="PVX35"/>
      <c r="PVY35"/>
      <c r="PVZ35"/>
      <c r="PWA35"/>
      <c r="PWB35"/>
      <c r="PWC35"/>
      <c r="PWD35"/>
      <c r="PWE35"/>
      <c r="PWF35"/>
      <c r="PWG35"/>
      <c r="PWH35"/>
      <c r="PWI35"/>
      <c r="PWJ35"/>
      <c r="PWK35"/>
      <c r="PWL35"/>
      <c r="PWM35"/>
      <c r="PWN35"/>
      <c r="PWO35"/>
      <c r="PWP35"/>
      <c r="PWQ35"/>
      <c r="PWR35"/>
      <c r="PWS35"/>
      <c r="PWT35"/>
      <c r="PWU35"/>
      <c r="PWV35"/>
      <c r="PWW35"/>
      <c r="PWX35"/>
      <c r="PWY35"/>
      <c r="PWZ35"/>
      <c r="PXA35"/>
      <c r="PXB35"/>
      <c r="PXC35"/>
      <c r="PXD35"/>
      <c r="PXE35"/>
      <c r="PXF35"/>
      <c r="PXG35"/>
      <c r="PXH35"/>
      <c r="PXI35"/>
      <c r="PXJ35"/>
      <c r="PXK35"/>
      <c r="PXL35"/>
      <c r="PXM35"/>
      <c r="PXN35"/>
      <c r="PXO35"/>
      <c r="PXP35"/>
      <c r="PXQ35"/>
      <c r="PXR35"/>
      <c r="PXS35"/>
      <c r="PXT35"/>
      <c r="PXU35"/>
      <c r="PXV35"/>
      <c r="PXW35"/>
      <c r="PXX35"/>
      <c r="PXY35"/>
      <c r="PXZ35"/>
      <c r="PYA35"/>
      <c r="PYB35"/>
      <c r="PYC35"/>
      <c r="PYD35"/>
      <c r="PYE35"/>
      <c r="PYF35"/>
      <c r="PYG35"/>
      <c r="PYH35"/>
      <c r="PYI35"/>
      <c r="PYJ35"/>
      <c r="PYK35"/>
      <c r="PYL35"/>
      <c r="PYM35"/>
      <c r="PYN35"/>
      <c r="PYO35"/>
      <c r="PYP35"/>
      <c r="PYQ35"/>
      <c r="PYR35"/>
      <c r="PYS35"/>
      <c r="PYT35"/>
      <c r="PYU35"/>
      <c r="PYV35"/>
      <c r="PYW35"/>
      <c r="PYX35"/>
      <c r="PYY35"/>
      <c r="PYZ35"/>
      <c r="PZA35"/>
      <c r="PZB35"/>
      <c r="PZC35"/>
      <c r="PZD35"/>
      <c r="PZE35"/>
      <c r="PZF35"/>
      <c r="PZG35"/>
      <c r="PZH35"/>
      <c r="PZI35"/>
      <c r="PZJ35"/>
      <c r="PZK35"/>
      <c r="PZL35"/>
      <c r="PZM35"/>
      <c r="PZN35"/>
      <c r="PZO35"/>
      <c r="PZP35"/>
      <c r="PZQ35"/>
      <c r="PZR35"/>
      <c r="PZS35"/>
      <c r="PZT35"/>
      <c r="PZU35"/>
      <c r="PZV35"/>
      <c r="PZW35"/>
      <c r="PZX35"/>
      <c r="PZY35"/>
      <c r="PZZ35"/>
      <c r="QAA35"/>
      <c r="QAB35"/>
      <c r="QAC35"/>
      <c r="QAD35"/>
      <c r="QAE35"/>
      <c r="QAF35"/>
      <c r="QAG35"/>
      <c r="QAH35"/>
      <c r="QAI35"/>
      <c r="QAJ35"/>
      <c r="QAK35"/>
      <c r="QAL35"/>
      <c r="QAM35"/>
      <c r="QAN35"/>
      <c r="QAO35"/>
      <c r="QAP35"/>
      <c r="QAQ35"/>
      <c r="QAR35"/>
      <c r="QAS35"/>
      <c r="QAT35"/>
      <c r="QAU35"/>
      <c r="QAV35"/>
      <c r="QAW35"/>
      <c r="QAX35"/>
      <c r="QAY35"/>
      <c r="QAZ35"/>
      <c r="QBA35"/>
      <c r="QBB35"/>
      <c r="QBC35"/>
      <c r="QBD35"/>
      <c r="QBE35"/>
      <c r="QBF35"/>
      <c r="QBG35"/>
      <c r="QBH35"/>
      <c r="QBI35"/>
      <c r="QBJ35"/>
      <c r="QBK35"/>
      <c r="QBL35"/>
      <c r="QBM35"/>
      <c r="QBN35"/>
      <c r="QBO35"/>
      <c r="QBP35"/>
      <c r="QBQ35"/>
      <c r="QBR35"/>
      <c r="QBS35"/>
      <c r="QBT35"/>
      <c r="QBU35"/>
      <c r="QBV35"/>
      <c r="QBW35"/>
      <c r="QBX35"/>
      <c r="QBY35"/>
      <c r="QBZ35"/>
      <c r="QCA35"/>
      <c r="QCB35"/>
      <c r="QCC35"/>
      <c r="QCD35"/>
      <c r="QCE35"/>
      <c r="QCF35"/>
      <c r="QCG35"/>
      <c r="QCH35"/>
      <c r="QCI35"/>
      <c r="QCJ35"/>
      <c r="QCK35"/>
      <c r="QCL35"/>
      <c r="QCM35"/>
      <c r="QCN35"/>
      <c r="QCO35"/>
      <c r="QCP35"/>
      <c r="QCQ35"/>
      <c r="QCR35"/>
      <c r="QCS35"/>
      <c r="QCT35"/>
      <c r="QCU35"/>
      <c r="QCV35"/>
      <c r="QCW35"/>
      <c r="QCX35"/>
      <c r="QCY35"/>
      <c r="QCZ35"/>
      <c r="QDA35"/>
      <c r="QDB35"/>
      <c r="QDC35"/>
      <c r="QDD35"/>
      <c r="QDE35"/>
      <c r="QDF35"/>
      <c r="QDG35"/>
      <c r="QDH35"/>
      <c r="QDI35"/>
      <c r="QDJ35"/>
      <c r="QDK35"/>
      <c r="QDL35"/>
      <c r="QDM35"/>
      <c r="QDN35"/>
      <c r="QDO35"/>
      <c r="QDP35"/>
      <c r="QDQ35"/>
      <c r="QDR35"/>
      <c r="QDS35"/>
      <c r="QDT35"/>
      <c r="QDU35"/>
      <c r="QDV35"/>
      <c r="QDW35"/>
      <c r="QDX35"/>
      <c r="QDY35"/>
      <c r="QDZ35"/>
      <c r="QEA35"/>
      <c r="QEB35"/>
      <c r="QEC35"/>
      <c r="QED35"/>
      <c r="QEE35"/>
      <c r="QEF35"/>
      <c r="QEG35"/>
      <c r="QEH35"/>
      <c r="QEI35"/>
      <c r="QEJ35"/>
      <c r="QEK35"/>
      <c r="QEL35"/>
      <c r="QEM35"/>
      <c r="QEN35"/>
      <c r="QEO35"/>
      <c r="QEP35"/>
      <c r="QEQ35"/>
      <c r="QER35"/>
      <c r="QES35"/>
      <c r="QET35"/>
      <c r="QEU35"/>
      <c r="QEV35"/>
      <c r="QEW35"/>
      <c r="QEX35"/>
      <c r="QEY35"/>
      <c r="QEZ35"/>
      <c r="QFA35"/>
      <c r="QFB35"/>
      <c r="QFC35"/>
      <c r="QFD35"/>
      <c r="QFE35"/>
      <c r="QFF35"/>
      <c r="QFG35"/>
      <c r="QFH35"/>
      <c r="QFI35"/>
      <c r="QFJ35"/>
      <c r="QFK35"/>
      <c r="QFL35"/>
      <c r="QFM35"/>
      <c r="QFN35"/>
      <c r="QFO35"/>
      <c r="QFP35"/>
      <c r="QFQ35"/>
      <c r="QFR35"/>
      <c r="QFS35"/>
      <c r="QFT35"/>
      <c r="QFU35"/>
      <c r="QFV35"/>
      <c r="QFW35"/>
      <c r="QFX35"/>
      <c r="QFY35"/>
      <c r="QFZ35"/>
      <c r="QGA35"/>
      <c r="QGB35"/>
      <c r="QGC35"/>
      <c r="QGD35"/>
      <c r="QGE35"/>
      <c r="QGF35"/>
      <c r="QGG35"/>
      <c r="QGH35"/>
      <c r="QGI35"/>
      <c r="QGJ35"/>
      <c r="QGK35"/>
      <c r="QGL35"/>
      <c r="QGM35"/>
      <c r="QGN35"/>
      <c r="QGO35"/>
      <c r="QGP35"/>
      <c r="QGQ35"/>
      <c r="QGR35"/>
      <c r="QGS35"/>
      <c r="QGT35"/>
      <c r="QGU35"/>
      <c r="QGV35"/>
      <c r="QGW35"/>
      <c r="QGX35"/>
      <c r="QGY35"/>
      <c r="QGZ35"/>
      <c r="QHA35"/>
      <c r="QHB35"/>
      <c r="QHC35"/>
      <c r="QHD35"/>
      <c r="QHE35"/>
      <c r="QHF35"/>
      <c r="QHG35"/>
      <c r="QHH35"/>
      <c r="QHI35"/>
      <c r="QHJ35"/>
      <c r="QHK35"/>
      <c r="QHL35"/>
      <c r="QHM35"/>
      <c r="QHN35"/>
      <c r="QHO35"/>
      <c r="QHP35"/>
      <c r="QHQ35"/>
      <c r="QHR35"/>
      <c r="QHS35"/>
      <c r="QHT35"/>
      <c r="QHU35"/>
      <c r="QHV35"/>
      <c r="QHW35"/>
      <c r="QHX35"/>
      <c r="QHY35"/>
      <c r="QHZ35"/>
      <c r="QIA35"/>
      <c r="QIB35"/>
      <c r="QIC35"/>
      <c r="QID35"/>
      <c r="QIE35"/>
      <c r="QIF35"/>
      <c r="QIG35"/>
      <c r="QIH35"/>
      <c r="QII35"/>
      <c r="QIJ35"/>
      <c r="QIK35"/>
      <c r="QIL35"/>
      <c r="QIM35"/>
      <c r="QIN35"/>
      <c r="QIO35"/>
      <c r="QIP35"/>
      <c r="QIQ35"/>
      <c r="QIR35"/>
      <c r="QIS35"/>
      <c r="QIT35"/>
      <c r="QIU35"/>
      <c r="QIV35"/>
      <c r="QIW35"/>
      <c r="QIX35"/>
      <c r="QIY35"/>
      <c r="QIZ35"/>
      <c r="QJA35"/>
      <c r="QJB35"/>
      <c r="QJC35"/>
      <c r="QJD35"/>
      <c r="QJE35"/>
      <c r="QJF35"/>
      <c r="QJG35"/>
      <c r="QJH35"/>
      <c r="QJI35"/>
      <c r="QJJ35"/>
      <c r="QJK35"/>
      <c r="QJL35"/>
      <c r="QJM35"/>
      <c r="QJN35"/>
      <c r="QJO35"/>
      <c r="QJP35"/>
      <c r="QJQ35"/>
      <c r="QJR35"/>
      <c r="QJS35"/>
      <c r="QJT35"/>
      <c r="QJU35"/>
      <c r="QJV35"/>
      <c r="QJW35"/>
      <c r="QJX35"/>
      <c r="QJY35"/>
      <c r="QJZ35"/>
      <c r="QKA35"/>
      <c r="QKB35"/>
      <c r="QKC35"/>
      <c r="QKD35"/>
      <c r="QKE35"/>
      <c r="QKF35"/>
      <c r="QKG35"/>
      <c r="QKH35"/>
      <c r="QKI35"/>
      <c r="QKJ35"/>
      <c r="QKK35"/>
      <c r="QKL35"/>
      <c r="QKM35"/>
      <c r="QKN35"/>
      <c r="QKO35"/>
      <c r="QKP35"/>
      <c r="QKQ35"/>
      <c r="QKR35"/>
      <c r="QKS35"/>
      <c r="QKT35"/>
      <c r="QKU35"/>
      <c r="QKV35"/>
      <c r="QKW35"/>
      <c r="QKX35"/>
      <c r="QKY35"/>
      <c r="QKZ35"/>
      <c r="QLA35"/>
      <c r="QLB35"/>
      <c r="QLC35"/>
      <c r="QLD35"/>
      <c r="QLE35"/>
      <c r="QLF35"/>
      <c r="QLG35"/>
      <c r="QLH35"/>
      <c r="QLI35"/>
      <c r="QLJ35"/>
      <c r="QLK35"/>
      <c r="QLL35"/>
      <c r="QLM35"/>
      <c r="QLN35"/>
      <c r="QLO35"/>
      <c r="QLP35"/>
      <c r="QLQ35"/>
      <c r="QLR35"/>
      <c r="QLS35"/>
      <c r="QLT35"/>
      <c r="QLU35"/>
      <c r="QLV35"/>
      <c r="QLW35"/>
      <c r="QLX35"/>
      <c r="QLY35"/>
      <c r="QLZ35"/>
      <c r="QMA35"/>
      <c r="QMB35"/>
      <c r="QMC35"/>
      <c r="QMD35"/>
      <c r="QME35"/>
      <c r="QMF35"/>
      <c r="QMG35"/>
      <c r="QMH35"/>
      <c r="QMI35"/>
      <c r="QMJ35"/>
      <c r="QMK35"/>
      <c r="QML35"/>
      <c r="QMM35"/>
      <c r="QMN35"/>
      <c r="QMO35"/>
      <c r="QMP35"/>
      <c r="QMQ35"/>
      <c r="QMR35"/>
      <c r="QMS35"/>
      <c r="QMT35"/>
      <c r="QMU35"/>
      <c r="QMV35"/>
      <c r="QMW35"/>
      <c r="QMX35"/>
      <c r="QMY35"/>
      <c r="QMZ35"/>
      <c r="QNA35"/>
      <c r="QNB35"/>
      <c r="QNC35"/>
      <c r="QND35"/>
      <c r="QNE35"/>
      <c r="QNF35"/>
      <c r="QNG35"/>
      <c r="QNH35"/>
      <c r="QNI35"/>
      <c r="QNJ35"/>
      <c r="QNK35"/>
      <c r="QNL35"/>
      <c r="QNM35"/>
      <c r="QNN35"/>
      <c r="QNO35"/>
      <c r="QNP35"/>
      <c r="QNQ35"/>
      <c r="QNR35"/>
      <c r="QNS35"/>
      <c r="QNT35"/>
      <c r="QNU35"/>
      <c r="QNV35"/>
      <c r="QNW35"/>
      <c r="QNX35"/>
      <c r="QNY35"/>
      <c r="QNZ35"/>
      <c r="QOA35"/>
      <c r="QOB35"/>
      <c r="QOC35"/>
      <c r="QOD35"/>
      <c r="QOE35"/>
      <c r="QOF35"/>
      <c r="QOG35"/>
      <c r="QOH35"/>
      <c r="QOI35"/>
      <c r="QOJ35"/>
      <c r="QOK35"/>
      <c r="QOL35"/>
      <c r="QOM35"/>
      <c r="QON35"/>
      <c r="QOO35"/>
      <c r="QOP35"/>
      <c r="QOQ35"/>
      <c r="QOR35"/>
      <c r="QOS35"/>
      <c r="QOT35"/>
      <c r="QOU35"/>
      <c r="QOV35"/>
      <c r="QOW35"/>
      <c r="QOX35"/>
      <c r="QOY35"/>
      <c r="QOZ35"/>
      <c r="QPA35"/>
      <c r="QPB35"/>
      <c r="QPC35"/>
      <c r="QPD35"/>
      <c r="QPE35"/>
      <c r="QPF35"/>
      <c r="QPG35"/>
      <c r="QPH35"/>
      <c r="QPI35"/>
      <c r="QPJ35"/>
      <c r="QPK35"/>
      <c r="QPL35"/>
      <c r="QPM35"/>
      <c r="QPN35"/>
      <c r="QPO35"/>
      <c r="QPP35"/>
      <c r="QPQ35"/>
      <c r="QPR35"/>
      <c r="QPS35"/>
      <c r="QPT35"/>
      <c r="QPU35"/>
      <c r="QPV35"/>
      <c r="QPW35"/>
      <c r="QPX35"/>
      <c r="QPY35"/>
      <c r="QPZ35"/>
      <c r="QQA35"/>
      <c r="QQB35"/>
      <c r="QQC35"/>
      <c r="QQD35"/>
      <c r="QQE35"/>
      <c r="QQF35"/>
      <c r="QQG35"/>
      <c r="QQH35"/>
      <c r="QQI35"/>
      <c r="QQJ35"/>
      <c r="QQK35"/>
      <c r="QQL35"/>
      <c r="QQM35"/>
      <c r="QQN35"/>
      <c r="QQO35"/>
      <c r="QQP35"/>
      <c r="QQQ35"/>
      <c r="QQR35"/>
      <c r="QQS35"/>
      <c r="QQT35"/>
      <c r="QQU35"/>
      <c r="QQV35"/>
      <c r="QQW35"/>
      <c r="QQX35"/>
      <c r="QQY35"/>
      <c r="QQZ35"/>
      <c r="QRA35"/>
      <c r="QRB35"/>
      <c r="QRC35"/>
      <c r="QRD35"/>
      <c r="QRE35"/>
      <c r="QRF35"/>
      <c r="QRG35"/>
      <c r="QRH35"/>
      <c r="QRI35"/>
      <c r="QRJ35"/>
      <c r="QRK35"/>
      <c r="QRL35"/>
      <c r="QRM35"/>
      <c r="QRN35"/>
      <c r="QRO35"/>
      <c r="QRP35"/>
      <c r="QRQ35"/>
      <c r="QRR35"/>
      <c r="QRS35"/>
      <c r="QRT35"/>
      <c r="QRU35"/>
      <c r="QRV35"/>
      <c r="QRW35"/>
      <c r="QRX35"/>
      <c r="QRY35"/>
      <c r="QRZ35"/>
      <c r="QSA35"/>
      <c r="QSB35"/>
      <c r="QSC35"/>
      <c r="QSD35"/>
      <c r="QSE35"/>
      <c r="QSF35"/>
      <c r="QSG35"/>
      <c r="QSH35"/>
      <c r="QSI35"/>
      <c r="QSJ35"/>
      <c r="QSK35"/>
      <c r="QSL35"/>
      <c r="QSM35"/>
      <c r="QSN35"/>
      <c r="QSO35"/>
      <c r="QSP35"/>
      <c r="QSQ35"/>
      <c r="QSR35"/>
      <c r="QSS35"/>
      <c r="QST35"/>
      <c r="QSU35"/>
      <c r="QSV35"/>
      <c r="QSW35"/>
      <c r="QSX35"/>
      <c r="QSY35"/>
      <c r="QSZ35"/>
      <c r="QTA35"/>
      <c r="QTB35"/>
      <c r="QTC35"/>
      <c r="QTD35"/>
      <c r="QTE35"/>
      <c r="QTF35"/>
      <c r="QTG35"/>
      <c r="QTH35"/>
      <c r="QTI35"/>
      <c r="QTJ35"/>
      <c r="QTK35"/>
      <c r="QTL35"/>
      <c r="QTM35"/>
      <c r="QTN35"/>
      <c r="QTO35"/>
      <c r="QTP35"/>
      <c r="QTQ35"/>
      <c r="QTR35"/>
      <c r="QTS35"/>
      <c r="QTT35"/>
      <c r="QTU35"/>
      <c r="QTV35"/>
      <c r="QTW35"/>
      <c r="QTX35"/>
      <c r="QTY35"/>
      <c r="QTZ35"/>
      <c r="QUA35"/>
      <c r="QUB35"/>
      <c r="QUC35"/>
      <c r="QUD35"/>
      <c r="QUE35"/>
      <c r="QUF35"/>
      <c r="QUG35"/>
      <c r="QUH35"/>
      <c r="QUI35"/>
      <c r="QUJ35"/>
      <c r="QUK35"/>
      <c r="QUL35"/>
      <c r="QUM35"/>
      <c r="QUN35"/>
      <c r="QUO35"/>
      <c r="QUP35"/>
      <c r="QUQ35"/>
      <c r="QUR35"/>
      <c r="QUS35"/>
      <c r="QUT35"/>
      <c r="QUU35"/>
      <c r="QUV35"/>
      <c r="QUW35"/>
      <c r="QUX35"/>
      <c r="QUY35"/>
      <c r="QUZ35"/>
      <c r="QVA35"/>
      <c r="QVB35"/>
      <c r="QVC35"/>
      <c r="QVD35"/>
      <c r="QVE35"/>
      <c r="QVF35"/>
      <c r="QVG35"/>
      <c r="QVH35"/>
      <c r="QVI35"/>
      <c r="QVJ35"/>
      <c r="QVK35"/>
      <c r="QVL35"/>
      <c r="QVM35"/>
      <c r="QVN35"/>
      <c r="QVO35"/>
      <c r="QVP35"/>
      <c r="QVQ35"/>
      <c r="QVR35"/>
      <c r="QVS35"/>
      <c r="QVT35"/>
      <c r="QVU35"/>
      <c r="QVV35"/>
      <c r="QVW35"/>
      <c r="QVX35"/>
      <c r="QVY35"/>
      <c r="QVZ35"/>
      <c r="QWA35"/>
      <c r="QWB35"/>
      <c r="QWC35"/>
      <c r="QWD35"/>
      <c r="QWE35"/>
      <c r="QWF35"/>
      <c r="QWG35"/>
      <c r="QWH35"/>
      <c r="QWI35"/>
      <c r="QWJ35"/>
      <c r="QWK35"/>
      <c r="QWL35"/>
      <c r="QWM35"/>
      <c r="QWN35"/>
      <c r="QWO35"/>
      <c r="QWP35"/>
      <c r="QWQ35"/>
      <c r="QWR35"/>
      <c r="QWS35"/>
      <c r="QWT35"/>
      <c r="QWU35"/>
      <c r="QWV35"/>
      <c r="QWW35"/>
      <c r="QWX35"/>
      <c r="QWY35"/>
      <c r="QWZ35"/>
      <c r="QXA35"/>
      <c r="QXB35"/>
      <c r="QXC35"/>
      <c r="QXD35"/>
      <c r="QXE35"/>
      <c r="QXF35"/>
      <c r="QXG35"/>
      <c r="QXH35"/>
      <c r="QXI35"/>
      <c r="QXJ35"/>
      <c r="QXK35"/>
      <c r="QXL35"/>
      <c r="QXM35"/>
      <c r="QXN35"/>
      <c r="QXO35"/>
      <c r="QXP35"/>
      <c r="QXQ35"/>
      <c r="QXR35"/>
      <c r="QXS35"/>
      <c r="QXT35"/>
      <c r="QXU35"/>
      <c r="QXV35"/>
      <c r="QXW35"/>
      <c r="QXX35"/>
      <c r="QXY35"/>
      <c r="QXZ35"/>
      <c r="QYA35"/>
      <c r="QYB35"/>
      <c r="QYC35"/>
      <c r="QYD35"/>
      <c r="QYE35"/>
      <c r="QYF35"/>
      <c r="QYG35"/>
      <c r="QYH35"/>
      <c r="QYI35"/>
      <c r="QYJ35"/>
      <c r="QYK35"/>
      <c r="QYL35"/>
      <c r="QYM35"/>
      <c r="QYN35"/>
      <c r="QYO35"/>
      <c r="QYP35"/>
      <c r="QYQ35"/>
      <c r="QYR35"/>
      <c r="QYS35"/>
      <c r="QYT35"/>
      <c r="QYU35"/>
      <c r="QYV35"/>
      <c r="QYW35"/>
      <c r="QYX35"/>
      <c r="QYY35"/>
      <c r="QYZ35"/>
      <c r="QZA35"/>
      <c r="QZB35"/>
      <c r="QZC35"/>
      <c r="QZD35"/>
      <c r="QZE35"/>
      <c r="QZF35"/>
      <c r="QZG35"/>
      <c r="QZH35"/>
      <c r="QZI35"/>
      <c r="QZJ35"/>
      <c r="QZK35"/>
      <c r="QZL35"/>
      <c r="QZM35"/>
      <c r="QZN35"/>
      <c r="QZO35"/>
      <c r="QZP35"/>
      <c r="QZQ35"/>
      <c r="QZR35"/>
      <c r="QZS35"/>
      <c r="QZT35"/>
      <c r="QZU35"/>
      <c r="QZV35"/>
      <c r="QZW35"/>
      <c r="QZX35"/>
      <c r="QZY35"/>
      <c r="QZZ35"/>
      <c r="RAA35"/>
      <c r="RAB35"/>
      <c r="RAC35"/>
      <c r="RAD35"/>
      <c r="RAE35"/>
      <c r="RAF35"/>
      <c r="RAG35"/>
      <c r="RAH35"/>
      <c r="RAI35"/>
      <c r="RAJ35"/>
      <c r="RAK35"/>
      <c r="RAL35"/>
      <c r="RAM35"/>
      <c r="RAN35"/>
      <c r="RAO35"/>
      <c r="RAP35"/>
      <c r="RAQ35"/>
      <c r="RAR35"/>
      <c r="RAS35"/>
      <c r="RAT35"/>
      <c r="RAU35"/>
      <c r="RAV35"/>
      <c r="RAW35"/>
      <c r="RAX35"/>
      <c r="RAY35"/>
      <c r="RAZ35"/>
      <c r="RBA35"/>
      <c r="RBB35"/>
      <c r="RBC35"/>
      <c r="RBD35"/>
      <c r="RBE35"/>
      <c r="RBF35"/>
      <c r="RBG35"/>
      <c r="RBH35"/>
      <c r="RBI35"/>
      <c r="RBJ35"/>
      <c r="RBK35"/>
      <c r="RBL35"/>
      <c r="RBM35"/>
      <c r="RBN35"/>
      <c r="RBO35"/>
      <c r="RBP35"/>
      <c r="RBQ35"/>
      <c r="RBR35"/>
      <c r="RBS35"/>
      <c r="RBT35"/>
      <c r="RBU35"/>
      <c r="RBV35"/>
      <c r="RBW35"/>
      <c r="RBX35"/>
      <c r="RBY35"/>
      <c r="RBZ35"/>
      <c r="RCA35"/>
      <c r="RCB35"/>
      <c r="RCC35"/>
      <c r="RCD35"/>
      <c r="RCE35"/>
      <c r="RCF35"/>
      <c r="RCG35"/>
      <c r="RCH35"/>
      <c r="RCI35"/>
      <c r="RCJ35"/>
      <c r="RCK35"/>
      <c r="RCL35"/>
      <c r="RCM35"/>
      <c r="RCN35"/>
      <c r="RCO35"/>
      <c r="RCP35"/>
      <c r="RCQ35"/>
      <c r="RCR35"/>
      <c r="RCS35"/>
      <c r="RCT35"/>
      <c r="RCU35"/>
      <c r="RCV35"/>
      <c r="RCW35"/>
      <c r="RCX35"/>
      <c r="RCY35"/>
      <c r="RCZ35"/>
      <c r="RDA35"/>
      <c r="RDB35"/>
      <c r="RDC35"/>
      <c r="RDD35"/>
      <c r="RDE35"/>
      <c r="RDF35"/>
      <c r="RDG35"/>
      <c r="RDH35"/>
      <c r="RDI35"/>
      <c r="RDJ35"/>
      <c r="RDK35"/>
      <c r="RDL35"/>
      <c r="RDM35"/>
      <c r="RDN35"/>
      <c r="RDO35"/>
      <c r="RDP35"/>
      <c r="RDQ35"/>
      <c r="RDR35"/>
      <c r="RDS35"/>
      <c r="RDT35"/>
      <c r="RDU35"/>
      <c r="RDV35"/>
      <c r="RDW35"/>
      <c r="RDX35"/>
      <c r="RDY35"/>
      <c r="RDZ35"/>
      <c r="REA35"/>
      <c r="REB35"/>
      <c r="REC35"/>
      <c r="RED35"/>
      <c r="REE35"/>
      <c r="REF35"/>
      <c r="REG35"/>
      <c r="REH35"/>
      <c r="REI35"/>
      <c r="REJ35"/>
      <c r="REK35"/>
      <c r="REL35"/>
      <c r="REM35"/>
      <c r="REN35"/>
      <c r="REO35"/>
      <c r="REP35"/>
      <c r="REQ35"/>
      <c r="RER35"/>
      <c r="RES35"/>
      <c r="RET35"/>
      <c r="REU35"/>
      <c r="REV35"/>
      <c r="REW35"/>
      <c r="REX35"/>
      <c r="REY35"/>
      <c r="REZ35"/>
      <c r="RFA35"/>
      <c r="RFB35"/>
      <c r="RFC35"/>
      <c r="RFD35"/>
      <c r="RFE35"/>
      <c r="RFF35"/>
      <c r="RFG35"/>
      <c r="RFH35"/>
      <c r="RFI35"/>
      <c r="RFJ35"/>
      <c r="RFK35"/>
      <c r="RFL35"/>
      <c r="RFM35"/>
      <c r="RFN35"/>
      <c r="RFO35"/>
      <c r="RFP35"/>
      <c r="RFQ35"/>
      <c r="RFR35"/>
      <c r="RFS35"/>
      <c r="RFT35"/>
      <c r="RFU35"/>
      <c r="RFV35"/>
      <c r="RFW35"/>
      <c r="RFX35"/>
      <c r="RFY35"/>
      <c r="RFZ35"/>
      <c r="RGA35"/>
      <c r="RGB35"/>
      <c r="RGC35"/>
      <c r="RGD35"/>
      <c r="RGE35"/>
      <c r="RGF35"/>
      <c r="RGG35"/>
      <c r="RGH35"/>
      <c r="RGI35"/>
      <c r="RGJ35"/>
      <c r="RGK35"/>
      <c r="RGL35"/>
      <c r="RGM35"/>
      <c r="RGN35"/>
      <c r="RGO35"/>
      <c r="RGP35"/>
      <c r="RGQ35"/>
      <c r="RGR35"/>
      <c r="RGS35"/>
      <c r="RGT35"/>
      <c r="RGU35"/>
      <c r="RGV35"/>
      <c r="RGW35"/>
      <c r="RGX35"/>
      <c r="RGY35"/>
      <c r="RGZ35"/>
      <c r="RHA35"/>
      <c r="RHB35"/>
      <c r="RHC35"/>
      <c r="RHD35"/>
      <c r="RHE35"/>
      <c r="RHF35"/>
      <c r="RHG35"/>
      <c r="RHH35"/>
      <c r="RHI35"/>
      <c r="RHJ35"/>
      <c r="RHK35"/>
      <c r="RHL35"/>
      <c r="RHM35"/>
      <c r="RHN35"/>
      <c r="RHO35"/>
      <c r="RHP35"/>
      <c r="RHQ35"/>
      <c r="RHR35"/>
      <c r="RHS35"/>
      <c r="RHT35"/>
      <c r="RHU35"/>
      <c r="RHV35"/>
      <c r="RHW35"/>
      <c r="RHX35"/>
      <c r="RHY35"/>
      <c r="RHZ35"/>
      <c r="RIA35"/>
      <c r="RIB35"/>
      <c r="RIC35"/>
      <c r="RID35"/>
      <c r="RIE35"/>
      <c r="RIF35"/>
      <c r="RIG35"/>
      <c r="RIH35"/>
      <c r="RII35"/>
      <c r="RIJ35"/>
      <c r="RIK35"/>
      <c r="RIL35"/>
      <c r="RIM35"/>
      <c r="RIN35"/>
      <c r="RIO35"/>
      <c r="RIP35"/>
      <c r="RIQ35"/>
      <c r="RIR35"/>
      <c r="RIS35"/>
      <c r="RIT35"/>
      <c r="RIU35"/>
      <c r="RIV35"/>
      <c r="RIW35"/>
      <c r="RIX35"/>
      <c r="RIY35"/>
      <c r="RIZ35"/>
      <c r="RJA35"/>
      <c r="RJB35"/>
      <c r="RJC35"/>
      <c r="RJD35"/>
      <c r="RJE35"/>
      <c r="RJF35"/>
      <c r="RJG35"/>
      <c r="RJH35"/>
      <c r="RJI35"/>
      <c r="RJJ35"/>
      <c r="RJK35"/>
      <c r="RJL35"/>
      <c r="RJM35"/>
      <c r="RJN35"/>
      <c r="RJO35"/>
      <c r="RJP35"/>
      <c r="RJQ35"/>
      <c r="RJR35"/>
      <c r="RJS35"/>
      <c r="RJT35"/>
      <c r="RJU35"/>
      <c r="RJV35"/>
      <c r="RJW35"/>
      <c r="RJX35"/>
      <c r="RJY35"/>
      <c r="RJZ35"/>
      <c r="RKA35"/>
      <c r="RKB35"/>
      <c r="RKC35"/>
      <c r="RKD35"/>
      <c r="RKE35"/>
      <c r="RKF35"/>
      <c r="RKG35"/>
      <c r="RKH35"/>
      <c r="RKI35"/>
      <c r="RKJ35"/>
      <c r="RKK35"/>
      <c r="RKL35"/>
      <c r="RKM35"/>
      <c r="RKN35"/>
      <c r="RKO35"/>
      <c r="RKP35"/>
      <c r="RKQ35"/>
      <c r="RKR35"/>
      <c r="RKS35"/>
      <c r="RKT35"/>
      <c r="RKU35"/>
      <c r="RKV35"/>
      <c r="RKW35"/>
      <c r="RKX35"/>
      <c r="RKY35"/>
      <c r="RKZ35"/>
      <c r="RLA35"/>
      <c r="RLB35"/>
      <c r="RLC35"/>
      <c r="RLD35"/>
      <c r="RLE35"/>
      <c r="RLF35"/>
      <c r="RLG35"/>
      <c r="RLH35"/>
      <c r="RLI35"/>
      <c r="RLJ35"/>
      <c r="RLK35"/>
      <c r="RLL35"/>
      <c r="RLM35"/>
      <c r="RLN35"/>
      <c r="RLO35"/>
      <c r="RLP35"/>
      <c r="RLQ35"/>
      <c r="RLR35"/>
      <c r="RLS35"/>
      <c r="RLT35"/>
      <c r="RLU35"/>
      <c r="RLV35"/>
      <c r="RLW35"/>
      <c r="RLX35"/>
      <c r="RLY35"/>
      <c r="RLZ35"/>
      <c r="RMA35"/>
      <c r="RMB35"/>
      <c r="RMC35"/>
      <c r="RMD35"/>
      <c r="RME35"/>
      <c r="RMF35"/>
      <c r="RMG35"/>
      <c r="RMH35"/>
      <c r="RMI35"/>
      <c r="RMJ35"/>
      <c r="RMK35"/>
      <c r="RML35"/>
      <c r="RMM35"/>
      <c r="RMN35"/>
      <c r="RMO35"/>
      <c r="RMP35"/>
      <c r="RMQ35"/>
      <c r="RMR35"/>
      <c r="RMS35"/>
      <c r="RMT35"/>
      <c r="RMU35"/>
      <c r="RMV35"/>
      <c r="RMW35"/>
      <c r="RMX35"/>
      <c r="RMY35"/>
      <c r="RMZ35"/>
      <c r="RNA35"/>
      <c r="RNB35"/>
      <c r="RNC35"/>
      <c r="RND35"/>
      <c r="RNE35"/>
      <c r="RNF35"/>
      <c r="RNG35"/>
      <c r="RNH35"/>
      <c r="RNI35"/>
      <c r="RNJ35"/>
      <c r="RNK35"/>
      <c r="RNL35"/>
      <c r="RNM35"/>
      <c r="RNN35"/>
      <c r="RNO35"/>
      <c r="RNP35"/>
      <c r="RNQ35"/>
      <c r="RNR35"/>
      <c r="RNS35"/>
      <c r="RNT35"/>
      <c r="RNU35"/>
      <c r="RNV35"/>
      <c r="RNW35"/>
      <c r="RNX35"/>
      <c r="RNY35"/>
      <c r="RNZ35"/>
      <c r="ROA35"/>
      <c r="ROB35"/>
      <c r="ROC35"/>
      <c r="ROD35"/>
      <c r="ROE35"/>
      <c r="ROF35"/>
      <c r="ROG35"/>
      <c r="ROH35"/>
      <c r="ROI35"/>
      <c r="ROJ35"/>
      <c r="ROK35"/>
      <c r="ROL35"/>
      <c r="ROM35"/>
      <c r="RON35"/>
      <c r="ROO35"/>
      <c r="ROP35"/>
      <c r="ROQ35"/>
      <c r="ROR35"/>
      <c r="ROS35"/>
      <c r="ROT35"/>
      <c r="ROU35"/>
      <c r="ROV35"/>
      <c r="ROW35"/>
      <c r="ROX35"/>
      <c r="ROY35"/>
      <c r="ROZ35"/>
      <c r="RPA35"/>
      <c r="RPB35"/>
      <c r="RPC35"/>
      <c r="RPD35"/>
      <c r="RPE35"/>
      <c r="RPF35"/>
      <c r="RPG35"/>
      <c r="RPH35"/>
      <c r="RPI35"/>
      <c r="RPJ35"/>
      <c r="RPK35"/>
      <c r="RPL35"/>
      <c r="RPM35"/>
      <c r="RPN35"/>
      <c r="RPO35"/>
      <c r="RPP35"/>
      <c r="RPQ35"/>
      <c r="RPR35"/>
      <c r="RPS35"/>
      <c r="RPT35"/>
      <c r="RPU35"/>
      <c r="RPV35"/>
      <c r="RPW35"/>
      <c r="RPX35"/>
      <c r="RPY35"/>
      <c r="RPZ35"/>
      <c r="RQA35"/>
      <c r="RQB35"/>
      <c r="RQC35"/>
      <c r="RQD35"/>
      <c r="RQE35"/>
      <c r="RQF35"/>
      <c r="RQG35"/>
      <c r="RQH35"/>
      <c r="RQI35"/>
      <c r="RQJ35"/>
      <c r="RQK35"/>
      <c r="RQL35"/>
      <c r="RQM35"/>
      <c r="RQN35"/>
      <c r="RQO35"/>
      <c r="RQP35"/>
      <c r="RQQ35"/>
      <c r="RQR35"/>
      <c r="RQS35"/>
      <c r="RQT35"/>
      <c r="RQU35"/>
      <c r="RQV35"/>
      <c r="RQW35"/>
      <c r="RQX35"/>
      <c r="RQY35"/>
      <c r="RQZ35"/>
      <c r="RRA35"/>
      <c r="RRB35"/>
      <c r="RRC35"/>
      <c r="RRD35"/>
      <c r="RRE35"/>
      <c r="RRF35"/>
      <c r="RRG35"/>
      <c r="RRH35"/>
      <c r="RRI35"/>
      <c r="RRJ35"/>
      <c r="RRK35"/>
      <c r="RRL35"/>
      <c r="RRM35"/>
      <c r="RRN35"/>
      <c r="RRO35"/>
      <c r="RRP35"/>
      <c r="RRQ35"/>
      <c r="RRR35"/>
      <c r="RRS35"/>
      <c r="RRT35"/>
      <c r="RRU35"/>
      <c r="RRV35"/>
      <c r="RRW35"/>
      <c r="RRX35"/>
      <c r="RRY35"/>
      <c r="RRZ35"/>
      <c r="RSA35"/>
      <c r="RSB35"/>
      <c r="RSC35"/>
      <c r="RSD35"/>
      <c r="RSE35"/>
      <c r="RSF35"/>
      <c r="RSG35"/>
      <c r="RSH35"/>
      <c r="RSI35"/>
      <c r="RSJ35"/>
      <c r="RSK35"/>
      <c r="RSL35"/>
      <c r="RSM35"/>
      <c r="RSN35"/>
      <c r="RSO35"/>
      <c r="RSP35"/>
      <c r="RSQ35"/>
      <c r="RSR35"/>
      <c r="RSS35"/>
      <c r="RST35"/>
      <c r="RSU35"/>
      <c r="RSV35"/>
      <c r="RSW35"/>
      <c r="RSX35"/>
      <c r="RSY35"/>
      <c r="RSZ35"/>
      <c r="RTA35"/>
      <c r="RTB35"/>
      <c r="RTC35"/>
      <c r="RTD35"/>
      <c r="RTE35"/>
      <c r="RTF35"/>
      <c r="RTG35"/>
      <c r="RTH35"/>
      <c r="RTI35"/>
      <c r="RTJ35"/>
      <c r="RTK35"/>
      <c r="RTL35"/>
      <c r="RTM35"/>
      <c r="RTN35"/>
      <c r="RTO35"/>
      <c r="RTP35"/>
      <c r="RTQ35"/>
      <c r="RTR35"/>
      <c r="RTS35"/>
      <c r="RTT35"/>
      <c r="RTU35"/>
      <c r="RTV35"/>
      <c r="RTW35"/>
      <c r="RTX35"/>
      <c r="RTY35"/>
      <c r="RTZ35"/>
      <c r="RUA35"/>
      <c r="RUB35"/>
      <c r="RUC35"/>
      <c r="RUD35"/>
      <c r="RUE35"/>
      <c r="RUF35"/>
      <c r="RUG35"/>
      <c r="RUH35"/>
      <c r="RUI35"/>
      <c r="RUJ35"/>
      <c r="RUK35"/>
      <c r="RUL35"/>
      <c r="RUM35"/>
      <c r="RUN35"/>
      <c r="RUO35"/>
      <c r="RUP35"/>
      <c r="RUQ35"/>
      <c r="RUR35"/>
      <c r="RUS35"/>
      <c r="RUT35"/>
      <c r="RUU35"/>
      <c r="RUV35"/>
      <c r="RUW35"/>
      <c r="RUX35"/>
      <c r="RUY35"/>
      <c r="RUZ35"/>
      <c r="RVA35"/>
      <c r="RVB35"/>
      <c r="RVC35"/>
      <c r="RVD35"/>
      <c r="RVE35"/>
      <c r="RVF35"/>
      <c r="RVG35"/>
      <c r="RVH35"/>
      <c r="RVI35"/>
      <c r="RVJ35"/>
      <c r="RVK35"/>
      <c r="RVL35"/>
      <c r="RVM35"/>
      <c r="RVN35"/>
      <c r="RVO35"/>
      <c r="RVP35"/>
      <c r="RVQ35"/>
      <c r="RVR35"/>
      <c r="RVS35"/>
      <c r="RVT35"/>
      <c r="RVU35"/>
      <c r="RVV35"/>
      <c r="RVW35"/>
      <c r="RVX35"/>
      <c r="RVY35"/>
      <c r="RVZ35"/>
      <c r="RWA35"/>
      <c r="RWB35"/>
      <c r="RWC35"/>
      <c r="RWD35"/>
      <c r="RWE35"/>
      <c r="RWF35"/>
      <c r="RWG35"/>
      <c r="RWH35"/>
      <c r="RWI35"/>
      <c r="RWJ35"/>
      <c r="RWK35"/>
      <c r="RWL35"/>
      <c r="RWM35"/>
      <c r="RWN35"/>
      <c r="RWO35"/>
      <c r="RWP35"/>
      <c r="RWQ35"/>
      <c r="RWR35"/>
      <c r="RWS35"/>
      <c r="RWT35"/>
      <c r="RWU35"/>
      <c r="RWV35"/>
      <c r="RWW35"/>
      <c r="RWX35"/>
      <c r="RWY35"/>
      <c r="RWZ35"/>
      <c r="RXA35"/>
      <c r="RXB35"/>
      <c r="RXC35"/>
      <c r="RXD35"/>
      <c r="RXE35"/>
      <c r="RXF35"/>
      <c r="RXG35"/>
      <c r="RXH35"/>
      <c r="RXI35"/>
      <c r="RXJ35"/>
      <c r="RXK35"/>
      <c r="RXL35"/>
      <c r="RXM35"/>
      <c r="RXN35"/>
      <c r="RXO35"/>
      <c r="RXP35"/>
      <c r="RXQ35"/>
      <c r="RXR35"/>
      <c r="RXS35"/>
      <c r="RXT35"/>
      <c r="RXU35"/>
      <c r="RXV35"/>
      <c r="RXW35"/>
      <c r="RXX35"/>
      <c r="RXY35"/>
      <c r="RXZ35"/>
      <c r="RYA35"/>
      <c r="RYB35"/>
      <c r="RYC35"/>
      <c r="RYD35"/>
      <c r="RYE35"/>
      <c r="RYF35"/>
      <c r="RYG35"/>
      <c r="RYH35"/>
      <c r="RYI35"/>
      <c r="RYJ35"/>
      <c r="RYK35"/>
      <c r="RYL35"/>
      <c r="RYM35"/>
      <c r="RYN35"/>
      <c r="RYO35"/>
      <c r="RYP35"/>
      <c r="RYQ35"/>
      <c r="RYR35"/>
      <c r="RYS35"/>
      <c r="RYT35"/>
      <c r="RYU35"/>
      <c r="RYV35"/>
      <c r="RYW35"/>
      <c r="RYX35"/>
      <c r="RYY35"/>
      <c r="RYZ35"/>
      <c r="RZA35"/>
      <c r="RZB35"/>
      <c r="RZC35"/>
      <c r="RZD35"/>
      <c r="RZE35"/>
      <c r="RZF35"/>
      <c r="RZG35"/>
      <c r="RZH35"/>
      <c r="RZI35"/>
      <c r="RZJ35"/>
      <c r="RZK35"/>
      <c r="RZL35"/>
      <c r="RZM35"/>
      <c r="RZN35"/>
      <c r="RZO35"/>
      <c r="RZP35"/>
      <c r="RZQ35"/>
      <c r="RZR35"/>
      <c r="RZS35"/>
      <c r="RZT35"/>
      <c r="RZU35"/>
      <c r="RZV35"/>
      <c r="RZW35"/>
      <c r="RZX35"/>
      <c r="RZY35"/>
      <c r="RZZ35"/>
      <c r="SAA35"/>
      <c r="SAB35"/>
      <c r="SAC35"/>
      <c r="SAD35"/>
      <c r="SAE35"/>
      <c r="SAF35"/>
      <c r="SAG35"/>
      <c r="SAH35"/>
      <c r="SAI35"/>
      <c r="SAJ35"/>
      <c r="SAK35"/>
      <c r="SAL35"/>
      <c r="SAM35"/>
      <c r="SAN35"/>
      <c r="SAO35"/>
      <c r="SAP35"/>
      <c r="SAQ35"/>
      <c r="SAR35"/>
      <c r="SAS35"/>
      <c r="SAT35"/>
      <c r="SAU35"/>
      <c r="SAV35"/>
      <c r="SAW35"/>
      <c r="SAX35"/>
      <c r="SAY35"/>
      <c r="SAZ35"/>
      <c r="SBA35"/>
      <c r="SBB35"/>
      <c r="SBC35"/>
      <c r="SBD35"/>
      <c r="SBE35"/>
      <c r="SBF35"/>
      <c r="SBG35"/>
      <c r="SBH35"/>
      <c r="SBI35"/>
      <c r="SBJ35"/>
      <c r="SBK35"/>
      <c r="SBL35"/>
      <c r="SBM35"/>
      <c r="SBN35"/>
      <c r="SBO35"/>
      <c r="SBP35"/>
      <c r="SBQ35"/>
      <c r="SBR35"/>
      <c r="SBS35"/>
      <c r="SBT35"/>
      <c r="SBU35"/>
      <c r="SBV35"/>
      <c r="SBW35"/>
      <c r="SBX35"/>
      <c r="SBY35"/>
      <c r="SBZ35"/>
      <c r="SCA35"/>
      <c r="SCB35"/>
      <c r="SCC35"/>
      <c r="SCD35"/>
      <c r="SCE35"/>
      <c r="SCF35"/>
      <c r="SCG35"/>
      <c r="SCH35"/>
      <c r="SCI35"/>
      <c r="SCJ35"/>
      <c r="SCK35"/>
      <c r="SCL35"/>
      <c r="SCM35"/>
      <c r="SCN35"/>
      <c r="SCO35"/>
      <c r="SCP35"/>
      <c r="SCQ35"/>
      <c r="SCR35"/>
      <c r="SCS35"/>
      <c r="SCT35"/>
      <c r="SCU35"/>
      <c r="SCV35"/>
      <c r="SCW35"/>
      <c r="SCX35"/>
      <c r="SCY35"/>
      <c r="SCZ35"/>
      <c r="SDA35"/>
      <c r="SDB35"/>
      <c r="SDC35"/>
      <c r="SDD35"/>
      <c r="SDE35"/>
      <c r="SDF35"/>
      <c r="SDG35"/>
      <c r="SDH35"/>
      <c r="SDI35"/>
      <c r="SDJ35"/>
      <c r="SDK35"/>
      <c r="SDL35"/>
      <c r="SDM35"/>
      <c r="SDN35"/>
      <c r="SDO35"/>
      <c r="SDP35"/>
      <c r="SDQ35"/>
      <c r="SDR35"/>
      <c r="SDS35"/>
      <c r="SDT35"/>
      <c r="SDU35"/>
      <c r="SDV35"/>
      <c r="SDW35"/>
      <c r="SDX35"/>
      <c r="SDY35"/>
      <c r="SDZ35"/>
      <c r="SEA35"/>
      <c r="SEB35"/>
      <c r="SEC35"/>
      <c r="SED35"/>
      <c r="SEE35"/>
      <c r="SEF35"/>
      <c r="SEG35"/>
      <c r="SEH35"/>
      <c r="SEI35"/>
      <c r="SEJ35"/>
      <c r="SEK35"/>
      <c r="SEL35"/>
      <c r="SEM35"/>
      <c r="SEN35"/>
      <c r="SEO35"/>
      <c r="SEP35"/>
      <c r="SEQ35"/>
      <c r="SER35"/>
      <c r="SES35"/>
      <c r="SET35"/>
      <c r="SEU35"/>
      <c r="SEV35"/>
      <c r="SEW35"/>
      <c r="SEX35"/>
      <c r="SEY35"/>
      <c r="SEZ35"/>
      <c r="SFA35"/>
      <c r="SFB35"/>
      <c r="SFC35"/>
      <c r="SFD35"/>
      <c r="SFE35"/>
      <c r="SFF35"/>
      <c r="SFG35"/>
      <c r="SFH35"/>
      <c r="SFI35"/>
      <c r="SFJ35"/>
      <c r="SFK35"/>
      <c r="SFL35"/>
      <c r="SFM35"/>
      <c r="SFN35"/>
      <c r="SFO35"/>
      <c r="SFP35"/>
      <c r="SFQ35"/>
      <c r="SFR35"/>
      <c r="SFS35"/>
      <c r="SFT35"/>
      <c r="SFU35"/>
      <c r="SFV35"/>
      <c r="SFW35"/>
      <c r="SFX35"/>
      <c r="SFY35"/>
      <c r="SFZ35"/>
      <c r="SGA35"/>
      <c r="SGB35"/>
      <c r="SGC35"/>
      <c r="SGD35"/>
      <c r="SGE35"/>
      <c r="SGF35"/>
      <c r="SGG35"/>
      <c r="SGH35"/>
      <c r="SGI35"/>
      <c r="SGJ35"/>
      <c r="SGK35"/>
      <c r="SGL35"/>
      <c r="SGM35"/>
      <c r="SGN35"/>
      <c r="SGO35"/>
      <c r="SGP35"/>
      <c r="SGQ35"/>
      <c r="SGR35"/>
      <c r="SGS35"/>
      <c r="SGT35"/>
      <c r="SGU35"/>
      <c r="SGV35"/>
      <c r="SGW35"/>
      <c r="SGX35"/>
      <c r="SGY35"/>
      <c r="SGZ35"/>
      <c r="SHA35"/>
      <c r="SHB35"/>
      <c r="SHC35"/>
      <c r="SHD35"/>
      <c r="SHE35"/>
      <c r="SHF35"/>
      <c r="SHG35"/>
      <c r="SHH35"/>
      <c r="SHI35"/>
      <c r="SHJ35"/>
      <c r="SHK35"/>
      <c r="SHL35"/>
      <c r="SHM35"/>
      <c r="SHN35"/>
      <c r="SHO35"/>
      <c r="SHP35"/>
      <c r="SHQ35"/>
      <c r="SHR35"/>
      <c r="SHS35"/>
      <c r="SHT35"/>
      <c r="SHU35"/>
      <c r="SHV35"/>
      <c r="SHW35"/>
      <c r="SHX35"/>
      <c r="SHY35"/>
      <c r="SHZ35"/>
      <c r="SIA35"/>
      <c r="SIB35"/>
      <c r="SIC35"/>
      <c r="SID35"/>
      <c r="SIE35"/>
      <c r="SIF35"/>
      <c r="SIG35"/>
      <c r="SIH35"/>
      <c r="SII35"/>
      <c r="SIJ35"/>
      <c r="SIK35"/>
      <c r="SIL35"/>
      <c r="SIM35"/>
      <c r="SIN35"/>
      <c r="SIO35"/>
      <c r="SIP35"/>
      <c r="SIQ35"/>
      <c r="SIR35"/>
      <c r="SIS35"/>
      <c r="SIT35"/>
      <c r="SIU35"/>
      <c r="SIV35"/>
      <c r="SIW35"/>
      <c r="SIX35"/>
      <c r="SIY35"/>
      <c r="SIZ35"/>
      <c r="SJA35"/>
      <c r="SJB35"/>
      <c r="SJC35"/>
      <c r="SJD35"/>
      <c r="SJE35"/>
      <c r="SJF35"/>
      <c r="SJG35"/>
      <c r="SJH35"/>
      <c r="SJI35"/>
      <c r="SJJ35"/>
      <c r="SJK35"/>
      <c r="SJL35"/>
      <c r="SJM35"/>
      <c r="SJN35"/>
      <c r="SJO35"/>
      <c r="SJP35"/>
      <c r="SJQ35"/>
      <c r="SJR35"/>
      <c r="SJS35"/>
      <c r="SJT35"/>
      <c r="SJU35"/>
      <c r="SJV35"/>
      <c r="SJW35"/>
      <c r="SJX35"/>
      <c r="SJY35"/>
      <c r="SJZ35"/>
      <c r="SKA35"/>
      <c r="SKB35"/>
      <c r="SKC35"/>
      <c r="SKD35"/>
      <c r="SKE35"/>
      <c r="SKF35"/>
      <c r="SKG35"/>
      <c r="SKH35"/>
      <c r="SKI35"/>
      <c r="SKJ35"/>
      <c r="SKK35"/>
      <c r="SKL35"/>
      <c r="SKM35"/>
      <c r="SKN35"/>
      <c r="SKO35"/>
      <c r="SKP35"/>
      <c r="SKQ35"/>
      <c r="SKR35"/>
      <c r="SKS35"/>
      <c r="SKT35"/>
      <c r="SKU35"/>
      <c r="SKV35"/>
      <c r="SKW35"/>
      <c r="SKX35"/>
      <c r="SKY35"/>
      <c r="SKZ35"/>
      <c r="SLA35"/>
      <c r="SLB35"/>
      <c r="SLC35"/>
      <c r="SLD35"/>
      <c r="SLE35"/>
      <c r="SLF35"/>
      <c r="SLG35"/>
      <c r="SLH35"/>
      <c r="SLI35"/>
      <c r="SLJ35"/>
      <c r="SLK35"/>
      <c r="SLL35"/>
      <c r="SLM35"/>
      <c r="SLN35"/>
      <c r="SLO35"/>
      <c r="SLP35"/>
      <c r="SLQ35"/>
      <c r="SLR35"/>
      <c r="SLS35"/>
      <c r="SLT35"/>
      <c r="SLU35"/>
      <c r="SLV35"/>
      <c r="SLW35"/>
      <c r="SLX35"/>
      <c r="SLY35"/>
      <c r="SLZ35"/>
      <c r="SMA35"/>
      <c r="SMB35"/>
      <c r="SMC35"/>
      <c r="SMD35"/>
      <c r="SME35"/>
      <c r="SMF35"/>
      <c r="SMG35"/>
      <c r="SMH35"/>
      <c r="SMI35"/>
      <c r="SMJ35"/>
      <c r="SMK35"/>
      <c r="SML35"/>
      <c r="SMM35"/>
      <c r="SMN35"/>
      <c r="SMO35"/>
      <c r="SMP35"/>
      <c r="SMQ35"/>
      <c r="SMR35"/>
      <c r="SMS35"/>
      <c r="SMT35"/>
      <c r="SMU35"/>
      <c r="SMV35"/>
      <c r="SMW35"/>
      <c r="SMX35"/>
      <c r="SMY35"/>
      <c r="SMZ35"/>
      <c r="SNA35"/>
      <c r="SNB35"/>
      <c r="SNC35"/>
      <c r="SND35"/>
      <c r="SNE35"/>
      <c r="SNF35"/>
      <c r="SNG35"/>
      <c r="SNH35"/>
      <c r="SNI35"/>
      <c r="SNJ35"/>
      <c r="SNK35"/>
      <c r="SNL35"/>
      <c r="SNM35"/>
      <c r="SNN35"/>
      <c r="SNO35"/>
      <c r="SNP35"/>
      <c r="SNQ35"/>
      <c r="SNR35"/>
      <c r="SNS35"/>
      <c r="SNT35"/>
      <c r="SNU35"/>
      <c r="SNV35"/>
      <c r="SNW35"/>
      <c r="SNX35"/>
      <c r="SNY35"/>
      <c r="SNZ35"/>
      <c r="SOA35"/>
      <c r="SOB35"/>
      <c r="SOC35"/>
      <c r="SOD35"/>
      <c r="SOE35"/>
      <c r="SOF35"/>
      <c r="SOG35"/>
      <c r="SOH35"/>
      <c r="SOI35"/>
      <c r="SOJ35"/>
      <c r="SOK35"/>
      <c r="SOL35"/>
      <c r="SOM35"/>
      <c r="SON35"/>
      <c r="SOO35"/>
      <c r="SOP35"/>
      <c r="SOQ35"/>
      <c r="SOR35"/>
      <c r="SOS35"/>
      <c r="SOT35"/>
      <c r="SOU35"/>
      <c r="SOV35"/>
      <c r="SOW35"/>
      <c r="SOX35"/>
      <c r="SOY35"/>
      <c r="SOZ35"/>
      <c r="SPA35"/>
      <c r="SPB35"/>
      <c r="SPC35"/>
      <c r="SPD35"/>
      <c r="SPE35"/>
      <c r="SPF35"/>
      <c r="SPG35"/>
      <c r="SPH35"/>
      <c r="SPI35"/>
      <c r="SPJ35"/>
      <c r="SPK35"/>
      <c r="SPL35"/>
      <c r="SPM35"/>
      <c r="SPN35"/>
      <c r="SPO35"/>
      <c r="SPP35"/>
      <c r="SPQ35"/>
      <c r="SPR35"/>
      <c r="SPS35"/>
      <c r="SPT35"/>
      <c r="SPU35"/>
      <c r="SPV35"/>
      <c r="SPW35"/>
      <c r="SPX35"/>
      <c r="SPY35"/>
      <c r="SPZ35"/>
      <c r="SQA35"/>
      <c r="SQB35"/>
      <c r="SQC35"/>
      <c r="SQD35"/>
      <c r="SQE35"/>
      <c r="SQF35"/>
      <c r="SQG35"/>
      <c r="SQH35"/>
      <c r="SQI35"/>
      <c r="SQJ35"/>
      <c r="SQK35"/>
      <c r="SQL35"/>
      <c r="SQM35"/>
      <c r="SQN35"/>
      <c r="SQO35"/>
      <c r="SQP35"/>
      <c r="SQQ35"/>
      <c r="SQR35"/>
      <c r="SQS35"/>
      <c r="SQT35"/>
      <c r="SQU35"/>
      <c r="SQV35"/>
      <c r="SQW35"/>
      <c r="SQX35"/>
      <c r="SQY35"/>
      <c r="SQZ35"/>
      <c r="SRA35"/>
      <c r="SRB35"/>
      <c r="SRC35"/>
      <c r="SRD35"/>
      <c r="SRE35"/>
      <c r="SRF35"/>
      <c r="SRG35"/>
      <c r="SRH35"/>
      <c r="SRI35"/>
      <c r="SRJ35"/>
      <c r="SRK35"/>
      <c r="SRL35"/>
      <c r="SRM35"/>
      <c r="SRN35"/>
      <c r="SRO35"/>
      <c r="SRP35"/>
      <c r="SRQ35"/>
      <c r="SRR35"/>
      <c r="SRS35"/>
      <c r="SRT35"/>
      <c r="SRU35"/>
      <c r="SRV35"/>
      <c r="SRW35"/>
      <c r="SRX35"/>
      <c r="SRY35"/>
      <c r="SRZ35"/>
      <c r="SSA35"/>
      <c r="SSB35"/>
      <c r="SSC35"/>
      <c r="SSD35"/>
      <c r="SSE35"/>
      <c r="SSF35"/>
      <c r="SSG35"/>
      <c r="SSH35"/>
      <c r="SSI35"/>
      <c r="SSJ35"/>
      <c r="SSK35"/>
      <c r="SSL35"/>
      <c r="SSM35"/>
      <c r="SSN35"/>
      <c r="SSO35"/>
      <c r="SSP35"/>
      <c r="SSQ35"/>
      <c r="SSR35"/>
      <c r="SSS35"/>
      <c r="SST35"/>
      <c r="SSU35"/>
      <c r="SSV35"/>
      <c r="SSW35"/>
      <c r="SSX35"/>
      <c r="SSY35"/>
      <c r="SSZ35"/>
      <c r="STA35"/>
      <c r="STB35"/>
      <c r="STC35"/>
      <c r="STD35"/>
      <c r="STE35"/>
      <c r="STF35"/>
      <c r="STG35"/>
      <c r="STH35"/>
      <c r="STI35"/>
      <c r="STJ35"/>
      <c r="STK35"/>
      <c r="STL35"/>
      <c r="STM35"/>
      <c r="STN35"/>
      <c r="STO35"/>
      <c r="STP35"/>
      <c r="STQ35"/>
      <c r="STR35"/>
      <c r="STS35"/>
      <c r="STT35"/>
      <c r="STU35"/>
      <c r="STV35"/>
      <c r="STW35"/>
      <c r="STX35"/>
      <c r="STY35"/>
      <c r="STZ35"/>
      <c r="SUA35"/>
      <c r="SUB35"/>
      <c r="SUC35"/>
      <c r="SUD35"/>
      <c r="SUE35"/>
      <c r="SUF35"/>
      <c r="SUG35"/>
      <c r="SUH35"/>
      <c r="SUI35"/>
      <c r="SUJ35"/>
      <c r="SUK35"/>
      <c r="SUL35"/>
      <c r="SUM35"/>
      <c r="SUN35"/>
      <c r="SUO35"/>
      <c r="SUP35"/>
      <c r="SUQ35"/>
      <c r="SUR35"/>
      <c r="SUS35"/>
      <c r="SUT35"/>
      <c r="SUU35"/>
      <c r="SUV35"/>
      <c r="SUW35"/>
      <c r="SUX35"/>
      <c r="SUY35"/>
      <c r="SUZ35"/>
      <c r="SVA35"/>
      <c r="SVB35"/>
      <c r="SVC35"/>
      <c r="SVD35"/>
      <c r="SVE35"/>
      <c r="SVF35"/>
      <c r="SVG35"/>
      <c r="SVH35"/>
      <c r="SVI35"/>
      <c r="SVJ35"/>
      <c r="SVK35"/>
      <c r="SVL35"/>
      <c r="SVM35"/>
      <c r="SVN35"/>
      <c r="SVO35"/>
      <c r="SVP35"/>
      <c r="SVQ35"/>
      <c r="SVR35"/>
      <c r="SVS35"/>
      <c r="SVT35"/>
      <c r="SVU35"/>
      <c r="SVV35"/>
      <c r="SVW35"/>
      <c r="SVX35"/>
      <c r="SVY35"/>
      <c r="SVZ35"/>
      <c r="SWA35"/>
      <c r="SWB35"/>
      <c r="SWC35"/>
      <c r="SWD35"/>
      <c r="SWE35"/>
      <c r="SWF35"/>
      <c r="SWG35"/>
      <c r="SWH35"/>
      <c r="SWI35"/>
      <c r="SWJ35"/>
      <c r="SWK35"/>
      <c r="SWL35"/>
      <c r="SWM35"/>
      <c r="SWN35"/>
      <c r="SWO35"/>
      <c r="SWP35"/>
      <c r="SWQ35"/>
      <c r="SWR35"/>
      <c r="SWS35"/>
      <c r="SWT35"/>
      <c r="SWU35"/>
      <c r="SWV35"/>
      <c r="SWW35"/>
      <c r="SWX35"/>
      <c r="SWY35"/>
      <c r="SWZ35"/>
      <c r="SXA35"/>
      <c r="SXB35"/>
      <c r="SXC35"/>
      <c r="SXD35"/>
      <c r="SXE35"/>
      <c r="SXF35"/>
      <c r="SXG35"/>
      <c r="SXH35"/>
      <c r="SXI35"/>
      <c r="SXJ35"/>
      <c r="SXK35"/>
      <c r="SXL35"/>
      <c r="SXM35"/>
      <c r="SXN35"/>
      <c r="SXO35"/>
      <c r="SXP35"/>
      <c r="SXQ35"/>
      <c r="SXR35"/>
      <c r="SXS35"/>
      <c r="SXT35"/>
      <c r="SXU35"/>
      <c r="SXV35"/>
      <c r="SXW35"/>
      <c r="SXX35"/>
      <c r="SXY35"/>
      <c r="SXZ35"/>
      <c r="SYA35"/>
      <c r="SYB35"/>
      <c r="SYC35"/>
      <c r="SYD35"/>
      <c r="SYE35"/>
      <c r="SYF35"/>
      <c r="SYG35"/>
      <c r="SYH35"/>
      <c r="SYI35"/>
      <c r="SYJ35"/>
      <c r="SYK35"/>
      <c r="SYL35"/>
      <c r="SYM35"/>
      <c r="SYN35"/>
      <c r="SYO35"/>
      <c r="SYP35"/>
      <c r="SYQ35"/>
      <c r="SYR35"/>
      <c r="SYS35"/>
      <c r="SYT35"/>
      <c r="SYU35"/>
      <c r="SYV35"/>
      <c r="SYW35"/>
      <c r="SYX35"/>
      <c r="SYY35"/>
      <c r="SYZ35"/>
      <c r="SZA35"/>
      <c r="SZB35"/>
      <c r="SZC35"/>
      <c r="SZD35"/>
      <c r="SZE35"/>
      <c r="SZF35"/>
      <c r="SZG35"/>
      <c r="SZH35"/>
      <c r="SZI35"/>
      <c r="SZJ35"/>
      <c r="SZK35"/>
      <c r="SZL35"/>
      <c r="SZM35"/>
      <c r="SZN35"/>
      <c r="SZO35"/>
      <c r="SZP35"/>
      <c r="SZQ35"/>
      <c r="SZR35"/>
      <c r="SZS35"/>
      <c r="SZT35"/>
      <c r="SZU35"/>
      <c r="SZV35"/>
      <c r="SZW35"/>
      <c r="SZX35"/>
      <c r="SZY35"/>
      <c r="SZZ35"/>
      <c r="TAA35"/>
      <c r="TAB35"/>
      <c r="TAC35"/>
      <c r="TAD35"/>
      <c r="TAE35"/>
      <c r="TAF35"/>
      <c r="TAG35"/>
      <c r="TAH35"/>
      <c r="TAI35"/>
      <c r="TAJ35"/>
      <c r="TAK35"/>
      <c r="TAL35"/>
      <c r="TAM35"/>
      <c r="TAN35"/>
      <c r="TAO35"/>
      <c r="TAP35"/>
      <c r="TAQ35"/>
      <c r="TAR35"/>
      <c r="TAS35"/>
      <c r="TAT35"/>
      <c r="TAU35"/>
      <c r="TAV35"/>
      <c r="TAW35"/>
      <c r="TAX35"/>
      <c r="TAY35"/>
      <c r="TAZ35"/>
      <c r="TBA35"/>
      <c r="TBB35"/>
      <c r="TBC35"/>
      <c r="TBD35"/>
      <c r="TBE35"/>
      <c r="TBF35"/>
      <c r="TBG35"/>
      <c r="TBH35"/>
      <c r="TBI35"/>
      <c r="TBJ35"/>
      <c r="TBK35"/>
      <c r="TBL35"/>
      <c r="TBM35"/>
      <c r="TBN35"/>
      <c r="TBO35"/>
      <c r="TBP35"/>
      <c r="TBQ35"/>
      <c r="TBR35"/>
      <c r="TBS35"/>
      <c r="TBT35"/>
      <c r="TBU35"/>
      <c r="TBV35"/>
      <c r="TBW35"/>
      <c r="TBX35"/>
      <c r="TBY35"/>
      <c r="TBZ35"/>
      <c r="TCA35"/>
      <c r="TCB35"/>
      <c r="TCC35"/>
      <c r="TCD35"/>
      <c r="TCE35"/>
      <c r="TCF35"/>
      <c r="TCG35"/>
      <c r="TCH35"/>
      <c r="TCI35"/>
      <c r="TCJ35"/>
      <c r="TCK35"/>
      <c r="TCL35"/>
      <c r="TCM35"/>
      <c r="TCN35"/>
      <c r="TCO35"/>
      <c r="TCP35"/>
      <c r="TCQ35"/>
      <c r="TCR35"/>
      <c r="TCS35"/>
      <c r="TCT35"/>
      <c r="TCU35"/>
      <c r="TCV35"/>
      <c r="TCW35"/>
      <c r="TCX35"/>
      <c r="TCY35"/>
      <c r="TCZ35"/>
      <c r="TDA35"/>
      <c r="TDB35"/>
      <c r="TDC35"/>
      <c r="TDD35"/>
      <c r="TDE35"/>
      <c r="TDF35"/>
      <c r="TDG35"/>
      <c r="TDH35"/>
      <c r="TDI35"/>
      <c r="TDJ35"/>
      <c r="TDK35"/>
      <c r="TDL35"/>
      <c r="TDM35"/>
      <c r="TDN35"/>
      <c r="TDO35"/>
      <c r="TDP35"/>
      <c r="TDQ35"/>
      <c r="TDR35"/>
      <c r="TDS35"/>
      <c r="TDT35"/>
      <c r="TDU35"/>
      <c r="TDV35"/>
      <c r="TDW35"/>
      <c r="TDX35"/>
      <c r="TDY35"/>
      <c r="TDZ35"/>
      <c r="TEA35"/>
      <c r="TEB35"/>
      <c r="TEC35"/>
      <c r="TED35"/>
      <c r="TEE35"/>
      <c r="TEF35"/>
      <c r="TEG35"/>
      <c r="TEH35"/>
      <c r="TEI35"/>
      <c r="TEJ35"/>
      <c r="TEK35"/>
      <c r="TEL35"/>
      <c r="TEM35"/>
      <c r="TEN35"/>
      <c r="TEO35"/>
      <c r="TEP35"/>
      <c r="TEQ35"/>
      <c r="TER35"/>
      <c r="TES35"/>
      <c r="TET35"/>
      <c r="TEU35"/>
      <c r="TEV35"/>
      <c r="TEW35"/>
      <c r="TEX35"/>
      <c r="TEY35"/>
      <c r="TEZ35"/>
      <c r="TFA35"/>
      <c r="TFB35"/>
      <c r="TFC35"/>
      <c r="TFD35"/>
      <c r="TFE35"/>
      <c r="TFF35"/>
      <c r="TFG35"/>
      <c r="TFH35"/>
      <c r="TFI35"/>
      <c r="TFJ35"/>
      <c r="TFK35"/>
      <c r="TFL35"/>
      <c r="TFM35"/>
      <c r="TFN35"/>
      <c r="TFO35"/>
      <c r="TFP35"/>
      <c r="TFQ35"/>
      <c r="TFR35"/>
      <c r="TFS35"/>
      <c r="TFT35"/>
      <c r="TFU35"/>
      <c r="TFV35"/>
      <c r="TFW35"/>
      <c r="TFX35"/>
      <c r="TFY35"/>
      <c r="TFZ35"/>
      <c r="TGA35"/>
      <c r="TGB35"/>
      <c r="TGC35"/>
      <c r="TGD35"/>
      <c r="TGE35"/>
      <c r="TGF35"/>
      <c r="TGG35"/>
      <c r="TGH35"/>
      <c r="TGI35"/>
      <c r="TGJ35"/>
      <c r="TGK35"/>
      <c r="TGL35"/>
      <c r="TGM35"/>
      <c r="TGN35"/>
      <c r="TGO35"/>
      <c r="TGP35"/>
      <c r="TGQ35"/>
      <c r="TGR35"/>
      <c r="TGS35"/>
      <c r="TGT35"/>
      <c r="TGU35"/>
      <c r="TGV35"/>
      <c r="TGW35"/>
      <c r="TGX35"/>
      <c r="TGY35"/>
      <c r="TGZ35"/>
      <c r="THA35"/>
      <c r="THB35"/>
      <c r="THC35"/>
      <c r="THD35"/>
      <c r="THE35"/>
      <c r="THF35"/>
      <c r="THG35"/>
      <c r="THH35"/>
      <c r="THI35"/>
      <c r="THJ35"/>
      <c r="THK35"/>
      <c r="THL35"/>
      <c r="THM35"/>
      <c r="THN35"/>
      <c r="THO35"/>
      <c r="THP35"/>
      <c r="THQ35"/>
      <c r="THR35"/>
      <c r="THS35"/>
      <c r="THT35"/>
      <c r="THU35"/>
      <c r="THV35"/>
      <c r="THW35"/>
      <c r="THX35"/>
      <c r="THY35"/>
      <c r="THZ35"/>
      <c r="TIA35"/>
      <c r="TIB35"/>
      <c r="TIC35"/>
      <c r="TID35"/>
      <c r="TIE35"/>
      <c r="TIF35"/>
      <c r="TIG35"/>
      <c r="TIH35"/>
      <c r="TII35"/>
      <c r="TIJ35"/>
      <c r="TIK35"/>
      <c r="TIL35"/>
      <c r="TIM35"/>
      <c r="TIN35"/>
      <c r="TIO35"/>
      <c r="TIP35"/>
      <c r="TIQ35"/>
      <c r="TIR35"/>
      <c r="TIS35"/>
      <c r="TIT35"/>
      <c r="TIU35"/>
      <c r="TIV35"/>
      <c r="TIW35"/>
      <c r="TIX35"/>
      <c r="TIY35"/>
      <c r="TIZ35"/>
      <c r="TJA35"/>
      <c r="TJB35"/>
      <c r="TJC35"/>
      <c r="TJD35"/>
      <c r="TJE35"/>
      <c r="TJF35"/>
      <c r="TJG35"/>
      <c r="TJH35"/>
      <c r="TJI35"/>
      <c r="TJJ35"/>
      <c r="TJK35"/>
      <c r="TJL35"/>
      <c r="TJM35"/>
      <c r="TJN35"/>
      <c r="TJO35"/>
      <c r="TJP35"/>
      <c r="TJQ35"/>
      <c r="TJR35"/>
      <c r="TJS35"/>
      <c r="TJT35"/>
      <c r="TJU35"/>
      <c r="TJV35"/>
      <c r="TJW35"/>
      <c r="TJX35"/>
      <c r="TJY35"/>
      <c r="TJZ35"/>
      <c r="TKA35"/>
      <c r="TKB35"/>
      <c r="TKC35"/>
      <c r="TKD35"/>
      <c r="TKE35"/>
      <c r="TKF35"/>
      <c r="TKG35"/>
      <c r="TKH35"/>
      <c r="TKI35"/>
      <c r="TKJ35"/>
      <c r="TKK35"/>
      <c r="TKL35"/>
      <c r="TKM35"/>
      <c r="TKN35"/>
      <c r="TKO35"/>
      <c r="TKP35"/>
      <c r="TKQ35"/>
      <c r="TKR35"/>
      <c r="TKS35"/>
      <c r="TKT35"/>
      <c r="TKU35"/>
      <c r="TKV35"/>
      <c r="TKW35"/>
      <c r="TKX35"/>
      <c r="TKY35"/>
      <c r="TKZ35"/>
      <c r="TLA35"/>
      <c r="TLB35"/>
      <c r="TLC35"/>
      <c r="TLD35"/>
      <c r="TLE35"/>
      <c r="TLF35"/>
      <c r="TLG35"/>
      <c r="TLH35"/>
      <c r="TLI35"/>
      <c r="TLJ35"/>
      <c r="TLK35"/>
      <c r="TLL35"/>
      <c r="TLM35"/>
      <c r="TLN35"/>
      <c r="TLO35"/>
      <c r="TLP35"/>
      <c r="TLQ35"/>
      <c r="TLR35"/>
      <c r="TLS35"/>
      <c r="TLT35"/>
      <c r="TLU35"/>
      <c r="TLV35"/>
      <c r="TLW35"/>
      <c r="TLX35"/>
      <c r="TLY35"/>
      <c r="TLZ35"/>
      <c r="TMA35"/>
      <c r="TMB35"/>
      <c r="TMC35"/>
      <c r="TMD35"/>
      <c r="TME35"/>
      <c r="TMF35"/>
      <c r="TMG35"/>
      <c r="TMH35"/>
      <c r="TMI35"/>
      <c r="TMJ35"/>
      <c r="TMK35"/>
      <c r="TML35"/>
      <c r="TMM35"/>
      <c r="TMN35"/>
      <c r="TMO35"/>
      <c r="TMP35"/>
      <c r="TMQ35"/>
      <c r="TMR35"/>
      <c r="TMS35"/>
      <c r="TMT35"/>
      <c r="TMU35"/>
      <c r="TMV35"/>
      <c r="TMW35"/>
      <c r="TMX35"/>
      <c r="TMY35"/>
      <c r="TMZ35"/>
      <c r="TNA35"/>
      <c r="TNB35"/>
      <c r="TNC35"/>
      <c r="TND35"/>
      <c r="TNE35"/>
      <c r="TNF35"/>
      <c r="TNG35"/>
      <c r="TNH35"/>
      <c r="TNI35"/>
      <c r="TNJ35"/>
      <c r="TNK35"/>
      <c r="TNL35"/>
      <c r="TNM35"/>
      <c r="TNN35"/>
      <c r="TNO35"/>
      <c r="TNP35"/>
      <c r="TNQ35"/>
      <c r="TNR35"/>
      <c r="TNS35"/>
      <c r="TNT35"/>
      <c r="TNU35"/>
      <c r="TNV35"/>
      <c r="TNW35"/>
      <c r="TNX35"/>
      <c r="TNY35"/>
      <c r="TNZ35"/>
      <c r="TOA35"/>
      <c r="TOB35"/>
      <c r="TOC35"/>
      <c r="TOD35"/>
      <c r="TOE35"/>
      <c r="TOF35"/>
      <c r="TOG35"/>
      <c r="TOH35"/>
      <c r="TOI35"/>
      <c r="TOJ35"/>
      <c r="TOK35"/>
      <c r="TOL35"/>
      <c r="TOM35"/>
      <c r="TON35"/>
      <c r="TOO35"/>
      <c r="TOP35"/>
      <c r="TOQ35"/>
      <c r="TOR35"/>
      <c r="TOS35"/>
      <c r="TOT35"/>
      <c r="TOU35"/>
      <c r="TOV35"/>
      <c r="TOW35"/>
      <c r="TOX35"/>
      <c r="TOY35"/>
      <c r="TOZ35"/>
      <c r="TPA35"/>
      <c r="TPB35"/>
      <c r="TPC35"/>
      <c r="TPD35"/>
      <c r="TPE35"/>
      <c r="TPF35"/>
      <c r="TPG35"/>
      <c r="TPH35"/>
      <c r="TPI35"/>
      <c r="TPJ35"/>
      <c r="TPK35"/>
      <c r="TPL35"/>
      <c r="TPM35"/>
      <c r="TPN35"/>
      <c r="TPO35"/>
      <c r="TPP35"/>
      <c r="TPQ35"/>
      <c r="TPR35"/>
      <c r="TPS35"/>
      <c r="TPT35"/>
      <c r="TPU35"/>
      <c r="TPV35"/>
      <c r="TPW35"/>
      <c r="TPX35"/>
      <c r="TPY35"/>
      <c r="TPZ35"/>
      <c r="TQA35"/>
      <c r="TQB35"/>
      <c r="TQC35"/>
      <c r="TQD35"/>
      <c r="TQE35"/>
      <c r="TQF35"/>
      <c r="TQG35"/>
      <c r="TQH35"/>
      <c r="TQI35"/>
      <c r="TQJ35"/>
      <c r="TQK35"/>
      <c r="TQL35"/>
      <c r="TQM35"/>
      <c r="TQN35"/>
      <c r="TQO35"/>
      <c r="TQP35"/>
      <c r="TQQ35"/>
      <c r="TQR35"/>
      <c r="TQS35"/>
      <c r="TQT35"/>
      <c r="TQU35"/>
      <c r="TQV35"/>
      <c r="TQW35"/>
      <c r="TQX35"/>
      <c r="TQY35"/>
      <c r="TQZ35"/>
      <c r="TRA35"/>
      <c r="TRB35"/>
      <c r="TRC35"/>
      <c r="TRD35"/>
      <c r="TRE35"/>
      <c r="TRF35"/>
      <c r="TRG35"/>
      <c r="TRH35"/>
      <c r="TRI35"/>
      <c r="TRJ35"/>
      <c r="TRK35"/>
      <c r="TRL35"/>
      <c r="TRM35"/>
      <c r="TRN35"/>
      <c r="TRO35"/>
      <c r="TRP35"/>
      <c r="TRQ35"/>
      <c r="TRR35"/>
      <c r="TRS35"/>
      <c r="TRT35"/>
      <c r="TRU35"/>
      <c r="TRV35"/>
      <c r="TRW35"/>
      <c r="TRX35"/>
      <c r="TRY35"/>
      <c r="TRZ35"/>
      <c r="TSA35"/>
      <c r="TSB35"/>
      <c r="TSC35"/>
      <c r="TSD35"/>
      <c r="TSE35"/>
      <c r="TSF35"/>
      <c r="TSG35"/>
      <c r="TSH35"/>
      <c r="TSI35"/>
      <c r="TSJ35"/>
      <c r="TSK35"/>
      <c r="TSL35"/>
      <c r="TSM35"/>
      <c r="TSN35"/>
      <c r="TSO35"/>
      <c r="TSP35"/>
      <c r="TSQ35"/>
      <c r="TSR35"/>
      <c r="TSS35"/>
      <c r="TST35"/>
      <c r="TSU35"/>
      <c r="TSV35"/>
      <c r="TSW35"/>
      <c r="TSX35"/>
      <c r="TSY35"/>
      <c r="TSZ35"/>
      <c r="TTA35"/>
      <c r="TTB35"/>
      <c r="TTC35"/>
      <c r="TTD35"/>
      <c r="TTE35"/>
      <c r="TTF35"/>
      <c r="TTG35"/>
      <c r="TTH35"/>
      <c r="TTI35"/>
      <c r="TTJ35"/>
      <c r="TTK35"/>
      <c r="TTL35"/>
      <c r="TTM35"/>
      <c r="TTN35"/>
      <c r="TTO35"/>
      <c r="TTP35"/>
      <c r="TTQ35"/>
      <c r="TTR35"/>
      <c r="TTS35"/>
      <c r="TTT35"/>
      <c r="TTU35"/>
      <c r="TTV35"/>
      <c r="TTW35"/>
      <c r="TTX35"/>
      <c r="TTY35"/>
      <c r="TTZ35"/>
      <c r="TUA35"/>
      <c r="TUB35"/>
      <c r="TUC35"/>
      <c r="TUD35"/>
      <c r="TUE35"/>
      <c r="TUF35"/>
      <c r="TUG35"/>
      <c r="TUH35"/>
      <c r="TUI35"/>
      <c r="TUJ35"/>
      <c r="TUK35"/>
      <c r="TUL35"/>
      <c r="TUM35"/>
      <c r="TUN35"/>
      <c r="TUO35"/>
      <c r="TUP35"/>
      <c r="TUQ35"/>
      <c r="TUR35"/>
      <c r="TUS35"/>
      <c r="TUT35"/>
      <c r="TUU35"/>
      <c r="TUV35"/>
      <c r="TUW35"/>
      <c r="TUX35"/>
      <c r="TUY35"/>
      <c r="TUZ35"/>
      <c r="TVA35"/>
      <c r="TVB35"/>
      <c r="TVC35"/>
      <c r="TVD35"/>
      <c r="TVE35"/>
      <c r="TVF35"/>
      <c r="TVG35"/>
      <c r="TVH35"/>
      <c r="TVI35"/>
      <c r="TVJ35"/>
      <c r="TVK35"/>
      <c r="TVL35"/>
      <c r="TVM35"/>
      <c r="TVN35"/>
      <c r="TVO35"/>
      <c r="TVP35"/>
      <c r="TVQ35"/>
      <c r="TVR35"/>
      <c r="TVS35"/>
      <c r="TVT35"/>
      <c r="TVU35"/>
      <c r="TVV35"/>
      <c r="TVW35"/>
      <c r="TVX35"/>
      <c r="TVY35"/>
      <c r="TVZ35"/>
      <c r="TWA35"/>
      <c r="TWB35"/>
      <c r="TWC35"/>
      <c r="TWD35"/>
      <c r="TWE35"/>
      <c r="TWF35"/>
      <c r="TWG35"/>
      <c r="TWH35"/>
      <c r="TWI35"/>
      <c r="TWJ35"/>
      <c r="TWK35"/>
      <c r="TWL35"/>
      <c r="TWM35"/>
      <c r="TWN35"/>
      <c r="TWO35"/>
      <c r="TWP35"/>
      <c r="TWQ35"/>
      <c r="TWR35"/>
      <c r="TWS35"/>
      <c r="TWT35"/>
      <c r="TWU35"/>
      <c r="TWV35"/>
      <c r="TWW35"/>
      <c r="TWX35"/>
      <c r="TWY35"/>
      <c r="TWZ35"/>
      <c r="TXA35"/>
      <c r="TXB35"/>
      <c r="TXC35"/>
      <c r="TXD35"/>
      <c r="TXE35"/>
      <c r="TXF35"/>
      <c r="TXG35"/>
      <c r="TXH35"/>
      <c r="TXI35"/>
      <c r="TXJ35"/>
      <c r="TXK35"/>
      <c r="TXL35"/>
      <c r="TXM35"/>
      <c r="TXN35"/>
      <c r="TXO35"/>
      <c r="TXP35"/>
      <c r="TXQ35"/>
      <c r="TXR35"/>
      <c r="TXS35"/>
      <c r="TXT35"/>
      <c r="TXU35"/>
      <c r="TXV35"/>
      <c r="TXW35"/>
      <c r="TXX35"/>
      <c r="TXY35"/>
      <c r="TXZ35"/>
      <c r="TYA35"/>
      <c r="TYB35"/>
      <c r="TYC35"/>
      <c r="TYD35"/>
      <c r="TYE35"/>
      <c r="TYF35"/>
      <c r="TYG35"/>
      <c r="TYH35"/>
      <c r="TYI35"/>
      <c r="TYJ35"/>
      <c r="TYK35"/>
      <c r="TYL35"/>
      <c r="TYM35"/>
      <c r="TYN35"/>
      <c r="TYO35"/>
      <c r="TYP35"/>
      <c r="TYQ35"/>
      <c r="TYR35"/>
      <c r="TYS35"/>
      <c r="TYT35"/>
      <c r="TYU35"/>
      <c r="TYV35"/>
      <c r="TYW35"/>
      <c r="TYX35"/>
      <c r="TYY35"/>
      <c r="TYZ35"/>
      <c r="TZA35"/>
      <c r="TZB35"/>
      <c r="TZC35"/>
      <c r="TZD35"/>
      <c r="TZE35"/>
      <c r="TZF35"/>
      <c r="TZG35"/>
      <c r="TZH35"/>
      <c r="TZI35"/>
      <c r="TZJ35"/>
      <c r="TZK35"/>
      <c r="TZL35"/>
      <c r="TZM35"/>
      <c r="TZN35"/>
      <c r="TZO35"/>
      <c r="TZP35"/>
      <c r="TZQ35"/>
      <c r="TZR35"/>
      <c r="TZS35"/>
      <c r="TZT35"/>
      <c r="TZU35"/>
      <c r="TZV35"/>
      <c r="TZW35"/>
      <c r="TZX35"/>
      <c r="TZY35"/>
      <c r="TZZ35"/>
      <c r="UAA35"/>
      <c r="UAB35"/>
      <c r="UAC35"/>
      <c r="UAD35"/>
      <c r="UAE35"/>
      <c r="UAF35"/>
      <c r="UAG35"/>
      <c r="UAH35"/>
      <c r="UAI35"/>
      <c r="UAJ35"/>
      <c r="UAK35"/>
      <c r="UAL35"/>
      <c r="UAM35"/>
      <c r="UAN35"/>
      <c r="UAO35"/>
      <c r="UAP35"/>
      <c r="UAQ35"/>
      <c r="UAR35"/>
      <c r="UAS35"/>
      <c r="UAT35"/>
      <c r="UAU35"/>
      <c r="UAV35"/>
      <c r="UAW35"/>
      <c r="UAX35"/>
      <c r="UAY35"/>
      <c r="UAZ35"/>
      <c r="UBA35"/>
      <c r="UBB35"/>
      <c r="UBC35"/>
      <c r="UBD35"/>
      <c r="UBE35"/>
      <c r="UBF35"/>
      <c r="UBG35"/>
      <c r="UBH35"/>
      <c r="UBI35"/>
      <c r="UBJ35"/>
      <c r="UBK35"/>
      <c r="UBL35"/>
      <c r="UBM35"/>
      <c r="UBN35"/>
      <c r="UBO35"/>
      <c r="UBP35"/>
      <c r="UBQ35"/>
      <c r="UBR35"/>
      <c r="UBS35"/>
      <c r="UBT35"/>
      <c r="UBU35"/>
      <c r="UBV35"/>
      <c r="UBW35"/>
      <c r="UBX35"/>
      <c r="UBY35"/>
      <c r="UBZ35"/>
      <c r="UCA35"/>
      <c r="UCB35"/>
      <c r="UCC35"/>
      <c r="UCD35"/>
      <c r="UCE35"/>
      <c r="UCF35"/>
      <c r="UCG35"/>
      <c r="UCH35"/>
      <c r="UCI35"/>
      <c r="UCJ35"/>
      <c r="UCK35"/>
      <c r="UCL35"/>
      <c r="UCM35"/>
      <c r="UCN35"/>
      <c r="UCO35"/>
      <c r="UCP35"/>
      <c r="UCQ35"/>
      <c r="UCR35"/>
      <c r="UCS35"/>
      <c r="UCT35"/>
      <c r="UCU35"/>
      <c r="UCV35"/>
      <c r="UCW35"/>
      <c r="UCX35"/>
      <c r="UCY35"/>
      <c r="UCZ35"/>
      <c r="UDA35"/>
      <c r="UDB35"/>
      <c r="UDC35"/>
      <c r="UDD35"/>
      <c r="UDE35"/>
      <c r="UDF35"/>
      <c r="UDG35"/>
      <c r="UDH35"/>
      <c r="UDI35"/>
      <c r="UDJ35"/>
      <c r="UDK35"/>
      <c r="UDL35"/>
      <c r="UDM35"/>
      <c r="UDN35"/>
      <c r="UDO35"/>
      <c r="UDP35"/>
      <c r="UDQ35"/>
      <c r="UDR35"/>
      <c r="UDS35"/>
      <c r="UDT35"/>
      <c r="UDU35"/>
      <c r="UDV35"/>
      <c r="UDW35"/>
      <c r="UDX35"/>
      <c r="UDY35"/>
      <c r="UDZ35"/>
      <c r="UEA35"/>
      <c r="UEB35"/>
      <c r="UEC35"/>
      <c r="UED35"/>
      <c r="UEE35"/>
      <c r="UEF35"/>
      <c r="UEG35"/>
      <c r="UEH35"/>
      <c r="UEI35"/>
      <c r="UEJ35"/>
      <c r="UEK35"/>
      <c r="UEL35"/>
      <c r="UEM35"/>
      <c r="UEN35"/>
      <c r="UEO35"/>
      <c r="UEP35"/>
      <c r="UEQ35"/>
      <c r="UER35"/>
      <c r="UES35"/>
      <c r="UET35"/>
      <c r="UEU35"/>
      <c r="UEV35"/>
      <c r="UEW35"/>
      <c r="UEX35"/>
      <c r="UEY35"/>
      <c r="UEZ35"/>
      <c r="UFA35"/>
      <c r="UFB35"/>
      <c r="UFC35"/>
      <c r="UFD35"/>
      <c r="UFE35"/>
      <c r="UFF35"/>
      <c r="UFG35"/>
      <c r="UFH35"/>
      <c r="UFI35"/>
      <c r="UFJ35"/>
      <c r="UFK35"/>
      <c r="UFL35"/>
      <c r="UFM35"/>
      <c r="UFN35"/>
      <c r="UFO35"/>
      <c r="UFP35"/>
      <c r="UFQ35"/>
      <c r="UFR35"/>
      <c r="UFS35"/>
      <c r="UFT35"/>
      <c r="UFU35"/>
      <c r="UFV35"/>
      <c r="UFW35"/>
      <c r="UFX35"/>
      <c r="UFY35"/>
      <c r="UFZ35"/>
      <c r="UGA35"/>
      <c r="UGB35"/>
      <c r="UGC35"/>
      <c r="UGD35"/>
      <c r="UGE35"/>
      <c r="UGF35"/>
      <c r="UGG35"/>
      <c r="UGH35"/>
      <c r="UGI35"/>
      <c r="UGJ35"/>
      <c r="UGK35"/>
      <c r="UGL35"/>
      <c r="UGM35"/>
      <c r="UGN35"/>
      <c r="UGO35"/>
      <c r="UGP35"/>
      <c r="UGQ35"/>
      <c r="UGR35"/>
      <c r="UGS35"/>
      <c r="UGT35"/>
      <c r="UGU35"/>
      <c r="UGV35"/>
      <c r="UGW35"/>
      <c r="UGX35"/>
      <c r="UGY35"/>
      <c r="UGZ35"/>
      <c r="UHA35"/>
      <c r="UHB35"/>
      <c r="UHC35"/>
      <c r="UHD35"/>
      <c r="UHE35"/>
      <c r="UHF35"/>
      <c r="UHG35"/>
      <c r="UHH35"/>
      <c r="UHI35"/>
      <c r="UHJ35"/>
      <c r="UHK35"/>
      <c r="UHL35"/>
      <c r="UHM35"/>
      <c r="UHN35"/>
      <c r="UHO35"/>
      <c r="UHP35"/>
      <c r="UHQ35"/>
      <c r="UHR35"/>
      <c r="UHS35"/>
      <c r="UHT35"/>
      <c r="UHU35"/>
      <c r="UHV35"/>
      <c r="UHW35"/>
      <c r="UHX35"/>
      <c r="UHY35"/>
      <c r="UHZ35"/>
      <c r="UIA35"/>
      <c r="UIB35"/>
      <c r="UIC35"/>
      <c r="UID35"/>
      <c r="UIE35"/>
      <c r="UIF35"/>
      <c r="UIG35"/>
      <c r="UIH35"/>
      <c r="UII35"/>
      <c r="UIJ35"/>
      <c r="UIK35"/>
      <c r="UIL35"/>
      <c r="UIM35"/>
      <c r="UIN35"/>
      <c r="UIO35"/>
      <c r="UIP35"/>
      <c r="UIQ35"/>
      <c r="UIR35"/>
      <c r="UIS35"/>
      <c r="UIT35"/>
      <c r="UIU35"/>
      <c r="UIV35"/>
      <c r="UIW35"/>
      <c r="UIX35"/>
      <c r="UIY35"/>
      <c r="UIZ35"/>
      <c r="UJA35"/>
      <c r="UJB35"/>
      <c r="UJC35"/>
      <c r="UJD35"/>
      <c r="UJE35"/>
      <c r="UJF35"/>
      <c r="UJG35"/>
      <c r="UJH35"/>
      <c r="UJI35"/>
      <c r="UJJ35"/>
      <c r="UJK35"/>
      <c r="UJL35"/>
      <c r="UJM35"/>
      <c r="UJN35"/>
      <c r="UJO35"/>
      <c r="UJP35"/>
      <c r="UJQ35"/>
      <c r="UJR35"/>
      <c r="UJS35"/>
      <c r="UJT35"/>
      <c r="UJU35"/>
      <c r="UJV35"/>
      <c r="UJW35"/>
      <c r="UJX35"/>
      <c r="UJY35"/>
      <c r="UJZ35"/>
      <c r="UKA35"/>
      <c r="UKB35"/>
      <c r="UKC35"/>
      <c r="UKD35"/>
      <c r="UKE35"/>
      <c r="UKF35"/>
      <c r="UKG35"/>
      <c r="UKH35"/>
      <c r="UKI35"/>
      <c r="UKJ35"/>
      <c r="UKK35"/>
      <c r="UKL35"/>
      <c r="UKM35"/>
      <c r="UKN35"/>
      <c r="UKO35"/>
      <c r="UKP35"/>
      <c r="UKQ35"/>
      <c r="UKR35"/>
      <c r="UKS35"/>
      <c r="UKT35"/>
      <c r="UKU35"/>
      <c r="UKV35"/>
      <c r="UKW35"/>
      <c r="UKX35"/>
      <c r="UKY35"/>
      <c r="UKZ35"/>
      <c r="ULA35"/>
      <c r="ULB35"/>
      <c r="ULC35"/>
      <c r="ULD35"/>
      <c r="ULE35"/>
      <c r="ULF35"/>
      <c r="ULG35"/>
      <c r="ULH35"/>
      <c r="ULI35"/>
      <c r="ULJ35"/>
      <c r="ULK35"/>
      <c r="ULL35"/>
      <c r="ULM35"/>
      <c r="ULN35"/>
      <c r="ULO35"/>
      <c r="ULP35"/>
      <c r="ULQ35"/>
      <c r="ULR35"/>
      <c r="ULS35"/>
      <c r="ULT35"/>
      <c r="ULU35"/>
      <c r="ULV35"/>
      <c r="ULW35"/>
      <c r="ULX35"/>
      <c r="ULY35"/>
      <c r="ULZ35"/>
      <c r="UMA35"/>
      <c r="UMB35"/>
      <c r="UMC35"/>
      <c r="UMD35"/>
      <c r="UME35"/>
      <c r="UMF35"/>
      <c r="UMG35"/>
      <c r="UMH35"/>
      <c r="UMI35"/>
      <c r="UMJ35"/>
      <c r="UMK35"/>
      <c r="UML35"/>
      <c r="UMM35"/>
      <c r="UMN35"/>
      <c r="UMO35"/>
      <c r="UMP35"/>
      <c r="UMQ35"/>
      <c r="UMR35"/>
      <c r="UMS35"/>
      <c r="UMT35"/>
      <c r="UMU35"/>
      <c r="UMV35"/>
      <c r="UMW35"/>
      <c r="UMX35"/>
      <c r="UMY35"/>
      <c r="UMZ35"/>
      <c r="UNA35"/>
      <c r="UNB35"/>
      <c r="UNC35"/>
      <c r="UND35"/>
      <c r="UNE35"/>
      <c r="UNF35"/>
      <c r="UNG35"/>
      <c r="UNH35"/>
      <c r="UNI35"/>
      <c r="UNJ35"/>
      <c r="UNK35"/>
      <c r="UNL35"/>
      <c r="UNM35"/>
      <c r="UNN35"/>
      <c r="UNO35"/>
      <c r="UNP35"/>
      <c r="UNQ35"/>
      <c r="UNR35"/>
      <c r="UNS35"/>
      <c r="UNT35"/>
      <c r="UNU35"/>
      <c r="UNV35"/>
      <c r="UNW35"/>
      <c r="UNX35"/>
      <c r="UNY35"/>
      <c r="UNZ35"/>
      <c r="UOA35"/>
      <c r="UOB35"/>
      <c r="UOC35"/>
      <c r="UOD35"/>
      <c r="UOE35"/>
      <c r="UOF35"/>
      <c r="UOG35"/>
      <c r="UOH35"/>
      <c r="UOI35"/>
      <c r="UOJ35"/>
      <c r="UOK35"/>
      <c r="UOL35"/>
      <c r="UOM35"/>
      <c r="UON35"/>
      <c r="UOO35"/>
      <c r="UOP35"/>
      <c r="UOQ35"/>
      <c r="UOR35"/>
      <c r="UOS35"/>
      <c r="UOT35"/>
      <c r="UOU35"/>
      <c r="UOV35"/>
      <c r="UOW35"/>
      <c r="UOX35"/>
      <c r="UOY35"/>
      <c r="UOZ35"/>
      <c r="UPA35"/>
      <c r="UPB35"/>
      <c r="UPC35"/>
      <c r="UPD35"/>
      <c r="UPE35"/>
      <c r="UPF35"/>
      <c r="UPG35"/>
      <c r="UPH35"/>
      <c r="UPI35"/>
      <c r="UPJ35"/>
      <c r="UPK35"/>
      <c r="UPL35"/>
      <c r="UPM35"/>
      <c r="UPN35"/>
      <c r="UPO35"/>
      <c r="UPP35"/>
      <c r="UPQ35"/>
      <c r="UPR35"/>
      <c r="UPS35"/>
      <c r="UPT35"/>
      <c r="UPU35"/>
      <c r="UPV35"/>
      <c r="UPW35"/>
      <c r="UPX35"/>
      <c r="UPY35"/>
      <c r="UPZ35"/>
      <c r="UQA35"/>
      <c r="UQB35"/>
      <c r="UQC35"/>
      <c r="UQD35"/>
      <c r="UQE35"/>
      <c r="UQF35"/>
      <c r="UQG35"/>
      <c r="UQH35"/>
      <c r="UQI35"/>
      <c r="UQJ35"/>
      <c r="UQK35"/>
      <c r="UQL35"/>
      <c r="UQM35"/>
      <c r="UQN35"/>
      <c r="UQO35"/>
      <c r="UQP35"/>
      <c r="UQQ35"/>
      <c r="UQR35"/>
      <c r="UQS35"/>
      <c r="UQT35"/>
      <c r="UQU35"/>
      <c r="UQV35"/>
      <c r="UQW35"/>
      <c r="UQX35"/>
      <c r="UQY35"/>
      <c r="UQZ35"/>
      <c r="URA35"/>
      <c r="URB35"/>
      <c r="URC35"/>
      <c r="URD35"/>
      <c r="URE35"/>
      <c r="URF35"/>
      <c r="URG35"/>
      <c r="URH35"/>
      <c r="URI35"/>
      <c r="URJ35"/>
      <c r="URK35"/>
      <c r="URL35"/>
      <c r="URM35"/>
      <c r="URN35"/>
      <c r="URO35"/>
      <c r="URP35"/>
      <c r="URQ35"/>
      <c r="URR35"/>
      <c r="URS35"/>
      <c r="URT35"/>
      <c r="URU35"/>
      <c r="URV35"/>
      <c r="URW35"/>
      <c r="URX35"/>
      <c r="URY35"/>
      <c r="URZ35"/>
      <c r="USA35"/>
      <c r="USB35"/>
      <c r="USC35"/>
      <c r="USD35"/>
      <c r="USE35"/>
      <c r="USF35"/>
      <c r="USG35"/>
      <c r="USH35"/>
      <c r="USI35"/>
      <c r="USJ35"/>
      <c r="USK35"/>
      <c r="USL35"/>
      <c r="USM35"/>
      <c r="USN35"/>
      <c r="USO35"/>
      <c r="USP35"/>
      <c r="USQ35"/>
      <c r="USR35"/>
      <c r="USS35"/>
      <c r="UST35"/>
      <c r="USU35"/>
      <c r="USV35"/>
      <c r="USW35"/>
      <c r="USX35"/>
      <c r="USY35"/>
      <c r="USZ35"/>
      <c r="UTA35"/>
      <c r="UTB35"/>
      <c r="UTC35"/>
      <c r="UTD35"/>
      <c r="UTE35"/>
      <c r="UTF35"/>
      <c r="UTG35"/>
      <c r="UTH35"/>
      <c r="UTI35"/>
      <c r="UTJ35"/>
      <c r="UTK35"/>
      <c r="UTL35"/>
      <c r="UTM35"/>
      <c r="UTN35"/>
      <c r="UTO35"/>
      <c r="UTP35"/>
      <c r="UTQ35"/>
      <c r="UTR35"/>
      <c r="UTS35"/>
      <c r="UTT35"/>
      <c r="UTU35"/>
      <c r="UTV35"/>
      <c r="UTW35"/>
      <c r="UTX35"/>
      <c r="UTY35"/>
      <c r="UTZ35"/>
      <c r="UUA35"/>
      <c r="UUB35"/>
      <c r="UUC35"/>
      <c r="UUD35"/>
      <c r="UUE35"/>
      <c r="UUF35"/>
      <c r="UUG35"/>
      <c r="UUH35"/>
      <c r="UUI35"/>
      <c r="UUJ35"/>
      <c r="UUK35"/>
      <c r="UUL35"/>
      <c r="UUM35"/>
      <c r="UUN35"/>
      <c r="UUO35"/>
      <c r="UUP35"/>
      <c r="UUQ35"/>
      <c r="UUR35"/>
      <c r="UUS35"/>
      <c r="UUT35"/>
      <c r="UUU35"/>
      <c r="UUV35"/>
      <c r="UUW35"/>
      <c r="UUX35"/>
      <c r="UUY35"/>
      <c r="UUZ35"/>
      <c r="UVA35"/>
      <c r="UVB35"/>
      <c r="UVC35"/>
      <c r="UVD35"/>
      <c r="UVE35"/>
      <c r="UVF35"/>
      <c r="UVG35"/>
      <c r="UVH35"/>
      <c r="UVI35"/>
      <c r="UVJ35"/>
      <c r="UVK35"/>
      <c r="UVL35"/>
      <c r="UVM35"/>
      <c r="UVN35"/>
      <c r="UVO35"/>
      <c r="UVP35"/>
      <c r="UVQ35"/>
      <c r="UVR35"/>
      <c r="UVS35"/>
      <c r="UVT35"/>
      <c r="UVU35"/>
      <c r="UVV35"/>
      <c r="UVW35"/>
      <c r="UVX35"/>
      <c r="UVY35"/>
      <c r="UVZ35"/>
      <c r="UWA35"/>
      <c r="UWB35"/>
      <c r="UWC35"/>
      <c r="UWD35"/>
      <c r="UWE35"/>
      <c r="UWF35"/>
      <c r="UWG35"/>
      <c r="UWH35"/>
      <c r="UWI35"/>
      <c r="UWJ35"/>
      <c r="UWK35"/>
      <c r="UWL35"/>
      <c r="UWM35"/>
      <c r="UWN35"/>
      <c r="UWO35"/>
      <c r="UWP35"/>
      <c r="UWQ35"/>
      <c r="UWR35"/>
      <c r="UWS35"/>
      <c r="UWT35"/>
      <c r="UWU35"/>
      <c r="UWV35"/>
      <c r="UWW35"/>
      <c r="UWX35"/>
      <c r="UWY35"/>
      <c r="UWZ35"/>
      <c r="UXA35"/>
      <c r="UXB35"/>
      <c r="UXC35"/>
      <c r="UXD35"/>
      <c r="UXE35"/>
      <c r="UXF35"/>
      <c r="UXG35"/>
      <c r="UXH35"/>
      <c r="UXI35"/>
      <c r="UXJ35"/>
      <c r="UXK35"/>
      <c r="UXL35"/>
      <c r="UXM35"/>
      <c r="UXN35"/>
      <c r="UXO35"/>
      <c r="UXP35"/>
      <c r="UXQ35"/>
      <c r="UXR35"/>
      <c r="UXS35"/>
      <c r="UXT35"/>
      <c r="UXU35"/>
      <c r="UXV35"/>
      <c r="UXW35"/>
      <c r="UXX35"/>
      <c r="UXY35"/>
      <c r="UXZ35"/>
      <c r="UYA35"/>
      <c r="UYB35"/>
      <c r="UYC35"/>
      <c r="UYD35"/>
      <c r="UYE35"/>
      <c r="UYF35"/>
      <c r="UYG35"/>
      <c r="UYH35"/>
      <c r="UYI35"/>
      <c r="UYJ35"/>
      <c r="UYK35"/>
      <c r="UYL35"/>
      <c r="UYM35"/>
      <c r="UYN35"/>
      <c r="UYO35"/>
      <c r="UYP35"/>
      <c r="UYQ35"/>
      <c r="UYR35"/>
      <c r="UYS35"/>
      <c r="UYT35"/>
      <c r="UYU35"/>
      <c r="UYV35"/>
      <c r="UYW35"/>
      <c r="UYX35"/>
      <c r="UYY35"/>
      <c r="UYZ35"/>
      <c r="UZA35"/>
      <c r="UZB35"/>
      <c r="UZC35"/>
      <c r="UZD35"/>
      <c r="UZE35"/>
      <c r="UZF35"/>
      <c r="UZG35"/>
      <c r="UZH35"/>
      <c r="UZI35"/>
      <c r="UZJ35"/>
      <c r="UZK35"/>
      <c r="UZL35"/>
      <c r="UZM35"/>
      <c r="UZN35"/>
      <c r="UZO35"/>
      <c r="UZP35"/>
      <c r="UZQ35"/>
      <c r="UZR35"/>
      <c r="UZS35"/>
      <c r="UZT35"/>
      <c r="UZU35"/>
      <c r="UZV35"/>
      <c r="UZW35"/>
      <c r="UZX35"/>
      <c r="UZY35"/>
      <c r="UZZ35"/>
      <c r="VAA35"/>
      <c r="VAB35"/>
      <c r="VAC35"/>
      <c r="VAD35"/>
      <c r="VAE35"/>
      <c r="VAF35"/>
      <c r="VAG35"/>
      <c r="VAH35"/>
      <c r="VAI35"/>
      <c r="VAJ35"/>
      <c r="VAK35"/>
      <c r="VAL35"/>
      <c r="VAM35"/>
      <c r="VAN35"/>
      <c r="VAO35"/>
      <c r="VAP35"/>
      <c r="VAQ35"/>
      <c r="VAR35"/>
      <c r="VAS35"/>
      <c r="VAT35"/>
      <c r="VAU35"/>
      <c r="VAV35"/>
      <c r="VAW35"/>
      <c r="VAX35"/>
      <c r="VAY35"/>
      <c r="VAZ35"/>
      <c r="VBA35"/>
      <c r="VBB35"/>
      <c r="VBC35"/>
      <c r="VBD35"/>
      <c r="VBE35"/>
      <c r="VBF35"/>
      <c r="VBG35"/>
      <c r="VBH35"/>
      <c r="VBI35"/>
      <c r="VBJ35"/>
      <c r="VBK35"/>
      <c r="VBL35"/>
      <c r="VBM35"/>
      <c r="VBN35"/>
      <c r="VBO35"/>
      <c r="VBP35"/>
      <c r="VBQ35"/>
      <c r="VBR35"/>
      <c r="VBS35"/>
      <c r="VBT35"/>
      <c r="VBU35"/>
      <c r="VBV35"/>
      <c r="VBW35"/>
      <c r="VBX35"/>
      <c r="VBY35"/>
      <c r="VBZ35"/>
      <c r="VCA35"/>
      <c r="VCB35"/>
      <c r="VCC35"/>
      <c r="VCD35"/>
      <c r="VCE35"/>
      <c r="VCF35"/>
      <c r="VCG35"/>
      <c r="VCH35"/>
      <c r="VCI35"/>
      <c r="VCJ35"/>
      <c r="VCK35"/>
      <c r="VCL35"/>
      <c r="VCM35"/>
      <c r="VCN35"/>
      <c r="VCO35"/>
      <c r="VCP35"/>
      <c r="VCQ35"/>
      <c r="VCR35"/>
      <c r="VCS35"/>
      <c r="VCT35"/>
      <c r="VCU35"/>
      <c r="VCV35"/>
      <c r="VCW35"/>
      <c r="VCX35"/>
      <c r="VCY35"/>
      <c r="VCZ35"/>
      <c r="VDA35"/>
      <c r="VDB35"/>
      <c r="VDC35"/>
      <c r="VDD35"/>
      <c r="VDE35"/>
      <c r="VDF35"/>
      <c r="VDG35"/>
      <c r="VDH35"/>
      <c r="VDI35"/>
      <c r="VDJ35"/>
      <c r="VDK35"/>
      <c r="VDL35"/>
      <c r="VDM35"/>
      <c r="VDN35"/>
      <c r="VDO35"/>
      <c r="VDP35"/>
      <c r="VDQ35"/>
      <c r="VDR35"/>
      <c r="VDS35"/>
      <c r="VDT35"/>
      <c r="VDU35"/>
      <c r="VDV35"/>
      <c r="VDW35"/>
      <c r="VDX35"/>
      <c r="VDY35"/>
      <c r="VDZ35"/>
      <c r="VEA35"/>
      <c r="VEB35"/>
      <c r="VEC35"/>
      <c r="VED35"/>
      <c r="VEE35"/>
      <c r="VEF35"/>
      <c r="VEG35"/>
      <c r="VEH35"/>
      <c r="VEI35"/>
      <c r="VEJ35"/>
      <c r="VEK35"/>
      <c r="VEL35"/>
      <c r="VEM35"/>
      <c r="VEN35"/>
      <c r="VEO35"/>
      <c r="VEP35"/>
      <c r="VEQ35"/>
      <c r="VER35"/>
      <c r="VES35"/>
      <c r="VET35"/>
      <c r="VEU35"/>
      <c r="VEV35"/>
      <c r="VEW35"/>
      <c r="VEX35"/>
      <c r="VEY35"/>
      <c r="VEZ35"/>
      <c r="VFA35"/>
      <c r="VFB35"/>
      <c r="VFC35"/>
      <c r="VFD35"/>
      <c r="VFE35"/>
      <c r="VFF35"/>
      <c r="VFG35"/>
      <c r="VFH35"/>
      <c r="VFI35"/>
      <c r="VFJ35"/>
      <c r="VFK35"/>
      <c r="VFL35"/>
      <c r="VFM35"/>
      <c r="VFN35"/>
      <c r="VFO35"/>
      <c r="VFP35"/>
      <c r="VFQ35"/>
      <c r="VFR35"/>
      <c r="VFS35"/>
      <c r="VFT35"/>
      <c r="VFU35"/>
      <c r="VFV35"/>
      <c r="VFW35"/>
      <c r="VFX35"/>
      <c r="VFY35"/>
      <c r="VFZ35"/>
      <c r="VGA35"/>
      <c r="VGB35"/>
      <c r="VGC35"/>
      <c r="VGD35"/>
      <c r="VGE35"/>
      <c r="VGF35"/>
      <c r="VGG35"/>
      <c r="VGH35"/>
      <c r="VGI35"/>
      <c r="VGJ35"/>
      <c r="VGK35"/>
      <c r="VGL35"/>
      <c r="VGM35"/>
      <c r="VGN35"/>
      <c r="VGO35"/>
      <c r="VGP35"/>
      <c r="VGQ35"/>
      <c r="VGR35"/>
      <c r="VGS35"/>
      <c r="VGT35"/>
      <c r="VGU35"/>
      <c r="VGV35"/>
      <c r="VGW35"/>
      <c r="VGX35"/>
      <c r="VGY35"/>
      <c r="VGZ35"/>
      <c r="VHA35"/>
      <c r="VHB35"/>
      <c r="VHC35"/>
      <c r="VHD35"/>
      <c r="VHE35"/>
      <c r="VHF35"/>
      <c r="VHG35"/>
      <c r="VHH35"/>
      <c r="VHI35"/>
      <c r="VHJ35"/>
      <c r="VHK35"/>
      <c r="VHL35"/>
      <c r="VHM35"/>
      <c r="VHN35"/>
      <c r="VHO35"/>
      <c r="VHP35"/>
      <c r="VHQ35"/>
      <c r="VHR35"/>
      <c r="VHS35"/>
      <c r="VHT35"/>
      <c r="VHU35"/>
      <c r="VHV35"/>
      <c r="VHW35"/>
      <c r="VHX35"/>
      <c r="VHY35"/>
      <c r="VHZ35"/>
      <c r="VIA35"/>
      <c r="VIB35"/>
      <c r="VIC35"/>
      <c r="VID35"/>
      <c r="VIE35"/>
      <c r="VIF35"/>
      <c r="VIG35"/>
      <c r="VIH35"/>
      <c r="VII35"/>
      <c r="VIJ35"/>
      <c r="VIK35"/>
      <c r="VIL35"/>
      <c r="VIM35"/>
      <c r="VIN35"/>
      <c r="VIO35"/>
      <c r="VIP35"/>
      <c r="VIQ35"/>
      <c r="VIR35"/>
      <c r="VIS35"/>
      <c r="VIT35"/>
      <c r="VIU35"/>
      <c r="VIV35"/>
      <c r="VIW35"/>
      <c r="VIX35"/>
      <c r="VIY35"/>
      <c r="VIZ35"/>
      <c r="VJA35"/>
      <c r="VJB35"/>
      <c r="VJC35"/>
      <c r="VJD35"/>
      <c r="VJE35"/>
      <c r="VJF35"/>
      <c r="VJG35"/>
      <c r="VJH35"/>
      <c r="VJI35"/>
      <c r="VJJ35"/>
      <c r="VJK35"/>
      <c r="VJL35"/>
      <c r="VJM35"/>
      <c r="VJN35"/>
      <c r="VJO35"/>
      <c r="VJP35"/>
      <c r="VJQ35"/>
      <c r="VJR35"/>
      <c r="VJS35"/>
      <c r="VJT35"/>
      <c r="VJU35"/>
      <c r="VJV35"/>
      <c r="VJW35"/>
      <c r="VJX35"/>
      <c r="VJY35"/>
      <c r="VJZ35"/>
      <c r="VKA35"/>
      <c r="VKB35"/>
      <c r="VKC35"/>
      <c r="VKD35"/>
      <c r="VKE35"/>
      <c r="VKF35"/>
      <c r="VKG35"/>
      <c r="VKH35"/>
      <c r="VKI35"/>
      <c r="VKJ35"/>
      <c r="VKK35"/>
      <c r="VKL35"/>
      <c r="VKM35"/>
      <c r="VKN35"/>
      <c r="VKO35"/>
      <c r="VKP35"/>
      <c r="VKQ35"/>
      <c r="VKR35"/>
      <c r="VKS35"/>
      <c r="VKT35"/>
      <c r="VKU35"/>
      <c r="VKV35"/>
      <c r="VKW35"/>
      <c r="VKX35"/>
      <c r="VKY35"/>
      <c r="VKZ35"/>
      <c r="VLA35"/>
      <c r="VLB35"/>
      <c r="VLC35"/>
      <c r="VLD35"/>
      <c r="VLE35"/>
      <c r="VLF35"/>
      <c r="VLG35"/>
      <c r="VLH35"/>
      <c r="VLI35"/>
      <c r="VLJ35"/>
      <c r="VLK35"/>
      <c r="VLL35"/>
      <c r="VLM35"/>
      <c r="VLN35"/>
      <c r="VLO35"/>
      <c r="VLP35"/>
      <c r="VLQ35"/>
      <c r="VLR35"/>
      <c r="VLS35"/>
      <c r="VLT35"/>
      <c r="VLU35"/>
      <c r="VLV35"/>
      <c r="VLW35"/>
      <c r="VLX35"/>
      <c r="VLY35"/>
      <c r="VLZ35"/>
      <c r="VMA35"/>
      <c r="VMB35"/>
      <c r="VMC35"/>
      <c r="VMD35"/>
      <c r="VME35"/>
      <c r="VMF35"/>
      <c r="VMG35"/>
      <c r="VMH35"/>
      <c r="VMI35"/>
      <c r="VMJ35"/>
      <c r="VMK35"/>
      <c r="VML35"/>
      <c r="VMM35"/>
      <c r="VMN35"/>
      <c r="VMO35"/>
      <c r="VMP35"/>
      <c r="VMQ35"/>
      <c r="VMR35"/>
      <c r="VMS35"/>
      <c r="VMT35"/>
      <c r="VMU35"/>
      <c r="VMV35"/>
      <c r="VMW35"/>
      <c r="VMX35"/>
      <c r="VMY35"/>
      <c r="VMZ35"/>
      <c r="VNA35"/>
      <c r="VNB35"/>
      <c r="VNC35"/>
      <c r="VND35"/>
      <c r="VNE35"/>
      <c r="VNF35"/>
      <c r="VNG35"/>
      <c r="VNH35"/>
      <c r="VNI35"/>
      <c r="VNJ35"/>
      <c r="VNK35"/>
      <c r="VNL35"/>
      <c r="VNM35"/>
      <c r="VNN35"/>
      <c r="VNO35"/>
      <c r="VNP35"/>
      <c r="VNQ35"/>
      <c r="VNR35"/>
      <c r="VNS35"/>
      <c r="VNT35"/>
      <c r="VNU35"/>
      <c r="VNV35"/>
      <c r="VNW35"/>
      <c r="VNX35"/>
      <c r="VNY35"/>
      <c r="VNZ35"/>
      <c r="VOA35"/>
      <c r="VOB35"/>
      <c r="VOC35"/>
      <c r="VOD35"/>
      <c r="VOE35"/>
      <c r="VOF35"/>
      <c r="VOG35"/>
      <c r="VOH35"/>
      <c r="VOI35"/>
      <c r="VOJ35"/>
      <c r="VOK35"/>
      <c r="VOL35"/>
      <c r="VOM35"/>
      <c r="VON35"/>
      <c r="VOO35"/>
      <c r="VOP35"/>
      <c r="VOQ35"/>
      <c r="VOR35"/>
      <c r="VOS35"/>
      <c r="VOT35"/>
      <c r="VOU35"/>
      <c r="VOV35"/>
      <c r="VOW35"/>
      <c r="VOX35"/>
      <c r="VOY35"/>
      <c r="VOZ35"/>
      <c r="VPA35"/>
      <c r="VPB35"/>
      <c r="VPC35"/>
      <c r="VPD35"/>
      <c r="VPE35"/>
      <c r="VPF35"/>
      <c r="VPG35"/>
      <c r="VPH35"/>
      <c r="VPI35"/>
      <c r="VPJ35"/>
      <c r="VPK35"/>
      <c r="VPL35"/>
      <c r="VPM35"/>
      <c r="VPN35"/>
      <c r="VPO35"/>
      <c r="VPP35"/>
      <c r="VPQ35"/>
      <c r="VPR35"/>
      <c r="VPS35"/>
      <c r="VPT35"/>
      <c r="VPU35"/>
      <c r="VPV35"/>
      <c r="VPW35"/>
      <c r="VPX35"/>
      <c r="VPY35"/>
      <c r="VPZ35"/>
      <c r="VQA35"/>
      <c r="VQB35"/>
      <c r="VQC35"/>
      <c r="VQD35"/>
      <c r="VQE35"/>
      <c r="VQF35"/>
      <c r="VQG35"/>
      <c r="VQH35"/>
      <c r="VQI35"/>
      <c r="VQJ35"/>
      <c r="VQK35"/>
      <c r="VQL35"/>
      <c r="VQM35"/>
      <c r="VQN35"/>
      <c r="VQO35"/>
      <c r="VQP35"/>
      <c r="VQQ35"/>
      <c r="VQR35"/>
      <c r="VQS35"/>
      <c r="VQT35"/>
      <c r="VQU35"/>
      <c r="VQV35"/>
      <c r="VQW35"/>
      <c r="VQX35"/>
      <c r="VQY35"/>
      <c r="VQZ35"/>
      <c r="VRA35"/>
      <c r="VRB35"/>
      <c r="VRC35"/>
      <c r="VRD35"/>
      <c r="VRE35"/>
      <c r="VRF35"/>
      <c r="VRG35"/>
      <c r="VRH35"/>
      <c r="VRI35"/>
      <c r="VRJ35"/>
      <c r="VRK35"/>
      <c r="VRL35"/>
      <c r="VRM35"/>
      <c r="VRN35"/>
      <c r="VRO35"/>
      <c r="VRP35"/>
      <c r="VRQ35"/>
      <c r="VRR35"/>
      <c r="VRS35"/>
      <c r="VRT35"/>
      <c r="VRU35"/>
      <c r="VRV35"/>
      <c r="VRW35"/>
      <c r="VRX35"/>
      <c r="VRY35"/>
      <c r="VRZ35"/>
      <c r="VSA35"/>
      <c r="VSB35"/>
      <c r="VSC35"/>
      <c r="VSD35"/>
      <c r="VSE35"/>
      <c r="VSF35"/>
      <c r="VSG35"/>
      <c r="VSH35"/>
      <c r="VSI35"/>
      <c r="VSJ35"/>
      <c r="VSK35"/>
      <c r="VSL35"/>
      <c r="VSM35"/>
      <c r="VSN35"/>
      <c r="VSO35"/>
      <c r="VSP35"/>
      <c r="VSQ35"/>
      <c r="VSR35"/>
      <c r="VSS35"/>
      <c r="VST35"/>
      <c r="VSU35"/>
      <c r="VSV35"/>
      <c r="VSW35"/>
      <c r="VSX35"/>
      <c r="VSY35"/>
      <c r="VSZ35"/>
      <c r="VTA35"/>
      <c r="VTB35"/>
      <c r="VTC35"/>
      <c r="VTD35"/>
      <c r="VTE35"/>
      <c r="VTF35"/>
      <c r="VTG35"/>
      <c r="VTH35"/>
      <c r="VTI35"/>
      <c r="VTJ35"/>
      <c r="VTK35"/>
      <c r="VTL35"/>
      <c r="VTM35"/>
      <c r="VTN35"/>
      <c r="VTO35"/>
      <c r="VTP35"/>
      <c r="VTQ35"/>
      <c r="VTR35"/>
      <c r="VTS35"/>
      <c r="VTT35"/>
      <c r="VTU35"/>
      <c r="VTV35"/>
      <c r="VTW35"/>
      <c r="VTX35"/>
      <c r="VTY35"/>
      <c r="VTZ35"/>
      <c r="VUA35"/>
      <c r="VUB35"/>
      <c r="VUC35"/>
      <c r="VUD35"/>
      <c r="VUE35"/>
      <c r="VUF35"/>
      <c r="VUG35"/>
      <c r="VUH35"/>
      <c r="VUI35"/>
      <c r="VUJ35"/>
      <c r="VUK35"/>
      <c r="VUL35"/>
      <c r="VUM35"/>
      <c r="VUN35"/>
      <c r="VUO35"/>
      <c r="VUP35"/>
      <c r="VUQ35"/>
      <c r="VUR35"/>
      <c r="VUS35"/>
      <c r="VUT35"/>
      <c r="VUU35"/>
      <c r="VUV35"/>
      <c r="VUW35"/>
      <c r="VUX35"/>
      <c r="VUY35"/>
      <c r="VUZ35"/>
      <c r="VVA35"/>
      <c r="VVB35"/>
      <c r="VVC35"/>
      <c r="VVD35"/>
      <c r="VVE35"/>
      <c r="VVF35"/>
      <c r="VVG35"/>
      <c r="VVH35"/>
      <c r="VVI35"/>
      <c r="VVJ35"/>
      <c r="VVK35"/>
      <c r="VVL35"/>
      <c r="VVM35"/>
      <c r="VVN35"/>
      <c r="VVO35"/>
      <c r="VVP35"/>
      <c r="VVQ35"/>
      <c r="VVR35"/>
      <c r="VVS35"/>
      <c r="VVT35"/>
      <c r="VVU35"/>
      <c r="VVV35"/>
      <c r="VVW35"/>
      <c r="VVX35"/>
      <c r="VVY35"/>
      <c r="VVZ35"/>
      <c r="VWA35"/>
      <c r="VWB35"/>
      <c r="VWC35"/>
      <c r="VWD35"/>
      <c r="VWE35"/>
      <c r="VWF35"/>
      <c r="VWG35"/>
      <c r="VWH35"/>
      <c r="VWI35"/>
      <c r="VWJ35"/>
      <c r="VWK35"/>
      <c r="VWL35"/>
      <c r="VWM35"/>
      <c r="VWN35"/>
      <c r="VWO35"/>
      <c r="VWP35"/>
      <c r="VWQ35"/>
      <c r="VWR35"/>
      <c r="VWS35"/>
      <c r="VWT35"/>
      <c r="VWU35"/>
      <c r="VWV35"/>
      <c r="VWW35"/>
      <c r="VWX35"/>
      <c r="VWY35"/>
      <c r="VWZ35"/>
      <c r="VXA35"/>
      <c r="VXB35"/>
      <c r="VXC35"/>
      <c r="VXD35"/>
      <c r="VXE35"/>
      <c r="VXF35"/>
      <c r="VXG35"/>
      <c r="VXH35"/>
      <c r="VXI35"/>
      <c r="VXJ35"/>
      <c r="VXK35"/>
      <c r="VXL35"/>
      <c r="VXM35"/>
      <c r="VXN35"/>
      <c r="VXO35"/>
      <c r="VXP35"/>
      <c r="VXQ35"/>
      <c r="VXR35"/>
      <c r="VXS35"/>
      <c r="VXT35"/>
      <c r="VXU35"/>
      <c r="VXV35"/>
      <c r="VXW35"/>
      <c r="VXX35"/>
      <c r="VXY35"/>
      <c r="VXZ35"/>
      <c r="VYA35"/>
      <c r="VYB35"/>
      <c r="VYC35"/>
      <c r="VYD35"/>
      <c r="VYE35"/>
      <c r="VYF35"/>
      <c r="VYG35"/>
      <c r="VYH35"/>
      <c r="VYI35"/>
      <c r="VYJ35"/>
      <c r="VYK35"/>
      <c r="VYL35"/>
      <c r="VYM35"/>
      <c r="VYN35"/>
      <c r="VYO35"/>
      <c r="VYP35"/>
      <c r="VYQ35"/>
      <c r="VYR35"/>
      <c r="VYS35"/>
      <c r="VYT35"/>
      <c r="VYU35"/>
      <c r="VYV35"/>
      <c r="VYW35"/>
      <c r="VYX35"/>
      <c r="VYY35"/>
      <c r="VYZ35"/>
      <c r="VZA35"/>
      <c r="VZB35"/>
      <c r="VZC35"/>
      <c r="VZD35"/>
      <c r="VZE35"/>
      <c r="VZF35"/>
      <c r="VZG35"/>
      <c r="VZH35"/>
      <c r="VZI35"/>
      <c r="VZJ35"/>
      <c r="VZK35"/>
      <c r="VZL35"/>
      <c r="VZM35"/>
      <c r="VZN35"/>
      <c r="VZO35"/>
      <c r="VZP35"/>
      <c r="VZQ35"/>
      <c r="VZR35"/>
      <c r="VZS35"/>
      <c r="VZT35"/>
      <c r="VZU35"/>
      <c r="VZV35"/>
      <c r="VZW35"/>
      <c r="VZX35"/>
      <c r="VZY35"/>
      <c r="VZZ35"/>
      <c r="WAA35"/>
      <c r="WAB35"/>
      <c r="WAC35"/>
      <c r="WAD35"/>
      <c r="WAE35"/>
      <c r="WAF35"/>
      <c r="WAG35"/>
      <c r="WAH35"/>
      <c r="WAI35"/>
      <c r="WAJ35"/>
      <c r="WAK35"/>
      <c r="WAL35"/>
      <c r="WAM35"/>
      <c r="WAN35"/>
      <c r="WAO35"/>
      <c r="WAP35"/>
      <c r="WAQ35"/>
      <c r="WAR35"/>
      <c r="WAS35"/>
      <c r="WAT35"/>
      <c r="WAU35"/>
      <c r="WAV35"/>
      <c r="WAW35"/>
      <c r="WAX35"/>
      <c r="WAY35"/>
      <c r="WAZ35"/>
      <c r="WBA35"/>
      <c r="WBB35"/>
      <c r="WBC35"/>
      <c r="WBD35"/>
      <c r="WBE35"/>
      <c r="WBF35"/>
      <c r="WBG35"/>
      <c r="WBH35"/>
      <c r="WBI35"/>
      <c r="WBJ35"/>
      <c r="WBK35"/>
      <c r="WBL35"/>
      <c r="WBM35"/>
      <c r="WBN35"/>
      <c r="WBO35"/>
      <c r="WBP35"/>
      <c r="WBQ35"/>
      <c r="WBR35"/>
      <c r="WBS35"/>
      <c r="WBT35"/>
      <c r="WBU35"/>
      <c r="WBV35"/>
      <c r="WBW35"/>
      <c r="WBX35"/>
      <c r="WBY35"/>
      <c r="WBZ35"/>
      <c r="WCA35"/>
      <c r="WCB35"/>
      <c r="WCC35"/>
      <c r="WCD35"/>
      <c r="WCE35"/>
      <c r="WCF35"/>
      <c r="WCG35"/>
      <c r="WCH35"/>
      <c r="WCI35"/>
      <c r="WCJ35"/>
      <c r="WCK35"/>
      <c r="WCL35"/>
      <c r="WCM35"/>
      <c r="WCN35"/>
      <c r="WCO35"/>
      <c r="WCP35"/>
      <c r="WCQ35"/>
      <c r="WCR35"/>
      <c r="WCS35"/>
      <c r="WCT35"/>
      <c r="WCU35"/>
      <c r="WCV35"/>
      <c r="WCW35"/>
      <c r="WCX35"/>
      <c r="WCY35"/>
      <c r="WCZ35"/>
      <c r="WDA35"/>
      <c r="WDB35"/>
      <c r="WDC35"/>
      <c r="WDD35"/>
      <c r="WDE35"/>
      <c r="WDF35"/>
      <c r="WDG35"/>
      <c r="WDH35"/>
      <c r="WDI35"/>
      <c r="WDJ35"/>
      <c r="WDK35"/>
      <c r="WDL35"/>
      <c r="WDM35"/>
      <c r="WDN35"/>
      <c r="WDO35"/>
      <c r="WDP35"/>
      <c r="WDQ35"/>
      <c r="WDR35"/>
      <c r="WDS35"/>
      <c r="WDT35"/>
      <c r="WDU35"/>
      <c r="WDV35"/>
      <c r="WDW35"/>
      <c r="WDX35"/>
      <c r="WDY35"/>
      <c r="WDZ35"/>
      <c r="WEA35"/>
      <c r="WEB35"/>
      <c r="WEC35"/>
      <c r="WED35"/>
      <c r="WEE35"/>
      <c r="WEF35"/>
      <c r="WEG35"/>
      <c r="WEH35"/>
      <c r="WEI35"/>
      <c r="WEJ35"/>
      <c r="WEK35"/>
      <c r="WEL35"/>
      <c r="WEM35"/>
      <c r="WEN35"/>
      <c r="WEO35"/>
      <c r="WEP35"/>
      <c r="WEQ35"/>
      <c r="WER35"/>
      <c r="WES35"/>
      <c r="WET35"/>
      <c r="WEU35"/>
      <c r="WEV35"/>
      <c r="WEW35"/>
      <c r="WEX35"/>
      <c r="WEY35"/>
      <c r="WEZ35"/>
      <c r="WFA35"/>
      <c r="WFB35"/>
      <c r="WFC35"/>
      <c r="WFD35"/>
      <c r="WFE35"/>
      <c r="WFF35"/>
      <c r="WFG35"/>
      <c r="WFH35"/>
      <c r="WFI35"/>
      <c r="WFJ35"/>
      <c r="WFK35"/>
      <c r="WFL35"/>
      <c r="WFM35"/>
      <c r="WFN35"/>
      <c r="WFO35"/>
      <c r="WFP35"/>
      <c r="WFQ35"/>
      <c r="WFR35"/>
      <c r="WFS35"/>
      <c r="WFT35"/>
      <c r="WFU35"/>
      <c r="WFV35"/>
      <c r="WFW35"/>
      <c r="WFX35"/>
      <c r="WFY35"/>
      <c r="WFZ35"/>
      <c r="WGA35"/>
      <c r="WGB35"/>
      <c r="WGC35"/>
      <c r="WGD35"/>
      <c r="WGE35"/>
      <c r="WGF35"/>
      <c r="WGG35"/>
      <c r="WGH35"/>
      <c r="WGI35"/>
      <c r="WGJ35"/>
      <c r="WGK35"/>
      <c r="WGL35"/>
      <c r="WGM35"/>
      <c r="WGN35"/>
      <c r="WGO35"/>
      <c r="WGP35"/>
      <c r="WGQ35"/>
      <c r="WGR35"/>
      <c r="WGS35"/>
      <c r="WGT35"/>
      <c r="WGU35"/>
      <c r="WGV35"/>
      <c r="WGW35"/>
      <c r="WGX35"/>
      <c r="WGY35"/>
      <c r="WGZ35"/>
      <c r="WHA35"/>
      <c r="WHB35"/>
      <c r="WHC35"/>
      <c r="WHD35"/>
      <c r="WHE35"/>
      <c r="WHF35"/>
      <c r="WHG35"/>
      <c r="WHH35"/>
      <c r="WHI35"/>
      <c r="WHJ35"/>
      <c r="WHK35"/>
      <c r="WHL35"/>
      <c r="WHM35"/>
      <c r="WHN35"/>
      <c r="WHO35"/>
      <c r="WHP35"/>
      <c r="WHQ35"/>
      <c r="WHR35"/>
      <c r="WHS35"/>
      <c r="WHT35"/>
      <c r="WHU35"/>
      <c r="WHV35"/>
      <c r="WHW35"/>
      <c r="WHX35"/>
      <c r="WHY35"/>
      <c r="WHZ35"/>
      <c r="WIA35"/>
      <c r="WIB35"/>
      <c r="WIC35"/>
      <c r="WID35"/>
      <c r="WIE35"/>
      <c r="WIF35"/>
      <c r="WIG35"/>
      <c r="WIH35"/>
      <c r="WII35"/>
      <c r="WIJ35"/>
      <c r="WIK35"/>
      <c r="WIL35"/>
      <c r="WIM35"/>
      <c r="WIN35"/>
      <c r="WIO35"/>
      <c r="WIP35"/>
      <c r="WIQ35"/>
      <c r="WIR35"/>
      <c r="WIS35"/>
      <c r="WIT35"/>
      <c r="WIU35"/>
      <c r="WIV35"/>
      <c r="WIW35"/>
      <c r="WIX35"/>
      <c r="WIY35"/>
      <c r="WIZ35"/>
      <c r="WJA35"/>
      <c r="WJB35"/>
      <c r="WJC35"/>
      <c r="WJD35"/>
      <c r="WJE35"/>
      <c r="WJF35"/>
      <c r="WJG35"/>
      <c r="WJH35"/>
      <c r="WJI35"/>
      <c r="WJJ35"/>
      <c r="WJK35"/>
      <c r="WJL35"/>
      <c r="WJM35"/>
      <c r="WJN35"/>
      <c r="WJO35"/>
      <c r="WJP35"/>
      <c r="WJQ35"/>
      <c r="WJR35"/>
      <c r="WJS35"/>
      <c r="WJT35"/>
      <c r="WJU35"/>
      <c r="WJV35"/>
      <c r="WJW35"/>
      <c r="WJX35"/>
      <c r="WJY35"/>
      <c r="WJZ35"/>
      <c r="WKA35"/>
      <c r="WKB35"/>
      <c r="WKC35"/>
      <c r="WKD35"/>
      <c r="WKE35"/>
      <c r="WKF35"/>
      <c r="WKG35"/>
      <c r="WKH35"/>
      <c r="WKI35"/>
      <c r="WKJ35"/>
      <c r="WKK35"/>
      <c r="WKL35"/>
      <c r="WKM35"/>
      <c r="WKN35"/>
      <c r="WKO35"/>
      <c r="WKP35"/>
      <c r="WKQ35"/>
      <c r="WKR35"/>
      <c r="WKS35"/>
      <c r="WKT35"/>
      <c r="WKU35"/>
      <c r="WKV35"/>
      <c r="WKW35"/>
      <c r="WKX35"/>
      <c r="WKY35"/>
      <c r="WKZ35"/>
      <c r="WLA35"/>
      <c r="WLB35"/>
      <c r="WLC35"/>
      <c r="WLD35"/>
      <c r="WLE35"/>
      <c r="WLF35"/>
      <c r="WLG35"/>
      <c r="WLH35"/>
      <c r="WLI35"/>
      <c r="WLJ35"/>
      <c r="WLK35"/>
      <c r="WLL35"/>
      <c r="WLM35"/>
      <c r="WLN35"/>
      <c r="WLO35"/>
      <c r="WLP35"/>
      <c r="WLQ35"/>
      <c r="WLR35"/>
      <c r="WLS35"/>
      <c r="WLT35"/>
      <c r="WLU35"/>
      <c r="WLV35"/>
      <c r="WLW35"/>
      <c r="WLX35"/>
      <c r="WLY35"/>
      <c r="WLZ35"/>
      <c r="WMA35"/>
      <c r="WMB35"/>
      <c r="WMC35"/>
      <c r="WMD35"/>
      <c r="WME35"/>
      <c r="WMF35"/>
      <c r="WMG35"/>
      <c r="WMH35"/>
      <c r="WMI35"/>
      <c r="WMJ35"/>
      <c r="WMK35"/>
      <c r="WML35"/>
      <c r="WMM35"/>
      <c r="WMN35"/>
      <c r="WMO35"/>
      <c r="WMP35"/>
      <c r="WMQ35"/>
      <c r="WMR35"/>
      <c r="WMS35"/>
      <c r="WMT35"/>
      <c r="WMU35"/>
      <c r="WMV35"/>
      <c r="WMW35"/>
      <c r="WMX35"/>
      <c r="WMY35"/>
      <c r="WMZ35"/>
      <c r="WNA35"/>
      <c r="WNB35"/>
      <c r="WNC35"/>
      <c r="WND35"/>
      <c r="WNE35"/>
      <c r="WNF35"/>
      <c r="WNG35"/>
      <c r="WNH35"/>
      <c r="WNI35"/>
      <c r="WNJ35"/>
      <c r="WNK35"/>
      <c r="WNL35"/>
      <c r="WNM35"/>
      <c r="WNN35"/>
      <c r="WNO35"/>
      <c r="WNP35"/>
      <c r="WNQ35"/>
      <c r="WNR35"/>
      <c r="WNS35"/>
      <c r="WNT35"/>
      <c r="WNU35"/>
      <c r="WNV35"/>
      <c r="WNW35"/>
      <c r="WNX35"/>
      <c r="WNY35"/>
      <c r="WNZ35"/>
      <c r="WOA35"/>
      <c r="WOB35"/>
      <c r="WOC35"/>
      <c r="WOD35"/>
      <c r="WOE35"/>
      <c r="WOF35"/>
      <c r="WOG35"/>
      <c r="WOH35"/>
      <c r="WOI35"/>
      <c r="WOJ35"/>
      <c r="WOK35"/>
      <c r="WOL35"/>
      <c r="WOM35"/>
      <c r="WON35"/>
      <c r="WOO35"/>
      <c r="WOP35"/>
      <c r="WOQ35"/>
      <c r="WOR35"/>
      <c r="WOS35"/>
      <c r="WOT35"/>
      <c r="WOU35"/>
      <c r="WOV35"/>
      <c r="WOW35"/>
      <c r="WOX35"/>
      <c r="WOY35"/>
      <c r="WOZ35"/>
      <c r="WPA35"/>
      <c r="WPB35"/>
      <c r="WPC35"/>
      <c r="WPD35"/>
      <c r="WPE35"/>
      <c r="WPF35"/>
      <c r="WPG35"/>
      <c r="WPH35"/>
      <c r="WPI35"/>
      <c r="WPJ35"/>
      <c r="WPK35"/>
      <c r="WPL35"/>
      <c r="WPM35"/>
      <c r="WPN35"/>
      <c r="WPO35"/>
      <c r="WPP35"/>
      <c r="WPQ35"/>
      <c r="WPR35"/>
      <c r="WPS35"/>
      <c r="WPT35"/>
      <c r="WPU35"/>
      <c r="WPV35"/>
      <c r="WPW35"/>
      <c r="WPX35"/>
      <c r="WPY35"/>
      <c r="WPZ35"/>
      <c r="WQA35"/>
      <c r="WQB35"/>
      <c r="WQC35"/>
      <c r="WQD35"/>
      <c r="WQE35"/>
      <c r="WQF35"/>
      <c r="WQG35"/>
      <c r="WQH35"/>
      <c r="WQI35"/>
      <c r="WQJ35"/>
      <c r="WQK35"/>
      <c r="WQL35"/>
      <c r="WQM35"/>
      <c r="WQN35"/>
      <c r="WQO35"/>
      <c r="WQP35"/>
      <c r="WQQ35"/>
      <c r="WQR35"/>
      <c r="WQS35"/>
      <c r="WQT35"/>
      <c r="WQU35"/>
      <c r="WQV35"/>
      <c r="WQW35"/>
      <c r="WQX35"/>
      <c r="WQY35"/>
      <c r="WQZ35"/>
      <c r="WRA35"/>
      <c r="WRB35"/>
      <c r="WRC35"/>
      <c r="WRD35"/>
      <c r="WRE35"/>
      <c r="WRF35"/>
      <c r="WRG35"/>
      <c r="WRH35"/>
      <c r="WRI35"/>
      <c r="WRJ35"/>
      <c r="WRK35"/>
      <c r="WRL35"/>
      <c r="WRM35"/>
      <c r="WRN35"/>
      <c r="WRO35"/>
      <c r="WRP35"/>
      <c r="WRQ35"/>
      <c r="WRR35"/>
      <c r="WRS35"/>
      <c r="WRT35"/>
      <c r="WRU35"/>
      <c r="WRV35"/>
      <c r="WRW35"/>
      <c r="WRX35"/>
      <c r="WRY35"/>
      <c r="WRZ35"/>
      <c r="WSA35"/>
      <c r="WSB35"/>
      <c r="WSC35"/>
      <c r="WSD35"/>
      <c r="WSE35"/>
      <c r="WSF35"/>
      <c r="WSG35"/>
      <c r="WSH35"/>
      <c r="WSI35"/>
      <c r="WSJ35"/>
      <c r="WSK35"/>
      <c r="WSL35"/>
      <c r="WSM35"/>
      <c r="WSN35"/>
      <c r="WSO35"/>
      <c r="WSP35"/>
      <c r="WSQ35"/>
      <c r="WSR35"/>
      <c r="WSS35"/>
      <c r="WST35"/>
      <c r="WSU35"/>
      <c r="WSV35"/>
      <c r="WSW35"/>
      <c r="WSX35"/>
      <c r="WSY35"/>
      <c r="WSZ35"/>
      <c r="WTA35"/>
      <c r="WTB35"/>
      <c r="WTC35"/>
      <c r="WTD35"/>
      <c r="WTE35"/>
      <c r="WTF35"/>
      <c r="WTG35"/>
      <c r="WTH35"/>
      <c r="WTI35"/>
      <c r="WTJ35"/>
      <c r="WTK35"/>
      <c r="WTL35"/>
      <c r="WTM35"/>
      <c r="WTN35"/>
      <c r="WTO35"/>
      <c r="WTP35"/>
      <c r="WTQ35"/>
      <c r="WTR35"/>
      <c r="WTS35"/>
      <c r="WTT35"/>
      <c r="WTU35"/>
      <c r="WTV35"/>
      <c r="WTW35"/>
      <c r="WTX35"/>
      <c r="WTY35"/>
      <c r="WTZ35"/>
      <c r="WUA35"/>
      <c r="WUB35"/>
      <c r="WUC35"/>
      <c r="WUD35"/>
      <c r="WUE35"/>
      <c r="WUF35"/>
      <c r="WUG35"/>
      <c r="WUH35"/>
      <c r="WUI35"/>
      <c r="WUJ35"/>
      <c r="WUK35"/>
      <c r="WUL35"/>
      <c r="WUM35"/>
      <c r="WUN35"/>
      <c r="WUO35"/>
      <c r="WUP35"/>
      <c r="WUQ35"/>
      <c r="WUR35"/>
      <c r="WUS35"/>
      <c r="WUT35"/>
      <c r="WUU35"/>
      <c r="WUV35"/>
      <c r="WUW35"/>
      <c r="WUX35"/>
      <c r="WUY35"/>
      <c r="WUZ35"/>
      <c r="WVA35"/>
      <c r="WVB35"/>
      <c r="WVC35"/>
      <c r="WVD35"/>
      <c r="WVE35"/>
      <c r="WVF35"/>
      <c r="WVG35"/>
      <c r="WVH35"/>
      <c r="WVI35"/>
      <c r="WVJ35"/>
      <c r="WVK35"/>
      <c r="WVL35"/>
      <c r="WVM35"/>
      <c r="WVN35"/>
      <c r="WVO35"/>
      <c r="WVP35"/>
      <c r="WVQ35"/>
      <c r="WVR35"/>
      <c r="WVS35"/>
      <c r="WVT35"/>
      <c r="WVU35"/>
      <c r="WVV35"/>
      <c r="WVW35"/>
      <c r="WVX35"/>
      <c r="WVY35"/>
      <c r="WVZ35"/>
      <c r="WWA35"/>
      <c r="WWB35"/>
      <c r="WWC35"/>
      <c r="WWD35"/>
      <c r="WWE35"/>
      <c r="WWF35"/>
      <c r="WWG35"/>
      <c r="WWH35"/>
      <c r="WWI35"/>
      <c r="WWJ35"/>
      <c r="WWK35"/>
      <c r="WWL35"/>
      <c r="WWM35"/>
      <c r="WWN35"/>
      <c r="WWO35"/>
      <c r="WWP35"/>
      <c r="WWQ35"/>
      <c r="WWR35"/>
      <c r="WWS35"/>
      <c r="WWT35"/>
      <c r="WWU35"/>
      <c r="WWV35"/>
      <c r="WWW35"/>
      <c r="WWX35"/>
      <c r="WWY35"/>
      <c r="WWZ35"/>
      <c r="WXA35"/>
      <c r="WXB35"/>
      <c r="WXC35"/>
      <c r="WXD35"/>
      <c r="WXE35"/>
      <c r="WXF35"/>
      <c r="WXG35"/>
      <c r="WXH35"/>
      <c r="WXI35"/>
      <c r="WXJ35"/>
      <c r="WXK35"/>
      <c r="WXL35"/>
      <c r="WXM35"/>
      <c r="WXN35"/>
      <c r="WXO35"/>
      <c r="WXP35"/>
      <c r="WXQ35"/>
      <c r="WXR35"/>
      <c r="WXS35"/>
      <c r="WXT35"/>
      <c r="WXU35"/>
      <c r="WXV35"/>
      <c r="WXW35"/>
      <c r="WXX35"/>
      <c r="WXY35"/>
      <c r="WXZ35"/>
      <c r="WYA35"/>
      <c r="WYB35"/>
      <c r="WYC35"/>
      <c r="WYD35"/>
      <c r="WYE35"/>
      <c r="WYF35"/>
      <c r="WYG35"/>
      <c r="WYH35"/>
      <c r="WYI35"/>
      <c r="WYJ35"/>
      <c r="WYK35"/>
      <c r="WYL35"/>
      <c r="WYM35"/>
      <c r="WYN35"/>
      <c r="WYO35"/>
      <c r="WYP35"/>
      <c r="WYQ35"/>
      <c r="WYR35"/>
      <c r="WYS35"/>
      <c r="WYT35"/>
      <c r="WYU35"/>
      <c r="WYV35"/>
      <c r="WYW35"/>
      <c r="WYX35"/>
      <c r="WYY35"/>
      <c r="WYZ35"/>
      <c r="WZA35"/>
      <c r="WZB35"/>
      <c r="WZC35"/>
      <c r="WZD35"/>
      <c r="WZE35"/>
      <c r="WZF35"/>
      <c r="WZG35"/>
      <c r="WZH35"/>
      <c r="WZI35"/>
      <c r="WZJ35"/>
      <c r="WZK35"/>
      <c r="WZL35"/>
      <c r="WZM35"/>
      <c r="WZN35"/>
      <c r="WZO35"/>
      <c r="WZP35"/>
      <c r="WZQ35"/>
      <c r="WZR35"/>
      <c r="WZS35"/>
      <c r="WZT35"/>
      <c r="WZU35"/>
      <c r="WZV35"/>
      <c r="WZW35"/>
      <c r="WZX35"/>
      <c r="WZY35"/>
      <c r="WZZ35"/>
      <c r="XAA35"/>
      <c r="XAB35"/>
      <c r="XAC35"/>
      <c r="XAD35"/>
      <c r="XAE35"/>
      <c r="XAF35"/>
      <c r="XAG35"/>
      <c r="XAH35"/>
      <c r="XAI35"/>
      <c r="XAJ35"/>
      <c r="XAK35"/>
      <c r="XAL35"/>
      <c r="XAM35"/>
      <c r="XAN35"/>
      <c r="XAO35"/>
      <c r="XAP35"/>
      <c r="XAQ35"/>
      <c r="XAR35"/>
      <c r="XAS35"/>
      <c r="XAT35"/>
      <c r="XAU35"/>
      <c r="XAV35"/>
      <c r="XAW35"/>
      <c r="XAX35"/>
      <c r="XAY35"/>
      <c r="XAZ35"/>
      <c r="XBA35"/>
      <c r="XBB35"/>
      <c r="XBC35"/>
      <c r="XBD35"/>
      <c r="XBE35"/>
      <c r="XBF35"/>
      <c r="XBG35"/>
      <c r="XBH35"/>
      <c r="XBI35"/>
      <c r="XBJ35"/>
      <c r="XBK35"/>
      <c r="XBL35"/>
      <c r="XBM35"/>
      <c r="XBN35"/>
      <c r="XBO35"/>
      <c r="XBP35"/>
      <c r="XBQ35"/>
      <c r="XBR35"/>
      <c r="XBS35"/>
      <c r="XBT35"/>
      <c r="XBU35"/>
      <c r="XBV35"/>
      <c r="XBW35"/>
      <c r="XBX35"/>
      <c r="XBY35"/>
      <c r="XBZ35"/>
      <c r="XCA35"/>
      <c r="XCB35"/>
      <c r="XCC35"/>
      <c r="XCD35"/>
      <c r="XCE35"/>
      <c r="XCF35"/>
      <c r="XCG35"/>
      <c r="XCH35"/>
      <c r="XCI35"/>
      <c r="XCJ35"/>
      <c r="XCK35"/>
      <c r="XCL35"/>
      <c r="XCM35"/>
      <c r="XCN35"/>
      <c r="XCO35"/>
      <c r="XCP35"/>
      <c r="XCQ35"/>
      <c r="XCR35"/>
      <c r="XCS35"/>
      <c r="XCT35"/>
      <c r="XCU35"/>
      <c r="XCV35"/>
      <c r="XCW35"/>
      <c r="XCX35"/>
      <c r="XCY35"/>
      <c r="XCZ35"/>
      <c r="XDA35"/>
      <c r="XDB35"/>
      <c r="XDC35"/>
      <c r="XDD35"/>
      <c r="XDE35"/>
      <c r="XDF35"/>
      <c r="XDG35"/>
      <c r="XDH35"/>
      <c r="XDI35"/>
      <c r="XDJ35"/>
      <c r="XDK35"/>
      <c r="XDL35"/>
      <c r="XDM35"/>
      <c r="XDN35"/>
      <c r="XDO35"/>
      <c r="XDP35"/>
      <c r="XDQ35"/>
      <c r="XDR35"/>
      <c r="XDS35"/>
      <c r="XDT35"/>
      <c r="XDU35"/>
      <c r="XDV35"/>
      <c r="XDW35"/>
      <c r="XDX35"/>
      <c r="XDY35"/>
      <c r="XDZ35"/>
      <c r="XEA35"/>
      <c r="XEB35"/>
      <c r="XEC35"/>
      <c r="XED35"/>
      <c r="XEE35"/>
      <c r="XEF35"/>
      <c r="XEG35"/>
      <c r="XEH35"/>
      <c r="XEI35"/>
      <c r="XEJ35"/>
      <c r="XEK35"/>
      <c r="XEL35"/>
      <c r="XEM35"/>
      <c r="XEN35"/>
      <c r="XEO35"/>
      <c r="XEP35"/>
      <c r="XEQ35"/>
      <c r="XER35"/>
    </row>
    <row r="36" spans="1:16372" x14ac:dyDescent="0.2">
      <c r="C36" s="3" t="s">
        <v>172</v>
      </c>
      <c r="D36" s="193"/>
      <c r="E36" s="95"/>
      <c r="F36" s="3"/>
      <c r="G36" s="185"/>
      <c r="H36" s="95"/>
      <c r="I36" s="149">
        <f>SUM(I28:I34)</f>
        <v>0</v>
      </c>
      <c r="J36" s="149">
        <f t="shared" ref="J36:AG36" si="3">SUM(J28:J34)</f>
        <v>0</v>
      </c>
      <c r="K36" s="149">
        <f t="shared" si="3"/>
        <v>0</v>
      </c>
      <c r="L36" s="149">
        <f t="shared" si="3"/>
        <v>0</v>
      </c>
      <c r="M36" s="149">
        <f t="shared" si="3"/>
        <v>0</v>
      </c>
      <c r="N36" s="149">
        <f t="shared" si="3"/>
        <v>0</v>
      </c>
      <c r="O36" s="149">
        <f t="shared" si="3"/>
        <v>0</v>
      </c>
      <c r="P36" s="149">
        <f t="shared" si="3"/>
        <v>0</v>
      </c>
      <c r="Q36" s="149">
        <f t="shared" si="3"/>
        <v>0</v>
      </c>
      <c r="R36" s="149">
        <f t="shared" si="3"/>
        <v>0</v>
      </c>
      <c r="S36" s="149">
        <f t="shared" si="3"/>
        <v>0</v>
      </c>
      <c r="T36" s="149">
        <f t="shared" si="3"/>
        <v>0</v>
      </c>
      <c r="U36" s="149">
        <f t="shared" si="3"/>
        <v>0</v>
      </c>
      <c r="V36" s="149">
        <f t="shared" si="3"/>
        <v>0</v>
      </c>
      <c r="W36" s="149">
        <f t="shared" si="3"/>
        <v>0</v>
      </c>
      <c r="X36" s="149">
        <f t="shared" si="3"/>
        <v>0</v>
      </c>
      <c r="Y36" s="149">
        <f t="shared" si="3"/>
        <v>0</v>
      </c>
      <c r="Z36" s="149">
        <f t="shared" si="3"/>
        <v>0</v>
      </c>
      <c r="AA36" s="149">
        <f t="shared" si="3"/>
        <v>0</v>
      </c>
      <c r="AB36" s="149">
        <f t="shared" si="3"/>
        <v>0</v>
      </c>
      <c r="AC36" s="149">
        <f t="shared" si="3"/>
        <v>0</v>
      </c>
      <c r="AD36" s="149">
        <f t="shared" si="3"/>
        <v>0</v>
      </c>
      <c r="AE36" s="149">
        <f t="shared" si="3"/>
        <v>0</v>
      </c>
      <c r="AF36" s="149">
        <f t="shared" si="3"/>
        <v>0</v>
      </c>
      <c r="AG36" s="149">
        <f t="shared" si="3"/>
        <v>0</v>
      </c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  <c r="AMF36"/>
      <c r="AMG36"/>
      <c r="AMH36"/>
      <c r="AMI36"/>
      <c r="AMJ36"/>
      <c r="AMK36"/>
      <c r="AML36"/>
      <c r="AMM36"/>
      <c r="AMN36"/>
      <c r="AMO36"/>
      <c r="AMP36"/>
      <c r="AMQ36"/>
      <c r="AMR36"/>
      <c r="AMS36"/>
      <c r="AMT36"/>
      <c r="AMU36"/>
      <c r="AMV36"/>
      <c r="AMW36"/>
      <c r="AMX36"/>
      <c r="AMY36"/>
      <c r="AMZ36"/>
      <c r="ANA36"/>
      <c r="ANB36"/>
      <c r="ANC36"/>
      <c r="AND36"/>
      <c r="ANE36"/>
      <c r="ANF36"/>
      <c r="ANG36"/>
      <c r="ANH36"/>
      <c r="ANI36"/>
      <c r="ANJ36"/>
      <c r="ANK36"/>
      <c r="ANL36"/>
      <c r="ANM36"/>
      <c r="ANN36"/>
      <c r="ANO36"/>
      <c r="ANP36"/>
      <c r="ANQ36"/>
      <c r="ANR36"/>
      <c r="ANS36"/>
      <c r="ANT36"/>
      <c r="ANU36"/>
      <c r="ANV36"/>
      <c r="ANW36"/>
      <c r="ANX36"/>
      <c r="ANY36"/>
      <c r="ANZ36"/>
      <c r="AOA36"/>
      <c r="AOB36"/>
      <c r="AOC36"/>
      <c r="AOD36"/>
      <c r="AOE36"/>
      <c r="AOF36"/>
      <c r="AOG36"/>
      <c r="AOH36"/>
      <c r="AOI36"/>
      <c r="AOJ36"/>
      <c r="AOK36"/>
      <c r="AOL36"/>
      <c r="AOM36"/>
      <c r="AON36"/>
      <c r="AOO36"/>
      <c r="AOP36"/>
      <c r="AOQ36"/>
      <c r="AOR36"/>
      <c r="AOS36"/>
      <c r="AOT36"/>
      <c r="AOU36"/>
      <c r="AOV36"/>
      <c r="AOW36"/>
      <c r="AOX36"/>
      <c r="AOY36"/>
      <c r="AOZ36"/>
      <c r="APA36"/>
      <c r="APB36"/>
      <c r="APC36"/>
      <c r="APD36"/>
      <c r="APE36"/>
      <c r="APF36"/>
      <c r="APG36"/>
      <c r="APH36"/>
      <c r="API36"/>
      <c r="APJ36"/>
      <c r="APK36"/>
      <c r="APL36"/>
      <c r="APM36"/>
      <c r="APN36"/>
      <c r="APO36"/>
      <c r="APP36"/>
      <c r="APQ36"/>
      <c r="APR36"/>
      <c r="APS36"/>
      <c r="APT36"/>
      <c r="APU36"/>
      <c r="APV36"/>
      <c r="APW36"/>
      <c r="APX36"/>
      <c r="APY36"/>
      <c r="APZ36"/>
      <c r="AQA36"/>
      <c r="AQB36"/>
      <c r="AQC36"/>
      <c r="AQD36"/>
      <c r="AQE36"/>
      <c r="AQF36"/>
      <c r="AQG36"/>
      <c r="AQH36"/>
      <c r="AQI36"/>
      <c r="AQJ36"/>
      <c r="AQK36"/>
      <c r="AQL36"/>
      <c r="AQM36"/>
      <c r="AQN36"/>
      <c r="AQO36"/>
      <c r="AQP36"/>
      <c r="AQQ36"/>
      <c r="AQR36"/>
      <c r="AQS36"/>
      <c r="AQT36"/>
      <c r="AQU36"/>
      <c r="AQV36"/>
      <c r="AQW36"/>
      <c r="AQX36"/>
      <c r="AQY36"/>
      <c r="AQZ36"/>
      <c r="ARA36"/>
      <c r="ARB36"/>
      <c r="ARC36"/>
      <c r="ARD36"/>
      <c r="ARE36"/>
      <c r="ARF36"/>
      <c r="ARG36"/>
      <c r="ARH36"/>
      <c r="ARI36"/>
      <c r="ARJ36"/>
      <c r="ARK36"/>
      <c r="ARL36"/>
      <c r="ARM36"/>
      <c r="ARN36"/>
      <c r="ARO36"/>
      <c r="ARP36"/>
      <c r="ARQ36"/>
      <c r="ARR36"/>
      <c r="ARS36"/>
      <c r="ART36"/>
      <c r="ARU36"/>
      <c r="ARV36"/>
      <c r="ARW36"/>
      <c r="ARX36"/>
      <c r="ARY36"/>
      <c r="ARZ36"/>
      <c r="ASA36"/>
      <c r="ASB36"/>
      <c r="ASC36"/>
      <c r="ASD36"/>
      <c r="ASE36"/>
      <c r="ASF36"/>
      <c r="ASG36"/>
      <c r="ASH36"/>
      <c r="ASI36"/>
      <c r="ASJ36"/>
      <c r="ASK36"/>
      <c r="ASL36"/>
      <c r="ASM36"/>
      <c r="ASN36"/>
      <c r="ASO36"/>
      <c r="ASP36"/>
      <c r="ASQ36"/>
      <c r="ASR36"/>
      <c r="ASS36"/>
      <c r="AST36"/>
      <c r="ASU36"/>
      <c r="ASV36"/>
      <c r="ASW36"/>
      <c r="ASX36"/>
      <c r="ASY36"/>
      <c r="ASZ36"/>
      <c r="ATA36"/>
      <c r="ATB36"/>
      <c r="ATC36"/>
      <c r="ATD36"/>
      <c r="ATE36"/>
      <c r="ATF36"/>
      <c r="ATG36"/>
      <c r="ATH36"/>
      <c r="ATI36"/>
      <c r="ATJ36"/>
      <c r="ATK36"/>
      <c r="ATL36"/>
      <c r="ATM36"/>
      <c r="ATN36"/>
      <c r="ATO36"/>
      <c r="ATP36"/>
      <c r="ATQ36"/>
      <c r="ATR36"/>
      <c r="ATS36"/>
      <c r="ATT36"/>
      <c r="ATU36"/>
      <c r="ATV36"/>
      <c r="ATW36"/>
      <c r="ATX36"/>
      <c r="ATY36"/>
      <c r="ATZ36"/>
      <c r="AUA36"/>
      <c r="AUB36"/>
      <c r="AUC36"/>
      <c r="AUD36"/>
      <c r="AUE36"/>
      <c r="AUF36"/>
      <c r="AUG36"/>
      <c r="AUH36"/>
      <c r="AUI36"/>
      <c r="AUJ36"/>
      <c r="AUK36"/>
      <c r="AUL36"/>
      <c r="AUM36"/>
      <c r="AUN36"/>
      <c r="AUO36"/>
      <c r="AUP36"/>
      <c r="AUQ36"/>
      <c r="AUR36"/>
      <c r="AUS36"/>
      <c r="AUT36"/>
      <c r="AUU36"/>
      <c r="AUV36"/>
      <c r="AUW36"/>
      <c r="AUX36"/>
      <c r="AUY36"/>
      <c r="AUZ36"/>
      <c r="AVA36"/>
      <c r="AVB36"/>
      <c r="AVC36"/>
      <c r="AVD36"/>
      <c r="AVE36"/>
      <c r="AVF36"/>
      <c r="AVG36"/>
      <c r="AVH36"/>
      <c r="AVI36"/>
      <c r="AVJ36"/>
      <c r="AVK36"/>
      <c r="AVL36"/>
      <c r="AVM36"/>
      <c r="AVN36"/>
      <c r="AVO36"/>
      <c r="AVP36"/>
      <c r="AVQ36"/>
      <c r="AVR36"/>
      <c r="AVS36"/>
      <c r="AVT36"/>
      <c r="AVU36"/>
      <c r="AVV36"/>
      <c r="AVW36"/>
      <c r="AVX36"/>
      <c r="AVY36"/>
      <c r="AVZ36"/>
      <c r="AWA36"/>
      <c r="AWB36"/>
      <c r="AWC36"/>
      <c r="AWD36"/>
      <c r="AWE36"/>
      <c r="AWF36"/>
      <c r="AWG36"/>
      <c r="AWH36"/>
      <c r="AWI36"/>
      <c r="AWJ36"/>
      <c r="AWK36"/>
      <c r="AWL36"/>
      <c r="AWM36"/>
      <c r="AWN36"/>
      <c r="AWO36"/>
      <c r="AWP36"/>
      <c r="AWQ36"/>
      <c r="AWR36"/>
      <c r="AWS36"/>
      <c r="AWT36"/>
      <c r="AWU36"/>
      <c r="AWV36"/>
      <c r="AWW36"/>
      <c r="AWX36"/>
      <c r="AWY36"/>
      <c r="AWZ36"/>
      <c r="AXA36"/>
      <c r="AXB36"/>
      <c r="AXC36"/>
      <c r="AXD36"/>
      <c r="AXE36"/>
      <c r="AXF36"/>
      <c r="AXG36"/>
      <c r="AXH36"/>
      <c r="AXI36"/>
      <c r="AXJ36"/>
      <c r="AXK36"/>
      <c r="AXL36"/>
      <c r="AXM36"/>
      <c r="AXN36"/>
      <c r="AXO36"/>
      <c r="AXP36"/>
      <c r="AXQ36"/>
      <c r="AXR36"/>
      <c r="AXS36"/>
      <c r="AXT36"/>
      <c r="AXU36"/>
      <c r="AXV36"/>
      <c r="AXW36"/>
      <c r="AXX36"/>
      <c r="AXY36"/>
      <c r="AXZ36"/>
      <c r="AYA36"/>
      <c r="AYB36"/>
      <c r="AYC36"/>
      <c r="AYD36"/>
      <c r="AYE36"/>
      <c r="AYF36"/>
      <c r="AYG36"/>
      <c r="AYH36"/>
      <c r="AYI36"/>
      <c r="AYJ36"/>
      <c r="AYK36"/>
      <c r="AYL36"/>
      <c r="AYM36"/>
      <c r="AYN36"/>
      <c r="AYO36"/>
      <c r="AYP36"/>
      <c r="AYQ36"/>
      <c r="AYR36"/>
      <c r="AYS36"/>
      <c r="AYT36"/>
      <c r="AYU36"/>
      <c r="AYV36"/>
      <c r="AYW36"/>
      <c r="AYX36"/>
      <c r="AYY36"/>
      <c r="AYZ36"/>
      <c r="AZA36"/>
      <c r="AZB36"/>
      <c r="AZC36"/>
      <c r="AZD36"/>
      <c r="AZE36"/>
      <c r="AZF36"/>
      <c r="AZG36"/>
      <c r="AZH36"/>
      <c r="AZI36"/>
      <c r="AZJ36"/>
      <c r="AZK36"/>
      <c r="AZL36"/>
      <c r="AZM36"/>
      <c r="AZN36"/>
      <c r="AZO36"/>
      <c r="AZP36"/>
      <c r="AZQ36"/>
      <c r="AZR36"/>
      <c r="AZS36"/>
      <c r="AZT36"/>
      <c r="AZU36"/>
      <c r="AZV36"/>
      <c r="AZW36"/>
      <c r="AZX36"/>
      <c r="AZY36"/>
      <c r="AZZ36"/>
      <c r="BAA36"/>
      <c r="BAB36"/>
      <c r="BAC36"/>
      <c r="BAD36"/>
      <c r="BAE36"/>
      <c r="BAF36"/>
      <c r="BAG36"/>
      <c r="BAH36"/>
      <c r="BAI36"/>
      <c r="BAJ36"/>
      <c r="BAK36"/>
      <c r="BAL36"/>
      <c r="BAM36"/>
      <c r="BAN36"/>
      <c r="BAO36"/>
      <c r="BAP36"/>
      <c r="BAQ36"/>
      <c r="BAR36"/>
      <c r="BAS36"/>
      <c r="BAT36"/>
      <c r="BAU36"/>
      <c r="BAV36"/>
      <c r="BAW36"/>
      <c r="BAX36"/>
      <c r="BAY36"/>
      <c r="BAZ36"/>
      <c r="BBA36"/>
      <c r="BBB36"/>
      <c r="BBC36"/>
      <c r="BBD36"/>
      <c r="BBE36"/>
      <c r="BBF36"/>
      <c r="BBG36"/>
      <c r="BBH36"/>
      <c r="BBI36"/>
      <c r="BBJ36"/>
      <c r="BBK36"/>
      <c r="BBL36"/>
      <c r="BBM36"/>
      <c r="BBN36"/>
      <c r="BBO36"/>
      <c r="BBP36"/>
      <c r="BBQ36"/>
      <c r="BBR36"/>
      <c r="BBS36"/>
      <c r="BBT36"/>
      <c r="BBU36"/>
      <c r="BBV36"/>
      <c r="BBW36"/>
      <c r="BBX36"/>
      <c r="BBY36"/>
      <c r="BBZ36"/>
      <c r="BCA36"/>
      <c r="BCB36"/>
      <c r="BCC36"/>
      <c r="BCD36"/>
      <c r="BCE36"/>
      <c r="BCF36"/>
      <c r="BCG36"/>
      <c r="BCH36"/>
      <c r="BCI36"/>
      <c r="BCJ36"/>
      <c r="BCK36"/>
      <c r="BCL36"/>
      <c r="BCM36"/>
      <c r="BCN36"/>
      <c r="BCO36"/>
      <c r="BCP36"/>
      <c r="BCQ36"/>
      <c r="BCR36"/>
      <c r="BCS36"/>
      <c r="BCT36"/>
      <c r="BCU36"/>
      <c r="BCV36"/>
      <c r="BCW36"/>
      <c r="BCX36"/>
      <c r="BCY36"/>
      <c r="BCZ36"/>
      <c r="BDA36"/>
      <c r="BDB36"/>
      <c r="BDC36"/>
      <c r="BDD36"/>
      <c r="BDE36"/>
      <c r="BDF36"/>
      <c r="BDG36"/>
      <c r="BDH36"/>
      <c r="BDI36"/>
      <c r="BDJ36"/>
      <c r="BDK36"/>
      <c r="BDL36"/>
      <c r="BDM36"/>
      <c r="BDN36"/>
      <c r="BDO36"/>
      <c r="BDP36"/>
      <c r="BDQ36"/>
      <c r="BDR36"/>
      <c r="BDS36"/>
      <c r="BDT36"/>
      <c r="BDU36"/>
      <c r="BDV36"/>
      <c r="BDW36"/>
      <c r="BDX36"/>
      <c r="BDY36"/>
      <c r="BDZ36"/>
      <c r="BEA36"/>
      <c r="BEB36"/>
      <c r="BEC36"/>
      <c r="BED36"/>
      <c r="BEE36"/>
      <c r="BEF36"/>
      <c r="BEG36"/>
      <c r="BEH36"/>
      <c r="BEI36"/>
      <c r="BEJ36"/>
      <c r="BEK36"/>
      <c r="BEL36"/>
      <c r="BEM36"/>
      <c r="BEN36"/>
      <c r="BEO36"/>
      <c r="BEP36"/>
      <c r="BEQ36"/>
      <c r="BER36"/>
      <c r="BES36"/>
      <c r="BET36"/>
      <c r="BEU36"/>
      <c r="BEV36"/>
      <c r="BEW36"/>
      <c r="BEX36"/>
      <c r="BEY36"/>
      <c r="BEZ36"/>
      <c r="BFA36"/>
      <c r="BFB36"/>
      <c r="BFC36"/>
      <c r="BFD36"/>
      <c r="BFE36"/>
      <c r="BFF36"/>
      <c r="BFG36"/>
      <c r="BFH36"/>
      <c r="BFI36"/>
      <c r="BFJ36"/>
      <c r="BFK36"/>
      <c r="BFL36"/>
      <c r="BFM36"/>
      <c r="BFN36"/>
      <c r="BFO36"/>
      <c r="BFP36"/>
      <c r="BFQ36"/>
      <c r="BFR36"/>
      <c r="BFS36"/>
      <c r="BFT36"/>
      <c r="BFU36"/>
      <c r="BFV36"/>
      <c r="BFW36"/>
      <c r="BFX36"/>
      <c r="BFY36"/>
      <c r="BFZ36"/>
      <c r="BGA36"/>
      <c r="BGB36"/>
      <c r="BGC36"/>
      <c r="BGD36"/>
      <c r="BGE36"/>
      <c r="BGF36"/>
      <c r="BGG36"/>
      <c r="BGH36"/>
      <c r="BGI36"/>
      <c r="BGJ36"/>
      <c r="BGK36"/>
      <c r="BGL36"/>
      <c r="BGM36"/>
      <c r="BGN36"/>
      <c r="BGO36"/>
      <c r="BGP36"/>
      <c r="BGQ36"/>
      <c r="BGR36"/>
      <c r="BGS36"/>
      <c r="BGT36"/>
      <c r="BGU36"/>
      <c r="BGV36"/>
      <c r="BGW36"/>
      <c r="BGX36"/>
      <c r="BGY36"/>
      <c r="BGZ36"/>
      <c r="BHA36"/>
      <c r="BHB36"/>
      <c r="BHC36"/>
      <c r="BHD36"/>
      <c r="BHE36"/>
      <c r="BHF36"/>
      <c r="BHG36"/>
      <c r="BHH36"/>
      <c r="BHI36"/>
      <c r="BHJ36"/>
      <c r="BHK36"/>
      <c r="BHL36"/>
      <c r="BHM36"/>
      <c r="BHN36"/>
      <c r="BHO36"/>
      <c r="BHP36"/>
      <c r="BHQ36"/>
      <c r="BHR36"/>
      <c r="BHS36"/>
      <c r="BHT36"/>
      <c r="BHU36"/>
      <c r="BHV36"/>
      <c r="BHW36"/>
      <c r="BHX36"/>
      <c r="BHY36"/>
      <c r="BHZ36"/>
      <c r="BIA36"/>
      <c r="BIB36"/>
      <c r="BIC36"/>
      <c r="BID36"/>
      <c r="BIE36"/>
      <c r="BIF36"/>
      <c r="BIG36"/>
      <c r="BIH36"/>
      <c r="BII36"/>
      <c r="BIJ36"/>
      <c r="BIK36"/>
      <c r="BIL36"/>
      <c r="BIM36"/>
      <c r="BIN36"/>
      <c r="BIO36"/>
      <c r="BIP36"/>
      <c r="BIQ36"/>
      <c r="BIR36"/>
      <c r="BIS36"/>
      <c r="BIT36"/>
      <c r="BIU36"/>
      <c r="BIV36"/>
      <c r="BIW36"/>
      <c r="BIX36"/>
      <c r="BIY36"/>
      <c r="BIZ36"/>
      <c r="BJA36"/>
      <c r="BJB36"/>
      <c r="BJC36"/>
      <c r="BJD36"/>
      <c r="BJE36"/>
      <c r="BJF36"/>
      <c r="BJG36"/>
      <c r="BJH36"/>
      <c r="BJI36"/>
      <c r="BJJ36"/>
      <c r="BJK36"/>
      <c r="BJL36"/>
      <c r="BJM36"/>
      <c r="BJN36"/>
      <c r="BJO36"/>
      <c r="BJP36"/>
      <c r="BJQ36"/>
      <c r="BJR36"/>
      <c r="BJS36"/>
      <c r="BJT36"/>
      <c r="BJU36"/>
      <c r="BJV36"/>
      <c r="BJW36"/>
      <c r="BJX36"/>
      <c r="BJY36"/>
      <c r="BJZ36"/>
      <c r="BKA36"/>
      <c r="BKB36"/>
      <c r="BKC36"/>
      <c r="BKD36"/>
      <c r="BKE36"/>
      <c r="BKF36"/>
      <c r="BKG36"/>
      <c r="BKH36"/>
      <c r="BKI36"/>
      <c r="BKJ36"/>
      <c r="BKK36"/>
      <c r="BKL36"/>
      <c r="BKM36"/>
      <c r="BKN36"/>
      <c r="BKO36"/>
      <c r="BKP36"/>
      <c r="BKQ36"/>
      <c r="BKR36"/>
      <c r="BKS36"/>
      <c r="BKT36"/>
      <c r="BKU36"/>
      <c r="BKV36"/>
      <c r="BKW36"/>
      <c r="BKX36"/>
      <c r="BKY36"/>
      <c r="BKZ36"/>
      <c r="BLA36"/>
      <c r="BLB36"/>
      <c r="BLC36"/>
      <c r="BLD36"/>
      <c r="BLE36"/>
      <c r="BLF36"/>
      <c r="BLG36"/>
      <c r="BLH36"/>
      <c r="BLI36"/>
      <c r="BLJ36"/>
      <c r="BLK36"/>
      <c r="BLL36"/>
      <c r="BLM36"/>
      <c r="BLN36"/>
      <c r="BLO36"/>
      <c r="BLP36"/>
      <c r="BLQ36"/>
      <c r="BLR36"/>
      <c r="BLS36"/>
      <c r="BLT36"/>
      <c r="BLU36"/>
      <c r="BLV36"/>
      <c r="BLW36"/>
      <c r="BLX36"/>
      <c r="BLY36"/>
      <c r="BLZ36"/>
      <c r="BMA36"/>
      <c r="BMB36"/>
      <c r="BMC36"/>
      <c r="BMD36"/>
      <c r="BME36"/>
      <c r="BMF36"/>
      <c r="BMG36"/>
      <c r="BMH36"/>
      <c r="BMI36"/>
      <c r="BMJ36"/>
      <c r="BMK36"/>
      <c r="BML36"/>
      <c r="BMM36"/>
      <c r="BMN36"/>
      <c r="BMO36"/>
      <c r="BMP36"/>
      <c r="BMQ36"/>
      <c r="BMR36"/>
      <c r="BMS36"/>
      <c r="BMT36"/>
      <c r="BMU36"/>
      <c r="BMV36"/>
      <c r="BMW36"/>
      <c r="BMX36"/>
      <c r="BMY36"/>
      <c r="BMZ36"/>
      <c r="BNA36"/>
      <c r="BNB36"/>
      <c r="BNC36"/>
      <c r="BND36"/>
      <c r="BNE36"/>
      <c r="BNF36"/>
      <c r="BNG36"/>
      <c r="BNH36"/>
      <c r="BNI36"/>
      <c r="BNJ36"/>
      <c r="BNK36"/>
      <c r="BNL36"/>
      <c r="BNM36"/>
      <c r="BNN36"/>
      <c r="BNO36"/>
      <c r="BNP36"/>
      <c r="BNQ36"/>
      <c r="BNR36"/>
      <c r="BNS36"/>
      <c r="BNT36"/>
      <c r="BNU36"/>
      <c r="BNV36"/>
      <c r="BNW36"/>
      <c r="BNX36"/>
      <c r="BNY36"/>
      <c r="BNZ36"/>
      <c r="BOA36"/>
      <c r="BOB36"/>
      <c r="BOC36"/>
      <c r="BOD36"/>
      <c r="BOE36"/>
      <c r="BOF36"/>
      <c r="BOG36"/>
      <c r="BOH36"/>
      <c r="BOI36"/>
      <c r="BOJ36"/>
      <c r="BOK36"/>
      <c r="BOL36"/>
      <c r="BOM36"/>
      <c r="BON36"/>
      <c r="BOO36"/>
      <c r="BOP36"/>
      <c r="BOQ36"/>
      <c r="BOR36"/>
      <c r="BOS36"/>
      <c r="BOT36"/>
      <c r="BOU36"/>
      <c r="BOV36"/>
      <c r="BOW36"/>
      <c r="BOX36"/>
      <c r="BOY36"/>
      <c r="BOZ36"/>
      <c r="BPA36"/>
      <c r="BPB36"/>
      <c r="BPC36"/>
      <c r="BPD36"/>
      <c r="BPE36"/>
      <c r="BPF36"/>
      <c r="BPG36"/>
      <c r="BPH36"/>
      <c r="BPI36"/>
      <c r="BPJ36"/>
      <c r="BPK36"/>
      <c r="BPL36"/>
      <c r="BPM36"/>
      <c r="BPN36"/>
      <c r="BPO36"/>
      <c r="BPP36"/>
      <c r="BPQ36"/>
      <c r="BPR36"/>
      <c r="BPS36"/>
      <c r="BPT36"/>
      <c r="BPU36"/>
      <c r="BPV36"/>
      <c r="BPW36"/>
      <c r="BPX36"/>
      <c r="BPY36"/>
      <c r="BPZ36"/>
      <c r="BQA36"/>
      <c r="BQB36"/>
      <c r="BQC36"/>
      <c r="BQD36"/>
      <c r="BQE36"/>
      <c r="BQF36"/>
      <c r="BQG36"/>
      <c r="BQH36"/>
      <c r="BQI36"/>
      <c r="BQJ36"/>
      <c r="BQK36"/>
      <c r="BQL36"/>
      <c r="BQM36"/>
      <c r="BQN36"/>
      <c r="BQO36"/>
      <c r="BQP36"/>
      <c r="BQQ36"/>
      <c r="BQR36"/>
      <c r="BQS36"/>
      <c r="BQT36"/>
      <c r="BQU36"/>
      <c r="BQV36"/>
      <c r="BQW36"/>
      <c r="BQX36"/>
      <c r="BQY36"/>
      <c r="BQZ36"/>
      <c r="BRA36"/>
      <c r="BRB36"/>
      <c r="BRC36"/>
      <c r="BRD36"/>
      <c r="BRE36"/>
      <c r="BRF36"/>
      <c r="BRG36"/>
      <c r="BRH36"/>
      <c r="BRI36"/>
      <c r="BRJ36"/>
      <c r="BRK36"/>
      <c r="BRL36"/>
      <c r="BRM36"/>
      <c r="BRN36"/>
      <c r="BRO36"/>
      <c r="BRP36"/>
      <c r="BRQ36"/>
      <c r="BRR36"/>
      <c r="BRS36"/>
      <c r="BRT36"/>
      <c r="BRU36"/>
      <c r="BRV36"/>
      <c r="BRW36"/>
      <c r="BRX36"/>
      <c r="BRY36"/>
      <c r="BRZ36"/>
      <c r="BSA36"/>
      <c r="BSB36"/>
      <c r="BSC36"/>
      <c r="BSD36"/>
      <c r="BSE36"/>
      <c r="BSF36"/>
      <c r="BSG36"/>
      <c r="BSH36"/>
      <c r="BSI36"/>
      <c r="BSJ36"/>
      <c r="BSK36"/>
      <c r="BSL36"/>
      <c r="BSM36"/>
      <c r="BSN36"/>
      <c r="BSO36"/>
      <c r="BSP36"/>
      <c r="BSQ36"/>
      <c r="BSR36"/>
      <c r="BSS36"/>
      <c r="BST36"/>
      <c r="BSU36"/>
      <c r="BSV36"/>
      <c r="BSW36"/>
      <c r="BSX36"/>
      <c r="BSY36"/>
      <c r="BSZ36"/>
      <c r="BTA36"/>
      <c r="BTB36"/>
      <c r="BTC36"/>
      <c r="BTD36"/>
      <c r="BTE36"/>
      <c r="BTF36"/>
      <c r="BTG36"/>
      <c r="BTH36"/>
      <c r="BTI36"/>
      <c r="BTJ36"/>
      <c r="BTK36"/>
      <c r="BTL36"/>
      <c r="BTM36"/>
      <c r="BTN36"/>
      <c r="BTO36"/>
      <c r="BTP36"/>
      <c r="BTQ36"/>
      <c r="BTR36"/>
      <c r="BTS36"/>
      <c r="BTT36"/>
      <c r="BTU36"/>
      <c r="BTV36"/>
      <c r="BTW36"/>
      <c r="BTX36"/>
      <c r="BTY36"/>
      <c r="BTZ36"/>
      <c r="BUA36"/>
      <c r="BUB36"/>
      <c r="BUC36"/>
      <c r="BUD36"/>
      <c r="BUE36"/>
      <c r="BUF36"/>
      <c r="BUG36"/>
      <c r="BUH36"/>
      <c r="BUI36"/>
      <c r="BUJ36"/>
      <c r="BUK36"/>
      <c r="BUL36"/>
      <c r="BUM36"/>
      <c r="BUN36"/>
      <c r="BUO36"/>
      <c r="BUP36"/>
      <c r="BUQ36"/>
      <c r="BUR36"/>
      <c r="BUS36"/>
      <c r="BUT36"/>
      <c r="BUU36"/>
      <c r="BUV36"/>
      <c r="BUW36"/>
      <c r="BUX36"/>
      <c r="BUY36"/>
      <c r="BUZ36"/>
      <c r="BVA36"/>
      <c r="BVB36"/>
      <c r="BVC36"/>
      <c r="BVD36"/>
      <c r="BVE36"/>
      <c r="BVF36"/>
      <c r="BVG36"/>
      <c r="BVH36"/>
      <c r="BVI36"/>
      <c r="BVJ36"/>
      <c r="BVK36"/>
      <c r="BVL36"/>
      <c r="BVM36"/>
      <c r="BVN36"/>
      <c r="BVO36"/>
      <c r="BVP36"/>
      <c r="BVQ36"/>
      <c r="BVR36"/>
      <c r="BVS36"/>
      <c r="BVT36"/>
      <c r="BVU36"/>
      <c r="BVV36"/>
      <c r="BVW36"/>
      <c r="BVX36"/>
      <c r="BVY36"/>
      <c r="BVZ36"/>
      <c r="BWA36"/>
      <c r="BWB36"/>
      <c r="BWC36"/>
      <c r="BWD36"/>
      <c r="BWE36"/>
      <c r="BWF36"/>
      <c r="BWG36"/>
      <c r="BWH36"/>
      <c r="BWI36"/>
      <c r="BWJ36"/>
      <c r="BWK36"/>
      <c r="BWL36"/>
      <c r="BWM36"/>
      <c r="BWN36"/>
      <c r="BWO36"/>
      <c r="BWP36"/>
      <c r="BWQ36"/>
      <c r="BWR36"/>
      <c r="BWS36"/>
      <c r="BWT36"/>
      <c r="BWU36"/>
      <c r="BWV36"/>
      <c r="BWW36"/>
      <c r="BWX36"/>
      <c r="BWY36"/>
      <c r="BWZ36"/>
      <c r="BXA36"/>
      <c r="BXB36"/>
      <c r="BXC36"/>
      <c r="BXD36"/>
      <c r="BXE36"/>
      <c r="BXF36"/>
      <c r="BXG36"/>
      <c r="BXH36"/>
      <c r="BXI36"/>
      <c r="BXJ36"/>
      <c r="BXK36"/>
      <c r="BXL36"/>
      <c r="BXM36"/>
      <c r="BXN36"/>
      <c r="BXO36"/>
      <c r="BXP36"/>
      <c r="BXQ36"/>
      <c r="BXR36"/>
      <c r="BXS36"/>
      <c r="BXT36"/>
      <c r="BXU36"/>
      <c r="BXV36"/>
      <c r="BXW36"/>
      <c r="BXX36"/>
      <c r="BXY36"/>
      <c r="BXZ36"/>
      <c r="BYA36"/>
      <c r="BYB36"/>
      <c r="BYC36"/>
      <c r="BYD36"/>
      <c r="BYE36"/>
      <c r="BYF36"/>
      <c r="BYG36"/>
      <c r="BYH36"/>
      <c r="BYI36"/>
      <c r="BYJ36"/>
      <c r="BYK36"/>
      <c r="BYL36"/>
      <c r="BYM36"/>
      <c r="BYN36"/>
      <c r="BYO36"/>
      <c r="BYP36"/>
      <c r="BYQ36"/>
      <c r="BYR36"/>
      <c r="BYS36"/>
      <c r="BYT36"/>
      <c r="BYU36"/>
      <c r="BYV36"/>
      <c r="BYW36"/>
      <c r="BYX36"/>
      <c r="BYY36"/>
      <c r="BYZ36"/>
      <c r="BZA36"/>
      <c r="BZB36"/>
      <c r="BZC36"/>
      <c r="BZD36"/>
      <c r="BZE36"/>
      <c r="BZF36"/>
      <c r="BZG36"/>
      <c r="BZH36"/>
      <c r="BZI36"/>
      <c r="BZJ36"/>
      <c r="BZK36"/>
      <c r="BZL36"/>
      <c r="BZM36"/>
      <c r="BZN36"/>
      <c r="BZO36"/>
      <c r="BZP36"/>
      <c r="BZQ36"/>
      <c r="BZR36"/>
      <c r="BZS36"/>
      <c r="BZT36"/>
      <c r="BZU36"/>
      <c r="BZV36"/>
      <c r="BZW36"/>
      <c r="BZX36"/>
      <c r="BZY36"/>
      <c r="BZZ36"/>
      <c r="CAA36"/>
      <c r="CAB36"/>
      <c r="CAC36"/>
      <c r="CAD36"/>
      <c r="CAE36"/>
      <c r="CAF36"/>
      <c r="CAG36"/>
      <c r="CAH36"/>
      <c r="CAI36"/>
      <c r="CAJ36"/>
      <c r="CAK36"/>
      <c r="CAL36"/>
      <c r="CAM36"/>
      <c r="CAN36"/>
      <c r="CAO36"/>
      <c r="CAP36"/>
      <c r="CAQ36"/>
      <c r="CAR36"/>
      <c r="CAS36"/>
      <c r="CAT36"/>
      <c r="CAU36"/>
      <c r="CAV36"/>
      <c r="CAW36"/>
      <c r="CAX36"/>
      <c r="CAY36"/>
      <c r="CAZ36"/>
      <c r="CBA36"/>
      <c r="CBB36"/>
      <c r="CBC36"/>
      <c r="CBD36"/>
      <c r="CBE36"/>
      <c r="CBF36"/>
      <c r="CBG36"/>
      <c r="CBH36"/>
      <c r="CBI36"/>
      <c r="CBJ36"/>
      <c r="CBK36"/>
      <c r="CBL36"/>
      <c r="CBM36"/>
      <c r="CBN36"/>
      <c r="CBO36"/>
      <c r="CBP36"/>
      <c r="CBQ36"/>
      <c r="CBR36"/>
      <c r="CBS36"/>
      <c r="CBT36"/>
      <c r="CBU36"/>
      <c r="CBV36"/>
      <c r="CBW36"/>
      <c r="CBX36"/>
      <c r="CBY36"/>
      <c r="CBZ36"/>
      <c r="CCA36"/>
      <c r="CCB36"/>
      <c r="CCC36"/>
      <c r="CCD36"/>
      <c r="CCE36"/>
      <c r="CCF36"/>
      <c r="CCG36"/>
      <c r="CCH36"/>
      <c r="CCI36"/>
      <c r="CCJ36"/>
      <c r="CCK36"/>
      <c r="CCL36"/>
      <c r="CCM36"/>
      <c r="CCN36"/>
      <c r="CCO36"/>
      <c r="CCP36"/>
      <c r="CCQ36"/>
      <c r="CCR36"/>
      <c r="CCS36"/>
      <c r="CCT36"/>
      <c r="CCU36"/>
      <c r="CCV36"/>
      <c r="CCW36"/>
      <c r="CCX36"/>
      <c r="CCY36"/>
      <c r="CCZ36"/>
      <c r="CDA36"/>
      <c r="CDB36"/>
      <c r="CDC36"/>
      <c r="CDD36"/>
      <c r="CDE36"/>
      <c r="CDF36"/>
      <c r="CDG36"/>
      <c r="CDH36"/>
      <c r="CDI36"/>
      <c r="CDJ36"/>
      <c r="CDK36"/>
      <c r="CDL36"/>
      <c r="CDM36"/>
      <c r="CDN36"/>
      <c r="CDO36"/>
      <c r="CDP36"/>
      <c r="CDQ36"/>
      <c r="CDR36"/>
      <c r="CDS36"/>
      <c r="CDT36"/>
      <c r="CDU36"/>
      <c r="CDV36"/>
      <c r="CDW36"/>
      <c r="CDX36"/>
      <c r="CDY36"/>
      <c r="CDZ36"/>
      <c r="CEA36"/>
      <c r="CEB36"/>
      <c r="CEC36"/>
      <c r="CED36"/>
      <c r="CEE36"/>
      <c r="CEF36"/>
      <c r="CEG36"/>
      <c r="CEH36"/>
      <c r="CEI36"/>
      <c r="CEJ36"/>
      <c r="CEK36"/>
      <c r="CEL36"/>
      <c r="CEM36"/>
      <c r="CEN36"/>
      <c r="CEO36"/>
      <c r="CEP36"/>
      <c r="CEQ36"/>
      <c r="CER36"/>
      <c r="CES36"/>
      <c r="CET36"/>
      <c r="CEU36"/>
      <c r="CEV36"/>
      <c r="CEW36"/>
      <c r="CEX36"/>
      <c r="CEY36"/>
      <c r="CEZ36"/>
      <c r="CFA36"/>
      <c r="CFB36"/>
      <c r="CFC36"/>
      <c r="CFD36"/>
      <c r="CFE36"/>
      <c r="CFF36"/>
      <c r="CFG36"/>
      <c r="CFH36"/>
      <c r="CFI36"/>
      <c r="CFJ36"/>
      <c r="CFK36"/>
      <c r="CFL36"/>
      <c r="CFM36"/>
      <c r="CFN36"/>
      <c r="CFO36"/>
      <c r="CFP36"/>
      <c r="CFQ36"/>
      <c r="CFR36"/>
      <c r="CFS36"/>
      <c r="CFT36"/>
      <c r="CFU36"/>
      <c r="CFV36"/>
      <c r="CFW36"/>
      <c r="CFX36"/>
      <c r="CFY36"/>
      <c r="CFZ36"/>
      <c r="CGA36"/>
      <c r="CGB36"/>
      <c r="CGC36"/>
      <c r="CGD36"/>
      <c r="CGE36"/>
      <c r="CGF36"/>
      <c r="CGG36"/>
      <c r="CGH36"/>
      <c r="CGI36"/>
      <c r="CGJ36"/>
      <c r="CGK36"/>
      <c r="CGL36"/>
      <c r="CGM36"/>
      <c r="CGN36"/>
      <c r="CGO36"/>
      <c r="CGP36"/>
      <c r="CGQ36"/>
      <c r="CGR36"/>
      <c r="CGS36"/>
      <c r="CGT36"/>
      <c r="CGU36"/>
      <c r="CGV36"/>
      <c r="CGW36"/>
      <c r="CGX36"/>
      <c r="CGY36"/>
      <c r="CGZ36"/>
      <c r="CHA36"/>
      <c r="CHB36"/>
      <c r="CHC36"/>
      <c r="CHD36"/>
      <c r="CHE36"/>
      <c r="CHF36"/>
      <c r="CHG36"/>
      <c r="CHH36"/>
      <c r="CHI36"/>
      <c r="CHJ36"/>
      <c r="CHK36"/>
      <c r="CHL36"/>
      <c r="CHM36"/>
      <c r="CHN36"/>
      <c r="CHO36"/>
      <c r="CHP36"/>
      <c r="CHQ36"/>
      <c r="CHR36"/>
      <c r="CHS36"/>
      <c r="CHT36"/>
      <c r="CHU36"/>
      <c r="CHV36"/>
      <c r="CHW36"/>
      <c r="CHX36"/>
      <c r="CHY36"/>
      <c r="CHZ36"/>
      <c r="CIA36"/>
      <c r="CIB36"/>
      <c r="CIC36"/>
      <c r="CID36"/>
      <c r="CIE36"/>
      <c r="CIF36"/>
      <c r="CIG36"/>
      <c r="CIH36"/>
      <c r="CII36"/>
      <c r="CIJ36"/>
      <c r="CIK36"/>
      <c r="CIL36"/>
      <c r="CIM36"/>
      <c r="CIN36"/>
      <c r="CIO36"/>
      <c r="CIP36"/>
      <c r="CIQ36"/>
      <c r="CIR36"/>
      <c r="CIS36"/>
      <c r="CIT36"/>
      <c r="CIU36"/>
      <c r="CIV36"/>
      <c r="CIW36"/>
      <c r="CIX36"/>
      <c r="CIY36"/>
      <c r="CIZ36"/>
      <c r="CJA36"/>
      <c r="CJB36"/>
      <c r="CJC36"/>
      <c r="CJD36"/>
      <c r="CJE36"/>
      <c r="CJF36"/>
      <c r="CJG36"/>
      <c r="CJH36"/>
      <c r="CJI36"/>
      <c r="CJJ36"/>
      <c r="CJK36"/>
      <c r="CJL36"/>
      <c r="CJM36"/>
      <c r="CJN36"/>
      <c r="CJO36"/>
      <c r="CJP36"/>
      <c r="CJQ36"/>
      <c r="CJR36"/>
      <c r="CJS36"/>
      <c r="CJT36"/>
      <c r="CJU36"/>
      <c r="CJV36"/>
      <c r="CJW36"/>
      <c r="CJX36"/>
      <c r="CJY36"/>
      <c r="CJZ36"/>
      <c r="CKA36"/>
      <c r="CKB36"/>
      <c r="CKC36"/>
      <c r="CKD36"/>
      <c r="CKE36"/>
      <c r="CKF36"/>
      <c r="CKG36"/>
      <c r="CKH36"/>
      <c r="CKI36"/>
      <c r="CKJ36"/>
      <c r="CKK36"/>
      <c r="CKL36"/>
      <c r="CKM36"/>
      <c r="CKN36"/>
      <c r="CKO36"/>
      <c r="CKP36"/>
      <c r="CKQ36"/>
      <c r="CKR36"/>
      <c r="CKS36"/>
      <c r="CKT36"/>
      <c r="CKU36"/>
      <c r="CKV36"/>
      <c r="CKW36"/>
      <c r="CKX36"/>
      <c r="CKY36"/>
      <c r="CKZ36"/>
      <c r="CLA36"/>
      <c r="CLB36"/>
      <c r="CLC36"/>
      <c r="CLD36"/>
      <c r="CLE36"/>
      <c r="CLF36"/>
      <c r="CLG36"/>
      <c r="CLH36"/>
      <c r="CLI36"/>
      <c r="CLJ36"/>
      <c r="CLK36"/>
      <c r="CLL36"/>
      <c r="CLM36"/>
      <c r="CLN36"/>
      <c r="CLO36"/>
      <c r="CLP36"/>
      <c r="CLQ36"/>
      <c r="CLR36"/>
      <c r="CLS36"/>
      <c r="CLT36"/>
      <c r="CLU36"/>
      <c r="CLV36"/>
      <c r="CLW36"/>
      <c r="CLX36"/>
      <c r="CLY36"/>
      <c r="CLZ36"/>
      <c r="CMA36"/>
      <c r="CMB36"/>
      <c r="CMC36"/>
      <c r="CMD36"/>
      <c r="CME36"/>
      <c r="CMF36"/>
      <c r="CMG36"/>
      <c r="CMH36"/>
      <c r="CMI36"/>
      <c r="CMJ36"/>
      <c r="CMK36"/>
      <c r="CML36"/>
      <c r="CMM36"/>
      <c r="CMN36"/>
      <c r="CMO36"/>
      <c r="CMP36"/>
      <c r="CMQ36"/>
      <c r="CMR36"/>
      <c r="CMS36"/>
      <c r="CMT36"/>
      <c r="CMU36"/>
      <c r="CMV36"/>
      <c r="CMW36"/>
      <c r="CMX36"/>
      <c r="CMY36"/>
      <c r="CMZ36"/>
      <c r="CNA36"/>
      <c r="CNB36"/>
      <c r="CNC36"/>
      <c r="CND36"/>
      <c r="CNE36"/>
      <c r="CNF36"/>
      <c r="CNG36"/>
      <c r="CNH36"/>
      <c r="CNI36"/>
      <c r="CNJ36"/>
      <c r="CNK36"/>
      <c r="CNL36"/>
      <c r="CNM36"/>
      <c r="CNN36"/>
      <c r="CNO36"/>
      <c r="CNP36"/>
      <c r="CNQ36"/>
      <c r="CNR36"/>
      <c r="CNS36"/>
      <c r="CNT36"/>
      <c r="CNU36"/>
      <c r="CNV36"/>
      <c r="CNW36"/>
      <c r="CNX36"/>
      <c r="CNY36"/>
      <c r="CNZ36"/>
      <c r="COA36"/>
      <c r="COB36"/>
      <c r="COC36"/>
      <c r="COD36"/>
      <c r="COE36"/>
      <c r="COF36"/>
      <c r="COG36"/>
      <c r="COH36"/>
      <c r="COI36"/>
      <c r="COJ36"/>
      <c r="COK36"/>
      <c r="COL36"/>
      <c r="COM36"/>
      <c r="CON36"/>
      <c r="COO36"/>
      <c r="COP36"/>
      <c r="COQ36"/>
      <c r="COR36"/>
      <c r="COS36"/>
      <c r="COT36"/>
      <c r="COU36"/>
      <c r="COV36"/>
      <c r="COW36"/>
      <c r="COX36"/>
      <c r="COY36"/>
      <c r="COZ36"/>
      <c r="CPA36"/>
      <c r="CPB36"/>
      <c r="CPC36"/>
      <c r="CPD36"/>
      <c r="CPE36"/>
      <c r="CPF36"/>
      <c r="CPG36"/>
      <c r="CPH36"/>
      <c r="CPI36"/>
      <c r="CPJ36"/>
      <c r="CPK36"/>
      <c r="CPL36"/>
      <c r="CPM36"/>
      <c r="CPN36"/>
      <c r="CPO36"/>
      <c r="CPP36"/>
      <c r="CPQ36"/>
      <c r="CPR36"/>
      <c r="CPS36"/>
      <c r="CPT36"/>
      <c r="CPU36"/>
      <c r="CPV36"/>
      <c r="CPW36"/>
      <c r="CPX36"/>
      <c r="CPY36"/>
      <c r="CPZ36"/>
      <c r="CQA36"/>
      <c r="CQB36"/>
      <c r="CQC36"/>
      <c r="CQD36"/>
      <c r="CQE36"/>
      <c r="CQF36"/>
      <c r="CQG36"/>
      <c r="CQH36"/>
      <c r="CQI36"/>
      <c r="CQJ36"/>
      <c r="CQK36"/>
      <c r="CQL36"/>
      <c r="CQM36"/>
      <c r="CQN36"/>
      <c r="CQO36"/>
      <c r="CQP36"/>
      <c r="CQQ36"/>
      <c r="CQR36"/>
      <c r="CQS36"/>
      <c r="CQT36"/>
      <c r="CQU36"/>
      <c r="CQV36"/>
      <c r="CQW36"/>
      <c r="CQX36"/>
      <c r="CQY36"/>
      <c r="CQZ36"/>
      <c r="CRA36"/>
      <c r="CRB36"/>
      <c r="CRC36"/>
      <c r="CRD36"/>
      <c r="CRE36"/>
      <c r="CRF36"/>
      <c r="CRG36"/>
      <c r="CRH36"/>
      <c r="CRI36"/>
      <c r="CRJ36"/>
      <c r="CRK36"/>
      <c r="CRL36"/>
      <c r="CRM36"/>
      <c r="CRN36"/>
      <c r="CRO36"/>
      <c r="CRP36"/>
      <c r="CRQ36"/>
      <c r="CRR36"/>
      <c r="CRS36"/>
      <c r="CRT36"/>
      <c r="CRU36"/>
      <c r="CRV36"/>
      <c r="CRW36"/>
      <c r="CRX36"/>
      <c r="CRY36"/>
      <c r="CRZ36"/>
      <c r="CSA36"/>
      <c r="CSB36"/>
      <c r="CSC36"/>
      <c r="CSD36"/>
      <c r="CSE36"/>
      <c r="CSF36"/>
      <c r="CSG36"/>
      <c r="CSH36"/>
      <c r="CSI36"/>
      <c r="CSJ36"/>
      <c r="CSK36"/>
      <c r="CSL36"/>
      <c r="CSM36"/>
      <c r="CSN36"/>
      <c r="CSO36"/>
      <c r="CSP36"/>
      <c r="CSQ36"/>
      <c r="CSR36"/>
      <c r="CSS36"/>
      <c r="CST36"/>
      <c r="CSU36"/>
      <c r="CSV36"/>
      <c r="CSW36"/>
      <c r="CSX36"/>
      <c r="CSY36"/>
      <c r="CSZ36"/>
      <c r="CTA36"/>
      <c r="CTB36"/>
      <c r="CTC36"/>
      <c r="CTD36"/>
      <c r="CTE36"/>
      <c r="CTF36"/>
      <c r="CTG36"/>
      <c r="CTH36"/>
      <c r="CTI36"/>
      <c r="CTJ36"/>
      <c r="CTK36"/>
      <c r="CTL36"/>
      <c r="CTM36"/>
      <c r="CTN36"/>
      <c r="CTO36"/>
      <c r="CTP36"/>
      <c r="CTQ36"/>
      <c r="CTR36"/>
      <c r="CTS36"/>
      <c r="CTT36"/>
      <c r="CTU36"/>
      <c r="CTV36"/>
      <c r="CTW36"/>
      <c r="CTX36"/>
      <c r="CTY36"/>
      <c r="CTZ36"/>
      <c r="CUA36"/>
      <c r="CUB36"/>
      <c r="CUC36"/>
      <c r="CUD36"/>
      <c r="CUE36"/>
      <c r="CUF36"/>
      <c r="CUG36"/>
      <c r="CUH36"/>
      <c r="CUI36"/>
      <c r="CUJ36"/>
      <c r="CUK36"/>
      <c r="CUL36"/>
      <c r="CUM36"/>
      <c r="CUN36"/>
      <c r="CUO36"/>
      <c r="CUP36"/>
      <c r="CUQ36"/>
      <c r="CUR36"/>
      <c r="CUS36"/>
      <c r="CUT36"/>
      <c r="CUU36"/>
      <c r="CUV36"/>
      <c r="CUW36"/>
      <c r="CUX36"/>
      <c r="CUY36"/>
      <c r="CUZ36"/>
      <c r="CVA36"/>
      <c r="CVB36"/>
      <c r="CVC36"/>
      <c r="CVD36"/>
      <c r="CVE36"/>
      <c r="CVF36"/>
      <c r="CVG36"/>
      <c r="CVH36"/>
      <c r="CVI36"/>
      <c r="CVJ36"/>
      <c r="CVK36"/>
      <c r="CVL36"/>
      <c r="CVM36"/>
      <c r="CVN36"/>
      <c r="CVO36"/>
      <c r="CVP36"/>
      <c r="CVQ36"/>
      <c r="CVR36"/>
      <c r="CVS36"/>
      <c r="CVT36"/>
      <c r="CVU36"/>
      <c r="CVV36"/>
      <c r="CVW36"/>
      <c r="CVX36"/>
      <c r="CVY36"/>
      <c r="CVZ36"/>
      <c r="CWA36"/>
      <c r="CWB36"/>
      <c r="CWC36"/>
      <c r="CWD36"/>
      <c r="CWE36"/>
      <c r="CWF36"/>
      <c r="CWG36"/>
      <c r="CWH36"/>
      <c r="CWI36"/>
      <c r="CWJ36"/>
      <c r="CWK36"/>
      <c r="CWL36"/>
      <c r="CWM36"/>
      <c r="CWN36"/>
      <c r="CWO36"/>
      <c r="CWP36"/>
      <c r="CWQ36"/>
      <c r="CWR36"/>
      <c r="CWS36"/>
      <c r="CWT36"/>
      <c r="CWU36"/>
      <c r="CWV36"/>
      <c r="CWW36"/>
      <c r="CWX36"/>
      <c r="CWY36"/>
      <c r="CWZ36"/>
      <c r="CXA36"/>
      <c r="CXB36"/>
      <c r="CXC36"/>
      <c r="CXD36"/>
      <c r="CXE36"/>
      <c r="CXF36"/>
      <c r="CXG36"/>
      <c r="CXH36"/>
      <c r="CXI36"/>
      <c r="CXJ36"/>
      <c r="CXK36"/>
      <c r="CXL36"/>
      <c r="CXM36"/>
      <c r="CXN36"/>
      <c r="CXO36"/>
      <c r="CXP36"/>
      <c r="CXQ36"/>
      <c r="CXR36"/>
      <c r="CXS36"/>
      <c r="CXT36"/>
      <c r="CXU36"/>
      <c r="CXV36"/>
      <c r="CXW36"/>
      <c r="CXX36"/>
      <c r="CXY36"/>
      <c r="CXZ36"/>
      <c r="CYA36"/>
      <c r="CYB36"/>
      <c r="CYC36"/>
      <c r="CYD36"/>
      <c r="CYE36"/>
      <c r="CYF36"/>
      <c r="CYG36"/>
      <c r="CYH36"/>
      <c r="CYI36"/>
      <c r="CYJ36"/>
      <c r="CYK36"/>
      <c r="CYL36"/>
      <c r="CYM36"/>
      <c r="CYN36"/>
      <c r="CYO36"/>
      <c r="CYP36"/>
      <c r="CYQ36"/>
      <c r="CYR36"/>
      <c r="CYS36"/>
      <c r="CYT36"/>
      <c r="CYU36"/>
      <c r="CYV36"/>
      <c r="CYW36"/>
      <c r="CYX36"/>
      <c r="CYY36"/>
      <c r="CYZ36"/>
      <c r="CZA36"/>
      <c r="CZB36"/>
      <c r="CZC36"/>
      <c r="CZD36"/>
      <c r="CZE36"/>
      <c r="CZF36"/>
      <c r="CZG36"/>
      <c r="CZH36"/>
      <c r="CZI36"/>
      <c r="CZJ36"/>
      <c r="CZK36"/>
      <c r="CZL36"/>
      <c r="CZM36"/>
      <c r="CZN36"/>
      <c r="CZO36"/>
      <c r="CZP36"/>
      <c r="CZQ36"/>
      <c r="CZR36"/>
      <c r="CZS36"/>
      <c r="CZT36"/>
      <c r="CZU36"/>
      <c r="CZV36"/>
      <c r="CZW36"/>
      <c r="CZX36"/>
      <c r="CZY36"/>
      <c r="CZZ36"/>
      <c r="DAA36"/>
      <c r="DAB36"/>
      <c r="DAC36"/>
      <c r="DAD36"/>
      <c r="DAE36"/>
      <c r="DAF36"/>
      <c r="DAG36"/>
      <c r="DAH36"/>
      <c r="DAI36"/>
      <c r="DAJ36"/>
      <c r="DAK36"/>
      <c r="DAL36"/>
      <c r="DAM36"/>
      <c r="DAN36"/>
      <c r="DAO36"/>
      <c r="DAP36"/>
      <c r="DAQ36"/>
      <c r="DAR36"/>
      <c r="DAS36"/>
      <c r="DAT36"/>
      <c r="DAU36"/>
      <c r="DAV36"/>
      <c r="DAW36"/>
      <c r="DAX36"/>
      <c r="DAY36"/>
      <c r="DAZ36"/>
      <c r="DBA36"/>
      <c r="DBB36"/>
      <c r="DBC36"/>
      <c r="DBD36"/>
      <c r="DBE36"/>
      <c r="DBF36"/>
      <c r="DBG36"/>
      <c r="DBH36"/>
      <c r="DBI36"/>
      <c r="DBJ36"/>
      <c r="DBK36"/>
      <c r="DBL36"/>
      <c r="DBM36"/>
      <c r="DBN36"/>
      <c r="DBO36"/>
      <c r="DBP36"/>
      <c r="DBQ36"/>
      <c r="DBR36"/>
      <c r="DBS36"/>
      <c r="DBT36"/>
      <c r="DBU36"/>
      <c r="DBV36"/>
      <c r="DBW36"/>
      <c r="DBX36"/>
      <c r="DBY36"/>
      <c r="DBZ36"/>
      <c r="DCA36"/>
      <c r="DCB36"/>
      <c r="DCC36"/>
      <c r="DCD36"/>
      <c r="DCE36"/>
      <c r="DCF36"/>
      <c r="DCG36"/>
      <c r="DCH36"/>
      <c r="DCI36"/>
      <c r="DCJ36"/>
      <c r="DCK36"/>
      <c r="DCL36"/>
      <c r="DCM36"/>
      <c r="DCN36"/>
      <c r="DCO36"/>
      <c r="DCP36"/>
      <c r="DCQ36"/>
      <c r="DCR36"/>
      <c r="DCS36"/>
      <c r="DCT36"/>
      <c r="DCU36"/>
      <c r="DCV36"/>
      <c r="DCW36"/>
      <c r="DCX36"/>
      <c r="DCY36"/>
      <c r="DCZ36"/>
      <c r="DDA36"/>
      <c r="DDB36"/>
      <c r="DDC36"/>
      <c r="DDD36"/>
      <c r="DDE36"/>
      <c r="DDF36"/>
      <c r="DDG36"/>
      <c r="DDH36"/>
      <c r="DDI36"/>
      <c r="DDJ36"/>
      <c r="DDK36"/>
      <c r="DDL36"/>
      <c r="DDM36"/>
      <c r="DDN36"/>
      <c r="DDO36"/>
      <c r="DDP36"/>
      <c r="DDQ36"/>
      <c r="DDR36"/>
      <c r="DDS36"/>
      <c r="DDT36"/>
      <c r="DDU36"/>
      <c r="DDV36"/>
      <c r="DDW36"/>
      <c r="DDX36"/>
      <c r="DDY36"/>
      <c r="DDZ36"/>
      <c r="DEA36"/>
      <c r="DEB36"/>
      <c r="DEC36"/>
      <c r="DED36"/>
      <c r="DEE36"/>
      <c r="DEF36"/>
      <c r="DEG36"/>
      <c r="DEH36"/>
      <c r="DEI36"/>
      <c r="DEJ36"/>
      <c r="DEK36"/>
      <c r="DEL36"/>
      <c r="DEM36"/>
      <c r="DEN36"/>
      <c r="DEO36"/>
      <c r="DEP36"/>
      <c r="DEQ36"/>
      <c r="DER36"/>
      <c r="DES36"/>
      <c r="DET36"/>
      <c r="DEU36"/>
      <c r="DEV36"/>
      <c r="DEW36"/>
      <c r="DEX36"/>
      <c r="DEY36"/>
      <c r="DEZ36"/>
      <c r="DFA36"/>
      <c r="DFB36"/>
      <c r="DFC36"/>
      <c r="DFD36"/>
      <c r="DFE36"/>
      <c r="DFF36"/>
      <c r="DFG36"/>
      <c r="DFH36"/>
      <c r="DFI36"/>
      <c r="DFJ36"/>
      <c r="DFK36"/>
      <c r="DFL36"/>
      <c r="DFM36"/>
      <c r="DFN36"/>
      <c r="DFO36"/>
      <c r="DFP36"/>
      <c r="DFQ36"/>
      <c r="DFR36"/>
      <c r="DFS36"/>
      <c r="DFT36"/>
      <c r="DFU36"/>
      <c r="DFV36"/>
      <c r="DFW36"/>
      <c r="DFX36"/>
      <c r="DFY36"/>
      <c r="DFZ36"/>
      <c r="DGA36"/>
      <c r="DGB36"/>
      <c r="DGC36"/>
      <c r="DGD36"/>
      <c r="DGE36"/>
      <c r="DGF36"/>
      <c r="DGG36"/>
      <c r="DGH36"/>
      <c r="DGI36"/>
      <c r="DGJ36"/>
      <c r="DGK36"/>
      <c r="DGL36"/>
      <c r="DGM36"/>
      <c r="DGN36"/>
      <c r="DGO36"/>
      <c r="DGP36"/>
      <c r="DGQ36"/>
      <c r="DGR36"/>
      <c r="DGS36"/>
      <c r="DGT36"/>
      <c r="DGU36"/>
      <c r="DGV36"/>
      <c r="DGW36"/>
      <c r="DGX36"/>
      <c r="DGY36"/>
      <c r="DGZ36"/>
      <c r="DHA36"/>
      <c r="DHB36"/>
      <c r="DHC36"/>
      <c r="DHD36"/>
      <c r="DHE36"/>
      <c r="DHF36"/>
      <c r="DHG36"/>
      <c r="DHH36"/>
      <c r="DHI36"/>
      <c r="DHJ36"/>
      <c r="DHK36"/>
      <c r="DHL36"/>
      <c r="DHM36"/>
      <c r="DHN36"/>
      <c r="DHO36"/>
      <c r="DHP36"/>
      <c r="DHQ36"/>
      <c r="DHR36"/>
      <c r="DHS36"/>
      <c r="DHT36"/>
      <c r="DHU36"/>
      <c r="DHV36"/>
      <c r="DHW36"/>
      <c r="DHX36"/>
      <c r="DHY36"/>
      <c r="DHZ36"/>
      <c r="DIA36"/>
      <c r="DIB36"/>
      <c r="DIC36"/>
      <c r="DID36"/>
      <c r="DIE36"/>
      <c r="DIF36"/>
      <c r="DIG36"/>
      <c r="DIH36"/>
      <c r="DII36"/>
      <c r="DIJ36"/>
      <c r="DIK36"/>
      <c r="DIL36"/>
      <c r="DIM36"/>
      <c r="DIN36"/>
      <c r="DIO36"/>
      <c r="DIP36"/>
      <c r="DIQ36"/>
      <c r="DIR36"/>
      <c r="DIS36"/>
      <c r="DIT36"/>
      <c r="DIU36"/>
      <c r="DIV36"/>
      <c r="DIW36"/>
      <c r="DIX36"/>
      <c r="DIY36"/>
      <c r="DIZ36"/>
      <c r="DJA36"/>
      <c r="DJB36"/>
      <c r="DJC36"/>
      <c r="DJD36"/>
      <c r="DJE36"/>
      <c r="DJF36"/>
      <c r="DJG36"/>
      <c r="DJH36"/>
      <c r="DJI36"/>
      <c r="DJJ36"/>
      <c r="DJK36"/>
      <c r="DJL36"/>
      <c r="DJM36"/>
      <c r="DJN36"/>
      <c r="DJO36"/>
      <c r="DJP36"/>
      <c r="DJQ36"/>
      <c r="DJR36"/>
      <c r="DJS36"/>
      <c r="DJT36"/>
      <c r="DJU36"/>
      <c r="DJV36"/>
      <c r="DJW36"/>
      <c r="DJX36"/>
      <c r="DJY36"/>
      <c r="DJZ36"/>
      <c r="DKA36"/>
      <c r="DKB36"/>
      <c r="DKC36"/>
      <c r="DKD36"/>
      <c r="DKE36"/>
      <c r="DKF36"/>
      <c r="DKG36"/>
      <c r="DKH36"/>
      <c r="DKI36"/>
      <c r="DKJ36"/>
      <c r="DKK36"/>
      <c r="DKL36"/>
      <c r="DKM36"/>
      <c r="DKN36"/>
      <c r="DKO36"/>
      <c r="DKP36"/>
      <c r="DKQ36"/>
      <c r="DKR36"/>
      <c r="DKS36"/>
      <c r="DKT36"/>
      <c r="DKU36"/>
      <c r="DKV36"/>
      <c r="DKW36"/>
      <c r="DKX36"/>
      <c r="DKY36"/>
      <c r="DKZ36"/>
      <c r="DLA36"/>
      <c r="DLB36"/>
      <c r="DLC36"/>
      <c r="DLD36"/>
      <c r="DLE36"/>
      <c r="DLF36"/>
      <c r="DLG36"/>
      <c r="DLH36"/>
      <c r="DLI36"/>
      <c r="DLJ36"/>
      <c r="DLK36"/>
      <c r="DLL36"/>
      <c r="DLM36"/>
      <c r="DLN36"/>
      <c r="DLO36"/>
      <c r="DLP36"/>
      <c r="DLQ36"/>
      <c r="DLR36"/>
      <c r="DLS36"/>
      <c r="DLT36"/>
      <c r="DLU36"/>
      <c r="DLV36"/>
      <c r="DLW36"/>
      <c r="DLX36"/>
      <c r="DLY36"/>
      <c r="DLZ36"/>
      <c r="DMA36"/>
      <c r="DMB36"/>
      <c r="DMC36"/>
      <c r="DMD36"/>
      <c r="DME36"/>
      <c r="DMF36"/>
      <c r="DMG36"/>
      <c r="DMH36"/>
      <c r="DMI36"/>
      <c r="DMJ36"/>
      <c r="DMK36"/>
      <c r="DML36"/>
      <c r="DMM36"/>
      <c r="DMN36"/>
      <c r="DMO36"/>
      <c r="DMP36"/>
      <c r="DMQ36"/>
      <c r="DMR36"/>
      <c r="DMS36"/>
      <c r="DMT36"/>
      <c r="DMU36"/>
      <c r="DMV36"/>
      <c r="DMW36"/>
      <c r="DMX36"/>
      <c r="DMY36"/>
      <c r="DMZ36"/>
      <c r="DNA36"/>
      <c r="DNB36"/>
      <c r="DNC36"/>
      <c r="DND36"/>
      <c r="DNE36"/>
      <c r="DNF36"/>
      <c r="DNG36"/>
      <c r="DNH36"/>
      <c r="DNI36"/>
      <c r="DNJ36"/>
      <c r="DNK36"/>
      <c r="DNL36"/>
      <c r="DNM36"/>
      <c r="DNN36"/>
      <c r="DNO36"/>
      <c r="DNP36"/>
      <c r="DNQ36"/>
      <c r="DNR36"/>
      <c r="DNS36"/>
      <c r="DNT36"/>
      <c r="DNU36"/>
      <c r="DNV36"/>
      <c r="DNW36"/>
      <c r="DNX36"/>
      <c r="DNY36"/>
      <c r="DNZ36"/>
      <c r="DOA36"/>
      <c r="DOB36"/>
      <c r="DOC36"/>
      <c r="DOD36"/>
      <c r="DOE36"/>
      <c r="DOF36"/>
      <c r="DOG36"/>
      <c r="DOH36"/>
      <c r="DOI36"/>
      <c r="DOJ36"/>
      <c r="DOK36"/>
      <c r="DOL36"/>
      <c r="DOM36"/>
      <c r="DON36"/>
      <c r="DOO36"/>
      <c r="DOP36"/>
      <c r="DOQ36"/>
      <c r="DOR36"/>
      <c r="DOS36"/>
      <c r="DOT36"/>
      <c r="DOU36"/>
      <c r="DOV36"/>
      <c r="DOW36"/>
      <c r="DOX36"/>
      <c r="DOY36"/>
      <c r="DOZ36"/>
      <c r="DPA36"/>
      <c r="DPB36"/>
      <c r="DPC36"/>
      <c r="DPD36"/>
      <c r="DPE36"/>
      <c r="DPF36"/>
      <c r="DPG36"/>
      <c r="DPH36"/>
      <c r="DPI36"/>
      <c r="DPJ36"/>
      <c r="DPK36"/>
      <c r="DPL36"/>
      <c r="DPM36"/>
      <c r="DPN36"/>
      <c r="DPO36"/>
      <c r="DPP36"/>
      <c r="DPQ36"/>
      <c r="DPR36"/>
      <c r="DPS36"/>
      <c r="DPT36"/>
      <c r="DPU36"/>
      <c r="DPV36"/>
      <c r="DPW36"/>
      <c r="DPX36"/>
      <c r="DPY36"/>
      <c r="DPZ36"/>
      <c r="DQA36"/>
      <c r="DQB36"/>
      <c r="DQC36"/>
      <c r="DQD36"/>
      <c r="DQE36"/>
      <c r="DQF36"/>
      <c r="DQG36"/>
      <c r="DQH36"/>
      <c r="DQI36"/>
      <c r="DQJ36"/>
      <c r="DQK36"/>
      <c r="DQL36"/>
      <c r="DQM36"/>
      <c r="DQN36"/>
      <c r="DQO36"/>
      <c r="DQP36"/>
      <c r="DQQ36"/>
      <c r="DQR36"/>
      <c r="DQS36"/>
      <c r="DQT36"/>
      <c r="DQU36"/>
      <c r="DQV36"/>
      <c r="DQW36"/>
      <c r="DQX36"/>
      <c r="DQY36"/>
      <c r="DQZ36"/>
      <c r="DRA36"/>
      <c r="DRB36"/>
      <c r="DRC36"/>
      <c r="DRD36"/>
      <c r="DRE36"/>
      <c r="DRF36"/>
      <c r="DRG36"/>
      <c r="DRH36"/>
      <c r="DRI36"/>
      <c r="DRJ36"/>
      <c r="DRK36"/>
      <c r="DRL36"/>
      <c r="DRM36"/>
      <c r="DRN36"/>
      <c r="DRO36"/>
      <c r="DRP36"/>
      <c r="DRQ36"/>
      <c r="DRR36"/>
      <c r="DRS36"/>
      <c r="DRT36"/>
      <c r="DRU36"/>
      <c r="DRV36"/>
      <c r="DRW36"/>
      <c r="DRX36"/>
      <c r="DRY36"/>
      <c r="DRZ36"/>
      <c r="DSA36"/>
      <c r="DSB36"/>
      <c r="DSC36"/>
      <c r="DSD36"/>
      <c r="DSE36"/>
      <c r="DSF36"/>
      <c r="DSG36"/>
      <c r="DSH36"/>
      <c r="DSI36"/>
      <c r="DSJ36"/>
      <c r="DSK36"/>
      <c r="DSL36"/>
      <c r="DSM36"/>
      <c r="DSN36"/>
      <c r="DSO36"/>
      <c r="DSP36"/>
      <c r="DSQ36"/>
      <c r="DSR36"/>
      <c r="DSS36"/>
      <c r="DST36"/>
      <c r="DSU36"/>
      <c r="DSV36"/>
      <c r="DSW36"/>
      <c r="DSX36"/>
      <c r="DSY36"/>
      <c r="DSZ36"/>
      <c r="DTA36"/>
      <c r="DTB36"/>
      <c r="DTC36"/>
      <c r="DTD36"/>
      <c r="DTE36"/>
      <c r="DTF36"/>
      <c r="DTG36"/>
      <c r="DTH36"/>
      <c r="DTI36"/>
      <c r="DTJ36"/>
      <c r="DTK36"/>
      <c r="DTL36"/>
      <c r="DTM36"/>
      <c r="DTN36"/>
      <c r="DTO36"/>
      <c r="DTP36"/>
      <c r="DTQ36"/>
      <c r="DTR36"/>
      <c r="DTS36"/>
      <c r="DTT36"/>
      <c r="DTU36"/>
      <c r="DTV36"/>
      <c r="DTW36"/>
      <c r="DTX36"/>
      <c r="DTY36"/>
      <c r="DTZ36"/>
      <c r="DUA36"/>
      <c r="DUB36"/>
      <c r="DUC36"/>
      <c r="DUD36"/>
      <c r="DUE36"/>
      <c r="DUF36"/>
      <c r="DUG36"/>
      <c r="DUH36"/>
      <c r="DUI36"/>
      <c r="DUJ36"/>
      <c r="DUK36"/>
      <c r="DUL36"/>
      <c r="DUM36"/>
      <c r="DUN36"/>
      <c r="DUO36"/>
      <c r="DUP36"/>
      <c r="DUQ36"/>
      <c r="DUR36"/>
      <c r="DUS36"/>
      <c r="DUT36"/>
      <c r="DUU36"/>
      <c r="DUV36"/>
      <c r="DUW36"/>
      <c r="DUX36"/>
      <c r="DUY36"/>
      <c r="DUZ36"/>
      <c r="DVA36"/>
      <c r="DVB36"/>
      <c r="DVC36"/>
      <c r="DVD36"/>
      <c r="DVE36"/>
      <c r="DVF36"/>
      <c r="DVG36"/>
      <c r="DVH36"/>
      <c r="DVI36"/>
      <c r="DVJ36"/>
      <c r="DVK36"/>
      <c r="DVL36"/>
      <c r="DVM36"/>
      <c r="DVN36"/>
      <c r="DVO36"/>
      <c r="DVP36"/>
      <c r="DVQ36"/>
      <c r="DVR36"/>
      <c r="DVS36"/>
      <c r="DVT36"/>
      <c r="DVU36"/>
      <c r="DVV36"/>
      <c r="DVW36"/>
      <c r="DVX36"/>
      <c r="DVY36"/>
      <c r="DVZ36"/>
      <c r="DWA36"/>
      <c r="DWB36"/>
      <c r="DWC36"/>
      <c r="DWD36"/>
      <c r="DWE36"/>
      <c r="DWF36"/>
      <c r="DWG36"/>
      <c r="DWH36"/>
      <c r="DWI36"/>
      <c r="DWJ36"/>
      <c r="DWK36"/>
      <c r="DWL36"/>
      <c r="DWM36"/>
      <c r="DWN36"/>
      <c r="DWO36"/>
      <c r="DWP36"/>
      <c r="DWQ36"/>
      <c r="DWR36"/>
      <c r="DWS36"/>
      <c r="DWT36"/>
      <c r="DWU36"/>
      <c r="DWV36"/>
      <c r="DWW36"/>
      <c r="DWX36"/>
      <c r="DWY36"/>
      <c r="DWZ36"/>
      <c r="DXA36"/>
      <c r="DXB36"/>
      <c r="DXC36"/>
      <c r="DXD36"/>
      <c r="DXE36"/>
      <c r="DXF36"/>
      <c r="DXG36"/>
      <c r="DXH36"/>
      <c r="DXI36"/>
      <c r="DXJ36"/>
      <c r="DXK36"/>
      <c r="DXL36"/>
      <c r="DXM36"/>
      <c r="DXN36"/>
      <c r="DXO36"/>
      <c r="DXP36"/>
      <c r="DXQ36"/>
      <c r="DXR36"/>
      <c r="DXS36"/>
      <c r="DXT36"/>
      <c r="DXU36"/>
      <c r="DXV36"/>
      <c r="DXW36"/>
      <c r="DXX36"/>
      <c r="DXY36"/>
      <c r="DXZ36"/>
      <c r="DYA36"/>
      <c r="DYB36"/>
      <c r="DYC36"/>
      <c r="DYD36"/>
      <c r="DYE36"/>
      <c r="DYF36"/>
      <c r="DYG36"/>
      <c r="DYH36"/>
      <c r="DYI36"/>
      <c r="DYJ36"/>
      <c r="DYK36"/>
      <c r="DYL36"/>
      <c r="DYM36"/>
      <c r="DYN36"/>
      <c r="DYO36"/>
      <c r="DYP36"/>
      <c r="DYQ36"/>
      <c r="DYR36"/>
      <c r="DYS36"/>
      <c r="DYT36"/>
      <c r="DYU36"/>
      <c r="DYV36"/>
      <c r="DYW36"/>
      <c r="DYX36"/>
      <c r="DYY36"/>
      <c r="DYZ36"/>
      <c r="DZA36"/>
      <c r="DZB36"/>
      <c r="DZC36"/>
      <c r="DZD36"/>
      <c r="DZE36"/>
      <c r="DZF36"/>
      <c r="DZG36"/>
      <c r="DZH36"/>
      <c r="DZI36"/>
      <c r="DZJ36"/>
      <c r="DZK36"/>
      <c r="DZL36"/>
      <c r="DZM36"/>
      <c r="DZN36"/>
      <c r="DZO36"/>
      <c r="DZP36"/>
      <c r="DZQ36"/>
      <c r="DZR36"/>
      <c r="DZS36"/>
      <c r="DZT36"/>
      <c r="DZU36"/>
      <c r="DZV36"/>
      <c r="DZW36"/>
      <c r="DZX36"/>
      <c r="DZY36"/>
      <c r="DZZ36"/>
      <c r="EAA36"/>
      <c r="EAB36"/>
      <c r="EAC36"/>
      <c r="EAD36"/>
      <c r="EAE36"/>
      <c r="EAF36"/>
      <c r="EAG36"/>
      <c r="EAH36"/>
      <c r="EAI36"/>
      <c r="EAJ36"/>
      <c r="EAK36"/>
      <c r="EAL36"/>
      <c r="EAM36"/>
      <c r="EAN36"/>
      <c r="EAO36"/>
      <c r="EAP36"/>
      <c r="EAQ36"/>
      <c r="EAR36"/>
      <c r="EAS36"/>
      <c r="EAT36"/>
      <c r="EAU36"/>
      <c r="EAV36"/>
      <c r="EAW36"/>
      <c r="EAX36"/>
      <c r="EAY36"/>
      <c r="EAZ36"/>
      <c r="EBA36"/>
      <c r="EBB36"/>
      <c r="EBC36"/>
      <c r="EBD36"/>
      <c r="EBE36"/>
      <c r="EBF36"/>
      <c r="EBG36"/>
      <c r="EBH36"/>
      <c r="EBI36"/>
      <c r="EBJ36"/>
      <c r="EBK36"/>
      <c r="EBL36"/>
      <c r="EBM36"/>
      <c r="EBN36"/>
      <c r="EBO36"/>
      <c r="EBP36"/>
      <c r="EBQ36"/>
      <c r="EBR36"/>
      <c r="EBS36"/>
      <c r="EBT36"/>
      <c r="EBU36"/>
      <c r="EBV36"/>
      <c r="EBW36"/>
      <c r="EBX36"/>
      <c r="EBY36"/>
      <c r="EBZ36"/>
      <c r="ECA36"/>
      <c r="ECB36"/>
      <c r="ECC36"/>
      <c r="ECD36"/>
      <c r="ECE36"/>
      <c r="ECF36"/>
      <c r="ECG36"/>
      <c r="ECH36"/>
      <c r="ECI36"/>
      <c r="ECJ36"/>
      <c r="ECK36"/>
      <c r="ECL36"/>
      <c r="ECM36"/>
      <c r="ECN36"/>
      <c r="ECO36"/>
      <c r="ECP36"/>
      <c r="ECQ36"/>
      <c r="ECR36"/>
      <c r="ECS36"/>
      <c r="ECT36"/>
      <c r="ECU36"/>
      <c r="ECV36"/>
      <c r="ECW36"/>
      <c r="ECX36"/>
      <c r="ECY36"/>
      <c r="ECZ36"/>
      <c r="EDA36"/>
      <c r="EDB36"/>
      <c r="EDC36"/>
      <c r="EDD36"/>
      <c r="EDE36"/>
      <c r="EDF36"/>
      <c r="EDG36"/>
      <c r="EDH36"/>
      <c r="EDI36"/>
      <c r="EDJ36"/>
      <c r="EDK36"/>
      <c r="EDL36"/>
      <c r="EDM36"/>
      <c r="EDN36"/>
      <c r="EDO36"/>
      <c r="EDP36"/>
      <c r="EDQ36"/>
      <c r="EDR36"/>
      <c r="EDS36"/>
      <c r="EDT36"/>
      <c r="EDU36"/>
      <c r="EDV36"/>
      <c r="EDW36"/>
      <c r="EDX36"/>
      <c r="EDY36"/>
      <c r="EDZ36"/>
      <c r="EEA36"/>
      <c r="EEB36"/>
      <c r="EEC36"/>
      <c r="EED36"/>
      <c r="EEE36"/>
      <c r="EEF36"/>
      <c r="EEG36"/>
      <c r="EEH36"/>
      <c r="EEI36"/>
      <c r="EEJ36"/>
      <c r="EEK36"/>
      <c r="EEL36"/>
      <c r="EEM36"/>
      <c r="EEN36"/>
      <c r="EEO36"/>
      <c r="EEP36"/>
      <c r="EEQ36"/>
      <c r="EER36"/>
      <c r="EES36"/>
      <c r="EET36"/>
      <c r="EEU36"/>
      <c r="EEV36"/>
      <c r="EEW36"/>
      <c r="EEX36"/>
      <c r="EEY36"/>
      <c r="EEZ36"/>
      <c r="EFA36"/>
      <c r="EFB36"/>
      <c r="EFC36"/>
      <c r="EFD36"/>
      <c r="EFE36"/>
      <c r="EFF36"/>
      <c r="EFG36"/>
      <c r="EFH36"/>
      <c r="EFI36"/>
      <c r="EFJ36"/>
      <c r="EFK36"/>
      <c r="EFL36"/>
      <c r="EFM36"/>
      <c r="EFN36"/>
      <c r="EFO36"/>
      <c r="EFP36"/>
      <c r="EFQ36"/>
      <c r="EFR36"/>
      <c r="EFS36"/>
      <c r="EFT36"/>
      <c r="EFU36"/>
      <c r="EFV36"/>
      <c r="EFW36"/>
      <c r="EFX36"/>
      <c r="EFY36"/>
      <c r="EFZ36"/>
      <c r="EGA36"/>
      <c r="EGB36"/>
      <c r="EGC36"/>
      <c r="EGD36"/>
      <c r="EGE36"/>
      <c r="EGF36"/>
      <c r="EGG36"/>
      <c r="EGH36"/>
      <c r="EGI36"/>
      <c r="EGJ36"/>
      <c r="EGK36"/>
      <c r="EGL36"/>
      <c r="EGM36"/>
      <c r="EGN36"/>
      <c r="EGO36"/>
      <c r="EGP36"/>
      <c r="EGQ36"/>
      <c r="EGR36"/>
      <c r="EGS36"/>
      <c r="EGT36"/>
      <c r="EGU36"/>
      <c r="EGV36"/>
      <c r="EGW36"/>
      <c r="EGX36"/>
      <c r="EGY36"/>
      <c r="EGZ36"/>
      <c r="EHA36"/>
      <c r="EHB36"/>
      <c r="EHC36"/>
      <c r="EHD36"/>
      <c r="EHE36"/>
      <c r="EHF36"/>
      <c r="EHG36"/>
      <c r="EHH36"/>
      <c r="EHI36"/>
      <c r="EHJ36"/>
      <c r="EHK36"/>
      <c r="EHL36"/>
      <c r="EHM36"/>
      <c r="EHN36"/>
      <c r="EHO36"/>
      <c r="EHP36"/>
      <c r="EHQ36"/>
      <c r="EHR36"/>
      <c r="EHS36"/>
      <c r="EHT36"/>
      <c r="EHU36"/>
      <c r="EHV36"/>
      <c r="EHW36"/>
      <c r="EHX36"/>
      <c r="EHY36"/>
      <c r="EHZ36"/>
      <c r="EIA36"/>
      <c r="EIB36"/>
      <c r="EIC36"/>
      <c r="EID36"/>
      <c r="EIE36"/>
      <c r="EIF36"/>
      <c r="EIG36"/>
      <c r="EIH36"/>
      <c r="EII36"/>
      <c r="EIJ36"/>
      <c r="EIK36"/>
      <c r="EIL36"/>
      <c r="EIM36"/>
      <c r="EIN36"/>
      <c r="EIO36"/>
      <c r="EIP36"/>
      <c r="EIQ36"/>
      <c r="EIR36"/>
      <c r="EIS36"/>
      <c r="EIT36"/>
      <c r="EIU36"/>
      <c r="EIV36"/>
      <c r="EIW36"/>
      <c r="EIX36"/>
      <c r="EIY36"/>
      <c r="EIZ36"/>
      <c r="EJA36"/>
      <c r="EJB36"/>
      <c r="EJC36"/>
      <c r="EJD36"/>
      <c r="EJE36"/>
      <c r="EJF36"/>
      <c r="EJG36"/>
      <c r="EJH36"/>
      <c r="EJI36"/>
      <c r="EJJ36"/>
      <c r="EJK36"/>
      <c r="EJL36"/>
      <c r="EJM36"/>
      <c r="EJN36"/>
      <c r="EJO36"/>
      <c r="EJP36"/>
      <c r="EJQ36"/>
      <c r="EJR36"/>
      <c r="EJS36"/>
      <c r="EJT36"/>
      <c r="EJU36"/>
      <c r="EJV36"/>
      <c r="EJW36"/>
      <c r="EJX36"/>
      <c r="EJY36"/>
      <c r="EJZ36"/>
      <c r="EKA36"/>
      <c r="EKB36"/>
      <c r="EKC36"/>
      <c r="EKD36"/>
      <c r="EKE36"/>
      <c r="EKF36"/>
      <c r="EKG36"/>
      <c r="EKH36"/>
      <c r="EKI36"/>
      <c r="EKJ36"/>
      <c r="EKK36"/>
      <c r="EKL36"/>
      <c r="EKM36"/>
      <c r="EKN36"/>
      <c r="EKO36"/>
      <c r="EKP36"/>
      <c r="EKQ36"/>
      <c r="EKR36"/>
      <c r="EKS36"/>
      <c r="EKT36"/>
      <c r="EKU36"/>
      <c r="EKV36"/>
      <c r="EKW36"/>
      <c r="EKX36"/>
      <c r="EKY36"/>
      <c r="EKZ36"/>
      <c r="ELA36"/>
      <c r="ELB36"/>
      <c r="ELC36"/>
      <c r="ELD36"/>
      <c r="ELE36"/>
      <c r="ELF36"/>
      <c r="ELG36"/>
      <c r="ELH36"/>
      <c r="ELI36"/>
      <c r="ELJ36"/>
      <c r="ELK36"/>
      <c r="ELL36"/>
      <c r="ELM36"/>
      <c r="ELN36"/>
      <c r="ELO36"/>
      <c r="ELP36"/>
      <c r="ELQ36"/>
      <c r="ELR36"/>
      <c r="ELS36"/>
      <c r="ELT36"/>
      <c r="ELU36"/>
      <c r="ELV36"/>
      <c r="ELW36"/>
      <c r="ELX36"/>
      <c r="ELY36"/>
      <c r="ELZ36"/>
      <c r="EMA36"/>
      <c r="EMB36"/>
      <c r="EMC36"/>
      <c r="EMD36"/>
      <c r="EME36"/>
      <c r="EMF36"/>
      <c r="EMG36"/>
      <c r="EMH36"/>
      <c r="EMI36"/>
      <c r="EMJ36"/>
      <c r="EMK36"/>
      <c r="EML36"/>
      <c r="EMM36"/>
      <c r="EMN36"/>
      <c r="EMO36"/>
      <c r="EMP36"/>
      <c r="EMQ36"/>
      <c r="EMR36"/>
      <c r="EMS36"/>
      <c r="EMT36"/>
      <c r="EMU36"/>
      <c r="EMV36"/>
      <c r="EMW36"/>
      <c r="EMX36"/>
      <c r="EMY36"/>
      <c r="EMZ36"/>
      <c r="ENA36"/>
      <c r="ENB36"/>
      <c r="ENC36"/>
      <c r="END36"/>
      <c r="ENE36"/>
      <c r="ENF36"/>
      <c r="ENG36"/>
      <c r="ENH36"/>
      <c r="ENI36"/>
      <c r="ENJ36"/>
      <c r="ENK36"/>
      <c r="ENL36"/>
      <c r="ENM36"/>
      <c r="ENN36"/>
      <c r="ENO36"/>
      <c r="ENP36"/>
      <c r="ENQ36"/>
      <c r="ENR36"/>
      <c r="ENS36"/>
      <c r="ENT36"/>
      <c r="ENU36"/>
      <c r="ENV36"/>
      <c r="ENW36"/>
      <c r="ENX36"/>
      <c r="ENY36"/>
      <c r="ENZ36"/>
      <c r="EOA36"/>
      <c r="EOB36"/>
      <c r="EOC36"/>
      <c r="EOD36"/>
      <c r="EOE36"/>
      <c r="EOF36"/>
      <c r="EOG36"/>
      <c r="EOH36"/>
      <c r="EOI36"/>
      <c r="EOJ36"/>
      <c r="EOK36"/>
      <c r="EOL36"/>
      <c r="EOM36"/>
      <c r="EON36"/>
      <c r="EOO36"/>
      <c r="EOP36"/>
      <c r="EOQ36"/>
      <c r="EOR36"/>
      <c r="EOS36"/>
      <c r="EOT36"/>
      <c r="EOU36"/>
      <c r="EOV36"/>
      <c r="EOW36"/>
      <c r="EOX36"/>
      <c r="EOY36"/>
      <c r="EOZ36"/>
      <c r="EPA36"/>
      <c r="EPB36"/>
      <c r="EPC36"/>
      <c r="EPD36"/>
      <c r="EPE36"/>
      <c r="EPF36"/>
      <c r="EPG36"/>
      <c r="EPH36"/>
      <c r="EPI36"/>
      <c r="EPJ36"/>
      <c r="EPK36"/>
      <c r="EPL36"/>
      <c r="EPM36"/>
      <c r="EPN36"/>
      <c r="EPO36"/>
      <c r="EPP36"/>
      <c r="EPQ36"/>
      <c r="EPR36"/>
      <c r="EPS36"/>
      <c r="EPT36"/>
      <c r="EPU36"/>
      <c r="EPV36"/>
      <c r="EPW36"/>
      <c r="EPX36"/>
      <c r="EPY36"/>
      <c r="EPZ36"/>
      <c r="EQA36"/>
      <c r="EQB36"/>
      <c r="EQC36"/>
      <c r="EQD36"/>
      <c r="EQE36"/>
      <c r="EQF36"/>
      <c r="EQG36"/>
      <c r="EQH36"/>
      <c r="EQI36"/>
      <c r="EQJ36"/>
      <c r="EQK36"/>
      <c r="EQL36"/>
      <c r="EQM36"/>
      <c r="EQN36"/>
      <c r="EQO36"/>
      <c r="EQP36"/>
      <c r="EQQ36"/>
      <c r="EQR36"/>
      <c r="EQS36"/>
      <c r="EQT36"/>
      <c r="EQU36"/>
      <c r="EQV36"/>
      <c r="EQW36"/>
      <c r="EQX36"/>
      <c r="EQY36"/>
      <c r="EQZ36"/>
      <c r="ERA36"/>
      <c r="ERB36"/>
      <c r="ERC36"/>
      <c r="ERD36"/>
      <c r="ERE36"/>
      <c r="ERF36"/>
      <c r="ERG36"/>
      <c r="ERH36"/>
      <c r="ERI36"/>
      <c r="ERJ36"/>
      <c r="ERK36"/>
      <c r="ERL36"/>
      <c r="ERM36"/>
      <c r="ERN36"/>
      <c r="ERO36"/>
      <c r="ERP36"/>
      <c r="ERQ36"/>
      <c r="ERR36"/>
      <c r="ERS36"/>
      <c r="ERT36"/>
      <c r="ERU36"/>
      <c r="ERV36"/>
      <c r="ERW36"/>
      <c r="ERX36"/>
      <c r="ERY36"/>
      <c r="ERZ36"/>
      <c r="ESA36"/>
      <c r="ESB36"/>
      <c r="ESC36"/>
      <c r="ESD36"/>
      <c r="ESE36"/>
      <c r="ESF36"/>
      <c r="ESG36"/>
      <c r="ESH36"/>
      <c r="ESI36"/>
      <c r="ESJ36"/>
      <c r="ESK36"/>
      <c r="ESL36"/>
      <c r="ESM36"/>
      <c r="ESN36"/>
      <c r="ESO36"/>
      <c r="ESP36"/>
      <c r="ESQ36"/>
      <c r="ESR36"/>
      <c r="ESS36"/>
      <c r="EST36"/>
      <c r="ESU36"/>
      <c r="ESV36"/>
      <c r="ESW36"/>
      <c r="ESX36"/>
      <c r="ESY36"/>
      <c r="ESZ36"/>
      <c r="ETA36"/>
      <c r="ETB36"/>
      <c r="ETC36"/>
      <c r="ETD36"/>
      <c r="ETE36"/>
      <c r="ETF36"/>
      <c r="ETG36"/>
      <c r="ETH36"/>
      <c r="ETI36"/>
      <c r="ETJ36"/>
      <c r="ETK36"/>
      <c r="ETL36"/>
      <c r="ETM36"/>
      <c r="ETN36"/>
      <c r="ETO36"/>
      <c r="ETP36"/>
      <c r="ETQ36"/>
      <c r="ETR36"/>
      <c r="ETS36"/>
      <c r="ETT36"/>
      <c r="ETU36"/>
      <c r="ETV36"/>
      <c r="ETW36"/>
      <c r="ETX36"/>
      <c r="ETY36"/>
      <c r="ETZ36"/>
      <c r="EUA36"/>
      <c r="EUB36"/>
      <c r="EUC36"/>
      <c r="EUD36"/>
      <c r="EUE36"/>
      <c r="EUF36"/>
      <c r="EUG36"/>
      <c r="EUH36"/>
      <c r="EUI36"/>
      <c r="EUJ36"/>
      <c r="EUK36"/>
      <c r="EUL36"/>
      <c r="EUM36"/>
      <c r="EUN36"/>
      <c r="EUO36"/>
      <c r="EUP36"/>
      <c r="EUQ36"/>
      <c r="EUR36"/>
      <c r="EUS36"/>
      <c r="EUT36"/>
      <c r="EUU36"/>
      <c r="EUV36"/>
      <c r="EUW36"/>
      <c r="EUX36"/>
      <c r="EUY36"/>
      <c r="EUZ36"/>
      <c r="EVA36"/>
      <c r="EVB36"/>
      <c r="EVC36"/>
      <c r="EVD36"/>
      <c r="EVE36"/>
      <c r="EVF36"/>
      <c r="EVG36"/>
      <c r="EVH36"/>
      <c r="EVI36"/>
      <c r="EVJ36"/>
      <c r="EVK36"/>
      <c r="EVL36"/>
      <c r="EVM36"/>
      <c r="EVN36"/>
      <c r="EVO36"/>
      <c r="EVP36"/>
      <c r="EVQ36"/>
      <c r="EVR36"/>
      <c r="EVS36"/>
      <c r="EVT36"/>
      <c r="EVU36"/>
      <c r="EVV36"/>
      <c r="EVW36"/>
      <c r="EVX36"/>
      <c r="EVY36"/>
      <c r="EVZ36"/>
      <c r="EWA36"/>
      <c r="EWB36"/>
      <c r="EWC36"/>
      <c r="EWD36"/>
      <c r="EWE36"/>
      <c r="EWF36"/>
      <c r="EWG36"/>
      <c r="EWH36"/>
      <c r="EWI36"/>
      <c r="EWJ36"/>
      <c r="EWK36"/>
      <c r="EWL36"/>
      <c r="EWM36"/>
      <c r="EWN36"/>
      <c r="EWO36"/>
      <c r="EWP36"/>
      <c r="EWQ36"/>
      <c r="EWR36"/>
      <c r="EWS36"/>
      <c r="EWT36"/>
      <c r="EWU36"/>
      <c r="EWV36"/>
      <c r="EWW36"/>
      <c r="EWX36"/>
      <c r="EWY36"/>
      <c r="EWZ36"/>
      <c r="EXA36"/>
      <c r="EXB36"/>
      <c r="EXC36"/>
      <c r="EXD36"/>
      <c r="EXE36"/>
      <c r="EXF36"/>
      <c r="EXG36"/>
      <c r="EXH36"/>
      <c r="EXI36"/>
      <c r="EXJ36"/>
      <c r="EXK36"/>
      <c r="EXL36"/>
      <c r="EXM36"/>
      <c r="EXN36"/>
      <c r="EXO36"/>
      <c r="EXP36"/>
      <c r="EXQ36"/>
      <c r="EXR36"/>
      <c r="EXS36"/>
      <c r="EXT36"/>
      <c r="EXU36"/>
      <c r="EXV36"/>
      <c r="EXW36"/>
      <c r="EXX36"/>
      <c r="EXY36"/>
      <c r="EXZ36"/>
      <c r="EYA36"/>
      <c r="EYB36"/>
      <c r="EYC36"/>
      <c r="EYD36"/>
      <c r="EYE36"/>
      <c r="EYF36"/>
      <c r="EYG36"/>
      <c r="EYH36"/>
      <c r="EYI36"/>
      <c r="EYJ36"/>
      <c r="EYK36"/>
      <c r="EYL36"/>
      <c r="EYM36"/>
      <c r="EYN36"/>
      <c r="EYO36"/>
      <c r="EYP36"/>
      <c r="EYQ36"/>
      <c r="EYR36"/>
      <c r="EYS36"/>
      <c r="EYT36"/>
      <c r="EYU36"/>
      <c r="EYV36"/>
      <c r="EYW36"/>
      <c r="EYX36"/>
      <c r="EYY36"/>
      <c r="EYZ36"/>
      <c r="EZA36"/>
      <c r="EZB36"/>
      <c r="EZC36"/>
      <c r="EZD36"/>
      <c r="EZE36"/>
      <c r="EZF36"/>
      <c r="EZG36"/>
      <c r="EZH36"/>
      <c r="EZI36"/>
      <c r="EZJ36"/>
      <c r="EZK36"/>
      <c r="EZL36"/>
      <c r="EZM36"/>
      <c r="EZN36"/>
      <c r="EZO36"/>
      <c r="EZP36"/>
      <c r="EZQ36"/>
      <c r="EZR36"/>
      <c r="EZS36"/>
      <c r="EZT36"/>
      <c r="EZU36"/>
      <c r="EZV36"/>
      <c r="EZW36"/>
      <c r="EZX36"/>
      <c r="EZY36"/>
      <c r="EZZ36"/>
      <c r="FAA36"/>
      <c r="FAB36"/>
      <c r="FAC36"/>
      <c r="FAD36"/>
      <c r="FAE36"/>
      <c r="FAF36"/>
      <c r="FAG36"/>
      <c r="FAH36"/>
      <c r="FAI36"/>
      <c r="FAJ36"/>
      <c r="FAK36"/>
      <c r="FAL36"/>
      <c r="FAM36"/>
      <c r="FAN36"/>
      <c r="FAO36"/>
      <c r="FAP36"/>
      <c r="FAQ36"/>
      <c r="FAR36"/>
      <c r="FAS36"/>
      <c r="FAT36"/>
      <c r="FAU36"/>
      <c r="FAV36"/>
      <c r="FAW36"/>
      <c r="FAX36"/>
      <c r="FAY36"/>
      <c r="FAZ36"/>
      <c r="FBA36"/>
      <c r="FBB36"/>
      <c r="FBC36"/>
      <c r="FBD36"/>
      <c r="FBE36"/>
      <c r="FBF36"/>
      <c r="FBG36"/>
      <c r="FBH36"/>
      <c r="FBI36"/>
      <c r="FBJ36"/>
      <c r="FBK36"/>
      <c r="FBL36"/>
      <c r="FBM36"/>
      <c r="FBN36"/>
      <c r="FBO36"/>
      <c r="FBP36"/>
      <c r="FBQ36"/>
      <c r="FBR36"/>
      <c r="FBS36"/>
      <c r="FBT36"/>
      <c r="FBU36"/>
      <c r="FBV36"/>
      <c r="FBW36"/>
      <c r="FBX36"/>
      <c r="FBY36"/>
      <c r="FBZ36"/>
      <c r="FCA36"/>
      <c r="FCB36"/>
      <c r="FCC36"/>
      <c r="FCD36"/>
      <c r="FCE36"/>
      <c r="FCF36"/>
      <c r="FCG36"/>
      <c r="FCH36"/>
      <c r="FCI36"/>
      <c r="FCJ36"/>
      <c r="FCK36"/>
      <c r="FCL36"/>
      <c r="FCM36"/>
      <c r="FCN36"/>
      <c r="FCO36"/>
      <c r="FCP36"/>
      <c r="FCQ36"/>
      <c r="FCR36"/>
      <c r="FCS36"/>
      <c r="FCT36"/>
      <c r="FCU36"/>
      <c r="FCV36"/>
      <c r="FCW36"/>
      <c r="FCX36"/>
      <c r="FCY36"/>
      <c r="FCZ36"/>
      <c r="FDA36"/>
      <c r="FDB36"/>
      <c r="FDC36"/>
      <c r="FDD36"/>
      <c r="FDE36"/>
      <c r="FDF36"/>
      <c r="FDG36"/>
      <c r="FDH36"/>
      <c r="FDI36"/>
      <c r="FDJ36"/>
      <c r="FDK36"/>
      <c r="FDL36"/>
      <c r="FDM36"/>
      <c r="FDN36"/>
      <c r="FDO36"/>
      <c r="FDP36"/>
      <c r="FDQ36"/>
      <c r="FDR36"/>
      <c r="FDS36"/>
      <c r="FDT36"/>
      <c r="FDU36"/>
      <c r="FDV36"/>
      <c r="FDW36"/>
      <c r="FDX36"/>
      <c r="FDY36"/>
      <c r="FDZ36"/>
      <c r="FEA36"/>
      <c r="FEB36"/>
      <c r="FEC36"/>
      <c r="FED36"/>
      <c r="FEE36"/>
      <c r="FEF36"/>
      <c r="FEG36"/>
      <c r="FEH36"/>
      <c r="FEI36"/>
      <c r="FEJ36"/>
      <c r="FEK36"/>
      <c r="FEL36"/>
      <c r="FEM36"/>
      <c r="FEN36"/>
      <c r="FEO36"/>
      <c r="FEP36"/>
      <c r="FEQ36"/>
      <c r="FER36"/>
      <c r="FES36"/>
      <c r="FET36"/>
      <c r="FEU36"/>
      <c r="FEV36"/>
      <c r="FEW36"/>
      <c r="FEX36"/>
      <c r="FEY36"/>
      <c r="FEZ36"/>
      <c r="FFA36"/>
      <c r="FFB36"/>
      <c r="FFC36"/>
      <c r="FFD36"/>
      <c r="FFE36"/>
      <c r="FFF36"/>
      <c r="FFG36"/>
      <c r="FFH36"/>
      <c r="FFI36"/>
      <c r="FFJ36"/>
      <c r="FFK36"/>
      <c r="FFL36"/>
      <c r="FFM36"/>
      <c r="FFN36"/>
      <c r="FFO36"/>
      <c r="FFP36"/>
      <c r="FFQ36"/>
      <c r="FFR36"/>
      <c r="FFS36"/>
      <c r="FFT36"/>
      <c r="FFU36"/>
      <c r="FFV36"/>
      <c r="FFW36"/>
      <c r="FFX36"/>
      <c r="FFY36"/>
      <c r="FFZ36"/>
      <c r="FGA36"/>
      <c r="FGB36"/>
      <c r="FGC36"/>
      <c r="FGD36"/>
      <c r="FGE36"/>
      <c r="FGF36"/>
      <c r="FGG36"/>
      <c r="FGH36"/>
      <c r="FGI36"/>
      <c r="FGJ36"/>
      <c r="FGK36"/>
      <c r="FGL36"/>
      <c r="FGM36"/>
      <c r="FGN36"/>
      <c r="FGO36"/>
      <c r="FGP36"/>
      <c r="FGQ36"/>
      <c r="FGR36"/>
      <c r="FGS36"/>
      <c r="FGT36"/>
      <c r="FGU36"/>
      <c r="FGV36"/>
      <c r="FGW36"/>
      <c r="FGX36"/>
      <c r="FGY36"/>
      <c r="FGZ36"/>
      <c r="FHA36"/>
      <c r="FHB36"/>
      <c r="FHC36"/>
      <c r="FHD36"/>
      <c r="FHE36"/>
      <c r="FHF36"/>
      <c r="FHG36"/>
      <c r="FHH36"/>
      <c r="FHI36"/>
      <c r="FHJ36"/>
      <c r="FHK36"/>
      <c r="FHL36"/>
      <c r="FHM36"/>
      <c r="FHN36"/>
      <c r="FHO36"/>
      <c r="FHP36"/>
      <c r="FHQ36"/>
      <c r="FHR36"/>
      <c r="FHS36"/>
      <c r="FHT36"/>
      <c r="FHU36"/>
      <c r="FHV36"/>
      <c r="FHW36"/>
      <c r="FHX36"/>
      <c r="FHY36"/>
      <c r="FHZ36"/>
      <c r="FIA36"/>
      <c r="FIB36"/>
      <c r="FIC36"/>
      <c r="FID36"/>
      <c r="FIE36"/>
      <c r="FIF36"/>
      <c r="FIG36"/>
      <c r="FIH36"/>
      <c r="FII36"/>
      <c r="FIJ36"/>
      <c r="FIK36"/>
      <c r="FIL36"/>
      <c r="FIM36"/>
      <c r="FIN36"/>
      <c r="FIO36"/>
      <c r="FIP36"/>
      <c r="FIQ36"/>
      <c r="FIR36"/>
      <c r="FIS36"/>
      <c r="FIT36"/>
      <c r="FIU36"/>
      <c r="FIV36"/>
      <c r="FIW36"/>
      <c r="FIX36"/>
      <c r="FIY36"/>
      <c r="FIZ36"/>
      <c r="FJA36"/>
      <c r="FJB36"/>
      <c r="FJC36"/>
      <c r="FJD36"/>
      <c r="FJE36"/>
      <c r="FJF36"/>
      <c r="FJG36"/>
      <c r="FJH36"/>
      <c r="FJI36"/>
      <c r="FJJ36"/>
      <c r="FJK36"/>
      <c r="FJL36"/>
      <c r="FJM36"/>
      <c r="FJN36"/>
      <c r="FJO36"/>
      <c r="FJP36"/>
      <c r="FJQ36"/>
      <c r="FJR36"/>
      <c r="FJS36"/>
      <c r="FJT36"/>
      <c r="FJU36"/>
      <c r="FJV36"/>
      <c r="FJW36"/>
      <c r="FJX36"/>
      <c r="FJY36"/>
      <c r="FJZ36"/>
      <c r="FKA36"/>
      <c r="FKB36"/>
      <c r="FKC36"/>
      <c r="FKD36"/>
      <c r="FKE36"/>
      <c r="FKF36"/>
      <c r="FKG36"/>
      <c r="FKH36"/>
      <c r="FKI36"/>
      <c r="FKJ36"/>
      <c r="FKK36"/>
      <c r="FKL36"/>
      <c r="FKM36"/>
      <c r="FKN36"/>
      <c r="FKO36"/>
      <c r="FKP36"/>
      <c r="FKQ36"/>
      <c r="FKR36"/>
      <c r="FKS36"/>
      <c r="FKT36"/>
      <c r="FKU36"/>
      <c r="FKV36"/>
      <c r="FKW36"/>
      <c r="FKX36"/>
      <c r="FKY36"/>
      <c r="FKZ36"/>
      <c r="FLA36"/>
      <c r="FLB36"/>
      <c r="FLC36"/>
      <c r="FLD36"/>
      <c r="FLE36"/>
      <c r="FLF36"/>
      <c r="FLG36"/>
      <c r="FLH36"/>
      <c r="FLI36"/>
      <c r="FLJ36"/>
      <c r="FLK36"/>
      <c r="FLL36"/>
      <c r="FLM36"/>
      <c r="FLN36"/>
      <c r="FLO36"/>
      <c r="FLP36"/>
      <c r="FLQ36"/>
      <c r="FLR36"/>
      <c r="FLS36"/>
      <c r="FLT36"/>
      <c r="FLU36"/>
      <c r="FLV36"/>
      <c r="FLW36"/>
      <c r="FLX36"/>
      <c r="FLY36"/>
      <c r="FLZ36"/>
      <c r="FMA36"/>
      <c r="FMB36"/>
      <c r="FMC36"/>
      <c r="FMD36"/>
      <c r="FME36"/>
      <c r="FMF36"/>
      <c r="FMG36"/>
      <c r="FMH36"/>
      <c r="FMI36"/>
      <c r="FMJ36"/>
      <c r="FMK36"/>
      <c r="FML36"/>
      <c r="FMM36"/>
      <c r="FMN36"/>
      <c r="FMO36"/>
      <c r="FMP36"/>
      <c r="FMQ36"/>
      <c r="FMR36"/>
      <c r="FMS36"/>
      <c r="FMT36"/>
      <c r="FMU36"/>
      <c r="FMV36"/>
      <c r="FMW36"/>
      <c r="FMX36"/>
      <c r="FMY36"/>
      <c r="FMZ36"/>
      <c r="FNA36"/>
      <c r="FNB36"/>
      <c r="FNC36"/>
      <c r="FND36"/>
      <c r="FNE36"/>
      <c r="FNF36"/>
      <c r="FNG36"/>
      <c r="FNH36"/>
      <c r="FNI36"/>
      <c r="FNJ36"/>
      <c r="FNK36"/>
      <c r="FNL36"/>
      <c r="FNM36"/>
      <c r="FNN36"/>
      <c r="FNO36"/>
      <c r="FNP36"/>
      <c r="FNQ36"/>
      <c r="FNR36"/>
      <c r="FNS36"/>
      <c r="FNT36"/>
      <c r="FNU36"/>
      <c r="FNV36"/>
      <c r="FNW36"/>
      <c r="FNX36"/>
      <c r="FNY36"/>
      <c r="FNZ36"/>
      <c r="FOA36"/>
      <c r="FOB36"/>
      <c r="FOC36"/>
      <c r="FOD36"/>
      <c r="FOE36"/>
      <c r="FOF36"/>
      <c r="FOG36"/>
      <c r="FOH36"/>
      <c r="FOI36"/>
      <c r="FOJ36"/>
      <c r="FOK36"/>
      <c r="FOL36"/>
      <c r="FOM36"/>
      <c r="FON36"/>
      <c r="FOO36"/>
      <c r="FOP36"/>
      <c r="FOQ36"/>
      <c r="FOR36"/>
      <c r="FOS36"/>
      <c r="FOT36"/>
      <c r="FOU36"/>
      <c r="FOV36"/>
      <c r="FOW36"/>
      <c r="FOX36"/>
      <c r="FOY36"/>
      <c r="FOZ36"/>
      <c r="FPA36"/>
      <c r="FPB36"/>
      <c r="FPC36"/>
      <c r="FPD36"/>
      <c r="FPE36"/>
      <c r="FPF36"/>
      <c r="FPG36"/>
      <c r="FPH36"/>
      <c r="FPI36"/>
      <c r="FPJ36"/>
      <c r="FPK36"/>
      <c r="FPL36"/>
      <c r="FPM36"/>
      <c r="FPN36"/>
      <c r="FPO36"/>
      <c r="FPP36"/>
      <c r="FPQ36"/>
      <c r="FPR36"/>
      <c r="FPS36"/>
      <c r="FPT36"/>
      <c r="FPU36"/>
      <c r="FPV36"/>
      <c r="FPW36"/>
      <c r="FPX36"/>
      <c r="FPY36"/>
      <c r="FPZ36"/>
      <c r="FQA36"/>
      <c r="FQB36"/>
      <c r="FQC36"/>
      <c r="FQD36"/>
      <c r="FQE36"/>
      <c r="FQF36"/>
      <c r="FQG36"/>
      <c r="FQH36"/>
      <c r="FQI36"/>
      <c r="FQJ36"/>
      <c r="FQK36"/>
      <c r="FQL36"/>
      <c r="FQM36"/>
      <c r="FQN36"/>
      <c r="FQO36"/>
      <c r="FQP36"/>
      <c r="FQQ36"/>
      <c r="FQR36"/>
      <c r="FQS36"/>
      <c r="FQT36"/>
      <c r="FQU36"/>
      <c r="FQV36"/>
      <c r="FQW36"/>
      <c r="FQX36"/>
      <c r="FQY36"/>
      <c r="FQZ36"/>
      <c r="FRA36"/>
      <c r="FRB36"/>
      <c r="FRC36"/>
      <c r="FRD36"/>
      <c r="FRE36"/>
      <c r="FRF36"/>
      <c r="FRG36"/>
      <c r="FRH36"/>
      <c r="FRI36"/>
      <c r="FRJ36"/>
      <c r="FRK36"/>
      <c r="FRL36"/>
      <c r="FRM36"/>
      <c r="FRN36"/>
      <c r="FRO36"/>
      <c r="FRP36"/>
      <c r="FRQ36"/>
      <c r="FRR36"/>
      <c r="FRS36"/>
      <c r="FRT36"/>
      <c r="FRU36"/>
      <c r="FRV36"/>
      <c r="FRW36"/>
      <c r="FRX36"/>
      <c r="FRY36"/>
      <c r="FRZ36"/>
      <c r="FSA36"/>
      <c r="FSB36"/>
      <c r="FSC36"/>
      <c r="FSD36"/>
      <c r="FSE36"/>
      <c r="FSF36"/>
      <c r="FSG36"/>
      <c r="FSH36"/>
      <c r="FSI36"/>
      <c r="FSJ36"/>
      <c r="FSK36"/>
      <c r="FSL36"/>
      <c r="FSM36"/>
      <c r="FSN36"/>
      <c r="FSO36"/>
      <c r="FSP36"/>
      <c r="FSQ36"/>
      <c r="FSR36"/>
      <c r="FSS36"/>
      <c r="FST36"/>
      <c r="FSU36"/>
      <c r="FSV36"/>
      <c r="FSW36"/>
      <c r="FSX36"/>
      <c r="FSY36"/>
      <c r="FSZ36"/>
      <c r="FTA36"/>
      <c r="FTB36"/>
      <c r="FTC36"/>
      <c r="FTD36"/>
      <c r="FTE36"/>
      <c r="FTF36"/>
      <c r="FTG36"/>
      <c r="FTH36"/>
      <c r="FTI36"/>
      <c r="FTJ36"/>
      <c r="FTK36"/>
      <c r="FTL36"/>
      <c r="FTM36"/>
      <c r="FTN36"/>
      <c r="FTO36"/>
      <c r="FTP36"/>
      <c r="FTQ36"/>
      <c r="FTR36"/>
      <c r="FTS36"/>
      <c r="FTT36"/>
      <c r="FTU36"/>
      <c r="FTV36"/>
      <c r="FTW36"/>
      <c r="FTX36"/>
      <c r="FTY36"/>
      <c r="FTZ36"/>
      <c r="FUA36"/>
      <c r="FUB36"/>
      <c r="FUC36"/>
      <c r="FUD36"/>
      <c r="FUE36"/>
      <c r="FUF36"/>
      <c r="FUG36"/>
      <c r="FUH36"/>
      <c r="FUI36"/>
      <c r="FUJ36"/>
      <c r="FUK36"/>
      <c r="FUL36"/>
      <c r="FUM36"/>
      <c r="FUN36"/>
      <c r="FUO36"/>
      <c r="FUP36"/>
      <c r="FUQ36"/>
      <c r="FUR36"/>
      <c r="FUS36"/>
      <c r="FUT36"/>
      <c r="FUU36"/>
      <c r="FUV36"/>
      <c r="FUW36"/>
      <c r="FUX36"/>
      <c r="FUY36"/>
      <c r="FUZ36"/>
      <c r="FVA36"/>
      <c r="FVB36"/>
      <c r="FVC36"/>
      <c r="FVD36"/>
      <c r="FVE36"/>
      <c r="FVF36"/>
      <c r="FVG36"/>
      <c r="FVH36"/>
      <c r="FVI36"/>
      <c r="FVJ36"/>
      <c r="FVK36"/>
      <c r="FVL36"/>
      <c r="FVM36"/>
      <c r="FVN36"/>
      <c r="FVO36"/>
      <c r="FVP36"/>
      <c r="FVQ36"/>
      <c r="FVR36"/>
      <c r="FVS36"/>
      <c r="FVT36"/>
      <c r="FVU36"/>
      <c r="FVV36"/>
      <c r="FVW36"/>
      <c r="FVX36"/>
      <c r="FVY36"/>
      <c r="FVZ36"/>
      <c r="FWA36"/>
      <c r="FWB36"/>
      <c r="FWC36"/>
      <c r="FWD36"/>
      <c r="FWE36"/>
      <c r="FWF36"/>
      <c r="FWG36"/>
      <c r="FWH36"/>
      <c r="FWI36"/>
      <c r="FWJ36"/>
      <c r="FWK36"/>
      <c r="FWL36"/>
      <c r="FWM36"/>
      <c r="FWN36"/>
      <c r="FWO36"/>
      <c r="FWP36"/>
      <c r="FWQ36"/>
      <c r="FWR36"/>
      <c r="FWS36"/>
      <c r="FWT36"/>
      <c r="FWU36"/>
      <c r="FWV36"/>
      <c r="FWW36"/>
      <c r="FWX36"/>
      <c r="FWY36"/>
      <c r="FWZ36"/>
      <c r="FXA36"/>
      <c r="FXB36"/>
      <c r="FXC36"/>
      <c r="FXD36"/>
      <c r="FXE36"/>
      <c r="FXF36"/>
      <c r="FXG36"/>
      <c r="FXH36"/>
      <c r="FXI36"/>
      <c r="FXJ36"/>
      <c r="FXK36"/>
      <c r="FXL36"/>
      <c r="FXM36"/>
      <c r="FXN36"/>
      <c r="FXO36"/>
      <c r="FXP36"/>
      <c r="FXQ36"/>
      <c r="FXR36"/>
      <c r="FXS36"/>
      <c r="FXT36"/>
      <c r="FXU36"/>
      <c r="FXV36"/>
      <c r="FXW36"/>
      <c r="FXX36"/>
      <c r="FXY36"/>
      <c r="FXZ36"/>
      <c r="FYA36"/>
      <c r="FYB36"/>
      <c r="FYC36"/>
      <c r="FYD36"/>
      <c r="FYE36"/>
      <c r="FYF36"/>
      <c r="FYG36"/>
      <c r="FYH36"/>
      <c r="FYI36"/>
      <c r="FYJ36"/>
      <c r="FYK36"/>
      <c r="FYL36"/>
      <c r="FYM36"/>
      <c r="FYN36"/>
      <c r="FYO36"/>
      <c r="FYP36"/>
      <c r="FYQ36"/>
      <c r="FYR36"/>
      <c r="FYS36"/>
      <c r="FYT36"/>
      <c r="FYU36"/>
      <c r="FYV36"/>
      <c r="FYW36"/>
      <c r="FYX36"/>
      <c r="FYY36"/>
      <c r="FYZ36"/>
      <c r="FZA36"/>
      <c r="FZB36"/>
      <c r="FZC36"/>
      <c r="FZD36"/>
      <c r="FZE36"/>
      <c r="FZF36"/>
      <c r="FZG36"/>
      <c r="FZH36"/>
      <c r="FZI36"/>
      <c r="FZJ36"/>
      <c r="FZK36"/>
      <c r="FZL36"/>
      <c r="FZM36"/>
      <c r="FZN36"/>
      <c r="FZO36"/>
      <c r="FZP36"/>
      <c r="FZQ36"/>
      <c r="FZR36"/>
      <c r="FZS36"/>
      <c r="FZT36"/>
      <c r="FZU36"/>
      <c r="FZV36"/>
      <c r="FZW36"/>
      <c r="FZX36"/>
      <c r="FZY36"/>
      <c r="FZZ36"/>
      <c r="GAA36"/>
      <c r="GAB36"/>
      <c r="GAC36"/>
      <c r="GAD36"/>
      <c r="GAE36"/>
      <c r="GAF36"/>
      <c r="GAG36"/>
      <c r="GAH36"/>
      <c r="GAI36"/>
      <c r="GAJ36"/>
      <c r="GAK36"/>
      <c r="GAL36"/>
      <c r="GAM36"/>
      <c r="GAN36"/>
      <c r="GAO36"/>
      <c r="GAP36"/>
      <c r="GAQ36"/>
      <c r="GAR36"/>
      <c r="GAS36"/>
      <c r="GAT36"/>
      <c r="GAU36"/>
      <c r="GAV36"/>
      <c r="GAW36"/>
      <c r="GAX36"/>
      <c r="GAY36"/>
      <c r="GAZ36"/>
      <c r="GBA36"/>
      <c r="GBB36"/>
      <c r="GBC36"/>
      <c r="GBD36"/>
      <c r="GBE36"/>
      <c r="GBF36"/>
      <c r="GBG36"/>
      <c r="GBH36"/>
      <c r="GBI36"/>
      <c r="GBJ36"/>
      <c r="GBK36"/>
      <c r="GBL36"/>
      <c r="GBM36"/>
      <c r="GBN36"/>
      <c r="GBO36"/>
      <c r="GBP36"/>
      <c r="GBQ36"/>
      <c r="GBR36"/>
      <c r="GBS36"/>
      <c r="GBT36"/>
      <c r="GBU36"/>
      <c r="GBV36"/>
      <c r="GBW36"/>
      <c r="GBX36"/>
      <c r="GBY36"/>
      <c r="GBZ36"/>
      <c r="GCA36"/>
      <c r="GCB36"/>
      <c r="GCC36"/>
      <c r="GCD36"/>
      <c r="GCE36"/>
      <c r="GCF36"/>
      <c r="GCG36"/>
      <c r="GCH36"/>
      <c r="GCI36"/>
      <c r="GCJ36"/>
      <c r="GCK36"/>
      <c r="GCL36"/>
      <c r="GCM36"/>
      <c r="GCN36"/>
      <c r="GCO36"/>
      <c r="GCP36"/>
      <c r="GCQ36"/>
      <c r="GCR36"/>
      <c r="GCS36"/>
      <c r="GCT36"/>
      <c r="GCU36"/>
      <c r="GCV36"/>
      <c r="GCW36"/>
      <c r="GCX36"/>
      <c r="GCY36"/>
      <c r="GCZ36"/>
      <c r="GDA36"/>
      <c r="GDB36"/>
      <c r="GDC36"/>
      <c r="GDD36"/>
      <c r="GDE36"/>
      <c r="GDF36"/>
      <c r="GDG36"/>
      <c r="GDH36"/>
      <c r="GDI36"/>
      <c r="GDJ36"/>
      <c r="GDK36"/>
      <c r="GDL36"/>
      <c r="GDM36"/>
      <c r="GDN36"/>
      <c r="GDO36"/>
      <c r="GDP36"/>
      <c r="GDQ36"/>
      <c r="GDR36"/>
      <c r="GDS36"/>
      <c r="GDT36"/>
      <c r="GDU36"/>
      <c r="GDV36"/>
      <c r="GDW36"/>
      <c r="GDX36"/>
      <c r="GDY36"/>
      <c r="GDZ36"/>
      <c r="GEA36"/>
      <c r="GEB36"/>
      <c r="GEC36"/>
      <c r="GED36"/>
      <c r="GEE36"/>
      <c r="GEF36"/>
      <c r="GEG36"/>
      <c r="GEH36"/>
      <c r="GEI36"/>
      <c r="GEJ36"/>
      <c r="GEK36"/>
      <c r="GEL36"/>
      <c r="GEM36"/>
      <c r="GEN36"/>
      <c r="GEO36"/>
      <c r="GEP36"/>
      <c r="GEQ36"/>
      <c r="GER36"/>
      <c r="GES36"/>
      <c r="GET36"/>
      <c r="GEU36"/>
      <c r="GEV36"/>
      <c r="GEW36"/>
      <c r="GEX36"/>
      <c r="GEY36"/>
      <c r="GEZ36"/>
      <c r="GFA36"/>
      <c r="GFB36"/>
      <c r="GFC36"/>
      <c r="GFD36"/>
      <c r="GFE36"/>
      <c r="GFF36"/>
      <c r="GFG36"/>
      <c r="GFH36"/>
      <c r="GFI36"/>
      <c r="GFJ36"/>
      <c r="GFK36"/>
      <c r="GFL36"/>
      <c r="GFM36"/>
      <c r="GFN36"/>
      <c r="GFO36"/>
      <c r="GFP36"/>
      <c r="GFQ36"/>
      <c r="GFR36"/>
      <c r="GFS36"/>
      <c r="GFT36"/>
      <c r="GFU36"/>
      <c r="GFV36"/>
      <c r="GFW36"/>
      <c r="GFX36"/>
      <c r="GFY36"/>
      <c r="GFZ36"/>
      <c r="GGA36"/>
      <c r="GGB36"/>
      <c r="GGC36"/>
      <c r="GGD36"/>
      <c r="GGE36"/>
      <c r="GGF36"/>
      <c r="GGG36"/>
      <c r="GGH36"/>
      <c r="GGI36"/>
      <c r="GGJ36"/>
      <c r="GGK36"/>
      <c r="GGL36"/>
      <c r="GGM36"/>
      <c r="GGN36"/>
      <c r="GGO36"/>
      <c r="GGP36"/>
      <c r="GGQ36"/>
      <c r="GGR36"/>
      <c r="GGS36"/>
      <c r="GGT36"/>
      <c r="GGU36"/>
      <c r="GGV36"/>
      <c r="GGW36"/>
      <c r="GGX36"/>
      <c r="GGY36"/>
      <c r="GGZ36"/>
      <c r="GHA36"/>
      <c r="GHB36"/>
      <c r="GHC36"/>
      <c r="GHD36"/>
      <c r="GHE36"/>
      <c r="GHF36"/>
      <c r="GHG36"/>
      <c r="GHH36"/>
      <c r="GHI36"/>
      <c r="GHJ36"/>
      <c r="GHK36"/>
      <c r="GHL36"/>
      <c r="GHM36"/>
      <c r="GHN36"/>
      <c r="GHO36"/>
      <c r="GHP36"/>
      <c r="GHQ36"/>
      <c r="GHR36"/>
      <c r="GHS36"/>
      <c r="GHT36"/>
      <c r="GHU36"/>
      <c r="GHV36"/>
      <c r="GHW36"/>
      <c r="GHX36"/>
      <c r="GHY36"/>
      <c r="GHZ36"/>
      <c r="GIA36"/>
      <c r="GIB36"/>
      <c r="GIC36"/>
      <c r="GID36"/>
      <c r="GIE36"/>
      <c r="GIF36"/>
      <c r="GIG36"/>
      <c r="GIH36"/>
      <c r="GII36"/>
      <c r="GIJ36"/>
      <c r="GIK36"/>
      <c r="GIL36"/>
      <c r="GIM36"/>
      <c r="GIN36"/>
      <c r="GIO36"/>
      <c r="GIP36"/>
      <c r="GIQ36"/>
      <c r="GIR36"/>
      <c r="GIS36"/>
      <c r="GIT36"/>
      <c r="GIU36"/>
      <c r="GIV36"/>
      <c r="GIW36"/>
      <c r="GIX36"/>
      <c r="GIY36"/>
      <c r="GIZ36"/>
      <c r="GJA36"/>
      <c r="GJB36"/>
      <c r="GJC36"/>
      <c r="GJD36"/>
      <c r="GJE36"/>
      <c r="GJF36"/>
      <c r="GJG36"/>
      <c r="GJH36"/>
      <c r="GJI36"/>
      <c r="GJJ36"/>
      <c r="GJK36"/>
      <c r="GJL36"/>
      <c r="GJM36"/>
      <c r="GJN36"/>
      <c r="GJO36"/>
      <c r="GJP36"/>
      <c r="GJQ36"/>
      <c r="GJR36"/>
      <c r="GJS36"/>
      <c r="GJT36"/>
      <c r="GJU36"/>
      <c r="GJV36"/>
      <c r="GJW36"/>
      <c r="GJX36"/>
      <c r="GJY36"/>
      <c r="GJZ36"/>
      <c r="GKA36"/>
      <c r="GKB36"/>
      <c r="GKC36"/>
      <c r="GKD36"/>
      <c r="GKE36"/>
      <c r="GKF36"/>
      <c r="GKG36"/>
      <c r="GKH36"/>
      <c r="GKI36"/>
      <c r="GKJ36"/>
      <c r="GKK36"/>
      <c r="GKL36"/>
      <c r="GKM36"/>
      <c r="GKN36"/>
      <c r="GKO36"/>
      <c r="GKP36"/>
      <c r="GKQ36"/>
      <c r="GKR36"/>
      <c r="GKS36"/>
      <c r="GKT36"/>
      <c r="GKU36"/>
      <c r="GKV36"/>
      <c r="GKW36"/>
      <c r="GKX36"/>
      <c r="GKY36"/>
      <c r="GKZ36"/>
      <c r="GLA36"/>
      <c r="GLB36"/>
      <c r="GLC36"/>
      <c r="GLD36"/>
      <c r="GLE36"/>
      <c r="GLF36"/>
      <c r="GLG36"/>
      <c r="GLH36"/>
      <c r="GLI36"/>
      <c r="GLJ36"/>
      <c r="GLK36"/>
      <c r="GLL36"/>
      <c r="GLM36"/>
      <c r="GLN36"/>
      <c r="GLO36"/>
      <c r="GLP36"/>
      <c r="GLQ36"/>
      <c r="GLR36"/>
      <c r="GLS36"/>
      <c r="GLT36"/>
      <c r="GLU36"/>
      <c r="GLV36"/>
      <c r="GLW36"/>
      <c r="GLX36"/>
      <c r="GLY36"/>
      <c r="GLZ36"/>
      <c r="GMA36"/>
      <c r="GMB36"/>
      <c r="GMC36"/>
      <c r="GMD36"/>
      <c r="GME36"/>
      <c r="GMF36"/>
      <c r="GMG36"/>
      <c r="GMH36"/>
      <c r="GMI36"/>
      <c r="GMJ36"/>
      <c r="GMK36"/>
      <c r="GML36"/>
      <c r="GMM36"/>
      <c r="GMN36"/>
      <c r="GMO36"/>
      <c r="GMP36"/>
      <c r="GMQ36"/>
      <c r="GMR36"/>
      <c r="GMS36"/>
      <c r="GMT36"/>
      <c r="GMU36"/>
      <c r="GMV36"/>
      <c r="GMW36"/>
      <c r="GMX36"/>
      <c r="GMY36"/>
      <c r="GMZ36"/>
      <c r="GNA36"/>
      <c r="GNB36"/>
      <c r="GNC36"/>
      <c r="GND36"/>
      <c r="GNE36"/>
      <c r="GNF36"/>
      <c r="GNG36"/>
      <c r="GNH36"/>
      <c r="GNI36"/>
      <c r="GNJ36"/>
      <c r="GNK36"/>
      <c r="GNL36"/>
      <c r="GNM36"/>
      <c r="GNN36"/>
      <c r="GNO36"/>
      <c r="GNP36"/>
      <c r="GNQ36"/>
      <c r="GNR36"/>
      <c r="GNS36"/>
      <c r="GNT36"/>
      <c r="GNU36"/>
      <c r="GNV36"/>
      <c r="GNW36"/>
      <c r="GNX36"/>
      <c r="GNY36"/>
      <c r="GNZ36"/>
      <c r="GOA36"/>
      <c r="GOB36"/>
      <c r="GOC36"/>
      <c r="GOD36"/>
      <c r="GOE36"/>
      <c r="GOF36"/>
      <c r="GOG36"/>
      <c r="GOH36"/>
      <c r="GOI36"/>
      <c r="GOJ36"/>
      <c r="GOK36"/>
      <c r="GOL36"/>
      <c r="GOM36"/>
      <c r="GON36"/>
      <c r="GOO36"/>
      <c r="GOP36"/>
      <c r="GOQ36"/>
      <c r="GOR36"/>
      <c r="GOS36"/>
      <c r="GOT36"/>
      <c r="GOU36"/>
      <c r="GOV36"/>
      <c r="GOW36"/>
      <c r="GOX36"/>
      <c r="GOY36"/>
      <c r="GOZ36"/>
      <c r="GPA36"/>
      <c r="GPB36"/>
      <c r="GPC36"/>
      <c r="GPD36"/>
      <c r="GPE36"/>
      <c r="GPF36"/>
      <c r="GPG36"/>
      <c r="GPH36"/>
      <c r="GPI36"/>
      <c r="GPJ36"/>
      <c r="GPK36"/>
      <c r="GPL36"/>
      <c r="GPM36"/>
      <c r="GPN36"/>
      <c r="GPO36"/>
      <c r="GPP36"/>
      <c r="GPQ36"/>
      <c r="GPR36"/>
      <c r="GPS36"/>
      <c r="GPT36"/>
      <c r="GPU36"/>
      <c r="GPV36"/>
      <c r="GPW36"/>
      <c r="GPX36"/>
      <c r="GPY36"/>
      <c r="GPZ36"/>
      <c r="GQA36"/>
      <c r="GQB36"/>
      <c r="GQC36"/>
      <c r="GQD36"/>
      <c r="GQE36"/>
      <c r="GQF36"/>
      <c r="GQG36"/>
      <c r="GQH36"/>
      <c r="GQI36"/>
      <c r="GQJ36"/>
      <c r="GQK36"/>
      <c r="GQL36"/>
      <c r="GQM36"/>
      <c r="GQN36"/>
      <c r="GQO36"/>
      <c r="GQP36"/>
      <c r="GQQ36"/>
      <c r="GQR36"/>
      <c r="GQS36"/>
      <c r="GQT36"/>
      <c r="GQU36"/>
      <c r="GQV36"/>
      <c r="GQW36"/>
      <c r="GQX36"/>
      <c r="GQY36"/>
      <c r="GQZ36"/>
      <c r="GRA36"/>
      <c r="GRB36"/>
      <c r="GRC36"/>
      <c r="GRD36"/>
      <c r="GRE36"/>
      <c r="GRF36"/>
      <c r="GRG36"/>
      <c r="GRH36"/>
      <c r="GRI36"/>
      <c r="GRJ36"/>
      <c r="GRK36"/>
      <c r="GRL36"/>
      <c r="GRM36"/>
      <c r="GRN36"/>
      <c r="GRO36"/>
      <c r="GRP36"/>
      <c r="GRQ36"/>
      <c r="GRR36"/>
      <c r="GRS36"/>
      <c r="GRT36"/>
      <c r="GRU36"/>
      <c r="GRV36"/>
      <c r="GRW36"/>
      <c r="GRX36"/>
      <c r="GRY36"/>
      <c r="GRZ36"/>
      <c r="GSA36"/>
      <c r="GSB36"/>
      <c r="GSC36"/>
      <c r="GSD36"/>
      <c r="GSE36"/>
      <c r="GSF36"/>
      <c r="GSG36"/>
      <c r="GSH36"/>
      <c r="GSI36"/>
      <c r="GSJ36"/>
      <c r="GSK36"/>
      <c r="GSL36"/>
      <c r="GSM36"/>
      <c r="GSN36"/>
      <c r="GSO36"/>
      <c r="GSP36"/>
      <c r="GSQ36"/>
      <c r="GSR36"/>
      <c r="GSS36"/>
      <c r="GST36"/>
      <c r="GSU36"/>
      <c r="GSV36"/>
      <c r="GSW36"/>
      <c r="GSX36"/>
      <c r="GSY36"/>
      <c r="GSZ36"/>
      <c r="GTA36"/>
      <c r="GTB36"/>
      <c r="GTC36"/>
      <c r="GTD36"/>
      <c r="GTE36"/>
      <c r="GTF36"/>
      <c r="GTG36"/>
      <c r="GTH36"/>
      <c r="GTI36"/>
      <c r="GTJ36"/>
      <c r="GTK36"/>
      <c r="GTL36"/>
      <c r="GTM36"/>
      <c r="GTN36"/>
      <c r="GTO36"/>
      <c r="GTP36"/>
      <c r="GTQ36"/>
      <c r="GTR36"/>
      <c r="GTS36"/>
      <c r="GTT36"/>
      <c r="GTU36"/>
      <c r="GTV36"/>
      <c r="GTW36"/>
      <c r="GTX36"/>
      <c r="GTY36"/>
      <c r="GTZ36"/>
      <c r="GUA36"/>
      <c r="GUB36"/>
      <c r="GUC36"/>
      <c r="GUD36"/>
      <c r="GUE36"/>
      <c r="GUF36"/>
      <c r="GUG36"/>
      <c r="GUH36"/>
      <c r="GUI36"/>
      <c r="GUJ36"/>
      <c r="GUK36"/>
      <c r="GUL36"/>
      <c r="GUM36"/>
      <c r="GUN36"/>
      <c r="GUO36"/>
      <c r="GUP36"/>
      <c r="GUQ36"/>
      <c r="GUR36"/>
      <c r="GUS36"/>
      <c r="GUT36"/>
      <c r="GUU36"/>
      <c r="GUV36"/>
      <c r="GUW36"/>
      <c r="GUX36"/>
      <c r="GUY36"/>
      <c r="GUZ36"/>
      <c r="GVA36"/>
      <c r="GVB36"/>
      <c r="GVC36"/>
      <c r="GVD36"/>
      <c r="GVE36"/>
      <c r="GVF36"/>
      <c r="GVG36"/>
      <c r="GVH36"/>
      <c r="GVI36"/>
      <c r="GVJ36"/>
      <c r="GVK36"/>
      <c r="GVL36"/>
      <c r="GVM36"/>
      <c r="GVN36"/>
      <c r="GVO36"/>
      <c r="GVP36"/>
      <c r="GVQ36"/>
      <c r="GVR36"/>
      <c r="GVS36"/>
      <c r="GVT36"/>
      <c r="GVU36"/>
      <c r="GVV36"/>
      <c r="GVW36"/>
      <c r="GVX36"/>
      <c r="GVY36"/>
      <c r="GVZ36"/>
      <c r="GWA36"/>
      <c r="GWB36"/>
      <c r="GWC36"/>
      <c r="GWD36"/>
      <c r="GWE36"/>
      <c r="GWF36"/>
      <c r="GWG36"/>
      <c r="GWH36"/>
      <c r="GWI36"/>
      <c r="GWJ36"/>
      <c r="GWK36"/>
      <c r="GWL36"/>
      <c r="GWM36"/>
      <c r="GWN36"/>
      <c r="GWO36"/>
      <c r="GWP36"/>
      <c r="GWQ36"/>
      <c r="GWR36"/>
      <c r="GWS36"/>
      <c r="GWT36"/>
      <c r="GWU36"/>
      <c r="GWV36"/>
      <c r="GWW36"/>
      <c r="GWX36"/>
      <c r="GWY36"/>
      <c r="GWZ36"/>
      <c r="GXA36"/>
      <c r="GXB36"/>
      <c r="GXC36"/>
      <c r="GXD36"/>
      <c r="GXE36"/>
      <c r="GXF36"/>
      <c r="GXG36"/>
      <c r="GXH36"/>
      <c r="GXI36"/>
      <c r="GXJ36"/>
      <c r="GXK36"/>
      <c r="GXL36"/>
      <c r="GXM36"/>
      <c r="GXN36"/>
      <c r="GXO36"/>
      <c r="GXP36"/>
      <c r="GXQ36"/>
      <c r="GXR36"/>
      <c r="GXS36"/>
      <c r="GXT36"/>
      <c r="GXU36"/>
      <c r="GXV36"/>
      <c r="GXW36"/>
      <c r="GXX36"/>
      <c r="GXY36"/>
      <c r="GXZ36"/>
      <c r="GYA36"/>
      <c r="GYB36"/>
      <c r="GYC36"/>
      <c r="GYD36"/>
      <c r="GYE36"/>
      <c r="GYF36"/>
      <c r="GYG36"/>
      <c r="GYH36"/>
      <c r="GYI36"/>
      <c r="GYJ36"/>
      <c r="GYK36"/>
      <c r="GYL36"/>
      <c r="GYM36"/>
      <c r="GYN36"/>
      <c r="GYO36"/>
      <c r="GYP36"/>
      <c r="GYQ36"/>
      <c r="GYR36"/>
      <c r="GYS36"/>
      <c r="GYT36"/>
      <c r="GYU36"/>
      <c r="GYV36"/>
      <c r="GYW36"/>
      <c r="GYX36"/>
      <c r="GYY36"/>
      <c r="GYZ36"/>
      <c r="GZA36"/>
      <c r="GZB36"/>
      <c r="GZC36"/>
      <c r="GZD36"/>
      <c r="GZE36"/>
      <c r="GZF36"/>
      <c r="GZG36"/>
      <c r="GZH36"/>
      <c r="GZI36"/>
      <c r="GZJ36"/>
      <c r="GZK36"/>
      <c r="GZL36"/>
      <c r="GZM36"/>
      <c r="GZN36"/>
      <c r="GZO36"/>
      <c r="GZP36"/>
      <c r="GZQ36"/>
      <c r="GZR36"/>
      <c r="GZS36"/>
      <c r="GZT36"/>
      <c r="GZU36"/>
      <c r="GZV36"/>
      <c r="GZW36"/>
      <c r="GZX36"/>
      <c r="GZY36"/>
      <c r="GZZ36"/>
      <c r="HAA36"/>
      <c r="HAB36"/>
      <c r="HAC36"/>
      <c r="HAD36"/>
      <c r="HAE36"/>
      <c r="HAF36"/>
      <c r="HAG36"/>
      <c r="HAH36"/>
      <c r="HAI36"/>
      <c r="HAJ36"/>
      <c r="HAK36"/>
      <c r="HAL36"/>
      <c r="HAM36"/>
      <c r="HAN36"/>
      <c r="HAO36"/>
      <c r="HAP36"/>
      <c r="HAQ36"/>
      <c r="HAR36"/>
      <c r="HAS36"/>
      <c r="HAT36"/>
      <c r="HAU36"/>
      <c r="HAV36"/>
      <c r="HAW36"/>
      <c r="HAX36"/>
      <c r="HAY36"/>
      <c r="HAZ36"/>
      <c r="HBA36"/>
      <c r="HBB36"/>
      <c r="HBC36"/>
      <c r="HBD36"/>
      <c r="HBE36"/>
      <c r="HBF36"/>
      <c r="HBG36"/>
      <c r="HBH36"/>
      <c r="HBI36"/>
      <c r="HBJ36"/>
      <c r="HBK36"/>
      <c r="HBL36"/>
      <c r="HBM36"/>
      <c r="HBN36"/>
      <c r="HBO36"/>
      <c r="HBP36"/>
      <c r="HBQ36"/>
      <c r="HBR36"/>
      <c r="HBS36"/>
      <c r="HBT36"/>
      <c r="HBU36"/>
      <c r="HBV36"/>
      <c r="HBW36"/>
      <c r="HBX36"/>
      <c r="HBY36"/>
      <c r="HBZ36"/>
      <c r="HCA36"/>
      <c r="HCB36"/>
      <c r="HCC36"/>
      <c r="HCD36"/>
      <c r="HCE36"/>
      <c r="HCF36"/>
      <c r="HCG36"/>
      <c r="HCH36"/>
      <c r="HCI36"/>
      <c r="HCJ36"/>
      <c r="HCK36"/>
      <c r="HCL36"/>
      <c r="HCM36"/>
      <c r="HCN36"/>
      <c r="HCO36"/>
      <c r="HCP36"/>
      <c r="HCQ36"/>
      <c r="HCR36"/>
      <c r="HCS36"/>
      <c r="HCT36"/>
      <c r="HCU36"/>
      <c r="HCV36"/>
      <c r="HCW36"/>
      <c r="HCX36"/>
      <c r="HCY36"/>
      <c r="HCZ36"/>
      <c r="HDA36"/>
      <c r="HDB36"/>
      <c r="HDC36"/>
      <c r="HDD36"/>
      <c r="HDE36"/>
      <c r="HDF36"/>
      <c r="HDG36"/>
      <c r="HDH36"/>
      <c r="HDI36"/>
      <c r="HDJ36"/>
      <c r="HDK36"/>
      <c r="HDL36"/>
      <c r="HDM36"/>
      <c r="HDN36"/>
      <c r="HDO36"/>
      <c r="HDP36"/>
      <c r="HDQ36"/>
      <c r="HDR36"/>
      <c r="HDS36"/>
      <c r="HDT36"/>
      <c r="HDU36"/>
      <c r="HDV36"/>
      <c r="HDW36"/>
      <c r="HDX36"/>
      <c r="HDY36"/>
      <c r="HDZ36"/>
      <c r="HEA36"/>
      <c r="HEB36"/>
      <c r="HEC36"/>
      <c r="HED36"/>
      <c r="HEE36"/>
      <c r="HEF36"/>
      <c r="HEG36"/>
      <c r="HEH36"/>
      <c r="HEI36"/>
      <c r="HEJ36"/>
      <c r="HEK36"/>
      <c r="HEL36"/>
      <c r="HEM36"/>
      <c r="HEN36"/>
      <c r="HEO36"/>
      <c r="HEP36"/>
      <c r="HEQ36"/>
      <c r="HER36"/>
      <c r="HES36"/>
      <c r="HET36"/>
      <c r="HEU36"/>
      <c r="HEV36"/>
      <c r="HEW36"/>
      <c r="HEX36"/>
      <c r="HEY36"/>
      <c r="HEZ36"/>
      <c r="HFA36"/>
      <c r="HFB36"/>
      <c r="HFC36"/>
      <c r="HFD36"/>
      <c r="HFE36"/>
      <c r="HFF36"/>
      <c r="HFG36"/>
      <c r="HFH36"/>
      <c r="HFI36"/>
      <c r="HFJ36"/>
      <c r="HFK36"/>
      <c r="HFL36"/>
      <c r="HFM36"/>
      <c r="HFN36"/>
      <c r="HFO36"/>
      <c r="HFP36"/>
      <c r="HFQ36"/>
      <c r="HFR36"/>
      <c r="HFS36"/>
      <c r="HFT36"/>
      <c r="HFU36"/>
      <c r="HFV36"/>
      <c r="HFW36"/>
      <c r="HFX36"/>
      <c r="HFY36"/>
      <c r="HFZ36"/>
      <c r="HGA36"/>
      <c r="HGB36"/>
      <c r="HGC36"/>
      <c r="HGD36"/>
      <c r="HGE36"/>
      <c r="HGF36"/>
      <c r="HGG36"/>
      <c r="HGH36"/>
      <c r="HGI36"/>
      <c r="HGJ36"/>
      <c r="HGK36"/>
      <c r="HGL36"/>
      <c r="HGM36"/>
      <c r="HGN36"/>
      <c r="HGO36"/>
      <c r="HGP36"/>
      <c r="HGQ36"/>
      <c r="HGR36"/>
      <c r="HGS36"/>
      <c r="HGT36"/>
      <c r="HGU36"/>
      <c r="HGV36"/>
      <c r="HGW36"/>
      <c r="HGX36"/>
      <c r="HGY36"/>
      <c r="HGZ36"/>
      <c r="HHA36"/>
      <c r="HHB36"/>
      <c r="HHC36"/>
      <c r="HHD36"/>
      <c r="HHE36"/>
      <c r="HHF36"/>
      <c r="HHG36"/>
      <c r="HHH36"/>
      <c r="HHI36"/>
      <c r="HHJ36"/>
      <c r="HHK36"/>
      <c r="HHL36"/>
      <c r="HHM36"/>
      <c r="HHN36"/>
      <c r="HHO36"/>
      <c r="HHP36"/>
      <c r="HHQ36"/>
      <c r="HHR36"/>
      <c r="HHS36"/>
      <c r="HHT36"/>
      <c r="HHU36"/>
      <c r="HHV36"/>
      <c r="HHW36"/>
      <c r="HHX36"/>
      <c r="HHY36"/>
      <c r="HHZ36"/>
      <c r="HIA36"/>
      <c r="HIB36"/>
      <c r="HIC36"/>
      <c r="HID36"/>
      <c r="HIE36"/>
      <c r="HIF36"/>
      <c r="HIG36"/>
      <c r="HIH36"/>
      <c r="HII36"/>
      <c r="HIJ36"/>
      <c r="HIK36"/>
      <c r="HIL36"/>
      <c r="HIM36"/>
      <c r="HIN36"/>
      <c r="HIO36"/>
      <c r="HIP36"/>
      <c r="HIQ36"/>
      <c r="HIR36"/>
      <c r="HIS36"/>
      <c r="HIT36"/>
      <c r="HIU36"/>
      <c r="HIV36"/>
      <c r="HIW36"/>
      <c r="HIX36"/>
      <c r="HIY36"/>
      <c r="HIZ36"/>
      <c r="HJA36"/>
      <c r="HJB36"/>
      <c r="HJC36"/>
      <c r="HJD36"/>
      <c r="HJE36"/>
      <c r="HJF36"/>
      <c r="HJG36"/>
      <c r="HJH36"/>
      <c r="HJI36"/>
      <c r="HJJ36"/>
      <c r="HJK36"/>
      <c r="HJL36"/>
      <c r="HJM36"/>
      <c r="HJN36"/>
      <c r="HJO36"/>
      <c r="HJP36"/>
      <c r="HJQ36"/>
      <c r="HJR36"/>
      <c r="HJS36"/>
      <c r="HJT36"/>
      <c r="HJU36"/>
      <c r="HJV36"/>
      <c r="HJW36"/>
      <c r="HJX36"/>
      <c r="HJY36"/>
      <c r="HJZ36"/>
      <c r="HKA36"/>
      <c r="HKB36"/>
      <c r="HKC36"/>
      <c r="HKD36"/>
      <c r="HKE36"/>
      <c r="HKF36"/>
      <c r="HKG36"/>
      <c r="HKH36"/>
      <c r="HKI36"/>
      <c r="HKJ36"/>
      <c r="HKK36"/>
      <c r="HKL36"/>
      <c r="HKM36"/>
      <c r="HKN36"/>
      <c r="HKO36"/>
      <c r="HKP36"/>
      <c r="HKQ36"/>
      <c r="HKR36"/>
      <c r="HKS36"/>
      <c r="HKT36"/>
      <c r="HKU36"/>
      <c r="HKV36"/>
      <c r="HKW36"/>
      <c r="HKX36"/>
      <c r="HKY36"/>
      <c r="HKZ36"/>
      <c r="HLA36"/>
      <c r="HLB36"/>
      <c r="HLC36"/>
      <c r="HLD36"/>
      <c r="HLE36"/>
      <c r="HLF36"/>
      <c r="HLG36"/>
      <c r="HLH36"/>
      <c r="HLI36"/>
      <c r="HLJ36"/>
      <c r="HLK36"/>
      <c r="HLL36"/>
      <c r="HLM36"/>
      <c r="HLN36"/>
      <c r="HLO36"/>
      <c r="HLP36"/>
      <c r="HLQ36"/>
      <c r="HLR36"/>
      <c r="HLS36"/>
      <c r="HLT36"/>
      <c r="HLU36"/>
      <c r="HLV36"/>
      <c r="HLW36"/>
      <c r="HLX36"/>
      <c r="HLY36"/>
      <c r="HLZ36"/>
      <c r="HMA36"/>
      <c r="HMB36"/>
      <c r="HMC36"/>
      <c r="HMD36"/>
      <c r="HME36"/>
      <c r="HMF36"/>
      <c r="HMG36"/>
      <c r="HMH36"/>
      <c r="HMI36"/>
      <c r="HMJ36"/>
      <c r="HMK36"/>
      <c r="HML36"/>
      <c r="HMM36"/>
      <c r="HMN36"/>
      <c r="HMO36"/>
      <c r="HMP36"/>
      <c r="HMQ36"/>
      <c r="HMR36"/>
      <c r="HMS36"/>
      <c r="HMT36"/>
      <c r="HMU36"/>
      <c r="HMV36"/>
      <c r="HMW36"/>
      <c r="HMX36"/>
      <c r="HMY36"/>
      <c r="HMZ36"/>
      <c r="HNA36"/>
      <c r="HNB36"/>
      <c r="HNC36"/>
      <c r="HND36"/>
      <c r="HNE36"/>
      <c r="HNF36"/>
      <c r="HNG36"/>
      <c r="HNH36"/>
      <c r="HNI36"/>
      <c r="HNJ36"/>
      <c r="HNK36"/>
      <c r="HNL36"/>
      <c r="HNM36"/>
      <c r="HNN36"/>
      <c r="HNO36"/>
      <c r="HNP36"/>
      <c r="HNQ36"/>
      <c r="HNR36"/>
      <c r="HNS36"/>
      <c r="HNT36"/>
      <c r="HNU36"/>
      <c r="HNV36"/>
      <c r="HNW36"/>
      <c r="HNX36"/>
      <c r="HNY36"/>
      <c r="HNZ36"/>
      <c r="HOA36"/>
      <c r="HOB36"/>
      <c r="HOC36"/>
      <c r="HOD36"/>
      <c r="HOE36"/>
      <c r="HOF36"/>
      <c r="HOG36"/>
      <c r="HOH36"/>
      <c r="HOI36"/>
      <c r="HOJ36"/>
      <c r="HOK36"/>
      <c r="HOL36"/>
      <c r="HOM36"/>
      <c r="HON36"/>
      <c r="HOO36"/>
      <c r="HOP36"/>
      <c r="HOQ36"/>
      <c r="HOR36"/>
      <c r="HOS36"/>
      <c r="HOT36"/>
      <c r="HOU36"/>
      <c r="HOV36"/>
      <c r="HOW36"/>
      <c r="HOX36"/>
      <c r="HOY36"/>
      <c r="HOZ36"/>
      <c r="HPA36"/>
      <c r="HPB36"/>
      <c r="HPC36"/>
      <c r="HPD36"/>
      <c r="HPE36"/>
      <c r="HPF36"/>
      <c r="HPG36"/>
      <c r="HPH36"/>
      <c r="HPI36"/>
      <c r="HPJ36"/>
      <c r="HPK36"/>
      <c r="HPL36"/>
      <c r="HPM36"/>
      <c r="HPN36"/>
      <c r="HPO36"/>
      <c r="HPP36"/>
      <c r="HPQ36"/>
      <c r="HPR36"/>
      <c r="HPS36"/>
      <c r="HPT36"/>
      <c r="HPU36"/>
      <c r="HPV36"/>
      <c r="HPW36"/>
      <c r="HPX36"/>
      <c r="HPY36"/>
      <c r="HPZ36"/>
      <c r="HQA36"/>
      <c r="HQB36"/>
      <c r="HQC36"/>
      <c r="HQD36"/>
      <c r="HQE36"/>
      <c r="HQF36"/>
      <c r="HQG36"/>
      <c r="HQH36"/>
      <c r="HQI36"/>
      <c r="HQJ36"/>
      <c r="HQK36"/>
      <c r="HQL36"/>
      <c r="HQM36"/>
      <c r="HQN36"/>
      <c r="HQO36"/>
      <c r="HQP36"/>
      <c r="HQQ36"/>
      <c r="HQR36"/>
      <c r="HQS36"/>
      <c r="HQT36"/>
      <c r="HQU36"/>
      <c r="HQV36"/>
      <c r="HQW36"/>
      <c r="HQX36"/>
      <c r="HQY36"/>
      <c r="HQZ36"/>
      <c r="HRA36"/>
      <c r="HRB36"/>
      <c r="HRC36"/>
      <c r="HRD36"/>
      <c r="HRE36"/>
      <c r="HRF36"/>
      <c r="HRG36"/>
      <c r="HRH36"/>
      <c r="HRI36"/>
      <c r="HRJ36"/>
      <c r="HRK36"/>
      <c r="HRL36"/>
      <c r="HRM36"/>
      <c r="HRN36"/>
      <c r="HRO36"/>
      <c r="HRP36"/>
      <c r="HRQ36"/>
      <c r="HRR36"/>
      <c r="HRS36"/>
      <c r="HRT36"/>
      <c r="HRU36"/>
      <c r="HRV36"/>
      <c r="HRW36"/>
      <c r="HRX36"/>
      <c r="HRY36"/>
      <c r="HRZ36"/>
      <c r="HSA36"/>
      <c r="HSB36"/>
      <c r="HSC36"/>
      <c r="HSD36"/>
      <c r="HSE36"/>
      <c r="HSF36"/>
      <c r="HSG36"/>
      <c r="HSH36"/>
      <c r="HSI36"/>
      <c r="HSJ36"/>
      <c r="HSK36"/>
      <c r="HSL36"/>
      <c r="HSM36"/>
      <c r="HSN36"/>
      <c r="HSO36"/>
      <c r="HSP36"/>
      <c r="HSQ36"/>
      <c r="HSR36"/>
      <c r="HSS36"/>
      <c r="HST36"/>
      <c r="HSU36"/>
      <c r="HSV36"/>
      <c r="HSW36"/>
      <c r="HSX36"/>
      <c r="HSY36"/>
      <c r="HSZ36"/>
      <c r="HTA36"/>
      <c r="HTB36"/>
      <c r="HTC36"/>
      <c r="HTD36"/>
      <c r="HTE36"/>
      <c r="HTF36"/>
      <c r="HTG36"/>
      <c r="HTH36"/>
      <c r="HTI36"/>
      <c r="HTJ36"/>
      <c r="HTK36"/>
      <c r="HTL36"/>
      <c r="HTM36"/>
      <c r="HTN36"/>
      <c r="HTO36"/>
      <c r="HTP36"/>
      <c r="HTQ36"/>
      <c r="HTR36"/>
      <c r="HTS36"/>
      <c r="HTT36"/>
      <c r="HTU36"/>
      <c r="HTV36"/>
      <c r="HTW36"/>
      <c r="HTX36"/>
      <c r="HTY36"/>
      <c r="HTZ36"/>
      <c r="HUA36"/>
      <c r="HUB36"/>
      <c r="HUC36"/>
      <c r="HUD36"/>
      <c r="HUE36"/>
      <c r="HUF36"/>
      <c r="HUG36"/>
      <c r="HUH36"/>
      <c r="HUI36"/>
      <c r="HUJ36"/>
      <c r="HUK36"/>
      <c r="HUL36"/>
      <c r="HUM36"/>
      <c r="HUN36"/>
      <c r="HUO36"/>
      <c r="HUP36"/>
      <c r="HUQ36"/>
      <c r="HUR36"/>
      <c r="HUS36"/>
      <c r="HUT36"/>
      <c r="HUU36"/>
      <c r="HUV36"/>
      <c r="HUW36"/>
      <c r="HUX36"/>
      <c r="HUY36"/>
      <c r="HUZ36"/>
      <c r="HVA36"/>
      <c r="HVB36"/>
      <c r="HVC36"/>
      <c r="HVD36"/>
      <c r="HVE36"/>
      <c r="HVF36"/>
      <c r="HVG36"/>
      <c r="HVH36"/>
      <c r="HVI36"/>
      <c r="HVJ36"/>
      <c r="HVK36"/>
      <c r="HVL36"/>
      <c r="HVM36"/>
      <c r="HVN36"/>
      <c r="HVO36"/>
      <c r="HVP36"/>
      <c r="HVQ36"/>
      <c r="HVR36"/>
      <c r="HVS36"/>
      <c r="HVT36"/>
      <c r="HVU36"/>
      <c r="HVV36"/>
      <c r="HVW36"/>
      <c r="HVX36"/>
      <c r="HVY36"/>
      <c r="HVZ36"/>
      <c r="HWA36"/>
      <c r="HWB36"/>
      <c r="HWC36"/>
      <c r="HWD36"/>
      <c r="HWE36"/>
      <c r="HWF36"/>
      <c r="HWG36"/>
      <c r="HWH36"/>
      <c r="HWI36"/>
      <c r="HWJ36"/>
      <c r="HWK36"/>
      <c r="HWL36"/>
      <c r="HWM36"/>
      <c r="HWN36"/>
      <c r="HWO36"/>
      <c r="HWP36"/>
      <c r="HWQ36"/>
      <c r="HWR36"/>
      <c r="HWS36"/>
      <c r="HWT36"/>
      <c r="HWU36"/>
      <c r="HWV36"/>
      <c r="HWW36"/>
      <c r="HWX36"/>
      <c r="HWY36"/>
      <c r="HWZ36"/>
      <c r="HXA36"/>
      <c r="HXB36"/>
      <c r="HXC36"/>
      <c r="HXD36"/>
      <c r="HXE36"/>
      <c r="HXF36"/>
      <c r="HXG36"/>
      <c r="HXH36"/>
      <c r="HXI36"/>
      <c r="HXJ36"/>
      <c r="HXK36"/>
      <c r="HXL36"/>
      <c r="HXM36"/>
      <c r="HXN36"/>
      <c r="HXO36"/>
      <c r="HXP36"/>
      <c r="HXQ36"/>
      <c r="HXR36"/>
      <c r="HXS36"/>
      <c r="HXT36"/>
      <c r="HXU36"/>
      <c r="HXV36"/>
      <c r="HXW36"/>
      <c r="HXX36"/>
      <c r="HXY36"/>
      <c r="HXZ36"/>
      <c r="HYA36"/>
      <c r="HYB36"/>
      <c r="HYC36"/>
      <c r="HYD36"/>
      <c r="HYE36"/>
      <c r="HYF36"/>
      <c r="HYG36"/>
      <c r="HYH36"/>
      <c r="HYI36"/>
      <c r="HYJ36"/>
      <c r="HYK36"/>
      <c r="HYL36"/>
      <c r="HYM36"/>
      <c r="HYN36"/>
      <c r="HYO36"/>
      <c r="HYP36"/>
      <c r="HYQ36"/>
      <c r="HYR36"/>
      <c r="HYS36"/>
      <c r="HYT36"/>
      <c r="HYU36"/>
      <c r="HYV36"/>
      <c r="HYW36"/>
      <c r="HYX36"/>
      <c r="HYY36"/>
      <c r="HYZ36"/>
      <c r="HZA36"/>
      <c r="HZB36"/>
      <c r="HZC36"/>
      <c r="HZD36"/>
      <c r="HZE36"/>
      <c r="HZF36"/>
      <c r="HZG36"/>
      <c r="HZH36"/>
      <c r="HZI36"/>
      <c r="HZJ36"/>
      <c r="HZK36"/>
      <c r="HZL36"/>
      <c r="HZM36"/>
      <c r="HZN36"/>
      <c r="HZO36"/>
      <c r="HZP36"/>
      <c r="HZQ36"/>
      <c r="HZR36"/>
      <c r="HZS36"/>
      <c r="HZT36"/>
      <c r="HZU36"/>
      <c r="HZV36"/>
      <c r="HZW36"/>
      <c r="HZX36"/>
      <c r="HZY36"/>
      <c r="HZZ36"/>
      <c r="IAA36"/>
      <c r="IAB36"/>
      <c r="IAC36"/>
      <c r="IAD36"/>
      <c r="IAE36"/>
      <c r="IAF36"/>
      <c r="IAG36"/>
      <c r="IAH36"/>
      <c r="IAI36"/>
      <c r="IAJ36"/>
      <c r="IAK36"/>
      <c r="IAL36"/>
      <c r="IAM36"/>
      <c r="IAN36"/>
      <c r="IAO36"/>
      <c r="IAP36"/>
      <c r="IAQ36"/>
      <c r="IAR36"/>
      <c r="IAS36"/>
      <c r="IAT36"/>
      <c r="IAU36"/>
      <c r="IAV36"/>
      <c r="IAW36"/>
      <c r="IAX36"/>
      <c r="IAY36"/>
      <c r="IAZ36"/>
      <c r="IBA36"/>
      <c r="IBB36"/>
      <c r="IBC36"/>
      <c r="IBD36"/>
      <c r="IBE36"/>
      <c r="IBF36"/>
      <c r="IBG36"/>
      <c r="IBH36"/>
      <c r="IBI36"/>
      <c r="IBJ36"/>
      <c r="IBK36"/>
      <c r="IBL36"/>
      <c r="IBM36"/>
      <c r="IBN36"/>
      <c r="IBO36"/>
      <c r="IBP36"/>
      <c r="IBQ36"/>
      <c r="IBR36"/>
      <c r="IBS36"/>
      <c r="IBT36"/>
      <c r="IBU36"/>
      <c r="IBV36"/>
      <c r="IBW36"/>
      <c r="IBX36"/>
      <c r="IBY36"/>
      <c r="IBZ36"/>
      <c r="ICA36"/>
      <c r="ICB36"/>
      <c r="ICC36"/>
      <c r="ICD36"/>
      <c r="ICE36"/>
      <c r="ICF36"/>
      <c r="ICG36"/>
      <c r="ICH36"/>
      <c r="ICI36"/>
      <c r="ICJ36"/>
      <c r="ICK36"/>
      <c r="ICL36"/>
      <c r="ICM36"/>
      <c r="ICN36"/>
      <c r="ICO36"/>
      <c r="ICP36"/>
      <c r="ICQ36"/>
      <c r="ICR36"/>
      <c r="ICS36"/>
      <c r="ICT36"/>
      <c r="ICU36"/>
      <c r="ICV36"/>
      <c r="ICW36"/>
      <c r="ICX36"/>
      <c r="ICY36"/>
      <c r="ICZ36"/>
      <c r="IDA36"/>
      <c r="IDB36"/>
      <c r="IDC36"/>
      <c r="IDD36"/>
      <c r="IDE36"/>
      <c r="IDF36"/>
      <c r="IDG36"/>
      <c r="IDH36"/>
      <c r="IDI36"/>
      <c r="IDJ36"/>
      <c r="IDK36"/>
      <c r="IDL36"/>
      <c r="IDM36"/>
      <c r="IDN36"/>
      <c r="IDO36"/>
      <c r="IDP36"/>
      <c r="IDQ36"/>
      <c r="IDR36"/>
      <c r="IDS36"/>
      <c r="IDT36"/>
      <c r="IDU36"/>
      <c r="IDV36"/>
      <c r="IDW36"/>
      <c r="IDX36"/>
      <c r="IDY36"/>
      <c r="IDZ36"/>
      <c r="IEA36"/>
      <c r="IEB36"/>
      <c r="IEC36"/>
      <c r="IED36"/>
      <c r="IEE36"/>
      <c r="IEF36"/>
      <c r="IEG36"/>
      <c r="IEH36"/>
      <c r="IEI36"/>
      <c r="IEJ36"/>
      <c r="IEK36"/>
      <c r="IEL36"/>
      <c r="IEM36"/>
      <c r="IEN36"/>
      <c r="IEO36"/>
      <c r="IEP36"/>
      <c r="IEQ36"/>
      <c r="IER36"/>
      <c r="IES36"/>
      <c r="IET36"/>
      <c r="IEU36"/>
      <c r="IEV36"/>
      <c r="IEW36"/>
      <c r="IEX36"/>
      <c r="IEY36"/>
      <c r="IEZ36"/>
      <c r="IFA36"/>
      <c r="IFB36"/>
      <c r="IFC36"/>
      <c r="IFD36"/>
      <c r="IFE36"/>
      <c r="IFF36"/>
      <c r="IFG36"/>
      <c r="IFH36"/>
      <c r="IFI36"/>
      <c r="IFJ36"/>
      <c r="IFK36"/>
      <c r="IFL36"/>
      <c r="IFM36"/>
      <c r="IFN36"/>
      <c r="IFO36"/>
      <c r="IFP36"/>
      <c r="IFQ36"/>
      <c r="IFR36"/>
      <c r="IFS36"/>
      <c r="IFT36"/>
      <c r="IFU36"/>
      <c r="IFV36"/>
      <c r="IFW36"/>
      <c r="IFX36"/>
      <c r="IFY36"/>
      <c r="IFZ36"/>
      <c r="IGA36"/>
      <c r="IGB36"/>
      <c r="IGC36"/>
      <c r="IGD36"/>
      <c r="IGE36"/>
      <c r="IGF36"/>
      <c r="IGG36"/>
      <c r="IGH36"/>
      <c r="IGI36"/>
      <c r="IGJ36"/>
      <c r="IGK36"/>
      <c r="IGL36"/>
      <c r="IGM36"/>
      <c r="IGN36"/>
      <c r="IGO36"/>
      <c r="IGP36"/>
      <c r="IGQ36"/>
      <c r="IGR36"/>
      <c r="IGS36"/>
      <c r="IGT36"/>
      <c r="IGU36"/>
      <c r="IGV36"/>
      <c r="IGW36"/>
      <c r="IGX36"/>
      <c r="IGY36"/>
      <c r="IGZ36"/>
      <c r="IHA36"/>
      <c r="IHB36"/>
      <c r="IHC36"/>
      <c r="IHD36"/>
      <c r="IHE36"/>
      <c r="IHF36"/>
      <c r="IHG36"/>
      <c r="IHH36"/>
      <c r="IHI36"/>
      <c r="IHJ36"/>
      <c r="IHK36"/>
      <c r="IHL36"/>
      <c r="IHM36"/>
      <c r="IHN36"/>
      <c r="IHO36"/>
      <c r="IHP36"/>
      <c r="IHQ36"/>
      <c r="IHR36"/>
      <c r="IHS36"/>
      <c r="IHT36"/>
      <c r="IHU36"/>
      <c r="IHV36"/>
      <c r="IHW36"/>
      <c r="IHX36"/>
      <c r="IHY36"/>
      <c r="IHZ36"/>
      <c r="IIA36"/>
      <c r="IIB36"/>
      <c r="IIC36"/>
      <c r="IID36"/>
      <c r="IIE36"/>
      <c r="IIF36"/>
      <c r="IIG36"/>
      <c r="IIH36"/>
      <c r="III36"/>
      <c r="IIJ36"/>
      <c r="IIK36"/>
      <c r="IIL36"/>
      <c r="IIM36"/>
      <c r="IIN36"/>
      <c r="IIO36"/>
      <c r="IIP36"/>
      <c r="IIQ36"/>
      <c r="IIR36"/>
      <c r="IIS36"/>
      <c r="IIT36"/>
      <c r="IIU36"/>
      <c r="IIV36"/>
      <c r="IIW36"/>
      <c r="IIX36"/>
      <c r="IIY36"/>
      <c r="IIZ36"/>
      <c r="IJA36"/>
      <c r="IJB36"/>
      <c r="IJC36"/>
      <c r="IJD36"/>
      <c r="IJE36"/>
      <c r="IJF36"/>
      <c r="IJG36"/>
      <c r="IJH36"/>
      <c r="IJI36"/>
      <c r="IJJ36"/>
      <c r="IJK36"/>
      <c r="IJL36"/>
      <c r="IJM36"/>
      <c r="IJN36"/>
      <c r="IJO36"/>
      <c r="IJP36"/>
      <c r="IJQ36"/>
      <c r="IJR36"/>
      <c r="IJS36"/>
      <c r="IJT36"/>
      <c r="IJU36"/>
      <c r="IJV36"/>
      <c r="IJW36"/>
      <c r="IJX36"/>
      <c r="IJY36"/>
      <c r="IJZ36"/>
      <c r="IKA36"/>
      <c r="IKB36"/>
      <c r="IKC36"/>
      <c r="IKD36"/>
      <c r="IKE36"/>
      <c r="IKF36"/>
      <c r="IKG36"/>
      <c r="IKH36"/>
      <c r="IKI36"/>
      <c r="IKJ36"/>
      <c r="IKK36"/>
      <c r="IKL36"/>
      <c r="IKM36"/>
      <c r="IKN36"/>
      <c r="IKO36"/>
      <c r="IKP36"/>
      <c r="IKQ36"/>
      <c r="IKR36"/>
      <c r="IKS36"/>
      <c r="IKT36"/>
      <c r="IKU36"/>
      <c r="IKV36"/>
      <c r="IKW36"/>
      <c r="IKX36"/>
      <c r="IKY36"/>
      <c r="IKZ36"/>
      <c r="ILA36"/>
      <c r="ILB36"/>
      <c r="ILC36"/>
      <c r="ILD36"/>
      <c r="ILE36"/>
      <c r="ILF36"/>
      <c r="ILG36"/>
      <c r="ILH36"/>
      <c r="ILI36"/>
      <c r="ILJ36"/>
      <c r="ILK36"/>
      <c r="ILL36"/>
      <c r="ILM36"/>
      <c r="ILN36"/>
      <c r="ILO36"/>
      <c r="ILP36"/>
      <c r="ILQ36"/>
      <c r="ILR36"/>
      <c r="ILS36"/>
      <c r="ILT36"/>
      <c r="ILU36"/>
      <c r="ILV36"/>
      <c r="ILW36"/>
      <c r="ILX36"/>
      <c r="ILY36"/>
      <c r="ILZ36"/>
      <c r="IMA36"/>
      <c r="IMB36"/>
      <c r="IMC36"/>
      <c r="IMD36"/>
      <c r="IME36"/>
      <c r="IMF36"/>
      <c r="IMG36"/>
      <c r="IMH36"/>
      <c r="IMI36"/>
      <c r="IMJ36"/>
      <c r="IMK36"/>
      <c r="IML36"/>
      <c r="IMM36"/>
      <c r="IMN36"/>
      <c r="IMO36"/>
      <c r="IMP36"/>
      <c r="IMQ36"/>
      <c r="IMR36"/>
      <c r="IMS36"/>
      <c r="IMT36"/>
      <c r="IMU36"/>
      <c r="IMV36"/>
      <c r="IMW36"/>
      <c r="IMX36"/>
      <c r="IMY36"/>
      <c r="IMZ36"/>
      <c r="INA36"/>
      <c r="INB36"/>
      <c r="INC36"/>
      <c r="IND36"/>
      <c r="INE36"/>
      <c r="INF36"/>
      <c r="ING36"/>
      <c r="INH36"/>
      <c r="INI36"/>
      <c r="INJ36"/>
      <c r="INK36"/>
      <c r="INL36"/>
      <c r="INM36"/>
      <c r="INN36"/>
      <c r="INO36"/>
      <c r="INP36"/>
      <c r="INQ36"/>
      <c r="INR36"/>
      <c r="INS36"/>
      <c r="INT36"/>
      <c r="INU36"/>
      <c r="INV36"/>
      <c r="INW36"/>
      <c r="INX36"/>
      <c r="INY36"/>
      <c r="INZ36"/>
      <c r="IOA36"/>
      <c r="IOB36"/>
      <c r="IOC36"/>
      <c r="IOD36"/>
      <c r="IOE36"/>
      <c r="IOF36"/>
      <c r="IOG36"/>
      <c r="IOH36"/>
      <c r="IOI36"/>
      <c r="IOJ36"/>
      <c r="IOK36"/>
      <c r="IOL36"/>
      <c r="IOM36"/>
      <c r="ION36"/>
      <c r="IOO36"/>
      <c r="IOP36"/>
      <c r="IOQ36"/>
      <c r="IOR36"/>
      <c r="IOS36"/>
      <c r="IOT36"/>
      <c r="IOU36"/>
      <c r="IOV36"/>
      <c r="IOW36"/>
      <c r="IOX36"/>
      <c r="IOY36"/>
      <c r="IOZ36"/>
      <c r="IPA36"/>
      <c r="IPB36"/>
      <c r="IPC36"/>
      <c r="IPD36"/>
      <c r="IPE36"/>
      <c r="IPF36"/>
      <c r="IPG36"/>
      <c r="IPH36"/>
      <c r="IPI36"/>
      <c r="IPJ36"/>
      <c r="IPK36"/>
      <c r="IPL36"/>
      <c r="IPM36"/>
      <c r="IPN36"/>
      <c r="IPO36"/>
      <c r="IPP36"/>
      <c r="IPQ36"/>
      <c r="IPR36"/>
      <c r="IPS36"/>
      <c r="IPT36"/>
      <c r="IPU36"/>
      <c r="IPV36"/>
      <c r="IPW36"/>
      <c r="IPX36"/>
      <c r="IPY36"/>
      <c r="IPZ36"/>
      <c r="IQA36"/>
      <c r="IQB36"/>
      <c r="IQC36"/>
      <c r="IQD36"/>
      <c r="IQE36"/>
      <c r="IQF36"/>
      <c r="IQG36"/>
      <c r="IQH36"/>
      <c r="IQI36"/>
      <c r="IQJ36"/>
      <c r="IQK36"/>
      <c r="IQL36"/>
      <c r="IQM36"/>
      <c r="IQN36"/>
      <c r="IQO36"/>
      <c r="IQP36"/>
      <c r="IQQ36"/>
      <c r="IQR36"/>
      <c r="IQS36"/>
      <c r="IQT36"/>
      <c r="IQU36"/>
      <c r="IQV36"/>
      <c r="IQW36"/>
      <c r="IQX36"/>
      <c r="IQY36"/>
      <c r="IQZ36"/>
      <c r="IRA36"/>
      <c r="IRB36"/>
      <c r="IRC36"/>
      <c r="IRD36"/>
      <c r="IRE36"/>
      <c r="IRF36"/>
      <c r="IRG36"/>
      <c r="IRH36"/>
      <c r="IRI36"/>
      <c r="IRJ36"/>
      <c r="IRK36"/>
      <c r="IRL36"/>
      <c r="IRM36"/>
      <c r="IRN36"/>
      <c r="IRO36"/>
      <c r="IRP36"/>
      <c r="IRQ36"/>
      <c r="IRR36"/>
      <c r="IRS36"/>
      <c r="IRT36"/>
      <c r="IRU36"/>
      <c r="IRV36"/>
      <c r="IRW36"/>
      <c r="IRX36"/>
      <c r="IRY36"/>
      <c r="IRZ36"/>
      <c r="ISA36"/>
      <c r="ISB36"/>
      <c r="ISC36"/>
      <c r="ISD36"/>
      <c r="ISE36"/>
      <c r="ISF36"/>
      <c r="ISG36"/>
      <c r="ISH36"/>
      <c r="ISI36"/>
      <c r="ISJ36"/>
      <c r="ISK36"/>
      <c r="ISL36"/>
      <c r="ISM36"/>
      <c r="ISN36"/>
      <c r="ISO36"/>
      <c r="ISP36"/>
      <c r="ISQ36"/>
      <c r="ISR36"/>
      <c r="ISS36"/>
      <c r="IST36"/>
      <c r="ISU36"/>
      <c r="ISV36"/>
      <c r="ISW36"/>
      <c r="ISX36"/>
      <c r="ISY36"/>
      <c r="ISZ36"/>
      <c r="ITA36"/>
      <c r="ITB36"/>
      <c r="ITC36"/>
      <c r="ITD36"/>
      <c r="ITE36"/>
      <c r="ITF36"/>
      <c r="ITG36"/>
      <c r="ITH36"/>
      <c r="ITI36"/>
      <c r="ITJ36"/>
      <c r="ITK36"/>
      <c r="ITL36"/>
      <c r="ITM36"/>
      <c r="ITN36"/>
      <c r="ITO36"/>
      <c r="ITP36"/>
      <c r="ITQ36"/>
      <c r="ITR36"/>
      <c r="ITS36"/>
      <c r="ITT36"/>
      <c r="ITU36"/>
      <c r="ITV36"/>
      <c r="ITW36"/>
      <c r="ITX36"/>
      <c r="ITY36"/>
      <c r="ITZ36"/>
      <c r="IUA36"/>
      <c r="IUB36"/>
      <c r="IUC36"/>
      <c r="IUD36"/>
      <c r="IUE36"/>
      <c r="IUF36"/>
      <c r="IUG36"/>
      <c r="IUH36"/>
      <c r="IUI36"/>
      <c r="IUJ36"/>
      <c r="IUK36"/>
      <c r="IUL36"/>
      <c r="IUM36"/>
      <c r="IUN36"/>
      <c r="IUO36"/>
      <c r="IUP36"/>
      <c r="IUQ36"/>
      <c r="IUR36"/>
      <c r="IUS36"/>
      <c r="IUT36"/>
      <c r="IUU36"/>
      <c r="IUV36"/>
      <c r="IUW36"/>
      <c r="IUX36"/>
      <c r="IUY36"/>
      <c r="IUZ36"/>
      <c r="IVA36"/>
      <c r="IVB36"/>
      <c r="IVC36"/>
      <c r="IVD36"/>
      <c r="IVE36"/>
      <c r="IVF36"/>
      <c r="IVG36"/>
      <c r="IVH36"/>
      <c r="IVI36"/>
      <c r="IVJ36"/>
      <c r="IVK36"/>
      <c r="IVL36"/>
      <c r="IVM36"/>
      <c r="IVN36"/>
      <c r="IVO36"/>
      <c r="IVP36"/>
      <c r="IVQ36"/>
      <c r="IVR36"/>
      <c r="IVS36"/>
      <c r="IVT36"/>
      <c r="IVU36"/>
      <c r="IVV36"/>
      <c r="IVW36"/>
      <c r="IVX36"/>
      <c r="IVY36"/>
      <c r="IVZ36"/>
      <c r="IWA36"/>
      <c r="IWB36"/>
      <c r="IWC36"/>
      <c r="IWD36"/>
      <c r="IWE36"/>
      <c r="IWF36"/>
      <c r="IWG36"/>
      <c r="IWH36"/>
      <c r="IWI36"/>
      <c r="IWJ36"/>
      <c r="IWK36"/>
      <c r="IWL36"/>
      <c r="IWM36"/>
      <c r="IWN36"/>
      <c r="IWO36"/>
      <c r="IWP36"/>
      <c r="IWQ36"/>
      <c r="IWR36"/>
      <c r="IWS36"/>
      <c r="IWT36"/>
      <c r="IWU36"/>
      <c r="IWV36"/>
      <c r="IWW36"/>
      <c r="IWX36"/>
      <c r="IWY36"/>
      <c r="IWZ36"/>
      <c r="IXA36"/>
      <c r="IXB36"/>
      <c r="IXC36"/>
      <c r="IXD36"/>
      <c r="IXE36"/>
      <c r="IXF36"/>
      <c r="IXG36"/>
      <c r="IXH36"/>
      <c r="IXI36"/>
      <c r="IXJ36"/>
      <c r="IXK36"/>
      <c r="IXL36"/>
      <c r="IXM36"/>
      <c r="IXN36"/>
      <c r="IXO36"/>
      <c r="IXP36"/>
      <c r="IXQ36"/>
      <c r="IXR36"/>
      <c r="IXS36"/>
      <c r="IXT36"/>
      <c r="IXU36"/>
      <c r="IXV36"/>
      <c r="IXW36"/>
      <c r="IXX36"/>
      <c r="IXY36"/>
      <c r="IXZ36"/>
      <c r="IYA36"/>
      <c r="IYB36"/>
      <c r="IYC36"/>
      <c r="IYD36"/>
      <c r="IYE36"/>
      <c r="IYF36"/>
      <c r="IYG36"/>
      <c r="IYH36"/>
      <c r="IYI36"/>
      <c r="IYJ36"/>
      <c r="IYK36"/>
      <c r="IYL36"/>
      <c r="IYM36"/>
      <c r="IYN36"/>
      <c r="IYO36"/>
      <c r="IYP36"/>
      <c r="IYQ36"/>
      <c r="IYR36"/>
      <c r="IYS36"/>
      <c r="IYT36"/>
      <c r="IYU36"/>
      <c r="IYV36"/>
      <c r="IYW36"/>
      <c r="IYX36"/>
      <c r="IYY36"/>
      <c r="IYZ36"/>
      <c r="IZA36"/>
      <c r="IZB36"/>
      <c r="IZC36"/>
      <c r="IZD36"/>
      <c r="IZE36"/>
      <c r="IZF36"/>
      <c r="IZG36"/>
      <c r="IZH36"/>
      <c r="IZI36"/>
      <c r="IZJ36"/>
      <c r="IZK36"/>
      <c r="IZL36"/>
      <c r="IZM36"/>
      <c r="IZN36"/>
      <c r="IZO36"/>
      <c r="IZP36"/>
      <c r="IZQ36"/>
      <c r="IZR36"/>
      <c r="IZS36"/>
      <c r="IZT36"/>
      <c r="IZU36"/>
      <c r="IZV36"/>
      <c r="IZW36"/>
      <c r="IZX36"/>
      <c r="IZY36"/>
      <c r="IZZ36"/>
      <c r="JAA36"/>
      <c r="JAB36"/>
      <c r="JAC36"/>
      <c r="JAD36"/>
      <c r="JAE36"/>
      <c r="JAF36"/>
      <c r="JAG36"/>
      <c r="JAH36"/>
      <c r="JAI36"/>
      <c r="JAJ36"/>
      <c r="JAK36"/>
      <c r="JAL36"/>
      <c r="JAM36"/>
      <c r="JAN36"/>
      <c r="JAO36"/>
      <c r="JAP36"/>
      <c r="JAQ36"/>
      <c r="JAR36"/>
      <c r="JAS36"/>
      <c r="JAT36"/>
      <c r="JAU36"/>
      <c r="JAV36"/>
      <c r="JAW36"/>
      <c r="JAX36"/>
      <c r="JAY36"/>
      <c r="JAZ36"/>
      <c r="JBA36"/>
      <c r="JBB36"/>
      <c r="JBC36"/>
      <c r="JBD36"/>
      <c r="JBE36"/>
      <c r="JBF36"/>
      <c r="JBG36"/>
      <c r="JBH36"/>
      <c r="JBI36"/>
      <c r="JBJ36"/>
      <c r="JBK36"/>
      <c r="JBL36"/>
      <c r="JBM36"/>
      <c r="JBN36"/>
      <c r="JBO36"/>
      <c r="JBP36"/>
      <c r="JBQ36"/>
      <c r="JBR36"/>
      <c r="JBS36"/>
      <c r="JBT36"/>
      <c r="JBU36"/>
      <c r="JBV36"/>
      <c r="JBW36"/>
      <c r="JBX36"/>
      <c r="JBY36"/>
      <c r="JBZ36"/>
      <c r="JCA36"/>
      <c r="JCB36"/>
      <c r="JCC36"/>
      <c r="JCD36"/>
      <c r="JCE36"/>
      <c r="JCF36"/>
      <c r="JCG36"/>
      <c r="JCH36"/>
      <c r="JCI36"/>
      <c r="JCJ36"/>
      <c r="JCK36"/>
      <c r="JCL36"/>
      <c r="JCM36"/>
      <c r="JCN36"/>
      <c r="JCO36"/>
      <c r="JCP36"/>
      <c r="JCQ36"/>
      <c r="JCR36"/>
      <c r="JCS36"/>
      <c r="JCT36"/>
      <c r="JCU36"/>
      <c r="JCV36"/>
      <c r="JCW36"/>
      <c r="JCX36"/>
      <c r="JCY36"/>
      <c r="JCZ36"/>
      <c r="JDA36"/>
      <c r="JDB36"/>
      <c r="JDC36"/>
      <c r="JDD36"/>
      <c r="JDE36"/>
      <c r="JDF36"/>
      <c r="JDG36"/>
      <c r="JDH36"/>
      <c r="JDI36"/>
      <c r="JDJ36"/>
      <c r="JDK36"/>
      <c r="JDL36"/>
      <c r="JDM36"/>
      <c r="JDN36"/>
      <c r="JDO36"/>
      <c r="JDP36"/>
      <c r="JDQ36"/>
      <c r="JDR36"/>
      <c r="JDS36"/>
      <c r="JDT36"/>
      <c r="JDU36"/>
      <c r="JDV36"/>
      <c r="JDW36"/>
      <c r="JDX36"/>
      <c r="JDY36"/>
      <c r="JDZ36"/>
      <c r="JEA36"/>
      <c r="JEB36"/>
      <c r="JEC36"/>
      <c r="JED36"/>
      <c r="JEE36"/>
      <c r="JEF36"/>
      <c r="JEG36"/>
      <c r="JEH36"/>
      <c r="JEI36"/>
      <c r="JEJ36"/>
      <c r="JEK36"/>
      <c r="JEL36"/>
      <c r="JEM36"/>
      <c r="JEN36"/>
      <c r="JEO36"/>
      <c r="JEP36"/>
      <c r="JEQ36"/>
      <c r="JER36"/>
      <c r="JES36"/>
      <c r="JET36"/>
      <c r="JEU36"/>
      <c r="JEV36"/>
      <c r="JEW36"/>
      <c r="JEX36"/>
      <c r="JEY36"/>
      <c r="JEZ36"/>
      <c r="JFA36"/>
      <c r="JFB36"/>
      <c r="JFC36"/>
      <c r="JFD36"/>
      <c r="JFE36"/>
      <c r="JFF36"/>
      <c r="JFG36"/>
      <c r="JFH36"/>
      <c r="JFI36"/>
      <c r="JFJ36"/>
      <c r="JFK36"/>
      <c r="JFL36"/>
      <c r="JFM36"/>
      <c r="JFN36"/>
      <c r="JFO36"/>
      <c r="JFP36"/>
      <c r="JFQ36"/>
      <c r="JFR36"/>
      <c r="JFS36"/>
      <c r="JFT36"/>
      <c r="JFU36"/>
      <c r="JFV36"/>
      <c r="JFW36"/>
      <c r="JFX36"/>
      <c r="JFY36"/>
      <c r="JFZ36"/>
      <c r="JGA36"/>
      <c r="JGB36"/>
      <c r="JGC36"/>
      <c r="JGD36"/>
      <c r="JGE36"/>
      <c r="JGF36"/>
      <c r="JGG36"/>
      <c r="JGH36"/>
      <c r="JGI36"/>
      <c r="JGJ36"/>
      <c r="JGK36"/>
      <c r="JGL36"/>
      <c r="JGM36"/>
      <c r="JGN36"/>
      <c r="JGO36"/>
      <c r="JGP36"/>
      <c r="JGQ36"/>
      <c r="JGR36"/>
      <c r="JGS36"/>
      <c r="JGT36"/>
      <c r="JGU36"/>
      <c r="JGV36"/>
      <c r="JGW36"/>
      <c r="JGX36"/>
      <c r="JGY36"/>
      <c r="JGZ36"/>
      <c r="JHA36"/>
      <c r="JHB36"/>
      <c r="JHC36"/>
      <c r="JHD36"/>
      <c r="JHE36"/>
      <c r="JHF36"/>
      <c r="JHG36"/>
      <c r="JHH36"/>
      <c r="JHI36"/>
      <c r="JHJ36"/>
      <c r="JHK36"/>
      <c r="JHL36"/>
      <c r="JHM36"/>
      <c r="JHN36"/>
      <c r="JHO36"/>
      <c r="JHP36"/>
      <c r="JHQ36"/>
      <c r="JHR36"/>
      <c r="JHS36"/>
      <c r="JHT36"/>
      <c r="JHU36"/>
      <c r="JHV36"/>
      <c r="JHW36"/>
      <c r="JHX36"/>
      <c r="JHY36"/>
      <c r="JHZ36"/>
      <c r="JIA36"/>
      <c r="JIB36"/>
      <c r="JIC36"/>
      <c r="JID36"/>
      <c r="JIE36"/>
      <c r="JIF36"/>
      <c r="JIG36"/>
      <c r="JIH36"/>
      <c r="JII36"/>
      <c r="JIJ36"/>
      <c r="JIK36"/>
      <c r="JIL36"/>
      <c r="JIM36"/>
      <c r="JIN36"/>
      <c r="JIO36"/>
      <c r="JIP36"/>
      <c r="JIQ36"/>
      <c r="JIR36"/>
      <c r="JIS36"/>
      <c r="JIT36"/>
      <c r="JIU36"/>
      <c r="JIV36"/>
      <c r="JIW36"/>
      <c r="JIX36"/>
      <c r="JIY36"/>
      <c r="JIZ36"/>
      <c r="JJA36"/>
      <c r="JJB36"/>
      <c r="JJC36"/>
      <c r="JJD36"/>
      <c r="JJE36"/>
      <c r="JJF36"/>
      <c r="JJG36"/>
      <c r="JJH36"/>
      <c r="JJI36"/>
      <c r="JJJ36"/>
      <c r="JJK36"/>
      <c r="JJL36"/>
      <c r="JJM36"/>
      <c r="JJN36"/>
      <c r="JJO36"/>
      <c r="JJP36"/>
      <c r="JJQ36"/>
      <c r="JJR36"/>
      <c r="JJS36"/>
      <c r="JJT36"/>
      <c r="JJU36"/>
      <c r="JJV36"/>
      <c r="JJW36"/>
      <c r="JJX36"/>
      <c r="JJY36"/>
      <c r="JJZ36"/>
      <c r="JKA36"/>
      <c r="JKB36"/>
      <c r="JKC36"/>
      <c r="JKD36"/>
      <c r="JKE36"/>
      <c r="JKF36"/>
      <c r="JKG36"/>
      <c r="JKH36"/>
      <c r="JKI36"/>
      <c r="JKJ36"/>
      <c r="JKK36"/>
      <c r="JKL36"/>
      <c r="JKM36"/>
      <c r="JKN36"/>
      <c r="JKO36"/>
      <c r="JKP36"/>
      <c r="JKQ36"/>
      <c r="JKR36"/>
      <c r="JKS36"/>
      <c r="JKT36"/>
      <c r="JKU36"/>
      <c r="JKV36"/>
      <c r="JKW36"/>
      <c r="JKX36"/>
      <c r="JKY36"/>
      <c r="JKZ36"/>
      <c r="JLA36"/>
      <c r="JLB36"/>
      <c r="JLC36"/>
      <c r="JLD36"/>
      <c r="JLE36"/>
      <c r="JLF36"/>
      <c r="JLG36"/>
      <c r="JLH36"/>
      <c r="JLI36"/>
      <c r="JLJ36"/>
      <c r="JLK36"/>
      <c r="JLL36"/>
      <c r="JLM36"/>
      <c r="JLN36"/>
      <c r="JLO36"/>
      <c r="JLP36"/>
      <c r="JLQ36"/>
      <c r="JLR36"/>
      <c r="JLS36"/>
      <c r="JLT36"/>
      <c r="JLU36"/>
      <c r="JLV36"/>
      <c r="JLW36"/>
      <c r="JLX36"/>
      <c r="JLY36"/>
      <c r="JLZ36"/>
      <c r="JMA36"/>
      <c r="JMB36"/>
      <c r="JMC36"/>
      <c r="JMD36"/>
      <c r="JME36"/>
      <c r="JMF36"/>
      <c r="JMG36"/>
      <c r="JMH36"/>
      <c r="JMI36"/>
      <c r="JMJ36"/>
      <c r="JMK36"/>
      <c r="JML36"/>
      <c r="JMM36"/>
      <c r="JMN36"/>
      <c r="JMO36"/>
      <c r="JMP36"/>
      <c r="JMQ36"/>
      <c r="JMR36"/>
      <c r="JMS36"/>
      <c r="JMT36"/>
      <c r="JMU36"/>
      <c r="JMV36"/>
      <c r="JMW36"/>
      <c r="JMX36"/>
      <c r="JMY36"/>
      <c r="JMZ36"/>
      <c r="JNA36"/>
      <c r="JNB36"/>
      <c r="JNC36"/>
      <c r="JND36"/>
      <c r="JNE36"/>
      <c r="JNF36"/>
      <c r="JNG36"/>
      <c r="JNH36"/>
      <c r="JNI36"/>
      <c r="JNJ36"/>
      <c r="JNK36"/>
      <c r="JNL36"/>
      <c r="JNM36"/>
      <c r="JNN36"/>
      <c r="JNO36"/>
      <c r="JNP36"/>
      <c r="JNQ36"/>
      <c r="JNR36"/>
      <c r="JNS36"/>
      <c r="JNT36"/>
      <c r="JNU36"/>
      <c r="JNV36"/>
      <c r="JNW36"/>
      <c r="JNX36"/>
      <c r="JNY36"/>
      <c r="JNZ36"/>
      <c r="JOA36"/>
      <c r="JOB36"/>
      <c r="JOC36"/>
      <c r="JOD36"/>
      <c r="JOE36"/>
      <c r="JOF36"/>
      <c r="JOG36"/>
      <c r="JOH36"/>
      <c r="JOI36"/>
      <c r="JOJ36"/>
      <c r="JOK36"/>
      <c r="JOL36"/>
      <c r="JOM36"/>
      <c r="JON36"/>
      <c r="JOO36"/>
      <c r="JOP36"/>
      <c r="JOQ36"/>
      <c r="JOR36"/>
      <c r="JOS36"/>
      <c r="JOT36"/>
      <c r="JOU36"/>
      <c r="JOV36"/>
      <c r="JOW36"/>
      <c r="JOX36"/>
      <c r="JOY36"/>
      <c r="JOZ36"/>
      <c r="JPA36"/>
      <c r="JPB36"/>
      <c r="JPC36"/>
      <c r="JPD36"/>
      <c r="JPE36"/>
      <c r="JPF36"/>
      <c r="JPG36"/>
      <c r="JPH36"/>
      <c r="JPI36"/>
      <c r="JPJ36"/>
      <c r="JPK36"/>
      <c r="JPL36"/>
      <c r="JPM36"/>
      <c r="JPN36"/>
      <c r="JPO36"/>
      <c r="JPP36"/>
      <c r="JPQ36"/>
      <c r="JPR36"/>
      <c r="JPS36"/>
      <c r="JPT36"/>
      <c r="JPU36"/>
      <c r="JPV36"/>
      <c r="JPW36"/>
      <c r="JPX36"/>
      <c r="JPY36"/>
      <c r="JPZ36"/>
      <c r="JQA36"/>
      <c r="JQB36"/>
      <c r="JQC36"/>
      <c r="JQD36"/>
      <c r="JQE36"/>
      <c r="JQF36"/>
      <c r="JQG36"/>
      <c r="JQH36"/>
      <c r="JQI36"/>
      <c r="JQJ36"/>
      <c r="JQK36"/>
      <c r="JQL36"/>
      <c r="JQM36"/>
      <c r="JQN36"/>
      <c r="JQO36"/>
      <c r="JQP36"/>
      <c r="JQQ36"/>
      <c r="JQR36"/>
      <c r="JQS36"/>
      <c r="JQT36"/>
      <c r="JQU36"/>
      <c r="JQV36"/>
      <c r="JQW36"/>
      <c r="JQX36"/>
      <c r="JQY36"/>
      <c r="JQZ36"/>
      <c r="JRA36"/>
      <c r="JRB36"/>
      <c r="JRC36"/>
      <c r="JRD36"/>
      <c r="JRE36"/>
      <c r="JRF36"/>
      <c r="JRG36"/>
      <c r="JRH36"/>
      <c r="JRI36"/>
      <c r="JRJ36"/>
      <c r="JRK36"/>
      <c r="JRL36"/>
      <c r="JRM36"/>
      <c r="JRN36"/>
      <c r="JRO36"/>
      <c r="JRP36"/>
      <c r="JRQ36"/>
      <c r="JRR36"/>
      <c r="JRS36"/>
      <c r="JRT36"/>
      <c r="JRU36"/>
      <c r="JRV36"/>
      <c r="JRW36"/>
      <c r="JRX36"/>
      <c r="JRY36"/>
      <c r="JRZ36"/>
      <c r="JSA36"/>
      <c r="JSB36"/>
      <c r="JSC36"/>
      <c r="JSD36"/>
      <c r="JSE36"/>
      <c r="JSF36"/>
      <c r="JSG36"/>
      <c r="JSH36"/>
      <c r="JSI36"/>
      <c r="JSJ36"/>
      <c r="JSK36"/>
      <c r="JSL36"/>
      <c r="JSM36"/>
      <c r="JSN36"/>
      <c r="JSO36"/>
      <c r="JSP36"/>
      <c r="JSQ36"/>
      <c r="JSR36"/>
      <c r="JSS36"/>
      <c r="JST36"/>
      <c r="JSU36"/>
      <c r="JSV36"/>
      <c r="JSW36"/>
      <c r="JSX36"/>
      <c r="JSY36"/>
      <c r="JSZ36"/>
      <c r="JTA36"/>
      <c r="JTB36"/>
      <c r="JTC36"/>
      <c r="JTD36"/>
      <c r="JTE36"/>
      <c r="JTF36"/>
      <c r="JTG36"/>
      <c r="JTH36"/>
      <c r="JTI36"/>
      <c r="JTJ36"/>
      <c r="JTK36"/>
      <c r="JTL36"/>
      <c r="JTM36"/>
      <c r="JTN36"/>
      <c r="JTO36"/>
      <c r="JTP36"/>
      <c r="JTQ36"/>
      <c r="JTR36"/>
      <c r="JTS36"/>
      <c r="JTT36"/>
      <c r="JTU36"/>
      <c r="JTV36"/>
      <c r="JTW36"/>
      <c r="JTX36"/>
      <c r="JTY36"/>
      <c r="JTZ36"/>
      <c r="JUA36"/>
      <c r="JUB36"/>
      <c r="JUC36"/>
      <c r="JUD36"/>
      <c r="JUE36"/>
      <c r="JUF36"/>
      <c r="JUG36"/>
      <c r="JUH36"/>
      <c r="JUI36"/>
      <c r="JUJ36"/>
      <c r="JUK36"/>
      <c r="JUL36"/>
      <c r="JUM36"/>
      <c r="JUN36"/>
      <c r="JUO36"/>
      <c r="JUP36"/>
      <c r="JUQ36"/>
      <c r="JUR36"/>
      <c r="JUS36"/>
      <c r="JUT36"/>
      <c r="JUU36"/>
      <c r="JUV36"/>
      <c r="JUW36"/>
      <c r="JUX36"/>
      <c r="JUY36"/>
      <c r="JUZ36"/>
      <c r="JVA36"/>
      <c r="JVB36"/>
      <c r="JVC36"/>
      <c r="JVD36"/>
      <c r="JVE36"/>
      <c r="JVF36"/>
      <c r="JVG36"/>
      <c r="JVH36"/>
      <c r="JVI36"/>
      <c r="JVJ36"/>
      <c r="JVK36"/>
      <c r="JVL36"/>
      <c r="JVM36"/>
      <c r="JVN36"/>
      <c r="JVO36"/>
      <c r="JVP36"/>
      <c r="JVQ36"/>
      <c r="JVR36"/>
      <c r="JVS36"/>
      <c r="JVT36"/>
      <c r="JVU36"/>
      <c r="JVV36"/>
      <c r="JVW36"/>
      <c r="JVX36"/>
      <c r="JVY36"/>
      <c r="JVZ36"/>
      <c r="JWA36"/>
      <c r="JWB36"/>
      <c r="JWC36"/>
      <c r="JWD36"/>
      <c r="JWE36"/>
      <c r="JWF36"/>
      <c r="JWG36"/>
      <c r="JWH36"/>
      <c r="JWI36"/>
      <c r="JWJ36"/>
      <c r="JWK36"/>
      <c r="JWL36"/>
      <c r="JWM36"/>
      <c r="JWN36"/>
      <c r="JWO36"/>
      <c r="JWP36"/>
      <c r="JWQ36"/>
      <c r="JWR36"/>
      <c r="JWS36"/>
      <c r="JWT36"/>
      <c r="JWU36"/>
      <c r="JWV36"/>
      <c r="JWW36"/>
      <c r="JWX36"/>
      <c r="JWY36"/>
      <c r="JWZ36"/>
      <c r="JXA36"/>
      <c r="JXB36"/>
      <c r="JXC36"/>
      <c r="JXD36"/>
      <c r="JXE36"/>
      <c r="JXF36"/>
      <c r="JXG36"/>
      <c r="JXH36"/>
      <c r="JXI36"/>
      <c r="JXJ36"/>
      <c r="JXK36"/>
      <c r="JXL36"/>
      <c r="JXM36"/>
      <c r="JXN36"/>
      <c r="JXO36"/>
      <c r="JXP36"/>
      <c r="JXQ36"/>
      <c r="JXR36"/>
      <c r="JXS36"/>
      <c r="JXT36"/>
      <c r="JXU36"/>
      <c r="JXV36"/>
      <c r="JXW36"/>
      <c r="JXX36"/>
      <c r="JXY36"/>
      <c r="JXZ36"/>
      <c r="JYA36"/>
      <c r="JYB36"/>
      <c r="JYC36"/>
      <c r="JYD36"/>
      <c r="JYE36"/>
      <c r="JYF36"/>
      <c r="JYG36"/>
      <c r="JYH36"/>
      <c r="JYI36"/>
      <c r="JYJ36"/>
      <c r="JYK36"/>
      <c r="JYL36"/>
      <c r="JYM36"/>
      <c r="JYN36"/>
      <c r="JYO36"/>
      <c r="JYP36"/>
      <c r="JYQ36"/>
      <c r="JYR36"/>
      <c r="JYS36"/>
      <c r="JYT36"/>
      <c r="JYU36"/>
      <c r="JYV36"/>
      <c r="JYW36"/>
      <c r="JYX36"/>
      <c r="JYY36"/>
      <c r="JYZ36"/>
      <c r="JZA36"/>
      <c r="JZB36"/>
      <c r="JZC36"/>
      <c r="JZD36"/>
      <c r="JZE36"/>
      <c r="JZF36"/>
      <c r="JZG36"/>
      <c r="JZH36"/>
      <c r="JZI36"/>
      <c r="JZJ36"/>
      <c r="JZK36"/>
      <c r="JZL36"/>
      <c r="JZM36"/>
      <c r="JZN36"/>
      <c r="JZO36"/>
      <c r="JZP36"/>
      <c r="JZQ36"/>
      <c r="JZR36"/>
      <c r="JZS36"/>
      <c r="JZT36"/>
      <c r="JZU36"/>
      <c r="JZV36"/>
      <c r="JZW36"/>
      <c r="JZX36"/>
      <c r="JZY36"/>
      <c r="JZZ36"/>
      <c r="KAA36"/>
      <c r="KAB36"/>
      <c r="KAC36"/>
      <c r="KAD36"/>
      <c r="KAE36"/>
      <c r="KAF36"/>
      <c r="KAG36"/>
      <c r="KAH36"/>
      <c r="KAI36"/>
      <c r="KAJ36"/>
      <c r="KAK36"/>
      <c r="KAL36"/>
      <c r="KAM36"/>
      <c r="KAN36"/>
      <c r="KAO36"/>
      <c r="KAP36"/>
      <c r="KAQ36"/>
      <c r="KAR36"/>
      <c r="KAS36"/>
      <c r="KAT36"/>
      <c r="KAU36"/>
      <c r="KAV36"/>
      <c r="KAW36"/>
      <c r="KAX36"/>
      <c r="KAY36"/>
      <c r="KAZ36"/>
      <c r="KBA36"/>
      <c r="KBB36"/>
      <c r="KBC36"/>
      <c r="KBD36"/>
      <c r="KBE36"/>
      <c r="KBF36"/>
      <c r="KBG36"/>
      <c r="KBH36"/>
      <c r="KBI36"/>
      <c r="KBJ36"/>
      <c r="KBK36"/>
      <c r="KBL36"/>
      <c r="KBM36"/>
      <c r="KBN36"/>
      <c r="KBO36"/>
      <c r="KBP36"/>
      <c r="KBQ36"/>
      <c r="KBR36"/>
      <c r="KBS36"/>
      <c r="KBT36"/>
      <c r="KBU36"/>
      <c r="KBV36"/>
      <c r="KBW36"/>
      <c r="KBX36"/>
      <c r="KBY36"/>
      <c r="KBZ36"/>
      <c r="KCA36"/>
      <c r="KCB36"/>
      <c r="KCC36"/>
      <c r="KCD36"/>
      <c r="KCE36"/>
      <c r="KCF36"/>
      <c r="KCG36"/>
      <c r="KCH36"/>
      <c r="KCI36"/>
      <c r="KCJ36"/>
      <c r="KCK36"/>
      <c r="KCL36"/>
      <c r="KCM36"/>
      <c r="KCN36"/>
      <c r="KCO36"/>
      <c r="KCP36"/>
      <c r="KCQ36"/>
      <c r="KCR36"/>
      <c r="KCS36"/>
      <c r="KCT36"/>
      <c r="KCU36"/>
      <c r="KCV36"/>
      <c r="KCW36"/>
      <c r="KCX36"/>
      <c r="KCY36"/>
      <c r="KCZ36"/>
      <c r="KDA36"/>
      <c r="KDB36"/>
      <c r="KDC36"/>
      <c r="KDD36"/>
      <c r="KDE36"/>
      <c r="KDF36"/>
      <c r="KDG36"/>
      <c r="KDH36"/>
      <c r="KDI36"/>
      <c r="KDJ36"/>
      <c r="KDK36"/>
      <c r="KDL36"/>
      <c r="KDM36"/>
      <c r="KDN36"/>
      <c r="KDO36"/>
      <c r="KDP36"/>
      <c r="KDQ36"/>
      <c r="KDR36"/>
      <c r="KDS36"/>
      <c r="KDT36"/>
      <c r="KDU36"/>
      <c r="KDV36"/>
      <c r="KDW36"/>
      <c r="KDX36"/>
      <c r="KDY36"/>
      <c r="KDZ36"/>
      <c r="KEA36"/>
      <c r="KEB36"/>
      <c r="KEC36"/>
      <c r="KED36"/>
      <c r="KEE36"/>
      <c r="KEF36"/>
      <c r="KEG36"/>
      <c r="KEH36"/>
      <c r="KEI36"/>
      <c r="KEJ36"/>
      <c r="KEK36"/>
      <c r="KEL36"/>
      <c r="KEM36"/>
      <c r="KEN36"/>
      <c r="KEO36"/>
      <c r="KEP36"/>
      <c r="KEQ36"/>
      <c r="KER36"/>
      <c r="KES36"/>
      <c r="KET36"/>
      <c r="KEU36"/>
      <c r="KEV36"/>
      <c r="KEW36"/>
      <c r="KEX36"/>
      <c r="KEY36"/>
      <c r="KEZ36"/>
      <c r="KFA36"/>
      <c r="KFB36"/>
      <c r="KFC36"/>
      <c r="KFD36"/>
      <c r="KFE36"/>
      <c r="KFF36"/>
      <c r="KFG36"/>
      <c r="KFH36"/>
      <c r="KFI36"/>
      <c r="KFJ36"/>
      <c r="KFK36"/>
      <c r="KFL36"/>
      <c r="KFM36"/>
      <c r="KFN36"/>
      <c r="KFO36"/>
      <c r="KFP36"/>
      <c r="KFQ36"/>
      <c r="KFR36"/>
      <c r="KFS36"/>
      <c r="KFT36"/>
      <c r="KFU36"/>
      <c r="KFV36"/>
      <c r="KFW36"/>
      <c r="KFX36"/>
      <c r="KFY36"/>
      <c r="KFZ36"/>
      <c r="KGA36"/>
      <c r="KGB36"/>
      <c r="KGC36"/>
      <c r="KGD36"/>
      <c r="KGE36"/>
      <c r="KGF36"/>
      <c r="KGG36"/>
      <c r="KGH36"/>
      <c r="KGI36"/>
      <c r="KGJ36"/>
      <c r="KGK36"/>
      <c r="KGL36"/>
      <c r="KGM36"/>
      <c r="KGN36"/>
      <c r="KGO36"/>
      <c r="KGP36"/>
      <c r="KGQ36"/>
      <c r="KGR36"/>
      <c r="KGS36"/>
      <c r="KGT36"/>
      <c r="KGU36"/>
      <c r="KGV36"/>
      <c r="KGW36"/>
      <c r="KGX36"/>
      <c r="KGY36"/>
      <c r="KGZ36"/>
      <c r="KHA36"/>
      <c r="KHB36"/>
      <c r="KHC36"/>
      <c r="KHD36"/>
      <c r="KHE36"/>
      <c r="KHF36"/>
      <c r="KHG36"/>
      <c r="KHH36"/>
      <c r="KHI36"/>
      <c r="KHJ36"/>
      <c r="KHK36"/>
      <c r="KHL36"/>
      <c r="KHM36"/>
      <c r="KHN36"/>
      <c r="KHO36"/>
      <c r="KHP36"/>
      <c r="KHQ36"/>
      <c r="KHR36"/>
      <c r="KHS36"/>
      <c r="KHT36"/>
      <c r="KHU36"/>
      <c r="KHV36"/>
      <c r="KHW36"/>
      <c r="KHX36"/>
      <c r="KHY36"/>
      <c r="KHZ36"/>
      <c r="KIA36"/>
      <c r="KIB36"/>
      <c r="KIC36"/>
      <c r="KID36"/>
      <c r="KIE36"/>
      <c r="KIF36"/>
      <c r="KIG36"/>
      <c r="KIH36"/>
      <c r="KII36"/>
      <c r="KIJ36"/>
      <c r="KIK36"/>
      <c r="KIL36"/>
      <c r="KIM36"/>
      <c r="KIN36"/>
      <c r="KIO36"/>
      <c r="KIP36"/>
      <c r="KIQ36"/>
      <c r="KIR36"/>
      <c r="KIS36"/>
      <c r="KIT36"/>
      <c r="KIU36"/>
      <c r="KIV36"/>
      <c r="KIW36"/>
      <c r="KIX36"/>
      <c r="KIY36"/>
      <c r="KIZ36"/>
      <c r="KJA36"/>
      <c r="KJB36"/>
      <c r="KJC36"/>
      <c r="KJD36"/>
      <c r="KJE36"/>
      <c r="KJF36"/>
      <c r="KJG36"/>
      <c r="KJH36"/>
      <c r="KJI36"/>
      <c r="KJJ36"/>
      <c r="KJK36"/>
      <c r="KJL36"/>
      <c r="KJM36"/>
      <c r="KJN36"/>
      <c r="KJO36"/>
      <c r="KJP36"/>
      <c r="KJQ36"/>
      <c r="KJR36"/>
      <c r="KJS36"/>
      <c r="KJT36"/>
      <c r="KJU36"/>
      <c r="KJV36"/>
      <c r="KJW36"/>
      <c r="KJX36"/>
      <c r="KJY36"/>
      <c r="KJZ36"/>
      <c r="KKA36"/>
      <c r="KKB36"/>
      <c r="KKC36"/>
      <c r="KKD36"/>
      <c r="KKE36"/>
      <c r="KKF36"/>
      <c r="KKG36"/>
      <c r="KKH36"/>
      <c r="KKI36"/>
      <c r="KKJ36"/>
      <c r="KKK36"/>
      <c r="KKL36"/>
      <c r="KKM36"/>
      <c r="KKN36"/>
      <c r="KKO36"/>
      <c r="KKP36"/>
      <c r="KKQ36"/>
      <c r="KKR36"/>
      <c r="KKS36"/>
      <c r="KKT36"/>
      <c r="KKU36"/>
      <c r="KKV36"/>
      <c r="KKW36"/>
      <c r="KKX36"/>
      <c r="KKY36"/>
      <c r="KKZ36"/>
      <c r="KLA36"/>
      <c r="KLB36"/>
      <c r="KLC36"/>
      <c r="KLD36"/>
      <c r="KLE36"/>
      <c r="KLF36"/>
      <c r="KLG36"/>
      <c r="KLH36"/>
      <c r="KLI36"/>
      <c r="KLJ36"/>
      <c r="KLK36"/>
      <c r="KLL36"/>
      <c r="KLM36"/>
      <c r="KLN36"/>
      <c r="KLO36"/>
      <c r="KLP36"/>
      <c r="KLQ36"/>
      <c r="KLR36"/>
      <c r="KLS36"/>
      <c r="KLT36"/>
      <c r="KLU36"/>
      <c r="KLV36"/>
      <c r="KLW36"/>
      <c r="KLX36"/>
      <c r="KLY36"/>
      <c r="KLZ36"/>
      <c r="KMA36"/>
      <c r="KMB36"/>
      <c r="KMC36"/>
      <c r="KMD36"/>
      <c r="KME36"/>
      <c r="KMF36"/>
      <c r="KMG36"/>
      <c r="KMH36"/>
      <c r="KMI36"/>
      <c r="KMJ36"/>
      <c r="KMK36"/>
      <c r="KML36"/>
      <c r="KMM36"/>
      <c r="KMN36"/>
      <c r="KMO36"/>
      <c r="KMP36"/>
      <c r="KMQ36"/>
      <c r="KMR36"/>
      <c r="KMS36"/>
      <c r="KMT36"/>
      <c r="KMU36"/>
      <c r="KMV36"/>
      <c r="KMW36"/>
      <c r="KMX36"/>
      <c r="KMY36"/>
      <c r="KMZ36"/>
      <c r="KNA36"/>
      <c r="KNB36"/>
      <c r="KNC36"/>
      <c r="KND36"/>
      <c r="KNE36"/>
      <c r="KNF36"/>
      <c r="KNG36"/>
      <c r="KNH36"/>
      <c r="KNI36"/>
      <c r="KNJ36"/>
      <c r="KNK36"/>
      <c r="KNL36"/>
      <c r="KNM36"/>
      <c r="KNN36"/>
      <c r="KNO36"/>
      <c r="KNP36"/>
      <c r="KNQ36"/>
      <c r="KNR36"/>
      <c r="KNS36"/>
      <c r="KNT36"/>
      <c r="KNU36"/>
      <c r="KNV36"/>
      <c r="KNW36"/>
      <c r="KNX36"/>
      <c r="KNY36"/>
      <c r="KNZ36"/>
      <c r="KOA36"/>
      <c r="KOB36"/>
      <c r="KOC36"/>
      <c r="KOD36"/>
      <c r="KOE36"/>
      <c r="KOF36"/>
      <c r="KOG36"/>
      <c r="KOH36"/>
      <c r="KOI36"/>
      <c r="KOJ36"/>
      <c r="KOK36"/>
      <c r="KOL36"/>
      <c r="KOM36"/>
      <c r="KON36"/>
      <c r="KOO36"/>
      <c r="KOP36"/>
      <c r="KOQ36"/>
      <c r="KOR36"/>
      <c r="KOS36"/>
      <c r="KOT36"/>
      <c r="KOU36"/>
      <c r="KOV36"/>
      <c r="KOW36"/>
      <c r="KOX36"/>
      <c r="KOY36"/>
      <c r="KOZ36"/>
      <c r="KPA36"/>
      <c r="KPB36"/>
      <c r="KPC36"/>
      <c r="KPD36"/>
      <c r="KPE36"/>
      <c r="KPF36"/>
      <c r="KPG36"/>
      <c r="KPH36"/>
      <c r="KPI36"/>
      <c r="KPJ36"/>
      <c r="KPK36"/>
      <c r="KPL36"/>
      <c r="KPM36"/>
      <c r="KPN36"/>
      <c r="KPO36"/>
      <c r="KPP36"/>
      <c r="KPQ36"/>
      <c r="KPR36"/>
      <c r="KPS36"/>
      <c r="KPT36"/>
      <c r="KPU36"/>
      <c r="KPV36"/>
      <c r="KPW36"/>
      <c r="KPX36"/>
      <c r="KPY36"/>
      <c r="KPZ36"/>
      <c r="KQA36"/>
      <c r="KQB36"/>
      <c r="KQC36"/>
      <c r="KQD36"/>
      <c r="KQE36"/>
      <c r="KQF36"/>
      <c r="KQG36"/>
      <c r="KQH36"/>
      <c r="KQI36"/>
      <c r="KQJ36"/>
      <c r="KQK36"/>
      <c r="KQL36"/>
      <c r="KQM36"/>
      <c r="KQN36"/>
      <c r="KQO36"/>
      <c r="KQP36"/>
      <c r="KQQ36"/>
      <c r="KQR36"/>
      <c r="KQS36"/>
      <c r="KQT36"/>
      <c r="KQU36"/>
      <c r="KQV36"/>
      <c r="KQW36"/>
      <c r="KQX36"/>
      <c r="KQY36"/>
      <c r="KQZ36"/>
      <c r="KRA36"/>
      <c r="KRB36"/>
      <c r="KRC36"/>
      <c r="KRD36"/>
      <c r="KRE36"/>
      <c r="KRF36"/>
      <c r="KRG36"/>
      <c r="KRH36"/>
      <c r="KRI36"/>
      <c r="KRJ36"/>
      <c r="KRK36"/>
      <c r="KRL36"/>
      <c r="KRM36"/>
      <c r="KRN36"/>
      <c r="KRO36"/>
      <c r="KRP36"/>
      <c r="KRQ36"/>
      <c r="KRR36"/>
      <c r="KRS36"/>
      <c r="KRT36"/>
      <c r="KRU36"/>
      <c r="KRV36"/>
      <c r="KRW36"/>
      <c r="KRX36"/>
      <c r="KRY36"/>
      <c r="KRZ36"/>
      <c r="KSA36"/>
      <c r="KSB36"/>
      <c r="KSC36"/>
      <c r="KSD36"/>
      <c r="KSE36"/>
      <c r="KSF36"/>
      <c r="KSG36"/>
      <c r="KSH36"/>
      <c r="KSI36"/>
      <c r="KSJ36"/>
      <c r="KSK36"/>
      <c r="KSL36"/>
      <c r="KSM36"/>
      <c r="KSN36"/>
      <c r="KSO36"/>
      <c r="KSP36"/>
      <c r="KSQ36"/>
      <c r="KSR36"/>
      <c r="KSS36"/>
      <c r="KST36"/>
      <c r="KSU36"/>
      <c r="KSV36"/>
      <c r="KSW36"/>
      <c r="KSX36"/>
      <c r="KSY36"/>
      <c r="KSZ36"/>
      <c r="KTA36"/>
      <c r="KTB36"/>
      <c r="KTC36"/>
      <c r="KTD36"/>
      <c r="KTE36"/>
      <c r="KTF36"/>
      <c r="KTG36"/>
      <c r="KTH36"/>
      <c r="KTI36"/>
      <c r="KTJ36"/>
      <c r="KTK36"/>
      <c r="KTL36"/>
      <c r="KTM36"/>
      <c r="KTN36"/>
      <c r="KTO36"/>
      <c r="KTP36"/>
      <c r="KTQ36"/>
      <c r="KTR36"/>
      <c r="KTS36"/>
      <c r="KTT36"/>
      <c r="KTU36"/>
      <c r="KTV36"/>
      <c r="KTW36"/>
      <c r="KTX36"/>
      <c r="KTY36"/>
      <c r="KTZ36"/>
      <c r="KUA36"/>
      <c r="KUB36"/>
      <c r="KUC36"/>
      <c r="KUD36"/>
      <c r="KUE36"/>
      <c r="KUF36"/>
      <c r="KUG36"/>
      <c r="KUH36"/>
      <c r="KUI36"/>
      <c r="KUJ36"/>
      <c r="KUK36"/>
      <c r="KUL36"/>
      <c r="KUM36"/>
      <c r="KUN36"/>
      <c r="KUO36"/>
      <c r="KUP36"/>
      <c r="KUQ36"/>
      <c r="KUR36"/>
      <c r="KUS36"/>
      <c r="KUT36"/>
      <c r="KUU36"/>
      <c r="KUV36"/>
      <c r="KUW36"/>
      <c r="KUX36"/>
      <c r="KUY36"/>
      <c r="KUZ36"/>
      <c r="KVA36"/>
      <c r="KVB36"/>
      <c r="KVC36"/>
      <c r="KVD36"/>
      <c r="KVE36"/>
      <c r="KVF36"/>
      <c r="KVG36"/>
      <c r="KVH36"/>
      <c r="KVI36"/>
      <c r="KVJ36"/>
      <c r="KVK36"/>
      <c r="KVL36"/>
      <c r="KVM36"/>
      <c r="KVN36"/>
      <c r="KVO36"/>
      <c r="KVP36"/>
      <c r="KVQ36"/>
      <c r="KVR36"/>
      <c r="KVS36"/>
      <c r="KVT36"/>
      <c r="KVU36"/>
      <c r="KVV36"/>
      <c r="KVW36"/>
      <c r="KVX36"/>
      <c r="KVY36"/>
      <c r="KVZ36"/>
      <c r="KWA36"/>
      <c r="KWB36"/>
      <c r="KWC36"/>
      <c r="KWD36"/>
      <c r="KWE36"/>
      <c r="KWF36"/>
      <c r="KWG36"/>
      <c r="KWH36"/>
      <c r="KWI36"/>
      <c r="KWJ36"/>
      <c r="KWK36"/>
      <c r="KWL36"/>
      <c r="KWM36"/>
      <c r="KWN36"/>
      <c r="KWO36"/>
      <c r="KWP36"/>
      <c r="KWQ36"/>
      <c r="KWR36"/>
      <c r="KWS36"/>
      <c r="KWT36"/>
      <c r="KWU36"/>
      <c r="KWV36"/>
      <c r="KWW36"/>
      <c r="KWX36"/>
      <c r="KWY36"/>
      <c r="KWZ36"/>
      <c r="KXA36"/>
      <c r="KXB36"/>
      <c r="KXC36"/>
      <c r="KXD36"/>
      <c r="KXE36"/>
      <c r="KXF36"/>
      <c r="KXG36"/>
      <c r="KXH36"/>
      <c r="KXI36"/>
      <c r="KXJ36"/>
      <c r="KXK36"/>
      <c r="KXL36"/>
      <c r="KXM36"/>
      <c r="KXN36"/>
      <c r="KXO36"/>
      <c r="KXP36"/>
      <c r="KXQ36"/>
      <c r="KXR36"/>
      <c r="KXS36"/>
      <c r="KXT36"/>
      <c r="KXU36"/>
      <c r="KXV36"/>
      <c r="KXW36"/>
      <c r="KXX36"/>
      <c r="KXY36"/>
      <c r="KXZ36"/>
      <c r="KYA36"/>
      <c r="KYB36"/>
      <c r="KYC36"/>
      <c r="KYD36"/>
      <c r="KYE36"/>
      <c r="KYF36"/>
      <c r="KYG36"/>
      <c r="KYH36"/>
      <c r="KYI36"/>
      <c r="KYJ36"/>
      <c r="KYK36"/>
      <c r="KYL36"/>
      <c r="KYM36"/>
      <c r="KYN36"/>
      <c r="KYO36"/>
      <c r="KYP36"/>
      <c r="KYQ36"/>
      <c r="KYR36"/>
      <c r="KYS36"/>
      <c r="KYT36"/>
      <c r="KYU36"/>
      <c r="KYV36"/>
      <c r="KYW36"/>
      <c r="KYX36"/>
      <c r="KYY36"/>
      <c r="KYZ36"/>
      <c r="KZA36"/>
      <c r="KZB36"/>
      <c r="KZC36"/>
      <c r="KZD36"/>
      <c r="KZE36"/>
      <c r="KZF36"/>
      <c r="KZG36"/>
      <c r="KZH36"/>
      <c r="KZI36"/>
      <c r="KZJ36"/>
      <c r="KZK36"/>
      <c r="KZL36"/>
      <c r="KZM36"/>
      <c r="KZN36"/>
      <c r="KZO36"/>
      <c r="KZP36"/>
      <c r="KZQ36"/>
      <c r="KZR36"/>
      <c r="KZS36"/>
      <c r="KZT36"/>
      <c r="KZU36"/>
      <c r="KZV36"/>
      <c r="KZW36"/>
      <c r="KZX36"/>
      <c r="KZY36"/>
      <c r="KZZ36"/>
      <c r="LAA36"/>
      <c r="LAB36"/>
      <c r="LAC36"/>
      <c r="LAD36"/>
      <c r="LAE36"/>
      <c r="LAF36"/>
      <c r="LAG36"/>
      <c r="LAH36"/>
      <c r="LAI36"/>
      <c r="LAJ36"/>
      <c r="LAK36"/>
      <c r="LAL36"/>
      <c r="LAM36"/>
      <c r="LAN36"/>
      <c r="LAO36"/>
      <c r="LAP36"/>
      <c r="LAQ36"/>
      <c r="LAR36"/>
      <c r="LAS36"/>
      <c r="LAT36"/>
      <c r="LAU36"/>
      <c r="LAV36"/>
      <c r="LAW36"/>
      <c r="LAX36"/>
      <c r="LAY36"/>
      <c r="LAZ36"/>
      <c r="LBA36"/>
      <c r="LBB36"/>
      <c r="LBC36"/>
      <c r="LBD36"/>
      <c r="LBE36"/>
      <c r="LBF36"/>
      <c r="LBG36"/>
      <c r="LBH36"/>
      <c r="LBI36"/>
      <c r="LBJ36"/>
      <c r="LBK36"/>
      <c r="LBL36"/>
      <c r="LBM36"/>
      <c r="LBN36"/>
      <c r="LBO36"/>
      <c r="LBP36"/>
      <c r="LBQ36"/>
      <c r="LBR36"/>
      <c r="LBS36"/>
      <c r="LBT36"/>
      <c r="LBU36"/>
      <c r="LBV36"/>
      <c r="LBW36"/>
      <c r="LBX36"/>
      <c r="LBY36"/>
      <c r="LBZ36"/>
      <c r="LCA36"/>
      <c r="LCB36"/>
      <c r="LCC36"/>
      <c r="LCD36"/>
      <c r="LCE36"/>
      <c r="LCF36"/>
      <c r="LCG36"/>
      <c r="LCH36"/>
      <c r="LCI36"/>
      <c r="LCJ36"/>
      <c r="LCK36"/>
      <c r="LCL36"/>
      <c r="LCM36"/>
      <c r="LCN36"/>
      <c r="LCO36"/>
      <c r="LCP36"/>
      <c r="LCQ36"/>
      <c r="LCR36"/>
      <c r="LCS36"/>
      <c r="LCT36"/>
      <c r="LCU36"/>
      <c r="LCV36"/>
      <c r="LCW36"/>
      <c r="LCX36"/>
      <c r="LCY36"/>
      <c r="LCZ36"/>
      <c r="LDA36"/>
      <c r="LDB36"/>
      <c r="LDC36"/>
      <c r="LDD36"/>
      <c r="LDE36"/>
      <c r="LDF36"/>
      <c r="LDG36"/>
      <c r="LDH36"/>
      <c r="LDI36"/>
      <c r="LDJ36"/>
      <c r="LDK36"/>
      <c r="LDL36"/>
      <c r="LDM36"/>
      <c r="LDN36"/>
      <c r="LDO36"/>
      <c r="LDP36"/>
      <c r="LDQ36"/>
      <c r="LDR36"/>
      <c r="LDS36"/>
      <c r="LDT36"/>
      <c r="LDU36"/>
      <c r="LDV36"/>
      <c r="LDW36"/>
      <c r="LDX36"/>
      <c r="LDY36"/>
      <c r="LDZ36"/>
      <c r="LEA36"/>
      <c r="LEB36"/>
      <c r="LEC36"/>
      <c r="LED36"/>
      <c r="LEE36"/>
      <c r="LEF36"/>
      <c r="LEG36"/>
      <c r="LEH36"/>
      <c r="LEI36"/>
      <c r="LEJ36"/>
      <c r="LEK36"/>
      <c r="LEL36"/>
      <c r="LEM36"/>
      <c r="LEN36"/>
      <c r="LEO36"/>
      <c r="LEP36"/>
      <c r="LEQ36"/>
      <c r="LER36"/>
      <c r="LES36"/>
      <c r="LET36"/>
      <c r="LEU36"/>
      <c r="LEV36"/>
      <c r="LEW36"/>
      <c r="LEX36"/>
      <c r="LEY36"/>
      <c r="LEZ36"/>
      <c r="LFA36"/>
      <c r="LFB36"/>
      <c r="LFC36"/>
      <c r="LFD36"/>
      <c r="LFE36"/>
      <c r="LFF36"/>
      <c r="LFG36"/>
      <c r="LFH36"/>
      <c r="LFI36"/>
      <c r="LFJ36"/>
      <c r="LFK36"/>
      <c r="LFL36"/>
      <c r="LFM36"/>
      <c r="LFN36"/>
      <c r="LFO36"/>
      <c r="LFP36"/>
      <c r="LFQ36"/>
      <c r="LFR36"/>
      <c r="LFS36"/>
      <c r="LFT36"/>
      <c r="LFU36"/>
      <c r="LFV36"/>
      <c r="LFW36"/>
      <c r="LFX36"/>
      <c r="LFY36"/>
      <c r="LFZ36"/>
      <c r="LGA36"/>
      <c r="LGB36"/>
      <c r="LGC36"/>
      <c r="LGD36"/>
      <c r="LGE36"/>
      <c r="LGF36"/>
      <c r="LGG36"/>
      <c r="LGH36"/>
      <c r="LGI36"/>
      <c r="LGJ36"/>
      <c r="LGK36"/>
      <c r="LGL36"/>
      <c r="LGM36"/>
      <c r="LGN36"/>
      <c r="LGO36"/>
      <c r="LGP36"/>
      <c r="LGQ36"/>
      <c r="LGR36"/>
      <c r="LGS36"/>
      <c r="LGT36"/>
      <c r="LGU36"/>
      <c r="LGV36"/>
      <c r="LGW36"/>
      <c r="LGX36"/>
      <c r="LGY36"/>
      <c r="LGZ36"/>
      <c r="LHA36"/>
      <c r="LHB36"/>
      <c r="LHC36"/>
      <c r="LHD36"/>
      <c r="LHE36"/>
      <c r="LHF36"/>
      <c r="LHG36"/>
      <c r="LHH36"/>
      <c r="LHI36"/>
      <c r="LHJ36"/>
      <c r="LHK36"/>
      <c r="LHL36"/>
      <c r="LHM36"/>
      <c r="LHN36"/>
      <c r="LHO36"/>
      <c r="LHP36"/>
      <c r="LHQ36"/>
      <c r="LHR36"/>
      <c r="LHS36"/>
      <c r="LHT36"/>
      <c r="LHU36"/>
      <c r="LHV36"/>
      <c r="LHW36"/>
      <c r="LHX36"/>
      <c r="LHY36"/>
      <c r="LHZ36"/>
      <c r="LIA36"/>
      <c r="LIB36"/>
      <c r="LIC36"/>
      <c r="LID36"/>
      <c r="LIE36"/>
      <c r="LIF36"/>
      <c r="LIG36"/>
      <c r="LIH36"/>
      <c r="LII36"/>
      <c r="LIJ36"/>
      <c r="LIK36"/>
      <c r="LIL36"/>
      <c r="LIM36"/>
      <c r="LIN36"/>
      <c r="LIO36"/>
      <c r="LIP36"/>
      <c r="LIQ36"/>
      <c r="LIR36"/>
      <c r="LIS36"/>
      <c r="LIT36"/>
      <c r="LIU36"/>
      <c r="LIV36"/>
      <c r="LIW36"/>
      <c r="LIX36"/>
      <c r="LIY36"/>
      <c r="LIZ36"/>
      <c r="LJA36"/>
      <c r="LJB36"/>
      <c r="LJC36"/>
      <c r="LJD36"/>
      <c r="LJE36"/>
      <c r="LJF36"/>
      <c r="LJG36"/>
      <c r="LJH36"/>
      <c r="LJI36"/>
      <c r="LJJ36"/>
      <c r="LJK36"/>
      <c r="LJL36"/>
      <c r="LJM36"/>
      <c r="LJN36"/>
      <c r="LJO36"/>
      <c r="LJP36"/>
      <c r="LJQ36"/>
      <c r="LJR36"/>
      <c r="LJS36"/>
      <c r="LJT36"/>
      <c r="LJU36"/>
      <c r="LJV36"/>
      <c r="LJW36"/>
      <c r="LJX36"/>
      <c r="LJY36"/>
      <c r="LJZ36"/>
      <c r="LKA36"/>
      <c r="LKB36"/>
      <c r="LKC36"/>
      <c r="LKD36"/>
      <c r="LKE36"/>
      <c r="LKF36"/>
      <c r="LKG36"/>
      <c r="LKH36"/>
      <c r="LKI36"/>
      <c r="LKJ36"/>
      <c r="LKK36"/>
      <c r="LKL36"/>
      <c r="LKM36"/>
      <c r="LKN36"/>
      <c r="LKO36"/>
      <c r="LKP36"/>
      <c r="LKQ36"/>
      <c r="LKR36"/>
      <c r="LKS36"/>
      <c r="LKT36"/>
      <c r="LKU36"/>
      <c r="LKV36"/>
      <c r="LKW36"/>
      <c r="LKX36"/>
      <c r="LKY36"/>
      <c r="LKZ36"/>
      <c r="LLA36"/>
      <c r="LLB36"/>
      <c r="LLC36"/>
      <c r="LLD36"/>
      <c r="LLE36"/>
      <c r="LLF36"/>
      <c r="LLG36"/>
      <c r="LLH36"/>
      <c r="LLI36"/>
      <c r="LLJ36"/>
      <c r="LLK36"/>
      <c r="LLL36"/>
      <c r="LLM36"/>
      <c r="LLN36"/>
      <c r="LLO36"/>
      <c r="LLP36"/>
      <c r="LLQ36"/>
      <c r="LLR36"/>
      <c r="LLS36"/>
      <c r="LLT36"/>
      <c r="LLU36"/>
      <c r="LLV36"/>
      <c r="LLW36"/>
      <c r="LLX36"/>
      <c r="LLY36"/>
      <c r="LLZ36"/>
      <c r="LMA36"/>
      <c r="LMB36"/>
      <c r="LMC36"/>
      <c r="LMD36"/>
      <c r="LME36"/>
      <c r="LMF36"/>
      <c r="LMG36"/>
      <c r="LMH36"/>
      <c r="LMI36"/>
      <c r="LMJ36"/>
      <c r="LMK36"/>
      <c r="LML36"/>
      <c r="LMM36"/>
      <c r="LMN36"/>
      <c r="LMO36"/>
      <c r="LMP36"/>
      <c r="LMQ36"/>
      <c r="LMR36"/>
      <c r="LMS36"/>
      <c r="LMT36"/>
      <c r="LMU36"/>
      <c r="LMV36"/>
      <c r="LMW36"/>
      <c r="LMX36"/>
      <c r="LMY36"/>
      <c r="LMZ36"/>
      <c r="LNA36"/>
      <c r="LNB36"/>
      <c r="LNC36"/>
      <c r="LND36"/>
      <c r="LNE36"/>
      <c r="LNF36"/>
      <c r="LNG36"/>
      <c r="LNH36"/>
      <c r="LNI36"/>
      <c r="LNJ36"/>
      <c r="LNK36"/>
      <c r="LNL36"/>
      <c r="LNM36"/>
      <c r="LNN36"/>
      <c r="LNO36"/>
      <c r="LNP36"/>
      <c r="LNQ36"/>
      <c r="LNR36"/>
      <c r="LNS36"/>
      <c r="LNT36"/>
      <c r="LNU36"/>
      <c r="LNV36"/>
      <c r="LNW36"/>
      <c r="LNX36"/>
      <c r="LNY36"/>
      <c r="LNZ36"/>
      <c r="LOA36"/>
      <c r="LOB36"/>
      <c r="LOC36"/>
      <c r="LOD36"/>
      <c r="LOE36"/>
      <c r="LOF36"/>
      <c r="LOG36"/>
      <c r="LOH36"/>
      <c r="LOI36"/>
      <c r="LOJ36"/>
      <c r="LOK36"/>
      <c r="LOL36"/>
      <c r="LOM36"/>
      <c r="LON36"/>
      <c r="LOO36"/>
      <c r="LOP36"/>
      <c r="LOQ36"/>
      <c r="LOR36"/>
      <c r="LOS36"/>
      <c r="LOT36"/>
      <c r="LOU36"/>
      <c r="LOV36"/>
      <c r="LOW36"/>
      <c r="LOX36"/>
      <c r="LOY36"/>
      <c r="LOZ36"/>
      <c r="LPA36"/>
      <c r="LPB36"/>
      <c r="LPC36"/>
      <c r="LPD36"/>
      <c r="LPE36"/>
      <c r="LPF36"/>
      <c r="LPG36"/>
      <c r="LPH36"/>
      <c r="LPI36"/>
      <c r="LPJ36"/>
      <c r="LPK36"/>
      <c r="LPL36"/>
      <c r="LPM36"/>
      <c r="LPN36"/>
      <c r="LPO36"/>
      <c r="LPP36"/>
      <c r="LPQ36"/>
      <c r="LPR36"/>
      <c r="LPS36"/>
      <c r="LPT36"/>
      <c r="LPU36"/>
      <c r="LPV36"/>
      <c r="LPW36"/>
      <c r="LPX36"/>
      <c r="LPY36"/>
      <c r="LPZ36"/>
      <c r="LQA36"/>
      <c r="LQB36"/>
      <c r="LQC36"/>
      <c r="LQD36"/>
      <c r="LQE36"/>
      <c r="LQF36"/>
      <c r="LQG36"/>
      <c r="LQH36"/>
      <c r="LQI36"/>
      <c r="LQJ36"/>
      <c r="LQK36"/>
      <c r="LQL36"/>
      <c r="LQM36"/>
      <c r="LQN36"/>
      <c r="LQO36"/>
      <c r="LQP36"/>
      <c r="LQQ36"/>
      <c r="LQR36"/>
      <c r="LQS36"/>
      <c r="LQT36"/>
      <c r="LQU36"/>
      <c r="LQV36"/>
      <c r="LQW36"/>
      <c r="LQX36"/>
      <c r="LQY36"/>
      <c r="LQZ36"/>
      <c r="LRA36"/>
      <c r="LRB36"/>
      <c r="LRC36"/>
      <c r="LRD36"/>
      <c r="LRE36"/>
      <c r="LRF36"/>
      <c r="LRG36"/>
      <c r="LRH36"/>
      <c r="LRI36"/>
      <c r="LRJ36"/>
      <c r="LRK36"/>
      <c r="LRL36"/>
      <c r="LRM36"/>
      <c r="LRN36"/>
      <c r="LRO36"/>
      <c r="LRP36"/>
      <c r="LRQ36"/>
      <c r="LRR36"/>
      <c r="LRS36"/>
      <c r="LRT36"/>
      <c r="LRU36"/>
      <c r="LRV36"/>
      <c r="LRW36"/>
      <c r="LRX36"/>
      <c r="LRY36"/>
      <c r="LRZ36"/>
      <c r="LSA36"/>
      <c r="LSB36"/>
      <c r="LSC36"/>
      <c r="LSD36"/>
      <c r="LSE36"/>
      <c r="LSF36"/>
      <c r="LSG36"/>
      <c r="LSH36"/>
      <c r="LSI36"/>
      <c r="LSJ36"/>
      <c r="LSK36"/>
      <c r="LSL36"/>
      <c r="LSM36"/>
      <c r="LSN36"/>
      <c r="LSO36"/>
      <c r="LSP36"/>
      <c r="LSQ36"/>
      <c r="LSR36"/>
      <c r="LSS36"/>
      <c r="LST36"/>
      <c r="LSU36"/>
      <c r="LSV36"/>
      <c r="LSW36"/>
      <c r="LSX36"/>
      <c r="LSY36"/>
      <c r="LSZ36"/>
      <c r="LTA36"/>
      <c r="LTB36"/>
      <c r="LTC36"/>
      <c r="LTD36"/>
      <c r="LTE36"/>
      <c r="LTF36"/>
      <c r="LTG36"/>
      <c r="LTH36"/>
      <c r="LTI36"/>
      <c r="LTJ36"/>
      <c r="LTK36"/>
      <c r="LTL36"/>
      <c r="LTM36"/>
      <c r="LTN36"/>
      <c r="LTO36"/>
      <c r="LTP36"/>
      <c r="LTQ36"/>
      <c r="LTR36"/>
      <c r="LTS36"/>
      <c r="LTT36"/>
      <c r="LTU36"/>
      <c r="LTV36"/>
      <c r="LTW36"/>
      <c r="LTX36"/>
      <c r="LTY36"/>
      <c r="LTZ36"/>
      <c r="LUA36"/>
      <c r="LUB36"/>
      <c r="LUC36"/>
      <c r="LUD36"/>
      <c r="LUE36"/>
      <c r="LUF36"/>
      <c r="LUG36"/>
      <c r="LUH36"/>
      <c r="LUI36"/>
      <c r="LUJ36"/>
      <c r="LUK36"/>
      <c r="LUL36"/>
      <c r="LUM36"/>
      <c r="LUN36"/>
      <c r="LUO36"/>
      <c r="LUP36"/>
      <c r="LUQ36"/>
      <c r="LUR36"/>
      <c r="LUS36"/>
      <c r="LUT36"/>
      <c r="LUU36"/>
      <c r="LUV36"/>
      <c r="LUW36"/>
      <c r="LUX36"/>
      <c r="LUY36"/>
      <c r="LUZ36"/>
      <c r="LVA36"/>
      <c r="LVB36"/>
      <c r="LVC36"/>
      <c r="LVD36"/>
      <c r="LVE36"/>
      <c r="LVF36"/>
      <c r="LVG36"/>
      <c r="LVH36"/>
      <c r="LVI36"/>
      <c r="LVJ36"/>
      <c r="LVK36"/>
      <c r="LVL36"/>
      <c r="LVM36"/>
      <c r="LVN36"/>
      <c r="LVO36"/>
      <c r="LVP36"/>
      <c r="LVQ36"/>
      <c r="LVR36"/>
      <c r="LVS36"/>
      <c r="LVT36"/>
      <c r="LVU36"/>
      <c r="LVV36"/>
      <c r="LVW36"/>
      <c r="LVX36"/>
      <c r="LVY36"/>
      <c r="LVZ36"/>
      <c r="LWA36"/>
      <c r="LWB36"/>
      <c r="LWC36"/>
      <c r="LWD36"/>
      <c r="LWE36"/>
      <c r="LWF36"/>
      <c r="LWG36"/>
      <c r="LWH36"/>
      <c r="LWI36"/>
      <c r="LWJ36"/>
      <c r="LWK36"/>
      <c r="LWL36"/>
      <c r="LWM36"/>
      <c r="LWN36"/>
      <c r="LWO36"/>
      <c r="LWP36"/>
      <c r="LWQ36"/>
      <c r="LWR36"/>
      <c r="LWS36"/>
      <c r="LWT36"/>
      <c r="LWU36"/>
      <c r="LWV36"/>
      <c r="LWW36"/>
      <c r="LWX36"/>
      <c r="LWY36"/>
      <c r="LWZ36"/>
      <c r="LXA36"/>
      <c r="LXB36"/>
      <c r="LXC36"/>
      <c r="LXD36"/>
      <c r="LXE36"/>
      <c r="LXF36"/>
      <c r="LXG36"/>
      <c r="LXH36"/>
      <c r="LXI36"/>
      <c r="LXJ36"/>
      <c r="LXK36"/>
      <c r="LXL36"/>
      <c r="LXM36"/>
      <c r="LXN36"/>
      <c r="LXO36"/>
      <c r="LXP36"/>
      <c r="LXQ36"/>
      <c r="LXR36"/>
      <c r="LXS36"/>
      <c r="LXT36"/>
      <c r="LXU36"/>
      <c r="LXV36"/>
      <c r="LXW36"/>
      <c r="LXX36"/>
      <c r="LXY36"/>
      <c r="LXZ36"/>
      <c r="LYA36"/>
      <c r="LYB36"/>
      <c r="LYC36"/>
      <c r="LYD36"/>
      <c r="LYE36"/>
      <c r="LYF36"/>
      <c r="LYG36"/>
      <c r="LYH36"/>
      <c r="LYI36"/>
      <c r="LYJ36"/>
      <c r="LYK36"/>
      <c r="LYL36"/>
      <c r="LYM36"/>
      <c r="LYN36"/>
      <c r="LYO36"/>
      <c r="LYP36"/>
      <c r="LYQ36"/>
      <c r="LYR36"/>
      <c r="LYS36"/>
      <c r="LYT36"/>
      <c r="LYU36"/>
      <c r="LYV36"/>
      <c r="LYW36"/>
      <c r="LYX36"/>
      <c r="LYY36"/>
      <c r="LYZ36"/>
      <c r="LZA36"/>
      <c r="LZB36"/>
      <c r="LZC36"/>
      <c r="LZD36"/>
      <c r="LZE36"/>
      <c r="LZF36"/>
      <c r="LZG36"/>
      <c r="LZH36"/>
      <c r="LZI36"/>
      <c r="LZJ36"/>
      <c r="LZK36"/>
      <c r="LZL36"/>
      <c r="LZM36"/>
      <c r="LZN36"/>
      <c r="LZO36"/>
      <c r="LZP36"/>
      <c r="LZQ36"/>
      <c r="LZR36"/>
      <c r="LZS36"/>
      <c r="LZT36"/>
      <c r="LZU36"/>
      <c r="LZV36"/>
      <c r="LZW36"/>
      <c r="LZX36"/>
      <c r="LZY36"/>
      <c r="LZZ36"/>
      <c r="MAA36"/>
      <c r="MAB36"/>
      <c r="MAC36"/>
      <c r="MAD36"/>
      <c r="MAE36"/>
      <c r="MAF36"/>
      <c r="MAG36"/>
      <c r="MAH36"/>
      <c r="MAI36"/>
      <c r="MAJ36"/>
      <c r="MAK36"/>
      <c r="MAL36"/>
      <c r="MAM36"/>
      <c r="MAN36"/>
      <c r="MAO36"/>
      <c r="MAP36"/>
      <c r="MAQ36"/>
      <c r="MAR36"/>
      <c r="MAS36"/>
      <c r="MAT36"/>
      <c r="MAU36"/>
      <c r="MAV36"/>
      <c r="MAW36"/>
      <c r="MAX36"/>
      <c r="MAY36"/>
      <c r="MAZ36"/>
      <c r="MBA36"/>
      <c r="MBB36"/>
      <c r="MBC36"/>
      <c r="MBD36"/>
      <c r="MBE36"/>
      <c r="MBF36"/>
      <c r="MBG36"/>
      <c r="MBH36"/>
      <c r="MBI36"/>
      <c r="MBJ36"/>
      <c r="MBK36"/>
      <c r="MBL36"/>
      <c r="MBM36"/>
      <c r="MBN36"/>
      <c r="MBO36"/>
      <c r="MBP36"/>
      <c r="MBQ36"/>
      <c r="MBR36"/>
      <c r="MBS36"/>
      <c r="MBT36"/>
      <c r="MBU36"/>
      <c r="MBV36"/>
      <c r="MBW36"/>
      <c r="MBX36"/>
      <c r="MBY36"/>
      <c r="MBZ36"/>
      <c r="MCA36"/>
      <c r="MCB36"/>
      <c r="MCC36"/>
      <c r="MCD36"/>
      <c r="MCE36"/>
      <c r="MCF36"/>
      <c r="MCG36"/>
      <c r="MCH36"/>
      <c r="MCI36"/>
      <c r="MCJ36"/>
      <c r="MCK36"/>
      <c r="MCL36"/>
      <c r="MCM36"/>
      <c r="MCN36"/>
      <c r="MCO36"/>
      <c r="MCP36"/>
      <c r="MCQ36"/>
      <c r="MCR36"/>
      <c r="MCS36"/>
      <c r="MCT36"/>
      <c r="MCU36"/>
      <c r="MCV36"/>
      <c r="MCW36"/>
      <c r="MCX36"/>
      <c r="MCY36"/>
      <c r="MCZ36"/>
      <c r="MDA36"/>
      <c r="MDB36"/>
      <c r="MDC36"/>
      <c r="MDD36"/>
      <c r="MDE36"/>
      <c r="MDF36"/>
      <c r="MDG36"/>
      <c r="MDH36"/>
      <c r="MDI36"/>
      <c r="MDJ36"/>
      <c r="MDK36"/>
      <c r="MDL36"/>
      <c r="MDM36"/>
      <c r="MDN36"/>
      <c r="MDO36"/>
      <c r="MDP36"/>
      <c r="MDQ36"/>
      <c r="MDR36"/>
      <c r="MDS36"/>
      <c r="MDT36"/>
      <c r="MDU36"/>
      <c r="MDV36"/>
      <c r="MDW36"/>
      <c r="MDX36"/>
      <c r="MDY36"/>
      <c r="MDZ36"/>
      <c r="MEA36"/>
      <c r="MEB36"/>
      <c r="MEC36"/>
      <c r="MED36"/>
      <c r="MEE36"/>
      <c r="MEF36"/>
      <c r="MEG36"/>
      <c r="MEH36"/>
      <c r="MEI36"/>
      <c r="MEJ36"/>
      <c r="MEK36"/>
      <c r="MEL36"/>
      <c r="MEM36"/>
      <c r="MEN36"/>
      <c r="MEO36"/>
      <c r="MEP36"/>
      <c r="MEQ36"/>
      <c r="MER36"/>
      <c r="MES36"/>
      <c r="MET36"/>
      <c r="MEU36"/>
      <c r="MEV36"/>
      <c r="MEW36"/>
      <c r="MEX36"/>
      <c r="MEY36"/>
      <c r="MEZ36"/>
      <c r="MFA36"/>
      <c r="MFB36"/>
      <c r="MFC36"/>
      <c r="MFD36"/>
      <c r="MFE36"/>
      <c r="MFF36"/>
      <c r="MFG36"/>
      <c r="MFH36"/>
      <c r="MFI36"/>
      <c r="MFJ36"/>
      <c r="MFK36"/>
      <c r="MFL36"/>
      <c r="MFM36"/>
      <c r="MFN36"/>
      <c r="MFO36"/>
      <c r="MFP36"/>
      <c r="MFQ36"/>
      <c r="MFR36"/>
      <c r="MFS36"/>
      <c r="MFT36"/>
      <c r="MFU36"/>
      <c r="MFV36"/>
      <c r="MFW36"/>
      <c r="MFX36"/>
      <c r="MFY36"/>
      <c r="MFZ36"/>
      <c r="MGA36"/>
      <c r="MGB36"/>
      <c r="MGC36"/>
      <c r="MGD36"/>
      <c r="MGE36"/>
      <c r="MGF36"/>
      <c r="MGG36"/>
      <c r="MGH36"/>
      <c r="MGI36"/>
      <c r="MGJ36"/>
      <c r="MGK36"/>
      <c r="MGL36"/>
      <c r="MGM36"/>
      <c r="MGN36"/>
      <c r="MGO36"/>
      <c r="MGP36"/>
      <c r="MGQ36"/>
      <c r="MGR36"/>
      <c r="MGS36"/>
      <c r="MGT36"/>
      <c r="MGU36"/>
      <c r="MGV36"/>
      <c r="MGW36"/>
      <c r="MGX36"/>
      <c r="MGY36"/>
      <c r="MGZ36"/>
      <c r="MHA36"/>
      <c r="MHB36"/>
      <c r="MHC36"/>
      <c r="MHD36"/>
      <c r="MHE36"/>
      <c r="MHF36"/>
      <c r="MHG36"/>
      <c r="MHH36"/>
      <c r="MHI36"/>
      <c r="MHJ36"/>
      <c r="MHK36"/>
      <c r="MHL36"/>
      <c r="MHM36"/>
      <c r="MHN36"/>
      <c r="MHO36"/>
      <c r="MHP36"/>
      <c r="MHQ36"/>
      <c r="MHR36"/>
      <c r="MHS36"/>
      <c r="MHT36"/>
      <c r="MHU36"/>
      <c r="MHV36"/>
      <c r="MHW36"/>
      <c r="MHX36"/>
      <c r="MHY36"/>
      <c r="MHZ36"/>
      <c r="MIA36"/>
      <c r="MIB36"/>
      <c r="MIC36"/>
      <c r="MID36"/>
      <c r="MIE36"/>
      <c r="MIF36"/>
      <c r="MIG36"/>
      <c r="MIH36"/>
      <c r="MII36"/>
      <c r="MIJ36"/>
      <c r="MIK36"/>
      <c r="MIL36"/>
      <c r="MIM36"/>
      <c r="MIN36"/>
      <c r="MIO36"/>
      <c r="MIP36"/>
      <c r="MIQ36"/>
      <c r="MIR36"/>
      <c r="MIS36"/>
      <c r="MIT36"/>
      <c r="MIU36"/>
      <c r="MIV36"/>
      <c r="MIW36"/>
      <c r="MIX36"/>
      <c r="MIY36"/>
      <c r="MIZ36"/>
      <c r="MJA36"/>
      <c r="MJB36"/>
      <c r="MJC36"/>
      <c r="MJD36"/>
      <c r="MJE36"/>
      <c r="MJF36"/>
      <c r="MJG36"/>
      <c r="MJH36"/>
      <c r="MJI36"/>
      <c r="MJJ36"/>
      <c r="MJK36"/>
      <c r="MJL36"/>
      <c r="MJM36"/>
      <c r="MJN36"/>
      <c r="MJO36"/>
      <c r="MJP36"/>
      <c r="MJQ36"/>
      <c r="MJR36"/>
      <c r="MJS36"/>
      <c r="MJT36"/>
      <c r="MJU36"/>
      <c r="MJV36"/>
      <c r="MJW36"/>
      <c r="MJX36"/>
      <c r="MJY36"/>
      <c r="MJZ36"/>
      <c r="MKA36"/>
      <c r="MKB36"/>
      <c r="MKC36"/>
      <c r="MKD36"/>
      <c r="MKE36"/>
      <c r="MKF36"/>
      <c r="MKG36"/>
      <c r="MKH36"/>
      <c r="MKI36"/>
      <c r="MKJ36"/>
      <c r="MKK36"/>
      <c r="MKL36"/>
      <c r="MKM36"/>
      <c r="MKN36"/>
      <c r="MKO36"/>
      <c r="MKP36"/>
      <c r="MKQ36"/>
      <c r="MKR36"/>
      <c r="MKS36"/>
      <c r="MKT36"/>
      <c r="MKU36"/>
      <c r="MKV36"/>
      <c r="MKW36"/>
      <c r="MKX36"/>
      <c r="MKY36"/>
      <c r="MKZ36"/>
      <c r="MLA36"/>
      <c r="MLB36"/>
      <c r="MLC36"/>
      <c r="MLD36"/>
      <c r="MLE36"/>
      <c r="MLF36"/>
      <c r="MLG36"/>
      <c r="MLH36"/>
      <c r="MLI36"/>
      <c r="MLJ36"/>
      <c r="MLK36"/>
      <c r="MLL36"/>
      <c r="MLM36"/>
      <c r="MLN36"/>
      <c r="MLO36"/>
      <c r="MLP36"/>
      <c r="MLQ36"/>
      <c r="MLR36"/>
      <c r="MLS36"/>
      <c r="MLT36"/>
      <c r="MLU36"/>
      <c r="MLV36"/>
      <c r="MLW36"/>
      <c r="MLX36"/>
      <c r="MLY36"/>
      <c r="MLZ36"/>
      <c r="MMA36"/>
      <c r="MMB36"/>
      <c r="MMC36"/>
      <c r="MMD36"/>
      <c r="MME36"/>
      <c r="MMF36"/>
      <c r="MMG36"/>
      <c r="MMH36"/>
      <c r="MMI36"/>
      <c r="MMJ36"/>
      <c r="MMK36"/>
      <c r="MML36"/>
      <c r="MMM36"/>
      <c r="MMN36"/>
      <c r="MMO36"/>
      <c r="MMP36"/>
      <c r="MMQ36"/>
      <c r="MMR36"/>
      <c r="MMS36"/>
      <c r="MMT36"/>
      <c r="MMU36"/>
      <c r="MMV36"/>
      <c r="MMW36"/>
      <c r="MMX36"/>
      <c r="MMY36"/>
      <c r="MMZ36"/>
      <c r="MNA36"/>
      <c r="MNB36"/>
      <c r="MNC36"/>
      <c r="MND36"/>
      <c r="MNE36"/>
      <c r="MNF36"/>
      <c r="MNG36"/>
      <c r="MNH36"/>
      <c r="MNI36"/>
      <c r="MNJ36"/>
      <c r="MNK36"/>
      <c r="MNL36"/>
      <c r="MNM36"/>
      <c r="MNN36"/>
      <c r="MNO36"/>
      <c r="MNP36"/>
      <c r="MNQ36"/>
      <c r="MNR36"/>
      <c r="MNS36"/>
      <c r="MNT36"/>
      <c r="MNU36"/>
      <c r="MNV36"/>
      <c r="MNW36"/>
      <c r="MNX36"/>
      <c r="MNY36"/>
      <c r="MNZ36"/>
      <c r="MOA36"/>
      <c r="MOB36"/>
      <c r="MOC36"/>
      <c r="MOD36"/>
      <c r="MOE36"/>
      <c r="MOF36"/>
      <c r="MOG36"/>
      <c r="MOH36"/>
      <c r="MOI36"/>
      <c r="MOJ36"/>
      <c r="MOK36"/>
      <c r="MOL36"/>
      <c r="MOM36"/>
      <c r="MON36"/>
      <c r="MOO36"/>
      <c r="MOP36"/>
      <c r="MOQ36"/>
      <c r="MOR36"/>
      <c r="MOS36"/>
      <c r="MOT36"/>
      <c r="MOU36"/>
      <c r="MOV36"/>
      <c r="MOW36"/>
      <c r="MOX36"/>
      <c r="MOY36"/>
      <c r="MOZ36"/>
      <c r="MPA36"/>
      <c r="MPB36"/>
      <c r="MPC36"/>
      <c r="MPD36"/>
      <c r="MPE36"/>
      <c r="MPF36"/>
      <c r="MPG36"/>
      <c r="MPH36"/>
      <c r="MPI36"/>
      <c r="MPJ36"/>
      <c r="MPK36"/>
      <c r="MPL36"/>
      <c r="MPM36"/>
      <c r="MPN36"/>
      <c r="MPO36"/>
      <c r="MPP36"/>
      <c r="MPQ36"/>
      <c r="MPR36"/>
      <c r="MPS36"/>
      <c r="MPT36"/>
      <c r="MPU36"/>
      <c r="MPV36"/>
      <c r="MPW36"/>
      <c r="MPX36"/>
      <c r="MPY36"/>
      <c r="MPZ36"/>
      <c r="MQA36"/>
      <c r="MQB36"/>
      <c r="MQC36"/>
      <c r="MQD36"/>
      <c r="MQE36"/>
      <c r="MQF36"/>
      <c r="MQG36"/>
      <c r="MQH36"/>
      <c r="MQI36"/>
      <c r="MQJ36"/>
      <c r="MQK36"/>
      <c r="MQL36"/>
      <c r="MQM36"/>
      <c r="MQN36"/>
      <c r="MQO36"/>
      <c r="MQP36"/>
      <c r="MQQ36"/>
      <c r="MQR36"/>
      <c r="MQS36"/>
      <c r="MQT36"/>
      <c r="MQU36"/>
      <c r="MQV36"/>
      <c r="MQW36"/>
      <c r="MQX36"/>
      <c r="MQY36"/>
      <c r="MQZ36"/>
      <c r="MRA36"/>
      <c r="MRB36"/>
      <c r="MRC36"/>
      <c r="MRD36"/>
      <c r="MRE36"/>
      <c r="MRF36"/>
      <c r="MRG36"/>
      <c r="MRH36"/>
      <c r="MRI36"/>
      <c r="MRJ36"/>
      <c r="MRK36"/>
      <c r="MRL36"/>
      <c r="MRM36"/>
      <c r="MRN36"/>
      <c r="MRO36"/>
      <c r="MRP36"/>
      <c r="MRQ36"/>
      <c r="MRR36"/>
      <c r="MRS36"/>
      <c r="MRT36"/>
      <c r="MRU36"/>
      <c r="MRV36"/>
      <c r="MRW36"/>
      <c r="MRX36"/>
      <c r="MRY36"/>
      <c r="MRZ36"/>
      <c r="MSA36"/>
      <c r="MSB36"/>
      <c r="MSC36"/>
      <c r="MSD36"/>
      <c r="MSE36"/>
      <c r="MSF36"/>
      <c r="MSG36"/>
      <c r="MSH36"/>
      <c r="MSI36"/>
      <c r="MSJ36"/>
      <c r="MSK36"/>
      <c r="MSL36"/>
      <c r="MSM36"/>
      <c r="MSN36"/>
      <c r="MSO36"/>
      <c r="MSP36"/>
      <c r="MSQ36"/>
      <c r="MSR36"/>
      <c r="MSS36"/>
      <c r="MST36"/>
      <c r="MSU36"/>
      <c r="MSV36"/>
      <c r="MSW36"/>
      <c r="MSX36"/>
      <c r="MSY36"/>
      <c r="MSZ36"/>
      <c r="MTA36"/>
      <c r="MTB36"/>
      <c r="MTC36"/>
      <c r="MTD36"/>
      <c r="MTE36"/>
      <c r="MTF36"/>
      <c r="MTG36"/>
      <c r="MTH36"/>
      <c r="MTI36"/>
      <c r="MTJ36"/>
      <c r="MTK36"/>
      <c r="MTL36"/>
      <c r="MTM36"/>
      <c r="MTN36"/>
      <c r="MTO36"/>
      <c r="MTP36"/>
      <c r="MTQ36"/>
      <c r="MTR36"/>
      <c r="MTS36"/>
      <c r="MTT36"/>
      <c r="MTU36"/>
      <c r="MTV36"/>
      <c r="MTW36"/>
      <c r="MTX36"/>
      <c r="MTY36"/>
      <c r="MTZ36"/>
      <c r="MUA36"/>
      <c r="MUB36"/>
      <c r="MUC36"/>
      <c r="MUD36"/>
      <c r="MUE36"/>
      <c r="MUF36"/>
      <c r="MUG36"/>
      <c r="MUH36"/>
      <c r="MUI36"/>
      <c r="MUJ36"/>
      <c r="MUK36"/>
      <c r="MUL36"/>
      <c r="MUM36"/>
      <c r="MUN36"/>
      <c r="MUO36"/>
      <c r="MUP36"/>
      <c r="MUQ36"/>
      <c r="MUR36"/>
      <c r="MUS36"/>
      <c r="MUT36"/>
      <c r="MUU36"/>
      <c r="MUV36"/>
      <c r="MUW36"/>
      <c r="MUX36"/>
      <c r="MUY36"/>
      <c r="MUZ36"/>
      <c r="MVA36"/>
      <c r="MVB36"/>
      <c r="MVC36"/>
      <c r="MVD36"/>
      <c r="MVE36"/>
      <c r="MVF36"/>
      <c r="MVG36"/>
      <c r="MVH36"/>
      <c r="MVI36"/>
      <c r="MVJ36"/>
      <c r="MVK36"/>
      <c r="MVL36"/>
      <c r="MVM36"/>
      <c r="MVN36"/>
      <c r="MVO36"/>
      <c r="MVP36"/>
      <c r="MVQ36"/>
      <c r="MVR36"/>
      <c r="MVS36"/>
      <c r="MVT36"/>
      <c r="MVU36"/>
      <c r="MVV36"/>
      <c r="MVW36"/>
      <c r="MVX36"/>
      <c r="MVY36"/>
      <c r="MVZ36"/>
      <c r="MWA36"/>
      <c r="MWB36"/>
      <c r="MWC36"/>
      <c r="MWD36"/>
      <c r="MWE36"/>
      <c r="MWF36"/>
      <c r="MWG36"/>
      <c r="MWH36"/>
      <c r="MWI36"/>
      <c r="MWJ36"/>
      <c r="MWK36"/>
      <c r="MWL36"/>
      <c r="MWM36"/>
      <c r="MWN36"/>
      <c r="MWO36"/>
      <c r="MWP36"/>
      <c r="MWQ36"/>
      <c r="MWR36"/>
      <c r="MWS36"/>
      <c r="MWT36"/>
      <c r="MWU36"/>
      <c r="MWV36"/>
      <c r="MWW36"/>
      <c r="MWX36"/>
      <c r="MWY36"/>
      <c r="MWZ36"/>
      <c r="MXA36"/>
      <c r="MXB36"/>
      <c r="MXC36"/>
      <c r="MXD36"/>
      <c r="MXE36"/>
      <c r="MXF36"/>
      <c r="MXG36"/>
      <c r="MXH36"/>
      <c r="MXI36"/>
      <c r="MXJ36"/>
      <c r="MXK36"/>
      <c r="MXL36"/>
      <c r="MXM36"/>
      <c r="MXN36"/>
      <c r="MXO36"/>
      <c r="MXP36"/>
      <c r="MXQ36"/>
      <c r="MXR36"/>
      <c r="MXS36"/>
      <c r="MXT36"/>
      <c r="MXU36"/>
      <c r="MXV36"/>
      <c r="MXW36"/>
      <c r="MXX36"/>
      <c r="MXY36"/>
      <c r="MXZ36"/>
      <c r="MYA36"/>
      <c r="MYB36"/>
      <c r="MYC36"/>
      <c r="MYD36"/>
      <c r="MYE36"/>
      <c r="MYF36"/>
      <c r="MYG36"/>
      <c r="MYH36"/>
      <c r="MYI36"/>
      <c r="MYJ36"/>
      <c r="MYK36"/>
      <c r="MYL36"/>
      <c r="MYM36"/>
      <c r="MYN36"/>
      <c r="MYO36"/>
      <c r="MYP36"/>
      <c r="MYQ36"/>
      <c r="MYR36"/>
      <c r="MYS36"/>
      <c r="MYT36"/>
      <c r="MYU36"/>
      <c r="MYV36"/>
      <c r="MYW36"/>
      <c r="MYX36"/>
      <c r="MYY36"/>
      <c r="MYZ36"/>
      <c r="MZA36"/>
      <c r="MZB36"/>
      <c r="MZC36"/>
      <c r="MZD36"/>
      <c r="MZE36"/>
      <c r="MZF36"/>
      <c r="MZG36"/>
      <c r="MZH36"/>
      <c r="MZI36"/>
      <c r="MZJ36"/>
      <c r="MZK36"/>
      <c r="MZL36"/>
      <c r="MZM36"/>
      <c r="MZN36"/>
      <c r="MZO36"/>
      <c r="MZP36"/>
      <c r="MZQ36"/>
      <c r="MZR36"/>
      <c r="MZS36"/>
      <c r="MZT36"/>
      <c r="MZU36"/>
      <c r="MZV36"/>
      <c r="MZW36"/>
      <c r="MZX36"/>
      <c r="MZY36"/>
      <c r="MZZ36"/>
      <c r="NAA36"/>
      <c r="NAB36"/>
      <c r="NAC36"/>
      <c r="NAD36"/>
      <c r="NAE36"/>
      <c r="NAF36"/>
      <c r="NAG36"/>
      <c r="NAH36"/>
      <c r="NAI36"/>
      <c r="NAJ36"/>
      <c r="NAK36"/>
      <c r="NAL36"/>
      <c r="NAM36"/>
      <c r="NAN36"/>
      <c r="NAO36"/>
      <c r="NAP36"/>
      <c r="NAQ36"/>
      <c r="NAR36"/>
      <c r="NAS36"/>
      <c r="NAT36"/>
      <c r="NAU36"/>
      <c r="NAV36"/>
      <c r="NAW36"/>
      <c r="NAX36"/>
      <c r="NAY36"/>
      <c r="NAZ36"/>
      <c r="NBA36"/>
      <c r="NBB36"/>
      <c r="NBC36"/>
      <c r="NBD36"/>
      <c r="NBE36"/>
      <c r="NBF36"/>
      <c r="NBG36"/>
      <c r="NBH36"/>
      <c r="NBI36"/>
      <c r="NBJ36"/>
      <c r="NBK36"/>
      <c r="NBL36"/>
      <c r="NBM36"/>
      <c r="NBN36"/>
      <c r="NBO36"/>
      <c r="NBP36"/>
      <c r="NBQ36"/>
      <c r="NBR36"/>
      <c r="NBS36"/>
      <c r="NBT36"/>
      <c r="NBU36"/>
      <c r="NBV36"/>
      <c r="NBW36"/>
      <c r="NBX36"/>
      <c r="NBY36"/>
      <c r="NBZ36"/>
      <c r="NCA36"/>
      <c r="NCB36"/>
      <c r="NCC36"/>
      <c r="NCD36"/>
      <c r="NCE36"/>
      <c r="NCF36"/>
      <c r="NCG36"/>
      <c r="NCH36"/>
      <c r="NCI36"/>
      <c r="NCJ36"/>
      <c r="NCK36"/>
      <c r="NCL36"/>
      <c r="NCM36"/>
      <c r="NCN36"/>
      <c r="NCO36"/>
      <c r="NCP36"/>
      <c r="NCQ36"/>
      <c r="NCR36"/>
      <c r="NCS36"/>
      <c r="NCT36"/>
      <c r="NCU36"/>
      <c r="NCV36"/>
      <c r="NCW36"/>
      <c r="NCX36"/>
      <c r="NCY36"/>
      <c r="NCZ36"/>
      <c r="NDA36"/>
      <c r="NDB36"/>
      <c r="NDC36"/>
      <c r="NDD36"/>
      <c r="NDE36"/>
      <c r="NDF36"/>
      <c r="NDG36"/>
      <c r="NDH36"/>
      <c r="NDI36"/>
      <c r="NDJ36"/>
      <c r="NDK36"/>
      <c r="NDL36"/>
      <c r="NDM36"/>
      <c r="NDN36"/>
      <c r="NDO36"/>
      <c r="NDP36"/>
      <c r="NDQ36"/>
      <c r="NDR36"/>
      <c r="NDS36"/>
      <c r="NDT36"/>
      <c r="NDU36"/>
      <c r="NDV36"/>
      <c r="NDW36"/>
      <c r="NDX36"/>
      <c r="NDY36"/>
      <c r="NDZ36"/>
      <c r="NEA36"/>
      <c r="NEB36"/>
      <c r="NEC36"/>
      <c r="NED36"/>
      <c r="NEE36"/>
      <c r="NEF36"/>
      <c r="NEG36"/>
      <c r="NEH36"/>
      <c r="NEI36"/>
      <c r="NEJ36"/>
      <c r="NEK36"/>
      <c r="NEL36"/>
      <c r="NEM36"/>
      <c r="NEN36"/>
      <c r="NEO36"/>
      <c r="NEP36"/>
      <c r="NEQ36"/>
      <c r="NER36"/>
      <c r="NES36"/>
      <c r="NET36"/>
      <c r="NEU36"/>
      <c r="NEV36"/>
      <c r="NEW36"/>
      <c r="NEX36"/>
      <c r="NEY36"/>
      <c r="NEZ36"/>
      <c r="NFA36"/>
      <c r="NFB36"/>
      <c r="NFC36"/>
      <c r="NFD36"/>
      <c r="NFE36"/>
      <c r="NFF36"/>
      <c r="NFG36"/>
      <c r="NFH36"/>
      <c r="NFI36"/>
      <c r="NFJ36"/>
      <c r="NFK36"/>
      <c r="NFL36"/>
      <c r="NFM36"/>
      <c r="NFN36"/>
      <c r="NFO36"/>
      <c r="NFP36"/>
      <c r="NFQ36"/>
      <c r="NFR36"/>
      <c r="NFS36"/>
      <c r="NFT36"/>
      <c r="NFU36"/>
      <c r="NFV36"/>
      <c r="NFW36"/>
      <c r="NFX36"/>
      <c r="NFY36"/>
      <c r="NFZ36"/>
      <c r="NGA36"/>
      <c r="NGB36"/>
      <c r="NGC36"/>
      <c r="NGD36"/>
      <c r="NGE36"/>
      <c r="NGF36"/>
      <c r="NGG36"/>
      <c r="NGH36"/>
      <c r="NGI36"/>
      <c r="NGJ36"/>
      <c r="NGK36"/>
      <c r="NGL36"/>
      <c r="NGM36"/>
      <c r="NGN36"/>
      <c r="NGO36"/>
      <c r="NGP36"/>
      <c r="NGQ36"/>
      <c r="NGR36"/>
      <c r="NGS36"/>
      <c r="NGT36"/>
      <c r="NGU36"/>
      <c r="NGV36"/>
      <c r="NGW36"/>
      <c r="NGX36"/>
      <c r="NGY36"/>
      <c r="NGZ36"/>
      <c r="NHA36"/>
      <c r="NHB36"/>
      <c r="NHC36"/>
      <c r="NHD36"/>
      <c r="NHE36"/>
      <c r="NHF36"/>
      <c r="NHG36"/>
      <c r="NHH36"/>
      <c r="NHI36"/>
      <c r="NHJ36"/>
      <c r="NHK36"/>
      <c r="NHL36"/>
      <c r="NHM36"/>
      <c r="NHN36"/>
      <c r="NHO36"/>
      <c r="NHP36"/>
      <c r="NHQ36"/>
      <c r="NHR36"/>
      <c r="NHS36"/>
      <c r="NHT36"/>
      <c r="NHU36"/>
      <c r="NHV36"/>
      <c r="NHW36"/>
      <c r="NHX36"/>
      <c r="NHY36"/>
      <c r="NHZ36"/>
      <c r="NIA36"/>
      <c r="NIB36"/>
      <c r="NIC36"/>
      <c r="NID36"/>
      <c r="NIE36"/>
      <c r="NIF36"/>
      <c r="NIG36"/>
      <c r="NIH36"/>
      <c r="NII36"/>
      <c r="NIJ36"/>
      <c r="NIK36"/>
      <c r="NIL36"/>
      <c r="NIM36"/>
      <c r="NIN36"/>
      <c r="NIO36"/>
      <c r="NIP36"/>
      <c r="NIQ36"/>
      <c r="NIR36"/>
      <c r="NIS36"/>
      <c r="NIT36"/>
      <c r="NIU36"/>
      <c r="NIV36"/>
      <c r="NIW36"/>
      <c r="NIX36"/>
      <c r="NIY36"/>
      <c r="NIZ36"/>
      <c r="NJA36"/>
      <c r="NJB36"/>
      <c r="NJC36"/>
      <c r="NJD36"/>
      <c r="NJE36"/>
      <c r="NJF36"/>
      <c r="NJG36"/>
      <c r="NJH36"/>
      <c r="NJI36"/>
      <c r="NJJ36"/>
      <c r="NJK36"/>
      <c r="NJL36"/>
      <c r="NJM36"/>
      <c r="NJN36"/>
      <c r="NJO36"/>
      <c r="NJP36"/>
      <c r="NJQ36"/>
      <c r="NJR36"/>
      <c r="NJS36"/>
      <c r="NJT36"/>
      <c r="NJU36"/>
      <c r="NJV36"/>
      <c r="NJW36"/>
      <c r="NJX36"/>
      <c r="NJY36"/>
      <c r="NJZ36"/>
      <c r="NKA36"/>
      <c r="NKB36"/>
      <c r="NKC36"/>
      <c r="NKD36"/>
      <c r="NKE36"/>
      <c r="NKF36"/>
      <c r="NKG36"/>
      <c r="NKH36"/>
      <c r="NKI36"/>
      <c r="NKJ36"/>
      <c r="NKK36"/>
      <c r="NKL36"/>
      <c r="NKM36"/>
      <c r="NKN36"/>
      <c r="NKO36"/>
      <c r="NKP36"/>
      <c r="NKQ36"/>
      <c r="NKR36"/>
      <c r="NKS36"/>
      <c r="NKT36"/>
      <c r="NKU36"/>
      <c r="NKV36"/>
      <c r="NKW36"/>
      <c r="NKX36"/>
      <c r="NKY36"/>
      <c r="NKZ36"/>
      <c r="NLA36"/>
      <c r="NLB36"/>
      <c r="NLC36"/>
      <c r="NLD36"/>
      <c r="NLE36"/>
      <c r="NLF36"/>
      <c r="NLG36"/>
      <c r="NLH36"/>
      <c r="NLI36"/>
      <c r="NLJ36"/>
      <c r="NLK36"/>
      <c r="NLL36"/>
      <c r="NLM36"/>
      <c r="NLN36"/>
      <c r="NLO36"/>
      <c r="NLP36"/>
      <c r="NLQ36"/>
      <c r="NLR36"/>
      <c r="NLS36"/>
      <c r="NLT36"/>
      <c r="NLU36"/>
      <c r="NLV36"/>
      <c r="NLW36"/>
      <c r="NLX36"/>
      <c r="NLY36"/>
      <c r="NLZ36"/>
      <c r="NMA36"/>
      <c r="NMB36"/>
      <c r="NMC36"/>
      <c r="NMD36"/>
      <c r="NME36"/>
      <c r="NMF36"/>
      <c r="NMG36"/>
      <c r="NMH36"/>
      <c r="NMI36"/>
      <c r="NMJ36"/>
      <c r="NMK36"/>
      <c r="NML36"/>
      <c r="NMM36"/>
      <c r="NMN36"/>
      <c r="NMO36"/>
      <c r="NMP36"/>
      <c r="NMQ36"/>
      <c r="NMR36"/>
      <c r="NMS36"/>
      <c r="NMT36"/>
      <c r="NMU36"/>
      <c r="NMV36"/>
      <c r="NMW36"/>
      <c r="NMX36"/>
      <c r="NMY36"/>
      <c r="NMZ36"/>
      <c r="NNA36"/>
      <c r="NNB36"/>
      <c r="NNC36"/>
      <c r="NND36"/>
      <c r="NNE36"/>
      <c r="NNF36"/>
      <c r="NNG36"/>
      <c r="NNH36"/>
      <c r="NNI36"/>
      <c r="NNJ36"/>
      <c r="NNK36"/>
      <c r="NNL36"/>
      <c r="NNM36"/>
      <c r="NNN36"/>
      <c r="NNO36"/>
      <c r="NNP36"/>
      <c r="NNQ36"/>
      <c r="NNR36"/>
      <c r="NNS36"/>
      <c r="NNT36"/>
      <c r="NNU36"/>
      <c r="NNV36"/>
      <c r="NNW36"/>
      <c r="NNX36"/>
      <c r="NNY36"/>
      <c r="NNZ36"/>
      <c r="NOA36"/>
      <c r="NOB36"/>
      <c r="NOC36"/>
      <c r="NOD36"/>
      <c r="NOE36"/>
      <c r="NOF36"/>
      <c r="NOG36"/>
      <c r="NOH36"/>
      <c r="NOI36"/>
      <c r="NOJ36"/>
      <c r="NOK36"/>
      <c r="NOL36"/>
      <c r="NOM36"/>
      <c r="NON36"/>
      <c r="NOO36"/>
      <c r="NOP36"/>
      <c r="NOQ36"/>
      <c r="NOR36"/>
      <c r="NOS36"/>
      <c r="NOT36"/>
      <c r="NOU36"/>
      <c r="NOV36"/>
      <c r="NOW36"/>
      <c r="NOX36"/>
      <c r="NOY36"/>
      <c r="NOZ36"/>
      <c r="NPA36"/>
      <c r="NPB36"/>
      <c r="NPC36"/>
      <c r="NPD36"/>
      <c r="NPE36"/>
      <c r="NPF36"/>
      <c r="NPG36"/>
      <c r="NPH36"/>
      <c r="NPI36"/>
      <c r="NPJ36"/>
      <c r="NPK36"/>
      <c r="NPL36"/>
      <c r="NPM36"/>
      <c r="NPN36"/>
      <c r="NPO36"/>
      <c r="NPP36"/>
      <c r="NPQ36"/>
      <c r="NPR36"/>
      <c r="NPS36"/>
      <c r="NPT36"/>
      <c r="NPU36"/>
      <c r="NPV36"/>
      <c r="NPW36"/>
      <c r="NPX36"/>
      <c r="NPY36"/>
      <c r="NPZ36"/>
      <c r="NQA36"/>
      <c r="NQB36"/>
      <c r="NQC36"/>
      <c r="NQD36"/>
      <c r="NQE36"/>
      <c r="NQF36"/>
      <c r="NQG36"/>
      <c r="NQH36"/>
      <c r="NQI36"/>
      <c r="NQJ36"/>
      <c r="NQK36"/>
      <c r="NQL36"/>
      <c r="NQM36"/>
      <c r="NQN36"/>
      <c r="NQO36"/>
      <c r="NQP36"/>
      <c r="NQQ36"/>
      <c r="NQR36"/>
      <c r="NQS36"/>
      <c r="NQT36"/>
      <c r="NQU36"/>
      <c r="NQV36"/>
      <c r="NQW36"/>
      <c r="NQX36"/>
      <c r="NQY36"/>
      <c r="NQZ36"/>
      <c r="NRA36"/>
      <c r="NRB36"/>
      <c r="NRC36"/>
      <c r="NRD36"/>
      <c r="NRE36"/>
      <c r="NRF36"/>
      <c r="NRG36"/>
      <c r="NRH36"/>
      <c r="NRI36"/>
      <c r="NRJ36"/>
      <c r="NRK36"/>
      <c r="NRL36"/>
      <c r="NRM36"/>
      <c r="NRN36"/>
      <c r="NRO36"/>
      <c r="NRP36"/>
      <c r="NRQ36"/>
      <c r="NRR36"/>
      <c r="NRS36"/>
      <c r="NRT36"/>
      <c r="NRU36"/>
      <c r="NRV36"/>
      <c r="NRW36"/>
      <c r="NRX36"/>
      <c r="NRY36"/>
      <c r="NRZ36"/>
      <c r="NSA36"/>
      <c r="NSB36"/>
      <c r="NSC36"/>
      <c r="NSD36"/>
      <c r="NSE36"/>
      <c r="NSF36"/>
      <c r="NSG36"/>
      <c r="NSH36"/>
      <c r="NSI36"/>
      <c r="NSJ36"/>
      <c r="NSK36"/>
      <c r="NSL36"/>
      <c r="NSM36"/>
      <c r="NSN36"/>
      <c r="NSO36"/>
      <c r="NSP36"/>
      <c r="NSQ36"/>
      <c r="NSR36"/>
      <c r="NSS36"/>
      <c r="NST36"/>
      <c r="NSU36"/>
      <c r="NSV36"/>
      <c r="NSW36"/>
      <c r="NSX36"/>
      <c r="NSY36"/>
      <c r="NSZ36"/>
      <c r="NTA36"/>
      <c r="NTB36"/>
      <c r="NTC36"/>
      <c r="NTD36"/>
      <c r="NTE36"/>
      <c r="NTF36"/>
      <c r="NTG36"/>
      <c r="NTH36"/>
      <c r="NTI36"/>
      <c r="NTJ36"/>
      <c r="NTK36"/>
      <c r="NTL36"/>
      <c r="NTM36"/>
      <c r="NTN36"/>
      <c r="NTO36"/>
      <c r="NTP36"/>
      <c r="NTQ36"/>
      <c r="NTR36"/>
      <c r="NTS36"/>
      <c r="NTT36"/>
      <c r="NTU36"/>
      <c r="NTV36"/>
      <c r="NTW36"/>
      <c r="NTX36"/>
      <c r="NTY36"/>
      <c r="NTZ36"/>
      <c r="NUA36"/>
      <c r="NUB36"/>
      <c r="NUC36"/>
      <c r="NUD36"/>
      <c r="NUE36"/>
      <c r="NUF36"/>
      <c r="NUG36"/>
      <c r="NUH36"/>
      <c r="NUI36"/>
      <c r="NUJ36"/>
      <c r="NUK36"/>
      <c r="NUL36"/>
      <c r="NUM36"/>
      <c r="NUN36"/>
      <c r="NUO36"/>
      <c r="NUP36"/>
      <c r="NUQ36"/>
      <c r="NUR36"/>
      <c r="NUS36"/>
      <c r="NUT36"/>
      <c r="NUU36"/>
      <c r="NUV36"/>
      <c r="NUW36"/>
      <c r="NUX36"/>
      <c r="NUY36"/>
      <c r="NUZ36"/>
      <c r="NVA36"/>
      <c r="NVB36"/>
      <c r="NVC36"/>
      <c r="NVD36"/>
      <c r="NVE36"/>
      <c r="NVF36"/>
      <c r="NVG36"/>
      <c r="NVH36"/>
      <c r="NVI36"/>
      <c r="NVJ36"/>
      <c r="NVK36"/>
      <c r="NVL36"/>
      <c r="NVM36"/>
      <c r="NVN36"/>
      <c r="NVO36"/>
      <c r="NVP36"/>
      <c r="NVQ36"/>
      <c r="NVR36"/>
      <c r="NVS36"/>
      <c r="NVT36"/>
      <c r="NVU36"/>
      <c r="NVV36"/>
      <c r="NVW36"/>
      <c r="NVX36"/>
      <c r="NVY36"/>
      <c r="NVZ36"/>
      <c r="NWA36"/>
      <c r="NWB36"/>
      <c r="NWC36"/>
      <c r="NWD36"/>
      <c r="NWE36"/>
      <c r="NWF36"/>
      <c r="NWG36"/>
      <c r="NWH36"/>
      <c r="NWI36"/>
      <c r="NWJ36"/>
      <c r="NWK36"/>
      <c r="NWL36"/>
      <c r="NWM36"/>
      <c r="NWN36"/>
      <c r="NWO36"/>
      <c r="NWP36"/>
      <c r="NWQ36"/>
      <c r="NWR36"/>
      <c r="NWS36"/>
      <c r="NWT36"/>
      <c r="NWU36"/>
      <c r="NWV36"/>
      <c r="NWW36"/>
      <c r="NWX36"/>
      <c r="NWY36"/>
      <c r="NWZ36"/>
      <c r="NXA36"/>
      <c r="NXB36"/>
      <c r="NXC36"/>
      <c r="NXD36"/>
      <c r="NXE36"/>
      <c r="NXF36"/>
      <c r="NXG36"/>
      <c r="NXH36"/>
      <c r="NXI36"/>
      <c r="NXJ36"/>
      <c r="NXK36"/>
      <c r="NXL36"/>
      <c r="NXM36"/>
      <c r="NXN36"/>
      <c r="NXO36"/>
      <c r="NXP36"/>
      <c r="NXQ36"/>
      <c r="NXR36"/>
      <c r="NXS36"/>
      <c r="NXT36"/>
      <c r="NXU36"/>
      <c r="NXV36"/>
      <c r="NXW36"/>
      <c r="NXX36"/>
      <c r="NXY36"/>
      <c r="NXZ36"/>
      <c r="NYA36"/>
      <c r="NYB36"/>
      <c r="NYC36"/>
      <c r="NYD36"/>
      <c r="NYE36"/>
      <c r="NYF36"/>
      <c r="NYG36"/>
      <c r="NYH36"/>
      <c r="NYI36"/>
      <c r="NYJ36"/>
      <c r="NYK36"/>
      <c r="NYL36"/>
      <c r="NYM36"/>
      <c r="NYN36"/>
      <c r="NYO36"/>
      <c r="NYP36"/>
      <c r="NYQ36"/>
      <c r="NYR36"/>
      <c r="NYS36"/>
      <c r="NYT36"/>
      <c r="NYU36"/>
      <c r="NYV36"/>
      <c r="NYW36"/>
      <c r="NYX36"/>
      <c r="NYY36"/>
      <c r="NYZ36"/>
      <c r="NZA36"/>
      <c r="NZB36"/>
      <c r="NZC36"/>
      <c r="NZD36"/>
      <c r="NZE36"/>
      <c r="NZF36"/>
      <c r="NZG36"/>
      <c r="NZH36"/>
      <c r="NZI36"/>
      <c r="NZJ36"/>
      <c r="NZK36"/>
      <c r="NZL36"/>
      <c r="NZM36"/>
      <c r="NZN36"/>
      <c r="NZO36"/>
      <c r="NZP36"/>
      <c r="NZQ36"/>
      <c r="NZR36"/>
      <c r="NZS36"/>
      <c r="NZT36"/>
      <c r="NZU36"/>
      <c r="NZV36"/>
      <c r="NZW36"/>
      <c r="NZX36"/>
      <c r="NZY36"/>
      <c r="NZZ36"/>
      <c r="OAA36"/>
      <c r="OAB36"/>
      <c r="OAC36"/>
      <c r="OAD36"/>
      <c r="OAE36"/>
      <c r="OAF36"/>
      <c r="OAG36"/>
      <c r="OAH36"/>
      <c r="OAI36"/>
      <c r="OAJ36"/>
      <c r="OAK36"/>
      <c r="OAL36"/>
      <c r="OAM36"/>
      <c r="OAN36"/>
      <c r="OAO36"/>
      <c r="OAP36"/>
      <c r="OAQ36"/>
      <c r="OAR36"/>
      <c r="OAS36"/>
      <c r="OAT36"/>
      <c r="OAU36"/>
      <c r="OAV36"/>
      <c r="OAW36"/>
      <c r="OAX36"/>
      <c r="OAY36"/>
      <c r="OAZ36"/>
      <c r="OBA36"/>
      <c r="OBB36"/>
      <c r="OBC36"/>
      <c r="OBD36"/>
      <c r="OBE36"/>
      <c r="OBF36"/>
      <c r="OBG36"/>
      <c r="OBH36"/>
      <c r="OBI36"/>
      <c r="OBJ36"/>
      <c r="OBK36"/>
      <c r="OBL36"/>
      <c r="OBM36"/>
      <c r="OBN36"/>
      <c r="OBO36"/>
      <c r="OBP36"/>
      <c r="OBQ36"/>
      <c r="OBR36"/>
      <c r="OBS36"/>
      <c r="OBT36"/>
      <c r="OBU36"/>
      <c r="OBV36"/>
      <c r="OBW36"/>
      <c r="OBX36"/>
      <c r="OBY36"/>
      <c r="OBZ36"/>
      <c r="OCA36"/>
      <c r="OCB36"/>
      <c r="OCC36"/>
      <c r="OCD36"/>
      <c r="OCE36"/>
      <c r="OCF36"/>
      <c r="OCG36"/>
      <c r="OCH36"/>
      <c r="OCI36"/>
      <c r="OCJ36"/>
      <c r="OCK36"/>
      <c r="OCL36"/>
      <c r="OCM36"/>
      <c r="OCN36"/>
      <c r="OCO36"/>
      <c r="OCP36"/>
      <c r="OCQ36"/>
      <c r="OCR36"/>
      <c r="OCS36"/>
      <c r="OCT36"/>
      <c r="OCU36"/>
      <c r="OCV36"/>
      <c r="OCW36"/>
      <c r="OCX36"/>
      <c r="OCY36"/>
      <c r="OCZ36"/>
      <c r="ODA36"/>
      <c r="ODB36"/>
      <c r="ODC36"/>
      <c r="ODD36"/>
      <c r="ODE36"/>
      <c r="ODF36"/>
      <c r="ODG36"/>
      <c r="ODH36"/>
      <c r="ODI36"/>
      <c r="ODJ36"/>
      <c r="ODK36"/>
      <c r="ODL36"/>
      <c r="ODM36"/>
      <c r="ODN36"/>
      <c r="ODO36"/>
      <c r="ODP36"/>
      <c r="ODQ36"/>
      <c r="ODR36"/>
      <c r="ODS36"/>
      <c r="ODT36"/>
      <c r="ODU36"/>
      <c r="ODV36"/>
      <c r="ODW36"/>
      <c r="ODX36"/>
      <c r="ODY36"/>
      <c r="ODZ36"/>
      <c r="OEA36"/>
      <c r="OEB36"/>
      <c r="OEC36"/>
      <c r="OED36"/>
      <c r="OEE36"/>
      <c r="OEF36"/>
      <c r="OEG36"/>
      <c r="OEH36"/>
      <c r="OEI36"/>
      <c r="OEJ36"/>
      <c r="OEK36"/>
      <c r="OEL36"/>
      <c r="OEM36"/>
      <c r="OEN36"/>
      <c r="OEO36"/>
      <c r="OEP36"/>
      <c r="OEQ36"/>
      <c r="OER36"/>
      <c r="OES36"/>
      <c r="OET36"/>
      <c r="OEU36"/>
      <c r="OEV36"/>
      <c r="OEW36"/>
      <c r="OEX36"/>
      <c r="OEY36"/>
      <c r="OEZ36"/>
      <c r="OFA36"/>
      <c r="OFB36"/>
      <c r="OFC36"/>
      <c r="OFD36"/>
      <c r="OFE36"/>
      <c r="OFF36"/>
      <c r="OFG36"/>
      <c r="OFH36"/>
      <c r="OFI36"/>
      <c r="OFJ36"/>
      <c r="OFK36"/>
      <c r="OFL36"/>
      <c r="OFM36"/>
      <c r="OFN36"/>
      <c r="OFO36"/>
      <c r="OFP36"/>
      <c r="OFQ36"/>
      <c r="OFR36"/>
      <c r="OFS36"/>
      <c r="OFT36"/>
      <c r="OFU36"/>
      <c r="OFV36"/>
      <c r="OFW36"/>
      <c r="OFX36"/>
      <c r="OFY36"/>
      <c r="OFZ36"/>
      <c r="OGA36"/>
      <c r="OGB36"/>
      <c r="OGC36"/>
      <c r="OGD36"/>
      <c r="OGE36"/>
      <c r="OGF36"/>
      <c r="OGG36"/>
      <c r="OGH36"/>
      <c r="OGI36"/>
      <c r="OGJ36"/>
      <c r="OGK36"/>
      <c r="OGL36"/>
      <c r="OGM36"/>
      <c r="OGN36"/>
      <c r="OGO36"/>
      <c r="OGP36"/>
      <c r="OGQ36"/>
      <c r="OGR36"/>
      <c r="OGS36"/>
      <c r="OGT36"/>
      <c r="OGU36"/>
      <c r="OGV36"/>
      <c r="OGW36"/>
      <c r="OGX36"/>
      <c r="OGY36"/>
      <c r="OGZ36"/>
      <c r="OHA36"/>
      <c r="OHB36"/>
      <c r="OHC36"/>
      <c r="OHD36"/>
      <c r="OHE36"/>
      <c r="OHF36"/>
      <c r="OHG36"/>
      <c r="OHH36"/>
      <c r="OHI36"/>
      <c r="OHJ36"/>
      <c r="OHK36"/>
      <c r="OHL36"/>
      <c r="OHM36"/>
      <c r="OHN36"/>
      <c r="OHO36"/>
      <c r="OHP36"/>
      <c r="OHQ36"/>
      <c r="OHR36"/>
      <c r="OHS36"/>
      <c r="OHT36"/>
      <c r="OHU36"/>
      <c r="OHV36"/>
      <c r="OHW36"/>
      <c r="OHX36"/>
      <c r="OHY36"/>
      <c r="OHZ36"/>
      <c r="OIA36"/>
      <c r="OIB36"/>
      <c r="OIC36"/>
      <c r="OID36"/>
      <c r="OIE36"/>
      <c r="OIF36"/>
      <c r="OIG36"/>
      <c r="OIH36"/>
      <c r="OII36"/>
      <c r="OIJ36"/>
      <c r="OIK36"/>
      <c r="OIL36"/>
      <c r="OIM36"/>
      <c r="OIN36"/>
      <c r="OIO36"/>
      <c r="OIP36"/>
      <c r="OIQ36"/>
      <c r="OIR36"/>
      <c r="OIS36"/>
      <c r="OIT36"/>
      <c r="OIU36"/>
      <c r="OIV36"/>
      <c r="OIW36"/>
      <c r="OIX36"/>
      <c r="OIY36"/>
      <c r="OIZ36"/>
      <c r="OJA36"/>
      <c r="OJB36"/>
      <c r="OJC36"/>
      <c r="OJD36"/>
      <c r="OJE36"/>
      <c r="OJF36"/>
      <c r="OJG36"/>
      <c r="OJH36"/>
      <c r="OJI36"/>
      <c r="OJJ36"/>
      <c r="OJK36"/>
      <c r="OJL36"/>
      <c r="OJM36"/>
      <c r="OJN36"/>
      <c r="OJO36"/>
      <c r="OJP36"/>
      <c r="OJQ36"/>
      <c r="OJR36"/>
      <c r="OJS36"/>
      <c r="OJT36"/>
      <c r="OJU36"/>
      <c r="OJV36"/>
      <c r="OJW36"/>
      <c r="OJX36"/>
      <c r="OJY36"/>
      <c r="OJZ36"/>
      <c r="OKA36"/>
      <c r="OKB36"/>
      <c r="OKC36"/>
      <c r="OKD36"/>
      <c r="OKE36"/>
      <c r="OKF36"/>
      <c r="OKG36"/>
      <c r="OKH36"/>
      <c r="OKI36"/>
      <c r="OKJ36"/>
      <c r="OKK36"/>
      <c r="OKL36"/>
      <c r="OKM36"/>
      <c r="OKN36"/>
      <c r="OKO36"/>
      <c r="OKP36"/>
      <c r="OKQ36"/>
      <c r="OKR36"/>
      <c r="OKS36"/>
      <c r="OKT36"/>
      <c r="OKU36"/>
      <c r="OKV36"/>
      <c r="OKW36"/>
      <c r="OKX36"/>
      <c r="OKY36"/>
      <c r="OKZ36"/>
      <c r="OLA36"/>
      <c r="OLB36"/>
      <c r="OLC36"/>
      <c r="OLD36"/>
      <c r="OLE36"/>
      <c r="OLF36"/>
      <c r="OLG36"/>
      <c r="OLH36"/>
      <c r="OLI36"/>
      <c r="OLJ36"/>
      <c r="OLK36"/>
      <c r="OLL36"/>
      <c r="OLM36"/>
      <c r="OLN36"/>
      <c r="OLO36"/>
      <c r="OLP36"/>
      <c r="OLQ36"/>
      <c r="OLR36"/>
      <c r="OLS36"/>
      <c r="OLT36"/>
      <c r="OLU36"/>
      <c r="OLV36"/>
      <c r="OLW36"/>
      <c r="OLX36"/>
      <c r="OLY36"/>
      <c r="OLZ36"/>
      <c r="OMA36"/>
      <c r="OMB36"/>
      <c r="OMC36"/>
      <c r="OMD36"/>
      <c r="OME36"/>
      <c r="OMF36"/>
      <c r="OMG36"/>
      <c r="OMH36"/>
      <c r="OMI36"/>
      <c r="OMJ36"/>
      <c r="OMK36"/>
      <c r="OML36"/>
      <c r="OMM36"/>
      <c r="OMN36"/>
      <c r="OMO36"/>
      <c r="OMP36"/>
      <c r="OMQ36"/>
      <c r="OMR36"/>
      <c r="OMS36"/>
      <c r="OMT36"/>
      <c r="OMU36"/>
      <c r="OMV36"/>
      <c r="OMW36"/>
      <c r="OMX36"/>
      <c r="OMY36"/>
      <c r="OMZ36"/>
      <c r="ONA36"/>
      <c r="ONB36"/>
      <c r="ONC36"/>
      <c r="OND36"/>
      <c r="ONE36"/>
      <c r="ONF36"/>
      <c r="ONG36"/>
      <c r="ONH36"/>
      <c r="ONI36"/>
      <c r="ONJ36"/>
      <c r="ONK36"/>
      <c r="ONL36"/>
      <c r="ONM36"/>
      <c r="ONN36"/>
      <c r="ONO36"/>
      <c r="ONP36"/>
      <c r="ONQ36"/>
      <c r="ONR36"/>
      <c r="ONS36"/>
      <c r="ONT36"/>
      <c r="ONU36"/>
      <c r="ONV36"/>
      <c r="ONW36"/>
      <c r="ONX36"/>
      <c r="ONY36"/>
      <c r="ONZ36"/>
      <c r="OOA36"/>
      <c r="OOB36"/>
      <c r="OOC36"/>
      <c r="OOD36"/>
      <c r="OOE36"/>
      <c r="OOF36"/>
      <c r="OOG36"/>
      <c r="OOH36"/>
      <c r="OOI36"/>
      <c r="OOJ36"/>
      <c r="OOK36"/>
      <c r="OOL36"/>
      <c r="OOM36"/>
      <c r="OON36"/>
      <c r="OOO36"/>
      <c r="OOP36"/>
      <c r="OOQ36"/>
      <c r="OOR36"/>
      <c r="OOS36"/>
      <c r="OOT36"/>
      <c r="OOU36"/>
      <c r="OOV36"/>
      <c r="OOW36"/>
      <c r="OOX36"/>
      <c r="OOY36"/>
      <c r="OOZ36"/>
      <c r="OPA36"/>
      <c r="OPB36"/>
      <c r="OPC36"/>
      <c r="OPD36"/>
      <c r="OPE36"/>
      <c r="OPF36"/>
      <c r="OPG36"/>
      <c r="OPH36"/>
      <c r="OPI36"/>
      <c r="OPJ36"/>
      <c r="OPK36"/>
      <c r="OPL36"/>
      <c r="OPM36"/>
      <c r="OPN36"/>
      <c r="OPO36"/>
      <c r="OPP36"/>
      <c r="OPQ36"/>
      <c r="OPR36"/>
      <c r="OPS36"/>
      <c r="OPT36"/>
      <c r="OPU36"/>
      <c r="OPV36"/>
      <c r="OPW36"/>
      <c r="OPX36"/>
      <c r="OPY36"/>
      <c r="OPZ36"/>
      <c r="OQA36"/>
      <c r="OQB36"/>
      <c r="OQC36"/>
      <c r="OQD36"/>
      <c r="OQE36"/>
      <c r="OQF36"/>
      <c r="OQG36"/>
      <c r="OQH36"/>
      <c r="OQI36"/>
      <c r="OQJ36"/>
      <c r="OQK36"/>
      <c r="OQL36"/>
      <c r="OQM36"/>
      <c r="OQN36"/>
      <c r="OQO36"/>
      <c r="OQP36"/>
      <c r="OQQ36"/>
      <c r="OQR36"/>
      <c r="OQS36"/>
      <c r="OQT36"/>
      <c r="OQU36"/>
      <c r="OQV36"/>
      <c r="OQW36"/>
      <c r="OQX36"/>
      <c r="OQY36"/>
      <c r="OQZ36"/>
      <c r="ORA36"/>
      <c r="ORB36"/>
      <c r="ORC36"/>
      <c r="ORD36"/>
      <c r="ORE36"/>
      <c r="ORF36"/>
      <c r="ORG36"/>
      <c r="ORH36"/>
      <c r="ORI36"/>
      <c r="ORJ36"/>
      <c r="ORK36"/>
      <c r="ORL36"/>
      <c r="ORM36"/>
      <c r="ORN36"/>
      <c r="ORO36"/>
      <c r="ORP36"/>
      <c r="ORQ36"/>
      <c r="ORR36"/>
      <c r="ORS36"/>
      <c r="ORT36"/>
      <c r="ORU36"/>
      <c r="ORV36"/>
      <c r="ORW36"/>
      <c r="ORX36"/>
      <c r="ORY36"/>
      <c r="ORZ36"/>
      <c r="OSA36"/>
      <c r="OSB36"/>
      <c r="OSC36"/>
      <c r="OSD36"/>
      <c r="OSE36"/>
      <c r="OSF36"/>
      <c r="OSG36"/>
      <c r="OSH36"/>
      <c r="OSI36"/>
      <c r="OSJ36"/>
      <c r="OSK36"/>
      <c r="OSL36"/>
      <c r="OSM36"/>
      <c r="OSN36"/>
      <c r="OSO36"/>
      <c r="OSP36"/>
      <c r="OSQ36"/>
      <c r="OSR36"/>
      <c r="OSS36"/>
      <c r="OST36"/>
      <c r="OSU36"/>
      <c r="OSV36"/>
      <c r="OSW36"/>
      <c r="OSX36"/>
      <c r="OSY36"/>
      <c r="OSZ36"/>
      <c r="OTA36"/>
      <c r="OTB36"/>
      <c r="OTC36"/>
      <c r="OTD36"/>
      <c r="OTE36"/>
      <c r="OTF36"/>
      <c r="OTG36"/>
      <c r="OTH36"/>
      <c r="OTI36"/>
      <c r="OTJ36"/>
      <c r="OTK36"/>
      <c r="OTL36"/>
      <c r="OTM36"/>
      <c r="OTN36"/>
      <c r="OTO36"/>
      <c r="OTP36"/>
      <c r="OTQ36"/>
      <c r="OTR36"/>
      <c r="OTS36"/>
      <c r="OTT36"/>
      <c r="OTU36"/>
      <c r="OTV36"/>
      <c r="OTW36"/>
      <c r="OTX36"/>
      <c r="OTY36"/>
      <c r="OTZ36"/>
      <c r="OUA36"/>
      <c r="OUB36"/>
      <c r="OUC36"/>
      <c r="OUD36"/>
      <c r="OUE36"/>
      <c r="OUF36"/>
      <c r="OUG36"/>
      <c r="OUH36"/>
      <c r="OUI36"/>
      <c r="OUJ36"/>
      <c r="OUK36"/>
      <c r="OUL36"/>
      <c r="OUM36"/>
      <c r="OUN36"/>
      <c r="OUO36"/>
      <c r="OUP36"/>
      <c r="OUQ36"/>
      <c r="OUR36"/>
      <c r="OUS36"/>
      <c r="OUT36"/>
      <c r="OUU36"/>
      <c r="OUV36"/>
      <c r="OUW36"/>
      <c r="OUX36"/>
      <c r="OUY36"/>
      <c r="OUZ36"/>
      <c r="OVA36"/>
      <c r="OVB36"/>
      <c r="OVC36"/>
      <c r="OVD36"/>
      <c r="OVE36"/>
      <c r="OVF36"/>
      <c r="OVG36"/>
      <c r="OVH36"/>
      <c r="OVI36"/>
      <c r="OVJ36"/>
      <c r="OVK36"/>
      <c r="OVL36"/>
      <c r="OVM36"/>
      <c r="OVN36"/>
      <c r="OVO36"/>
      <c r="OVP36"/>
      <c r="OVQ36"/>
      <c r="OVR36"/>
      <c r="OVS36"/>
      <c r="OVT36"/>
      <c r="OVU36"/>
      <c r="OVV36"/>
      <c r="OVW36"/>
      <c r="OVX36"/>
      <c r="OVY36"/>
      <c r="OVZ36"/>
      <c r="OWA36"/>
      <c r="OWB36"/>
      <c r="OWC36"/>
      <c r="OWD36"/>
      <c r="OWE36"/>
      <c r="OWF36"/>
      <c r="OWG36"/>
      <c r="OWH36"/>
      <c r="OWI36"/>
      <c r="OWJ36"/>
      <c r="OWK36"/>
      <c r="OWL36"/>
      <c r="OWM36"/>
      <c r="OWN36"/>
      <c r="OWO36"/>
      <c r="OWP36"/>
      <c r="OWQ36"/>
      <c r="OWR36"/>
      <c r="OWS36"/>
      <c r="OWT36"/>
      <c r="OWU36"/>
      <c r="OWV36"/>
      <c r="OWW36"/>
      <c r="OWX36"/>
      <c r="OWY36"/>
      <c r="OWZ36"/>
      <c r="OXA36"/>
      <c r="OXB36"/>
      <c r="OXC36"/>
      <c r="OXD36"/>
      <c r="OXE36"/>
      <c r="OXF36"/>
      <c r="OXG36"/>
      <c r="OXH36"/>
      <c r="OXI36"/>
      <c r="OXJ36"/>
      <c r="OXK36"/>
      <c r="OXL36"/>
      <c r="OXM36"/>
      <c r="OXN36"/>
      <c r="OXO36"/>
      <c r="OXP36"/>
      <c r="OXQ36"/>
      <c r="OXR36"/>
      <c r="OXS36"/>
      <c r="OXT36"/>
      <c r="OXU36"/>
      <c r="OXV36"/>
      <c r="OXW36"/>
      <c r="OXX36"/>
      <c r="OXY36"/>
      <c r="OXZ36"/>
      <c r="OYA36"/>
      <c r="OYB36"/>
      <c r="OYC36"/>
      <c r="OYD36"/>
      <c r="OYE36"/>
      <c r="OYF36"/>
      <c r="OYG36"/>
      <c r="OYH36"/>
      <c r="OYI36"/>
      <c r="OYJ36"/>
      <c r="OYK36"/>
      <c r="OYL36"/>
      <c r="OYM36"/>
      <c r="OYN36"/>
      <c r="OYO36"/>
      <c r="OYP36"/>
      <c r="OYQ36"/>
      <c r="OYR36"/>
      <c r="OYS36"/>
      <c r="OYT36"/>
      <c r="OYU36"/>
      <c r="OYV36"/>
      <c r="OYW36"/>
      <c r="OYX36"/>
      <c r="OYY36"/>
      <c r="OYZ36"/>
      <c r="OZA36"/>
      <c r="OZB36"/>
      <c r="OZC36"/>
      <c r="OZD36"/>
      <c r="OZE36"/>
      <c r="OZF36"/>
      <c r="OZG36"/>
      <c r="OZH36"/>
      <c r="OZI36"/>
      <c r="OZJ36"/>
      <c r="OZK36"/>
      <c r="OZL36"/>
      <c r="OZM36"/>
      <c r="OZN36"/>
      <c r="OZO36"/>
      <c r="OZP36"/>
      <c r="OZQ36"/>
      <c r="OZR36"/>
      <c r="OZS36"/>
      <c r="OZT36"/>
      <c r="OZU36"/>
      <c r="OZV36"/>
      <c r="OZW36"/>
      <c r="OZX36"/>
      <c r="OZY36"/>
      <c r="OZZ36"/>
      <c r="PAA36"/>
      <c r="PAB36"/>
      <c r="PAC36"/>
      <c r="PAD36"/>
      <c r="PAE36"/>
      <c r="PAF36"/>
      <c r="PAG36"/>
      <c r="PAH36"/>
      <c r="PAI36"/>
      <c r="PAJ36"/>
      <c r="PAK36"/>
      <c r="PAL36"/>
      <c r="PAM36"/>
      <c r="PAN36"/>
      <c r="PAO36"/>
      <c r="PAP36"/>
      <c r="PAQ36"/>
      <c r="PAR36"/>
      <c r="PAS36"/>
      <c r="PAT36"/>
      <c r="PAU36"/>
      <c r="PAV36"/>
      <c r="PAW36"/>
      <c r="PAX36"/>
      <c r="PAY36"/>
      <c r="PAZ36"/>
      <c r="PBA36"/>
      <c r="PBB36"/>
      <c r="PBC36"/>
      <c r="PBD36"/>
      <c r="PBE36"/>
      <c r="PBF36"/>
      <c r="PBG36"/>
      <c r="PBH36"/>
      <c r="PBI36"/>
      <c r="PBJ36"/>
      <c r="PBK36"/>
      <c r="PBL36"/>
      <c r="PBM36"/>
      <c r="PBN36"/>
      <c r="PBO36"/>
      <c r="PBP36"/>
      <c r="PBQ36"/>
      <c r="PBR36"/>
      <c r="PBS36"/>
      <c r="PBT36"/>
      <c r="PBU36"/>
      <c r="PBV36"/>
      <c r="PBW36"/>
      <c r="PBX36"/>
      <c r="PBY36"/>
      <c r="PBZ36"/>
      <c r="PCA36"/>
      <c r="PCB36"/>
      <c r="PCC36"/>
      <c r="PCD36"/>
      <c r="PCE36"/>
      <c r="PCF36"/>
      <c r="PCG36"/>
      <c r="PCH36"/>
      <c r="PCI36"/>
      <c r="PCJ36"/>
      <c r="PCK36"/>
      <c r="PCL36"/>
      <c r="PCM36"/>
      <c r="PCN36"/>
      <c r="PCO36"/>
      <c r="PCP36"/>
      <c r="PCQ36"/>
      <c r="PCR36"/>
      <c r="PCS36"/>
      <c r="PCT36"/>
      <c r="PCU36"/>
      <c r="PCV36"/>
      <c r="PCW36"/>
      <c r="PCX36"/>
      <c r="PCY36"/>
      <c r="PCZ36"/>
      <c r="PDA36"/>
      <c r="PDB36"/>
      <c r="PDC36"/>
      <c r="PDD36"/>
      <c r="PDE36"/>
      <c r="PDF36"/>
      <c r="PDG36"/>
      <c r="PDH36"/>
      <c r="PDI36"/>
      <c r="PDJ36"/>
      <c r="PDK36"/>
      <c r="PDL36"/>
      <c r="PDM36"/>
      <c r="PDN36"/>
      <c r="PDO36"/>
      <c r="PDP36"/>
      <c r="PDQ36"/>
      <c r="PDR36"/>
      <c r="PDS36"/>
      <c r="PDT36"/>
      <c r="PDU36"/>
      <c r="PDV36"/>
      <c r="PDW36"/>
      <c r="PDX36"/>
      <c r="PDY36"/>
      <c r="PDZ36"/>
      <c r="PEA36"/>
      <c r="PEB36"/>
      <c r="PEC36"/>
      <c r="PED36"/>
      <c r="PEE36"/>
      <c r="PEF36"/>
      <c r="PEG36"/>
      <c r="PEH36"/>
      <c r="PEI36"/>
      <c r="PEJ36"/>
      <c r="PEK36"/>
      <c r="PEL36"/>
      <c r="PEM36"/>
      <c r="PEN36"/>
      <c r="PEO36"/>
      <c r="PEP36"/>
      <c r="PEQ36"/>
      <c r="PER36"/>
      <c r="PES36"/>
      <c r="PET36"/>
      <c r="PEU36"/>
      <c r="PEV36"/>
      <c r="PEW36"/>
      <c r="PEX36"/>
      <c r="PEY36"/>
      <c r="PEZ36"/>
      <c r="PFA36"/>
      <c r="PFB36"/>
      <c r="PFC36"/>
      <c r="PFD36"/>
      <c r="PFE36"/>
      <c r="PFF36"/>
      <c r="PFG36"/>
      <c r="PFH36"/>
      <c r="PFI36"/>
      <c r="PFJ36"/>
      <c r="PFK36"/>
      <c r="PFL36"/>
      <c r="PFM36"/>
      <c r="PFN36"/>
      <c r="PFO36"/>
      <c r="PFP36"/>
      <c r="PFQ36"/>
      <c r="PFR36"/>
      <c r="PFS36"/>
      <c r="PFT36"/>
      <c r="PFU36"/>
      <c r="PFV36"/>
      <c r="PFW36"/>
      <c r="PFX36"/>
      <c r="PFY36"/>
      <c r="PFZ36"/>
      <c r="PGA36"/>
      <c r="PGB36"/>
      <c r="PGC36"/>
      <c r="PGD36"/>
      <c r="PGE36"/>
      <c r="PGF36"/>
      <c r="PGG36"/>
      <c r="PGH36"/>
      <c r="PGI36"/>
      <c r="PGJ36"/>
      <c r="PGK36"/>
      <c r="PGL36"/>
      <c r="PGM36"/>
      <c r="PGN36"/>
      <c r="PGO36"/>
      <c r="PGP36"/>
      <c r="PGQ36"/>
      <c r="PGR36"/>
      <c r="PGS36"/>
      <c r="PGT36"/>
      <c r="PGU36"/>
      <c r="PGV36"/>
      <c r="PGW36"/>
      <c r="PGX36"/>
      <c r="PGY36"/>
      <c r="PGZ36"/>
      <c r="PHA36"/>
      <c r="PHB36"/>
      <c r="PHC36"/>
      <c r="PHD36"/>
      <c r="PHE36"/>
      <c r="PHF36"/>
      <c r="PHG36"/>
      <c r="PHH36"/>
      <c r="PHI36"/>
      <c r="PHJ36"/>
      <c r="PHK36"/>
      <c r="PHL36"/>
      <c r="PHM36"/>
      <c r="PHN36"/>
      <c r="PHO36"/>
      <c r="PHP36"/>
      <c r="PHQ36"/>
      <c r="PHR36"/>
      <c r="PHS36"/>
      <c r="PHT36"/>
      <c r="PHU36"/>
      <c r="PHV36"/>
      <c r="PHW36"/>
      <c r="PHX36"/>
      <c r="PHY36"/>
      <c r="PHZ36"/>
      <c r="PIA36"/>
      <c r="PIB36"/>
      <c r="PIC36"/>
      <c r="PID36"/>
      <c r="PIE36"/>
      <c r="PIF36"/>
      <c r="PIG36"/>
      <c r="PIH36"/>
      <c r="PII36"/>
      <c r="PIJ36"/>
      <c r="PIK36"/>
      <c r="PIL36"/>
      <c r="PIM36"/>
      <c r="PIN36"/>
      <c r="PIO36"/>
      <c r="PIP36"/>
      <c r="PIQ36"/>
      <c r="PIR36"/>
      <c r="PIS36"/>
      <c r="PIT36"/>
      <c r="PIU36"/>
      <c r="PIV36"/>
      <c r="PIW36"/>
      <c r="PIX36"/>
      <c r="PIY36"/>
      <c r="PIZ36"/>
      <c r="PJA36"/>
      <c r="PJB36"/>
      <c r="PJC36"/>
      <c r="PJD36"/>
      <c r="PJE36"/>
      <c r="PJF36"/>
      <c r="PJG36"/>
      <c r="PJH36"/>
      <c r="PJI36"/>
      <c r="PJJ36"/>
      <c r="PJK36"/>
      <c r="PJL36"/>
      <c r="PJM36"/>
      <c r="PJN36"/>
      <c r="PJO36"/>
      <c r="PJP36"/>
      <c r="PJQ36"/>
      <c r="PJR36"/>
      <c r="PJS36"/>
      <c r="PJT36"/>
      <c r="PJU36"/>
      <c r="PJV36"/>
      <c r="PJW36"/>
      <c r="PJX36"/>
      <c r="PJY36"/>
      <c r="PJZ36"/>
      <c r="PKA36"/>
      <c r="PKB36"/>
      <c r="PKC36"/>
      <c r="PKD36"/>
      <c r="PKE36"/>
      <c r="PKF36"/>
      <c r="PKG36"/>
      <c r="PKH36"/>
      <c r="PKI36"/>
      <c r="PKJ36"/>
      <c r="PKK36"/>
      <c r="PKL36"/>
      <c r="PKM36"/>
      <c r="PKN36"/>
      <c r="PKO36"/>
      <c r="PKP36"/>
      <c r="PKQ36"/>
      <c r="PKR36"/>
      <c r="PKS36"/>
      <c r="PKT36"/>
      <c r="PKU36"/>
      <c r="PKV36"/>
      <c r="PKW36"/>
      <c r="PKX36"/>
      <c r="PKY36"/>
      <c r="PKZ36"/>
      <c r="PLA36"/>
      <c r="PLB36"/>
      <c r="PLC36"/>
      <c r="PLD36"/>
      <c r="PLE36"/>
      <c r="PLF36"/>
      <c r="PLG36"/>
      <c r="PLH36"/>
      <c r="PLI36"/>
      <c r="PLJ36"/>
      <c r="PLK36"/>
      <c r="PLL36"/>
      <c r="PLM36"/>
      <c r="PLN36"/>
      <c r="PLO36"/>
      <c r="PLP36"/>
      <c r="PLQ36"/>
      <c r="PLR36"/>
      <c r="PLS36"/>
      <c r="PLT36"/>
      <c r="PLU36"/>
      <c r="PLV36"/>
      <c r="PLW36"/>
      <c r="PLX36"/>
      <c r="PLY36"/>
      <c r="PLZ36"/>
      <c r="PMA36"/>
      <c r="PMB36"/>
      <c r="PMC36"/>
      <c r="PMD36"/>
      <c r="PME36"/>
      <c r="PMF36"/>
      <c r="PMG36"/>
      <c r="PMH36"/>
      <c r="PMI36"/>
      <c r="PMJ36"/>
      <c r="PMK36"/>
      <c r="PML36"/>
      <c r="PMM36"/>
      <c r="PMN36"/>
      <c r="PMO36"/>
      <c r="PMP36"/>
      <c r="PMQ36"/>
      <c r="PMR36"/>
      <c r="PMS36"/>
      <c r="PMT36"/>
      <c r="PMU36"/>
      <c r="PMV36"/>
      <c r="PMW36"/>
      <c r="PMX36"/>
      <c r="PMY36"/>
      <c r="PMZ36"/>
      <c r="PNA36"/>
      <c r="PNB36"/>
      <c r="PNC36"/>
      <c r="PND36"/>
      <c r="PNE36"/>
      <c r="PNF36"/>
      <c r="PNG36"/>
      <c r="PNH36"/>
      <c r="PNI36"/>
      <c r="PNJ36"/>
      <c r="PNK36"/>
      <c r="PNL36"/>
      <c r="PNM36"/>
      <c r="PNN36"/>
      <c r="PNO36"/>
      <c r="PNP36"/>
      <c r="PNQ36"/>
      <c r="PNR36"/>
      <c r="PNS36"/>
      <c r="PNT36"/>
      <c r="PNU36"/>
      <c r="PNV36"/>
      <c r="PNW36"/>
      <c r="PNX36"/>
      <c r="PNY36"/>
      <c r="PNZ36"/>
      <c r="POA36"/>
      <c r="POB36"/>
      <c r="POC36"/>
      <c r="POD36"/>
      <c r="POE36"/>
      <c r="POF36"/>
      <c r="POG36"/>
      <c r="POH36"/>
      <c r="POI36"/>
      <c r="POJ36"/>
      <c r="POK36"/>
      <c r="POL36"/>
      <c r="POM36"/>
      <c r="PON36"/>
      <c r="POO36"/>
      <c r="POP36"/>
      <c r="POQ36"/>
      <c r="POR36"/>
      <c r="POS36"/>
      <c r="POT36"/>
      <c r="POU36"/>
      <c r="POV36"/>
      <c r="POW36"/>
      <c r="POX36"/>
      <c r="POY36"/>
      <c r="POZ36"/>
      <c r="PPA36"/>
      <c r="PPB36"/>
      <c r="PPC36"/>
      <c r="PPD36"/>
      <c r="PPE36"/>
      <c r="PPF36"/>
      <c r="PPG36"/>
      <c r="PPH36"/>
      <c r="PPI36"/>
      <c r="PPJ36"/>
      <c r="PPK36"/>
      <c r="PPL36"/>
      <c r="PPM36"/>
      <c r="PPN36"/>
      <c r="PPO36"/>
      <c r="PPP36"/>
      <c r="PPQ36"/>
      <c r="PPR36"/>
      <c r="PPS36"/>
      <c r="PPT36"/>
      <c r="PPU36"/>
      <c r="PPV36"/>
      <c r="PPW36"/>
      <c r="PPX36"/>
      <c r="PPY36"/>
      <c r="PPZ36"/>
      <c r="PQA36"/>
      <c r="PQB36"/>
      <c r="PQC36"/>
      <c r="PQD36"/>
      <c r="PQE36"/>
      <c r="PQF36"/>
      <c r="PQG36"/>
      <c r="PQH36"/>
      <c r="PQI36"/>
      <c r="PQJ36"/>
      <c r="PQK36"/>
      <c r="PQL36"/>
      <c r="PQM36"/>
      <c r="PQN36"/>
      <c r="PQO36"/>
      <c r="PQP36"/>
      <c r="PQQ36"/>
      <c r="PQR36"/>
      <c r="PQS36"/>
      <c r="PQT36"/>
      <c r="PQU36"/>
      <c r="PQV36"/>
      <c r="PQW36"/>
      <c r="PQX36"/>
      <c r="PQY36"/>
      <c r="PQZ36"/>
      <c r="PRA36"/>
      <c r="PRB36"/>
      <c r="PRC36"/>
      <c r="PRD36"/>
      <c r="PRE36"/>
      <c r="PRF36"/>
      <c r="PRG36"/>
      <c r="PRH36"/>
      <c r="PRI36"/>
      <c r="PRJ36"/>
      <c r="PRK36"/>
      <c r="PRL36"/>
      <c r="PRM36"/>
      <c r="PRN36"/>
      <c r="PRO36"/>
      <c r="PRP36"/>
      <c r="PRQ36"/>
      <c r="PRR36"/>
      <c r="PRS36"/>
      <c r="PRT36"/>
      <c r="PRU36"/>
      <c r="PRV36"/>
      <c r="PRW36"/>
      <c r="PRX36"/>
      <c r="PRY36"/>
      <c r="PRZ36"/>
      <c r="PSA36"/>
      <c r="PSB36"/>
      <c r="PSC36"/>
      <c r="PSD36"/>
      <c r="PSE36"/>
      <c r="PSF36"/>
      <c r="PSG36"/>
      <c r="PSH36"/>
      <c r="PSI36"/>
      <c r="PSJ36"/>
      <c r="PSK36"/>
      <c r="PSL36"/>
      <c r="PSM36"/>
      <c r="PSN36"/>
      <c r="PSO36"/>
      <c r="PSP36"/>
      <c r="PSQ36"/>
      <c r="PSR36"/>
      <c r="PSS36"/>
      <c r="PST36"/>
      <c r="PSU36"/>
      <c r="PSV36"/>
      <c r="PSW36"/>
      <c r="PSX36"/>
      <c r="PSY36"/>
      <c r="PSZ36"/>
      <c r="PTA36"/>
      <c r="PTB36"/>
      <c r="PTC36"/>
      <c r="PTD36"/>
      <c r="PTE36"/>
      <c r="PTF36"/>
      <c r="PTG36"/>
      <c r="PTH36"/>
      <c r="PTI36"/>
      <c r="PTJ36"/>
      <c r="PTK36"/>
      <c r="PTL36"/>
      <c r="PTM36"/>
      <c r="PTN36"/>
      <c r="PTO36"/>
      <c r="PTP36"/>
      <c r="PTQ36"/>
      <c r="PTR36"/>
      <c r="PTS36"/>
      <c r="PTT36"/>
      <c r="PTU36"/>
      <c r="PTV36"/>
      <c r="PTW36"/>
      <c r="PTX36"/>
      <c r="PTY36"/>
      <c r="PTZ36"/>
      <c r="PUA36"/>
      <c r="PUB36"/>
      <c r="PUC36"/>
      <c r="PUD36"/>
      <c r="PUE36"/>
      <c r="PUF36"/>
      <c r="PUG36"/>
      <c r="PUH36"/>
      <c r="PUI36"/>
      <c r="PUJ36"/>
      <c r="PUK36"/>
      <c r="PUL36"/>
      <c r="PUM36"/>
      <c r="PUN36"/>
      <c r="PUO36"/>
      <c r="PUP36"/>
      <c r="PUQ36"/>
      <c r="PUR36"/>
      <c r="PUS36"/>
      <c r="PUT36"/>
      <c r="PUU36"/>
      <c r="PUV36"/>
      <c r="PUW36"/>
      <c r="PUX36"/>
      <c r="PUY36"/>
      <c r="PUZ36"/>
      <c r="PVA36"/>
      <c r="PVB36"/>
      <c r="PVC36"/>
      <c r="PVD36"/>
      <c r="PVE36"/>
      <c r="PVF36"/>
      <c r="PVG36"/>
      <c r="PVH36"/>
      <c r="PVI36"/>
      <c r="PVJ36"/>
      <c r="PVK36"/>
      <c r="PVL36"/>
      <c r="PVM36"/>
      <c r="PVN36"/>
      <c r="PVO36"/>
      <c r="PVP36"/>
      <c r="PVQ36"/>
      <c r="PVR36"/>
      <c r="PVS36"/>
      <c r="PVT36"/>
      <c r="PVU36"/>
      <c r="PVV36"/>
      <c r="PVW36"/>
      <c r="PVX36"/>
      <c r="PVY36"/>
      <c r="PVZ36"/>
      <c r="PWA36"/>
      <c r="PWB36"/>
      <c r="PWC36"/>
      <c r="PWD36"/>
      <c r="PWE36"/>
      <c r="PWF36"/>
      <c r="PWG36"/>
      <c r="PWH36"/>
      <c r="PWI36"/>
      <c r="PWJ36"/>
      <c r="PWK36"/>
      <c r="PWL36"/>
      <c r="PWM36"/>
      <c r="PWN36"/>
      <c r="PWO36"/>
      <c r="PWP36"/>
      <c r="PWQ36"/>
      <c r="PWR36"/>
      <c r="PWS36"/>
      <c r="PWT36"/>
      <c r="PWU36"/>
      <c r="PWV36"/>
      <c r="PWW36"/>
      <c r="PWX36"/>
      <c r="PWY36"/>
      <c r="PWZ36"/>
      <c r="PXA36"/>
      <c r="PXB36"/>
      <c r="PXC36"/>
      <c r="PXD36"/>
      <c r="PXE36"/>
      <c r="PXF36"/>
      <c r="PXG36"/>
      <c r="PXH36"/>
      <c r="PXI36"/>
      <c r="PXJ36"/>
      <c r="PXK36"/>
      <c r="PXL36"/>
      <c r="PXM36"/>
      <c r="PXN36"/>
      <c r="PXO36"/>
      <c r="PXP36"/>
      <c r="PXQ36"/>
      <c r="PXR36"/>
      <c r="PXS36"/>
      <c r="PXT36"/>
      <c r="PXU36"/>
      <c r="PXV36"/>
      <c r="PXW36"/>
      <c r="PXX36"/>
      <c r="PXY36"/>
      <c r="PXZ36"/>
      <c r="PYA36"/>
      <c r="PYB36"/>
      <c r="PYC36"/>
      <c r="PYD36"/>
      <c r="PYE36"/>
      <c r="PYF36"/>
      <c r="PYG36"/>
      <c r="PYH36"/>
      <c r="PYI36"/>
      <c r="PYJ36"/>
      <c r="PYK36"/>
      <c r="PYL36"/>
      <c r="PYM36"/>
      <c r="PYN36"/>
      <c r="PYO36"/>
      <c r="PYP36"/>
      <c r="PYQ36"/>
      <c r="PYR36"/>
      <c r="PYS36"/>
      <c r="PYT36"/>
      <c r="PYU36"/>
      <c r="PYV36"/>
      <c r="PYW36"/>
      <c r="PYX36"/>
      <c r="PYY36"/>
      <c r="PYZ36"/>
      <c r="PZA36"/>
      <c r="PZB36"/>
      <c r="PZC36"/>
      <c r="PZD36"/>
      <c r="PZE36"/>
      <c r="PZF36"/>
      <c r="PZG36"/>
      <c r="PZH36"/>
      <c r="PZI36"/>
      <c r="PZJ36"/>
      <c r="PZK36"/>
      <c r="PZL36"/>
      <c r="PZM36"/>
      <c r="PZN36"/>
      <c r="PZO36"/>
      <c r="PZP36"/>
      <c r="PZQ36"/>
      <c r="PZR36"/>
      <c r="PZS36"/>
      <c r="PZT36"/>
      <c r="PZU36"/>
      <c r="PZV36"/>
      <c r="PZW36"/>
      <c r="PZX36"/>
      <c r="PZY36"/>
      <c r="PZZ36"/>
      <c r="QAA36"/>
      <c r="QAB36"/>
      <c r="QAC36"/>
      <c r="QAD36"/>
      <c r="QAE36"/>
      <c r="QAF36"/>
      <c r="QAG36"/>
      <c r="QAH36"/>
      <c r="QAI36"/>
      <c r="QAJ36"/>
      <c r="QAK36"/>
      <c r="QAL36"/>
      <c r="QAM36"/>
      <c r="QAN36"/>
      <c r="QAO36"/>
      <c r="QAP36"/>
      <c r="QAQ36"/>
      <c r="QAR36"/>
      <c r="QAS36"/>
      <c r="QAT36"/>
      <c r="QAU36"/>
      <c r="QAV36"/>
      <c r="QAW36"/>
      <c r="QAX36"/>
      <c r="QAY36"/>
      <c r="QAZ36"/>
      <c r="QBA36"/>
      <c r="QBB36"/>
      <c r="QBC36"/>
      <c r="QBD36"/>
      <c r="QBE36"/>
      <c r="QBF36"/>
      <c r="QBG36"/>
      <c r="QBH36"/>
      <c r="QBI36"/>
      <c r="QBJ36"/>
      <c r="QBK36"/>
      <c r="QBL36"/>
      <c r="QBM36"/>
      <c r="QBN36"/>
      <c r="QBO36"/>
      <c r="QBP36"/>
      <c r="QBQ36"/>
      <c r="QBR36"/>
      <c r="QBS36"/>
      <c r="QBT36"/>
      <c r="QBU36"/>
      <c r="QBV36"/>
      <c r="QBW36"/>
      <c r="QBX36"/>
      <c r="QBY36"/>
      <c r="QBZ36"/>
      <c r="QCA36"/>
      <c r="QCB36"/>
      <c r="QCC36"/>
      <c r="QCD36"/>
      <c r="QCE36"/>
      <c r="QCF36"/>
      <c r="QCG36"/>
      <c r="QCH36"/>
      <c r="QCI36"/>
      <c r="QCJ36"/>
      <c r="QCK36"/>
      <c r="QCL36"/>
      <c r="QCM36"/>
      <c r="QCN36"/>
      <c r="QCO36"/>
      <c r="QCP36"/>
      <c r="QCQ36"/>
      <c r="QCR36"/>
      <c r="QCS36"/>
      <c r="QCT36"/>
      <c r="QCU36"/>
      <c r="QCV36"/>
      <c r="QCW36"/>
      <c r="QCX36"/>
      <c r="QCY36"/>
      <c r="QCZ36"/>
      <c r="QDA36"/>
      <c r="QDB36"/>
      <c r="QDC36"/>
      <c r="QDD36"/>
      <c r="QDE36"/>
      <c r="QDF36"/>
      <c r="QDG36"/>
      <c r="QDH36"/>
      <c r="QDI36"/>
      <c r="QDJ36"/>
      <c r="QDK36"/>
      <c r="QDL36"/>
      <c r="QDM36"/>
      <c r="QDN36"/>
      <c r="QDO36"/>
      <c r="QDP36"/>
      <c r="QDQ36"/>
      <c r="QDR36"/>
      <c r="QDS36"/>
      <c r="QDT36"/>
      <c r="QDU36"/>
      <c r="QDV36"/>
      <c r="QDW36"/>
      <c r="QDX36"/>
      <c r="QDY36"/>
      <c r="QDZ36"/>
      <c r="QEA36"/>
      <c r="QEB36"/>
      <c r="QEC36"/>
      <c r="QED36"/>
      <c r="QEE36"/>
      <c r="QEF36"/>
      <c r="QEG36"/>
      <c r="QEH36"/>
      <c r="QEI36"/>
      <c r="QEJ36"/>
      <c r="QEK36"/>
      <c r="QEL36"/>
      <c r="QEM36"/>
      <c r="QEN36"/>
      <c r="QEO36"/>
      <c r="QEP36"/>
      <c r="QEQ36"/>
      <c r="QER36"/>
      <c r="QES36"/>
      <c r="QET36"/>
      <c r="QEU36"/>
      <c r="QEV36"/>
      <c r="QEW36"/>
      <c r="QEX36"/>
      <c r="QEY36"/>
      <c r="QEZ36"/>
      <c r="QFA36"/>
      <c r="QFB36"/>
      <c r="QFC36"/>
      <c r="QFD36"/>
      <c r="QFE36"/>
      <c r="QFF36"/>
      <c r="QFG36"/>
      <c r="QFH36"/>
      <c r="QFI36"/>
      <c r="QFJ36"/>
      <c r="QFK36"/>
      <c r="QFL36"/>
      <c r="QFM36"/>
      <c r="QFN36"/>
      <c r="QFO36"/>
      <c r="QFP36"/>
      <c r="QFQ36"/>
      <c r="QFR36"/>
      <c r="QFS36"/>
      <c r="QFT36"/>
      <c r="QFU36"/>
      <c r="QFV36"/>
      <c r="QFW36"/>
      <c r="QFX36"/>
      <c r="QFY36"/>
      <c r="QFZ36"/>
      <c r="QGA36"/>
      <c r="QGB36"/>
      <c r="QGC36"/>
      <c r="QGD36"/>
      <c r="QGE36"/>
      <c r="QGF36"/>
      <c r="QGG36"/>
      <c r="QGH36"/>
      <c r="QGI36"/>
      <c r="QGJ36"/>
      <c r="QGK36"/>
      <c r="QGL36"/>
      <c r="QGM36"/>
      <c r="QGN36"/>
      <c r="QGO36"/>
      <c r="QGP36"/>
      <c r="QGQ36"/>
      <c r="QGR36"/>
      <c r="QGS36"/>
      <c r="QGT36"/>
      <c r="QGU36"/>
      <c r="QGV36"/>
      <c r="QGW36"/>
      <c r="QGX36"/>
      <c r="QGY36"/>
      <c r="QGZ36"/>
      <c r="QHA36"/>
      <c r="QHB36"/>
      <c r="QHC36"/>
      <c r="QHD36"/>
      <c r="QHE36"/>
      <c r="QHF36"/>
      <c r="QHG36"/>
      <c r="QHH36"/>
      <c r="QHI36"/>
      <c r="QHJ36"/>
      <c r="QHK36"/>
      <c r="QHL36"/>
      <c r="QHM36"/>
      <c r="QHN36"/>
      <c r="QHO36"/>
      <c r="QHP36"/>
      <c r="QHQ36"/>
      <c r="QHR36"/>
      <c r="QHS36"/>
      <c r="QHT36"/>
      <c r="QHU36"/>
      <c r="QHV36"/>
      <c r="QHW36"/>
      <c r="QHX36"/>
      <c r="QHY36"/>
      <c r="QHZ36"/>
      <c r="QIA36"/>
      <c r="QIB36"/>
      <c r="QIC36"/>
      <c r="QID36"/>
      <c r="QIE36"/>
      <c r="QIF36"/>
      <c r="QIG36"/>
      <c r="QIH36"/>
      <c r="QII36"/>
      <c r="QIJ36"/>
      <c r="QIK36"/>
      <c r="QIL36"/>
      <c r="QIM36"/>
      <c r="QIN36"/>
      <c r="QIO36"/>
      <c r="QIP36"/>
      <c r="QIQ36"/>
      <c r="QIR36"/>
      <c r="QIS36"/>
      <c r="QIT36"/>
      <c r="QIU36"/>
      <c r="QIV36"/>
      <c r="QIW36"/>
      <c r="QIX36"/>
      <c r="QIY36"/>
      <c r="QIZ36"/>
      <c r="QJA36"/>
      <c r="QJB36"/>
      <c r="QJC36"/>
      <c r="QJD36"/>
      <c r="QJE36"/>
      <c r="QJF36"/>
      <c r="QJG36"/>
      <c r="QJH36"/>
      <c r="QJI36"/>
      <c r="QJJ36"/>
      <c r="QJK36"/>
      <c r="QJL36"/>
      <c r="QJM36"/>
      <c r="QJN36"/>
      <c r="QJO36"/>
      <c r="QJP36"/>
      <c r="QJQ36"/>
      <c r="QJR36"/>
      <c r="QJS36"/>
      <c r="QJT36"/>
      <c r="QJU36"/>
      <c r="QJV36"/>
      <c r="QJW36"/>
      <c r="QJX36"/>
      <c r="QJY36"/>
      <c r="QJZ36"/>
      <c r="QKA36"/>
      <c r="QKB36"/>
      <c r="QKC36"/>
      <c r="QKD36"/>
      <c r="QKE36"/>
      <c r="QKF36"/>
      <c r="QKG36"/>
      <c r="QKH36"/>
      <c r="QKI36"/>
      <c r="QKJ36"/>
      <c r="QKK36"/>
      <c r="QKL36"/>
      <c r="QKM36"/>
      <c r="QKN36"/>
      <c r="QKO36"/>
      <c r="QKP36"/>
      <c r="QKQ36"/>
      <c r="QKR36"/>
      <c r="QKS36"/>
      <c r="QKT36"/>
      <c r="QKU36"/>
      <c r="QKV36"/>
      <c r="QKW36"/>
      <c r="QKX36"/>
      <c r="QKY36"/>
      <c r="QKZ36"/>
      <c r="QLA36"/>
      <c r="QLB36"/>
      <c r="QLC36"/>
      <c r="QLD36"/>
      <c r="QLE36"/>
      <c r="QLF36"/>
      <c r="QLG36"/>
      <c r="QLH36"/>
      <c r="QLI36"/>
      <c r="QLJ36"/>
      <c r="QLK36"/>
      <c r="QLL36"/>
      <c r="QLM36"/>
      <c r="QLN36"/>
      <c r="QLO36"/>
      <c r="QLP36"/>
      <c r="QLQ36"/>
      <c r="QLR36"/>
      <c r="QLS36"/>
      <c r="QLT36"/>
      <c r="QLU36"/>
      <c r="QLV36"/>
      <c r="QLW36"/>
      <c r="QLX36"/>
      <c r="QLY36"/>
      <c r="QLZ36"/>
      <c r="QMA36"/>
      <c r="QMB36"/>
      <c r="QMC36"/>
      <c r="QMD36"/>
      <c r="QME36"/>
      <c r="QMF36"/>
      <c r="QMG36"/>
      <c r="QMH36"/>
      <c r="QMI36"/>
      <c r="QMJ36"/>
      <c r="QMK36"/>
      <c r="QML36"/>
      <c r="QMM36"/>
      <c r="QMN36"/>
      <c r="QMO36"/>
      <c r="QMP36"/>
      <c r="QMQ36"/>
      <c r="QMR36"/>
      <c r="QMS36"/>
      <c r="QMT36"/>
      <c r="QMU36"/>
      <c r="QMV36"/>
      <c r="QMW36"/>
      <c r="QMX36"/>
      <c r="QMY36"/>
      <c r="QMZ36"/>
      <c r="QNA36"/>
      <c r="QNB36"/>
      <c r="QNC36"/>
      <c r="QND36"/>
      <c r="QNE36"/>
      <c r="QNF36"/>
      <c r="QNG36"/>
      <c r="QNH36"/>
      <c r="QNI36"/>
      <c r="QNJ36"/>
      <c r="QNK36"/>
      <c r="QNL36"/>
      <c r="QNM36"/>
      <c r="QNN36"/>
      <c r="QNO36"/>
      <c r="QNP36"/>
      <c r="QNQ36"/>
      <c r="QNR36"/>
      <c r="QNS36"/>
      <c r="QNT36"/>
      <c r="QNU36"/>
      <c r="QNV36"/>
      <c r="QNW36"/>
      <c r="QNX36"/>
      <c r="QNY36"/>
      <c r="QNZ36"/>
      <c r="QOA36"/>
      <c r="QOB36"/>
      <c r="QOC36"/>
      <c r="QOD36"/>
      <c r="QOE36"/>
      <c r="QOF36"/>
      <c r="QOG36"/>
      <c r="QOH36"/>
      <c r="QOI36"/>
      <c r="QOJ36"/>
      <c r="QOK36"/>
      <c r="QOL36"/>
      <c r="QOM36"/>
      <c r="QON36"/>
      <c r="QOO36"/>
      <c r="QOP36"/>
      <c r="QOQ36"/>
      <c r="QOR36"/>
      <c r="QOS36"/>
      <c r="QOT36"/>
      <c r="QOU36"/>
      <c r="QOV36"/>
      <c r="QOW36"/>
      <c r="QOX36"/>
      <c r="QOY36"/>
      <c r="QOZ36"/>
      <c r="QPA36"/>
      <c r="QPB36"/>
      <c r="QPC36"/>
      <c r="QPD36"/>
      <c r="QPE36"/>
      <c r="QPF36"/>
      <c r="QPG36"/>
      <c r="QPH36"/>
      <c r="QPI36"/>
      <c r="QPJ36"/>
      <c r="QPK36"/>
      <c r="QPL36"/>
      <c r="QPM36"/>
      <c r="QPN36"/>
      <c r="QPO36"/>
      <c r="QPP36"/>
      <c r="QPQ36"/>
      <c r="QPR36"/>
      <c r="QPS36"/>
      <c r="QPT36"/>
      <c r="QPU36"/>
      <c r="QPV36"/>
      <c r="QPW36"/>
      <c r="QPX36"/>
      <c r="QPY36"/>
      <c r="QPZ36"/>
      <c r="QQA36"/>
      <c r="QQB36"/>
      <c r="QQC36"/>
      <c r="QQD36"/>
      <c r="QQE36"/>
      <c r="QQF36"/>
      <c r="QQG36"/>
      <c r="QQH36"/>
      <c r="QQI36"/>
      <c r="QQJ36"/>
      <c r="QQK36"/>
      <c r="QQL36"/>
      <c r="QQM36"/>
      <c r="QQN36"/>
      <c r="QQO36"/>
      <c r="QQP36"/>
      <c r="QQQ36"/>
      <c r="QQR36"/>
      <c r="QQS36"/>
      <c r="QQT36"/>
      <c r="QQU36"/>
      <c r="QQV36"/>
      <c r="QQW36"/>
      <c r="QQX36"/>
      <c r="QQY36"/>
      <c r="QQZ36"/>
      <c r="QRA36"/>
      <c r="QRB36"/>
      <c r="QRC36"/>
      <c r="QRD36"/>
      <c r="QRE36"/>
      <c r="QRF36"/>
      <c r="QRG36"/>
      <c r="QRH36"/>
      <c r="QRI36"/>
      <c r="QRJ36"/>
      <c r="QRK36"/>
      <c r="QRL36"/>
      <c r="QRM36"/>
      <c r="QRN36"/>
      <c r="QRO36"/>
      <c r="QRP36"/>
      <c r="QRQ36"/>
      <c r="QRR36"/>
      <c r="QRS36"/>
      <c r="QRT36"/>
      <c r="QRU36"/>
      <c r="QRV36"/>
      <c r="QRW36"/>
      <c r="QRX36"/>
      <c r="QRY36"/>
      <c r="QRZ36"/>
      <c r="QSA36"/>
      <c r="QSB36"/>
      <c r="QSC36"/>
      <c r="QSD36"/>
      <c r="QSE36"/>
      <c r="QSF36"/>
      <c r="QSG36"/>
      <c r="QSH36"/>
      <c r="QSI36"/>
      <c r="QSJ36"/>
      <c r="QSK36"/>
      <c r="QSL36"/>
      <c r="QSM36"/>
      <c r="QSN36"/>
      <c r="QSO36"/>
      <c r="QSP36"/>
      <c r="QSQ36"/>
      <c r="QSR36"/>
      <c r="QSS36"/>
      <c r="QST36"/>
      <c r="QSU36"/>
      <c r="QSV36"/>
      <c r="QSW36"/>
      <c r="QSX36"/>
      <c r="QSY36"/>
      <c r="QSZ36"/>
      <c r="QTA36"/>
      <c r="QTB36"/>
      <c r="QTC36"/>
      <c r="QTD36"/>
      <c r="QTE36"/>
      <c r="QTF36"/>
      <c r="QTG36"/>
      <c r="QTH36"/>
      <c r="QTI36"/>
      <c r="QTJ36"/>
      <c r="QTK36"/>
      <c r="QTL36"/>
      <c r="QTM36"/>
      <c r="QTN36"/>
      <c r="QTO36"/>
      <c r="QTP36"/>
      <c r="QTQ36"/>
      <c r="QTR36"/>
      <c r="QTS36"/>
      <c r="QTT36"/>
      <c r="QTU36"/>
      <c r="QTV36"/>
      <c r="QTW36"/>
      <c r="QTX36"/>
      <c r="QTY36"/>
      <c r="QTZ36"/>
      <c r="QUA36"/>
      <c r="QUB36"/>
      <c r="QUC36"/>
      <c r="QUD36"/>
      <c r="QUE36"/>
      <c r="QUF36"/>
      <c r="QUG36"/>
      <c r="QUH36"/>
      <c r="QUI36"/>
      <c r="QUJ36"/>
      <c r="QUK36"/>
      <c r="QUL36"/>
      <c r="QUM36"/>
      <c r="QUN36"/>
      <c r="QUO36"/>
      <c r="QUP36"/>
      <c r="QUQ36"/>
      <c r="QUR36"/>
      <c r="QUS36"/>
      <c r="QUT36"/>
      <c r="QUU36"/>
      <c r="QUV36"/>
      <c r="QUW36"/>
      <c r="QUX36"/>
      <c r="QUY36"/>
      <c r="QUZ36"/>
      <c r="QVA36"/>
      <c r="QVB36"/>
      <c r="QVC36"/>
      <c r="QVD36"/>
      <c r="QVE36"/>
      <c r="QVF36"/>
      <c r="QVG36"/>
      <c r="QVH36"/>
      <c r="QVI36"/>
      <c r="QVJ36"/>
      <c r="QVK36"/>
      <c r="QVL36"/>
      <c r="QVM36"/>
      <c r="QVN36"/>
      <c r="QVO36"/>
      <c r="QVP36"/>
      <c r="QVQ36"/>
      <c r="QVR36"/>
      <c r="QVS36"/>
      <c r="QVT36"/>
      <c r="QVU36"/>
      <c r="QVV36"/>
      <c r="QVW36"/>
      <c r="QVX36"/>
      <c r="QVY36"/>
      <c r="QVZ36"/>
      <c r="QWA36"/>
      <c r="QWB36"/>
      <c r="QWC36"/>
      <c r="QWD36"/>
      <c r="QWE36"/>
      <c r="QWF36"/>
      <c r="QWG36"/>
      <c r="QWH36"/>
      <c r="QWI36"/>
      <c r="QWJ36"/>
      <c r="QWK36"/>
      <c r="QWL36"/>
      <c r="QWM36"/>
      <c r="QWN36"/>
      <c r="QWO36"/>
      <c r="QWP36"/>
      <c r="QWQ36"/>
      <c r="QWR36"/>
      <c r="QWS36"/>
      <c r="QWT36"/>
      <c r="QWU36"/>
      <c r="QWV36"/>
      <c r="QWW36"/>
      <c r="QWX36"/>
      <c r="QWY36"/>
      <c r="QWZ36"/>
      <c r="QXA36"/>
      <c r="QXB36"/>
      <c r="QXC36"/>
      <c r="QXD36"/>
      <c r="QXE36"/>
      <c r="QXF36"/>
      <c r="QXG36"/>
      <c r="QXH36"/>
      <c r="QXI36"/>
      <c r="QXJ36"/>
      <c r="QXK36"/>
      <c r="QXL36"/>
      <c r="QXM36"/>
      <c r="QXN36"/>
      <c r="QXO36"/>
      <c r="QXP36"/>
      <c r="QXQ36"/>
      <c r="QXR36"/>
      <c r="QXS36"/>
      <c r="QXT36"/>
      <c r="QXU36"/>
      <c r="QXV36"/>
      <c r="QXW36"/>
      <c r="QXX36"/>
      <c r="QXY36"/>
      <c r="QXZ36"/>
      <c r="QYA36"/>
      <c r="QYB36"/>
      <c r="QYC36"/>
      <c r="QYD36"/>
      <c r="QYE36"/>
      <c r="QYF36"/>
      <c r="QYG36"/>
      <c r="QYH36"/>
      <c r="QYI36"/>
      <c r="QYJ36"/>
      <c r="QYK36"/>
      <c r="QYL36"/>
      <c r="QYM36"/>
      <c r="QYN36"/>
      <c r="QYO36"/>
      <c r="QYP36"/>
      <c r="QYQ36"/>
      <c r="QYR36"/>
      <c r="QYS36"/>
      <c r="QYT36"/>
      <c r="QYU36"/>
      <c r="QYV36"/>
      <c r="QYW36"/>
      <c r="QYX36"/>
      <c r="QYY36"/>
      <c r="QYZ36"/>
      <c r="QZA36"/>
      <c r="QZB36"/>
      <c r="QZC36"/>
      <c r="QZD36"/>
      <c r="QZE36"/>
      <c r="QZF36"/>
      <c r="QZG36"/>
      <c r="QZH36"/>
      <c r="QZI36"/>
      <c r="QZJ36"/>
      <c r="QZK36"/>
      <c r="QZL36"/>
      <c r="QZM36"/>
      <c r="QZN36"/>
      <c r="QZO36"/>
      <c r="QZP36"/>
      <c r="QZQ36"/>
      <c r="QZR36"/>
      <c r="QZS36"/>
      <c r="QZT36"/>
      <c r="QZU36"/>
      <c r="QZV36"/>
      <c r="QZW36"/>
      <c r="QZX36"/>
      <c r="QZY36"/>
      <c r="QZZ36"/>
      <c r="RAA36"/>
      <c r="RAB36"/>
      <c r="RAC36"/>
      <c r="RAD36"/>
      <c r="RAE36"/>
      <c r="RAF36"/>
      <c r="RAG36"/>
      <c r="RAH36"/>
      <c r="RAI36"/>
      <c r="RAJ36"/>
      <c r="RAK36"/>
      <c r="RAL36"/>
      <c r="RAM36"/>
      <c r="RAN36"/>
      <c r="RAO36"/>
      <c r="RAP36"/>
      <c r="RAQ36"/>
      <c r="RAR36"/>
      <c r="RAS36"/>
      <c r="RAT36"/>
      <c r="RAU36"/>
      <c r="RAV36"/>
      <c r="RAW36"/>
      <c r="RAX36"/>
      <c r="RAY36"/>
      <c r="RAZ36"/>
      <c r="RBA36"/>
      <c r="RBB36"/>
      <c r="RBC36"/>
      <c r="RBD36"/>
      <c r="RBE36"/>
      <c r="RBF36"/>
      <c r="RBG36"/>
      <c r="RBH36"/>
      <c r="RBI36"/>
      <c r="RBJ36"/>
      <c r="RBK36"/>
      <c r="RBL36"/>
      <c r="RBM36"/>
      <c r="RBN36"/>
      <c r="RBO36"/>
      <c r="RBP36"/>
      <c r="RBQ36"/>
      <c r="RBR36"/>
      <c r="RBS36"/>
      <c r="RBT36"/>
      <c r="RBU36"/>
      <c r="RBV36"/>
      <c r="RBW36"/>
      <c r="RBX36"/>
      <c r="RBY36"/>
      <c r="RBZ36"/>
      <c r="RCA36"/>
      <c r="RCB36"/>
      <c r="RCC36"/>
      <c r="RCD36"/>
      <c r="RCE36"/>
      <c r="RCF36"/>
      <c r="RCG36"/>
      <c r="RCH36"/>
      <c r="RCI36"/>
      <c r="RCJ36"/>
      <c r="RCK36"/>
      <c r="RCL36"/>
      <c r="RCM36"/>
      <c r="RCN36"/>
      <c r="RCO36"/>
      <c r="RCP36"/>
      <c r="RCQ36"/>
      <c r="RCR36"/>
      <c r="RCS36"/>
      <c r="RCT36"/>
      <c r="RCU36"/>
      <c r="RCV36"/>
      <c r="RCW36"/>
      <c r="RCX36"/>
      <c r="RCY36"/>
      <c r="RCZ36"/>
      <c r="RDA36"/>
      <c r="RDB36"/>
      <c r="RDC36"/>
      <c r="RDD36"/>
      <c r="RDE36"/>
      <c r="RDF36"/>
      <c r="RDG36"/>
      <c r="RDH36"/>
      <c r="RDI36"/>
      <c r="RDJ36"/>
      <c r="RDK36"/>
      <c r="RDL36"/>
      <c r="RDM36"/>
      <c r="RDN36"/>
      <c r="RDO36"/>
      <c r="RDP36"/>
      <c r="RDQ36"/>
      <c r="RDR36"/>
      <c r="RDS36"/>
      <c r="RDT36"/>
      <c r="RDU36"/>
      <c r="RDV36"/>
      <c r="RDW36"/>
      <c r="RDX36"/>
      <c r="RDY36"/>
      <c r="RDZ36"/>
      <c r="REA36"/>
      <c r="REB36"/>
      <c r="REC36"/>
      <c r="RED36"/>
      <c r="REE36"/>
      <c r="REF36"/>
      <c r="REG36"/>
      <c r="REH36"/>
      <c r="REI36"/>
      <c r="REJ36"/>
      <c r="REK36"/>
      <c r="REL36"/>
      <c r="REM36"/>
      <c r="REN36"/>
      <c r="REO36"/>
      <c r="REP36"/>
      <c r="REQ36"/>
      <c r="RER36"/>
      <c r="RES36"/>
      <c r="RET36"/>
      <c r="REU36"/>
      <c r="REV36"/>
      <c r="REW36"/>
      <c r="REX36"/>
      <c r="REY36"/>
      <c r="REZ36"/>
      <c r="RFA36"/>
      <c r="RFB36"/>
      <c r="RFC36"/>
      <c r="RFD36"/>
      <c r="RFE36"/>
      <c r="RFF36"/>
      <c r="RFG36"/>
      <c r="RFH36"/>
      <c r="RFI36"/>
      <c r="RFJ36"/>
      <c r="RFK36"/>
      <c r="RFL36"/>
      <c r="RFM36"/>
      <c r="RFN36"/>
      <c r="RFO36"/>
      <c r="RFP36"/>
      <c r="RFQ36"/>
      <c r="RFR36"/>
      <c r="RFS36"/>
      <c r="RFT36"/>
      <c r="RFU36"/>
      <c r="RFV36"/>
      <c r="RFW36"/>
      <c r="RFX36"/>
      <c r="RFY36"/>
      <c r="RFZ36"/>
      <c r="RGA36"/>
      <c r="RGB36"/>
      <c r="RGC36"/>
      <c r="RGD36"/>
      <c r="RGE36"/>
      <c r="RGF36"/>
      <c r="RGG36"/>
      <c r="RGH36"/>
      <c r="RGI36"/>
      <c r="RGJ36"/>
      <c r="RGK36"/>
      <c r="RGL36"/>
      <c r="RGM36"/>
      <c r="RGN36"/>
      <c r="RGO36"/>
      <c r="RGP36"/>
      <c r="RGQ36"/>
      <c r="RGR36"/>
      <c r="RGS36"/>
      <c r="RGT36"/>
      <c r="RGU36"/>
      <c r="RGV36"/>
      <c r="RGW36"/>
      <c r="RGX36"/>
      <c r="RGY36"/>
      <c r="RGZ36"/>
      <c r="RHA36"/>
      <c r="RHB36"/>
      <c r="RHC36"/>
      <c r="RHD36"/>
      <c r="RHE36"/>
      <c r="RHF36"/>
      <c r="RHG36"/>
      <c r="RHH36"/>
      <c r="RHI36"/>
      <c r="RHJ36"/>
      <c r="RHK36"/>
      <c r="RHL36"/>
      <c r="RHM36"/>
      <c r="RHN36"/>
      <c r="RHO36"/>
      <c r="RHP36"/>
      <c r="RHQ36"/>
      <c r="RHR36"/>
      <c r="RHS36"/>
      <c r="RHT36"/>
      <c r="RHU36"/>
      <c r="RHV36"/>
      <c r="RHW36"/>
      <c r="RHX36"/>
      <c r="RHY36"/>
      <c r="RHZ36"/>
      <c r="RIA36"/>
      <c r="RIB36"/>
      <c r="RIC36"/>
      <c r="RID36"/>
      <c r="RIE36"/>
      <c r="RIF36"/>
      <c r="RIG36"/>
      <c r="RIH36"/>
      <c r="RII36"/>
      <c r="RIJ36"/>
      <c r="RIK36"/>
      <c r="RIL36"/>
      <c r="RIM36"/>
      <c r="RIN36"/>
      <c r="RIO36"/>
      <c r="RIP36"/>
      <c r="RIQ36"/>
      <c r="RIR36"/>
      <c r="RIS36"/>
      <c r="RIT36"/>
      <c r="RIU36"/>
      <c r="RIV36"/>
      <c r="RIW36"/>
      <c r="RIX36"/>
      <c r="RIY36"/>
      <c r="RIZ36"/>
      <c r="RJA36"/>
      <c r="RJB36"/>
      <c r="RJC36"/>
      <c r="RJD36"/>
      <c r="RJE36"/>
      <c r="RJF36"/>
      <c r="RJG36"/>
      <c r="RJH36"/>
      <c r="RJI36"/>
      <c r="RJJ36"/>
      <c r="RJK36"/>
      <c r="RJL36"/>
      <c r="RJM36"/>
      <c r="RJN36"/>
      <c r="RJO36"/>
      <c r="RJP36"/>
      <c r="RJQ36"/>
      <c r="RJR36"/>
      <c r="RJS36"/>
      <c r="RJT36"/>
      <c r="RJU36"/>
      <c r="RJV36"/>
      <c r="RJW36"/>
      <c r="RJX36"/>
      <c r="RJY36"/>
      <c r="RJZ36"/>
      <c r="RKA36"/>
      <c r="RKB36"/>
      <c r="RKC36"/>
      <c r="RKD36"/>
      <c r="RKE36"/>
      <c r="RKF36"/>
      <c r="RKG36"/>
      <c r="RKH36"/>
      <c r="RKI36"/>
      <c r="RKJ36"/>
      <c r="RKK36"/>
      <c r="RKL36"/>
      <c r="RKM36"/>
      <c r="RKN36"/>
      <c r="RKO36"/>
      <c r="RKP36"/>
      <c r="RKQ36"/>
      <c r="RKR36"/>
      <c r="RKS36"/>
      <c r="RKT36"/>
      <c r="RKU36"/>
      <c r="RKV36"/>
      <c r="RKW36"/>
      <c r="RKX36"/>
      <c r="RKY36"/>
      <c r="RKZ36"/>
      <c r="RLA36"/>
      <c r="RLB36"/>
      <c r="RLC36"/>
      <c r="RLD36"/>
      <c r="RLE36"/>
      <c r="RLF36"/>
      <c r="RLG36"/>
      <c r="RLH36"/>
      <c r="RLI36"/>
      <c r="RLJ36"/>
      <c r="RLK36"/>
      <c r="RLL36"/>
      <c r="RLM36"/>
      <c r="RLN36"/>
      <c r="RLO36"/>
      <c r="RLP36"/>
      <c r="RLQ36"/>
      <c r="RLR36"/>
      <c r="RLS36"/>
      <c r="RLT36"/>
      <c r="RLU36"/>
      <c r="RLV36"/>
      <c r="RLW36"/>
      <c r="RLX36"/>
      <c r="RLY36"/>
      <c r="RLZ36"/>
      <c r="RMA36"/>
      <c r="RMB36"/>
      <c r="RMC36"/>
      <c r="RMD36"/>
      <c r="RME36"/>
      <c r="RMF36"/>
      <c r="RMG36"/>
      <c r="RMH36"/>
      <c r="RMI36"/>
      <c r="RMJ36"/>
      <c r="RMK36"/>
      <c r="RML36"/>
      <c r="RMM36"/>
      <c r="RMN36"/>
      <c r="RMO36"/>
      <c r="RMP36"/>
      <c r="RMQ36"/>
      <c r="RMR36"/>
      <c r="RMS36"/>
      <c r="RMT36"/>
      <c r="RMU36"/>
      <c r="RMV36"/>
      <c r="RMW36"/>
      <c r="RMX36"/>
      <c r="RMY36"/>
      <c r="RMZ36"/>
      <c r="RNA36"/>
      <c r="RNB36"/>
      <c r="RNC36"/>
      <c r="RND36"/>
      <c r="RNE36"/>
      <c r="RNF36"/>
      <c r="RNG36"/>
      <c r="RNH36"/>
      <c r="RNI36"/>
      <c r="RNJ36"/>
      <c r="RNK36"/>
      <c r="RNL36"/>
      <c r="RNM36"/>
      <c r="RNN36"/>
      <c r="RNO36"/>
      <c r="RNP36"/>
      <c r="RNQ36"/>
      <c r="RNR36"/>
      <c r="RNS36"/>
      <c r="RNT36"/>
      <c r="RNU36"/>
      <c r="RNV36"/>
      <c r="RNW36"/>
      <c r="RNX36"/>
      <c r="RNY36"/>
      <c r="RNZ36"/>
      <c r="ROA36"/>
      <c r="ROB36"/>
      <c r="ROC36"/>
      <c r="ROD36"/>
      <c r="ROE36"/>
      <c r="ROF36"/>
      <c r="ROG36"/>
      <c r="ROH36"/>
      <c r="ROI36"/>
      <c r="ROJ36"/>
      <c r="ROK36"/>
      <c r="ROL36"/>
      <c r="ROM36"/>
      <c r="RON36"/>
      <c r="ROO36"/>
      <c r="ROP36"/>
      <c r="ROQ36"/>
      <c r="ROR36"/>
      <c r="ROS36"/>
      <c r="ROT36"/>
      <c r="ROU36"/>
      <c r="ROV36"/>
      <c r="ROW36"/>
      <c r="ROX36"/>
      <c r="ROY36"/>
      <c r="ROZ36"/>
      <c r="RPA36"/>
      <c r="RPB36"/>
      <c r="RPC36"/>
      <c r="RPD36"/>
      <c r="RPE36"/>
      <c r="RPF36"/>
      <c r="RPG36"/>
      <c r="RPH36"/>
      <c r="RPI36"/>
      <c r="RPJ36"/>
      <c r="RPK36"/>
      <c r="RPL36"/>
      <c r="RPM36"/>
      <c r="RPN36"/>
      <c r="RPO36"/>
      <c r="RPP36"/>
      <c r="RPQ36"/>
      <c r="RPR36"/>
      <c r="RPS36"/>
      <c r="RPT36"/>
      <c r="RPU36"/>
      <c r="RPV36"/>
      <c r="RPW36"/>
      <c r="RPX36"/>
      <c r="RPY36"/>
      <c r="RPZ36"/>
      <c r="RQA36"/>
      <c r="RQB36"/>
      <c r="RQC36"/>
      <c r="RQD36"/>
      <c r="RQE36"/>
      <c r="RQF36"/>
      <c r="RQG36"/>
      <c r="RQH36"/>
      <c r="RQI36"/>
      <c r="RQJ36"/>
      <c r="RQK36"/>
      <c r="RQL36"/>
      <c r="RQM36"/>
      <c r="RQN36"/>
      <c r="RQO36"/>
      <c r="RQP36"/>
      <c r="RQQ36"/>
      <c r="RQR36"/>
      <c r="RQS36"/>
      <c r="RQT36"/>
      <c r="RQU36"/>
      <c r="RQV36"/>
      <c r="RQW36"/>
      <c r="RQX36"/>
      <c r="RQY36"/>
      <c r="RQZ36"/>
      <c r="RRA36"/>
      <c r="RRB36"/>
      <c r="RRC36"/>
      <c r="RRD36"/>
      <c r="RRE36"/>
      <c r="RRF36"/>
      <c r="RRG36"/>
      <c r="RRH36"/>
      <c r="RRI36"/>
      <c r="RRJ36"/>
      <c r="RRK36"/>
      <c r="RRL36"/>
      <c r="RRM36"/>
      <c r="RRN36"/>
      <c r="RRO36"/>
      <c r="RRP36"/>
      <c r="RRQ36"/>
      <c r="RRR36"/>
      <c r="RRS36"/>
      <c r="RRT36"/>
      <c r="RRU36"/>
      <c r="RRV36"/>
      <c r="RRW36"/>
      <c r="RRX36"/>
      <c r="RRY36"/>
      <c r="RRZ36"/>
      <c r="RSA36"/>
      <c r="RSB36"/>
      <c r="RSC36"/>
      <c r="RSD36"/>
      <c r="RSE36"/>
      <c r="RSF36"/>
      <c r="RSG36"/>
      <c r="RSH36"/>
      <c r="RSI36"/>
      <c r="RSJ36"/>
      <c r="RSK36"/>
      <c r="RSL36"/>
      <c r="RSM36"/>
      <c r="RSN36"/>
      <c r="RSO36"/>
      <c r="RSP36"/>
      <c r="RSQ36"/>
      <c r="RSR36"/>
      <c r="RSS36"/>
      <c r="RST36"/>
      <c r="RSU36"/>
      <c r="RSV36"/>
      <c r="RSW36"/>
      <c r="RSX36"/>
      <c r="RSY36"/>
      <c r="RSZ36"/>
      <c r="RTA36"/>
      <c r="RTB36"/>
      <c r="RTC36"/>
      <c r="RTD36"/>
      <c r="RTE36"/>
      <c r="RTF36"/>
      <c r="RTG36"/>
      <c r="RTH36"/>
      <c r="RTI36"/>
      <c r="RTJ36"/>
      <c r="RTK36"/>
      <c r="RTL36"/>
      <c r="RTM36"/>
      <c r="RTN36"/>
      <c r="RTO36"/>
      <c r="RTP36"/>
      <c r="RTQ36"/>
      <c r="RTR36"/>
      <c r="RTS36"/>
      <c r="RTT36"/>
      <c r="RTU36"/>
      <c r="RTV36"/>
      <c r="RTW36"/>
      <c r="RTX36"/>
      <c r="RTY36"/>
      <c r="RTZ36"/>
      <c r="RUA36"/>
      <c r="RUB36"/>
      <c r="RUC36"/>
      <c r="RUD36"/>
      <c r="RUE36"/>
      <c r="RUF36"/>
      <c r="RUG36"/>
      <c r="RUH36"/>
      <c r="RUI36"/>
      <c r="RUJ36"/>
      <c r="RUK36"/>
      <c r="RUL36"/>
      <c r="RUM36"/>
      <c r="RUN36"/>
      <c r="RUO36"/>
      <c r="RUP36"/>
      <c r="RUQ36"/>
      <c r="RUR36"/>
      <c r="RUS36"/>
      <c r="RUT36"/>
      <c r="RUU36"/>
      <c r="RUV36"/>
      <c r="RUW36"/>
      <c r="RUX36"/>
      <c r="RUY36"/>
      <c r="RUZ36"/>
      <c r="RVA36"/>
      <c r="RVB36"/>
      <c r="RVC36"/>
      <c r="RVD36"/>
      <c r="RVE36"/>
      <c r="RVF36"/>
      <c r="RVG36"/>
      <c r="RVH36"/>
      <c r="RVI36"/>
      <c r="RVJ36"/>
      <c r="RVK36"/>
      <c r="RVL36"/>
      <c r="RVM36"/>
      <c r="RVN36"/>
      <c r="RVO36"/>
      <c r="RVP36"/>
      <c r="RVQ36"/>
      <c r="RVR36"/>
      <c r="RVS36"/>
      <c r="RVT36"/>
      <c r="RVU36"/>
      <c r="RVV36"/>
      <c r="RVW36"/>
      <c r="RVX36"/>
      <c r="RVY36"/>
      <c r="RVZ36"/>
      <c r="RWA36"/>
      <c r="RWB36"/>
      <c r="RWC36"/>
      <c r="RWD36"/>
      <c r="RWE36"/>
      <c r="RWF36"/>
      <c r="RWG36"/>
      <c r="RWH36"/>
      <c r="RWI36"/>
      <c r="RWJ36"/>
      <c r="RWK36"/>
      <c r="RWL36"/>
      <c r="RWM36"/>
      <c r="RWN36"/>
      <c r="RWO36"/>
      <c r="RWP36"/>
      <c r="RWQ36"/>
      <c r="RWR36"/>
      <c r="RWS36"/>
      <c r="RWT36"/>
      <c r="RWU36"/>
      <c r="RWV36"/>
      <c r="RWW36"/>
      <c r="RWX36"/>
      <c r="RWY36"/>
      <c r="RWZ36"/>
      <c r="RXA36"/>
      <c r="RXB36"/>
      <c r="RXC36"/>
      <c r="RXD36"/>
      <c r="RXE36"/>
      <c r="RXF36"/>
      <c r="RXG36"/>
      <c r="RXH36"/>
      <c r="RXI36"/>
      <c r="RXJ36"/>
      <c r="RXK36"/>
      <c r="RXL36"/>
      <c r="RXM36"/>
      <c r="RXN36"/>
      <c r="RXO36"/>
      <c r="RXP36"/>
      <c r="RXQ36"/>
      <c r="RXR36"/>
      <c r="RXS36"/>
      <c r="RXT36"/>
      <c r="RXU36"/>
      <c r="RXV36"/>
      <c r="RXW36"/>
      <c r="RXX36"/>
      <c r="RXY36"/>
      <c r="RXZ36"/>
      <c r="RYA36"/>
      <c r="RYB36"/>
      <c r="RYC36"/>
      <c r="RYD36"/>
      <c r="RYE36"/>
      <c r="RYF36"/>
      <c r="RYG36"/>
      <c r="RYH36"/>
      <c r="RYI36"/>
      <c r="RYJ36"/>
      <c r="RYK36"/>
      <c r="RYL36"/>
      <c r="RYM36"/>
      <c r="RYN36"/>
      <c r="RYO36"/>
      <c r="RYP36"/>
      <c r="RYQ36"/>
      <c r="RYR36"/>
      <c r="RYS36"/>
      <c r="RYT36"/>
      <c r="RYU36"/>
      <c r="RYV36"/>
      <c r="RYW36"/>
      <c r="RYX36"/>
      <c r="RYY36"/>
      <c r="RYZ36"/>
      <c r="RZA36"/>
      <c r="RZB36"/>
      <c r="RZC36"/>
      <c r="RZD36"/>
      <c r="RZE36"/>
      <c r="RZF36"/>
      <c r="RZG36"/>
      <c r="RZH36"/>
      <c r="RZI36"/>
      <c r="RZJ36"/>
      <c r="RZK36"/>
      <c r="RZL36"/>
      <c r="RZM36"/>
      <c r="RZN36"/>
      <c r="RZO36"/>
      <c r="RZP36"/>
      <c r="RZQ36"/>
      <c r="RZR36"/>
      <c r="RZS36"/>
      <c r="RZT36"/>
      <c r="RZU36"/>
      <c r="RZV36"/>
      <c r="RZW36"/>
      <c r="RZX36"/>
      <c r="RZY36"/>
      <c r="RZZ36"/>
      <c r="SAA36"/>
      <c r="SAB36"/>
      <c r="SAC36"/>
      <c r="SAD36"/>
      <c r="SAE36"/>
      <c r="SAF36"/>
      <c r="SAG36"/>
      <c r="SAH36"/>
      <c r="SAI36"/>
      <c r="SAJ36"/>
      <c r="SAK36"/>
      <c r="SAL36"/>
      <c r="SAM36"/>
      <c r="SAN36"/>
      <c r="SAO36"/>
      <c r="SAP36"/>
      <c r="SAQ36"/>
      <c r="SAR36"/>
      <c r="SAS36"/>
      <c r="SAT36"/>
      <c r="SAU36"/>
      <c r="SAV36"/>
      <c r="SAW36"/>
      <c r="SAX36"/>
      <c r="SAY36"/>
      <c r="SAZ36"/>
      <c r="SBA36"/>
      <c r="SBB36"/>
      <c r="SBC36"/>
      <c r="SBD36"/>
      <c r="SBE36"/>
      <c r="SBF36"/>
      <c r="SBG36"/>
      <c r="SBH36"/>
      <c r="SBI36"/>
      <c r="SBJ36"/>
      <c r="SBK36"/>
      <c r="SBL36"/>
      <c r="SBM36"/>
      <c r="SBN36"/>
      <c r="SBO36"/>
      <c r="SBP36"/>
      <c r="SBQ36"/>
      <c r="SBR36"/>
      <c r="SBS36"/>
      <c r="SBT36"/>
      <c r="SBU36"/>
      <c r="SBV36"/>
      <c r="SBW36"/>
      <c r="SBX36"/>
      <c r="SBY36"/>
      <c r="SBZ36"/>
      <c r="SCA36"/>
      <c r="SCB36"/>
      <c r="SCC36"/>
      <c r="SCD36"/>
      <c r="SCE36"/>
      <c r="SCF36"/>
      <c r="SCG36"/>
      <c r="SCH36"/>
      <c r="SCI36"/>
      <c r="SCJ36"/>
      <c r="SCK36"/>
      <c r="SCL36"/>
      <c r="SCM36"/>
      <c r="SCN36"/>
      <c r="SCO36"/>
      <c r="SCP36"/>
      <c r="SCQ36"/>
      <c r="SCR36"/>
      <c r="SCS36"/>
      <c r="SCT36"/>
      <c r="SCU36"/>
      <c r="SCV36"/>
      <c r="SCW36"/>
      <c r="SCX36"/>
      <c r="SCY36"/>
      <c r="SCZ36"/>
      <c r="SDA36"/>
      <c r="SDB36"/>
      <c r="SDC36"/>
      <c r="SDD36"/>
      <c r="SDE36"/>
      <c r="SDF36"/>
      <c r="SDG36"/>
      <c r="SDH36"/>
      <c r="SDI36"/>
      <c r="SDJ36"/>
      <c r="SDK36"/>
      <c r="SDL36"/>
      <c r="SDM36"/>
      <c r="SDN36"/>
      <c r="SDO36"/>
      <c r="SDP36"/>
      <c r="SDQ36"/>
      <c r="SDR36"/>
      <c r="SDS36"/>
      <c r="SDT36"/>
      <c r="SDU36"/>
      <c r="SDV36"/>
      <c r="SDW36"/>
      <c r="SDX36"/>
      <c r="SDY36"/>
      <c r="SDZ36"/>
      <c r="SEA36"/>
      <c r="SEB36"/>
      <c r="SEC36"/>
      <c r="SED36"/>
      <c r="SEE36"/>
      <c r="SEF36"/>
      <c r="SEG36"/>
      <c r="SEH36"/>
      <c r="SEI36"/>
      <c r="SEJ36"/>
      <c r="SEK36"/>
      <c r="SEL36"/>
      <c r="SEM36"/>
      <c r="SEN36"/>
      <c r="SEO36"/>
      <c r="SEP36"/>
      <c r="SEQ36"/>
      <c r="SER36"/>
      <c r="SES36"/>
      <c r="SET36"/>
      <c r="SEU36"/>
      <c r="SEV36"/>
      <c r="SEW36"/>
      <c r="SEX36"/>
      <c r="SEY36"/>
      <c r="SEZ36"/>
      <c r="SFA36"/>
      <c r="SFB36"/>
      <c r="SFC36"/>
      <c r="SFD36"/>
      <c r="SFE36"/>
      <c r="SFF36"/>
      <c r="SFG36"/>
      <c r="SFH36"/>
      <c r="SFI36"/>
      <c r="SFJ36"/>
      <c r="SFK36"/>
      <c r="SFL36"/>
      <c r="SFM36"/>
      <c r="SFN36"/>
      <c r="SFO36"/>
      <c r="SFP36"/>
      <c r="SFQ36"/>
      <c r="SFR36"/>
      <c r="SFS36"/>
      <c r="SFT36"/>
      <c r="SFU36"/>
      <c r="SFV36"/>
      <c r="SFW36"/>
      <c r="SFX36"/>
      <c r="SFY36"/>
      <c r="SFZ36"/>
      <c r="SGA36"/>
      <c r="SGB36"/>
      <c r="SGC36"/>
      <c r="SGD36"/>
      <c r="SGE36"/>
      <c r="SGF36"/>
      <c r="SGG36"/>
      <c r="SGH36"/>
      <c r="SGI36"/>
      <c r="SGJ36"/>
      <c r="SGK36"/>
      <c r="SGL36"/>
      <c r="SGM36"/>
      <c r="SGN36"/>
      <c r="SGO36"/>
      <c r="SGP36"/>
      <c r="SGQ36"/>
      <c r="SGR36"/>
      <c r="SGS36"/>
      <c r="SGT36"/>
      <c r="SGU36"/>
      <c r="SGV36"/>
      <c r="SGW36"/>
      <c r="SGX36"/>
      <c r="SGY36"/>
      <c r="SGZ36"/>
      <c r="SHA36"/>
      <c r="SHB36"/>
      <c r="SHC36"/>
      <c r="SHD36"/>
      <c r="SHE36"/>
      <c r="SHF36"/>
      <c r="SHG36"/>
      <c r="SHH36"/>
      <c r="SHI36"/>
      <c r="SHJ36"/>
      <c r="SHK36"/>
      <c r="SHL36"/>
      <c r="SHM36"/>
      <c r="SHN36"/>
      <c r="SHO36"/>
      <c r="SHP36"/>
      <c r="SHQ36"/>
      <c r="SHR36"/>
      <c r="SHS36"/>
      <c r="SHT36"/>
      <c r="SHU36"/>
      <c r="SHV36"/>
      <c r="SHW36"/>
      <c r="SHX36"/>
      <c r="SHY36"/>
      <c r="SHZ36"/>
      <c r="SIA36"/>
      <c r="SIB36"/>
      <c r="SIC36"/>
      <c r="SID36"/>
      <c r="SIE36"/>
      <c r="SIF36"/>
      <c r="SIG36"/>
      <c r="SIH36"/>
      <c r="SII36"/>
      <c r="SIJ36"/>
      <c r="SIK36"/>
      <c r="SIL36"/>
      <c r="SIM36"/>
      <c r="SIN36"/>
      <c r="SIO36"/>
      <c r="SIP36"/>
      <c r="SIQ36"/>
      <c r="SIR36"/>
      <c r="SIS36"/>
      <c r="SIT36"/>
      <c r="SIU36"/>
      <c r="SIV36"/>
      <c r="SIW36"/>
      <c r="SIX36"/>
      <c r="SIY36"/>
      <c r="SIZ36"/>
      <c r="SJA36"/>
      <c r="SJB36"/>
      <c r="SJC36"/>
      <c r="SJD36"/>
      <c r="SJE36"/>
      <c r="SJF36"/>
      <c r="SJG36"/>
      <c r="SJH36"/>
      <c r="SJI36"/>
      <c r="SJJ36"/>
      <c r="SJK36"/>
      <c r="SJL36"/>
      <c r="SJM36"/>
      <c r="SJN36"/>
      <c r="SJO36"/>
      <c r="SJP36"/>
      <c r="SJQ36"/>
      <c r="SJR36"/>
      <c r="SJS36"/>
      <c r="SJT36"/>
      <c r="SJU36"/>
      <c r="SJV36"/>
      <c r="SJW36"/>
      <c r="SJX36"/>
      <c r="SJY36"/>
      <c r="SJZ36"/>
      <c r="SKA36"/>
      <c r="SKB36"/>
      <c r="SKC36"/>
      <c r="SKD36"/>
      <c r="SKE36"/>
      <c r="SKF36"/>
      <c r="SKG36"/>
      <c r="SKH36"/>
      <c r="SKI36"/>
      <c r="SKJ36"/>
      <c r="SKK36"/>
      <c r="SKL36"/>
      <c r="SKM36"/>
      <c r="SKN36"/>
      <c r="SKO36"/>
      <c r="SKP36"/>
      <c r="SKQ36"/>
      <c r="SKR36"/>
      <c r="SKS36"/>
      <c r="SKT36"/>
      <c r="SKU36"/>
      <c r="SKV36"/>
      <c r="SKW36"/>
      <c r="SKX36"/>
      <c r="SKY36"/>
      <c r="SKZ36"/>
      <c r="SLA36"/>
      <c r="SLB36"/>
      <c r="SLC36"/>
      <c r="SLD36"/>
      <c r="SLE36"/>
      <c r="SLF36"/>
      <c r="SLG36"/>
      <c r="SLH36"/>
      <c r="SLI36"/>
      <c r="SLJ36"/>
      <c r="SLK36"/>
      <c r="SLL36"/>
      <c r="SLM36"/>
      <c r="SLN36"/>
      <c r="SLO36"/>
      <c r="SLP36"/>
      <c r="SLQ36"/>
      <c r="SLR36"/>
      <c r="SLS36"/>
      <c r="SLT36"/>
      <c r="SLU36"/>
      <c r="SLV36"/>
      <c r="SLW36"/>
      <c r="SLX36"/>
      <c r="SLY36"/>
      <c r="SLZ36"/>
      <c r="SMA36"/>
      <c r="SMB36"/>
      <c r="SMC36"/>
      <c r="SMD36"/>
      <c r="SME36"/>
      <c r="SMF36"/>
      <c r="SMG36"/>
      <c r="SMH36"/>
      <c r="SMI36"/>
      <c r="SMJ36"/>
      <c r="SMK36"/>
      <c r="SML36"/>
      <c r="SMM36"/>
      <c r="SMN36"/>
      <c r="SMO36"/>
      <c r="SMP36"/>
      <c r="SMQ36"/>
      <c r="SMR36"/>
      <c r="SMS36"/>
      <c r="SMT36"/>
      <c r="SMU36"/>
      <c r="SMV36"/>
      <c r="SMW36"/>
      <c r="SMX36"/>
      <c r="SMY36"/>
      <c r="SMZ36"/>
      <c r="SNA36"/>
      <c r="SNB36"/>
      <c r="SNC36"/>
      <c r="SND36"/>
      <c r="SNE36"/>
      <c r="SNF36"/>
      <c r="SNG36"/>
      <c r="SNH36"/>
      <c r="SNI36"/>
      <c r="SNJ36"/>
      <c r="SNK36"/>
      <c r="SNL36"/>
      <c r="SNM36"/>
      <c r="SNN36"/>
      <c r="SNO36"/>
      <c r="SNP36"/>
      <c r="SNQ36"/>
      <c r="SNR36"/>
      <c r="SNS36"/>
      <c r="SNT36"/>
      <c r="SNU36"/>
      <c r="SNV36"/>
      <c r="SNW36"/>
      <c r="SNX36"/>
      <c r="SNY36"/>
      <c r="SNZ36"/>
      <c r="SOA36"/>
      <c r="SOB36"/>
      <c r="SOC36"/>
      <c r="SOD36"/>
      <c r="SOE36"/>
      <c r="SOF36"/>
      <c r="SOG36"/>
      <c r="SOH36"/>
      <c r="SOI36"/>
      <c r="SOJ36"/>
      <c r="SOK36"/>
      <c r="SOL36"/>
      <c r="SOM36"/>
      <c r="SON36"/>
      <c r="SOO36"/>
      <c r="SOP36"/>
      <c r="SOQ36"/>
      <c r="SOR36"/>
      <c r="SOS36"/>
      <c r="SOT36"/>
      <c r="SOU36"/>
      <c r="SOV36"/>
      <c r="SOW36"/>
      <c r="SOX36"/>
      <c r="SOY36"/>
      <c r="SOZ36"/>
      <c r="SPA36"/>
      <c r="SPB36"/>
      <c r="SPC36"/>
      <c r="SPD36"/>
      <c r="SPE36"/>
      <c r="SPF36"/>
      <c r="SPG36"/>
      <c r="SPH36"/>
      <c r="SPI36"/>
      <c r="SPJ36"/>
      <c r="SPK36"/>
      <c r="SPL36"/>
      <c r="SPM36"/>
      <c r="SPN36"/>
      <c r="SPO36"/>
      <c r="SPP36"/>
      <c r="SPQ36"/>
      <c r="SPR36"/>
      <c r="SPS36"/>
      <c r="SPT36"/>
      <c r="SPU36"/>
      <c r="SPV36"/>
      <c r="SPW36"/>
      <c r="SPX36"/>
      <c r="SPY36"/>
      <c r="SPZ36"/>
      <c r="SQA36"/>
      <c r="SQB36"/>
      <c r="SQC36"/>
      <c r="SQD36"/>
      <c r="SQE36"/>
      <c r="SQF36"/>
      <c r="SQG36"/>
      <c r="SQH36"/>
      <c r="SQI36"/>
      <c r="SQJ36"/>
      <c r="SQK36"/>
      <c r="SQL36"/>
      <c r="SQM36"/>
      <c r="SQN36"/>
      <c r="SQO36"/>
      <c r="SQP36"/>
      <c r="SQQ36"/>
      <c r="SQR36"/>
      <c r="SQS36"/>
      <c r="SQT36"/>
      <c r="SQU36"/>
      <c r="SQV36"/>
      <c r="SQW36"/>
      <c r="SQX36"/>
      <c r="SQY36"/>
      <c r="SQZ36"/>
      <c r="SRA36"/>
      <c r="SRB36"/>
      <c r="SRC36"/>
      <c r="SRD36"/>
      <c r="SRE36"/>
      <c r="SRF36"/>
      <c r="SRG36"/>
      <c r="SRH36"/>
      <c r="SRI36"/>
      <c r="SRJ36"/>
      <c r="SRK36"/>
      <c r="SRL36"/>
      <c r="SRM36"/>
      <c r="SRN36"/>
      <c r="SRO36"/>
      <c r="SRP36"/>
      <c r="SRQ36"/>
      <c r="SRR36"/>
      <c r="SRS36"/>
      <c r="SRT36"/>
      <c r="SRU36"/>
      <c r="SRV36"/>
      <c r="SRW36"/>
      <c r="SRX36"/>
      <c r="SRY36"/>
      <c r="SRZ36"/>
      <c r="SSA36"/>
      <c r="SSB36"/>
      <c r="SSC36"/>
      <c r="SSD36"/>
      <c r="SSE36"/>
      <c r="SSF36"/>
      <c r="SSG36"/>
      <c r="SSH36"/>
      <c r="SSI36"/>
      <c r="SSJ36"/>
      <c r="SSK36"/>
      <c r="SSL36"/>
      <c r="SSM36"/>
      <c r="SSN36"/>
      <c r="SSO36"/>
      <c r="SSP36"/>
      <c r="SSQ36"/>
      <c r="SSR36"/>
      <c r="SSS36"/>
      <c r="SST36"/>
      <c r="SSU36"/>
      <c r="SSV36"/>
      <c r="SSW36"/>
      <c r="SSX36"/>
      <c r="SSY36"/>
      <c r="SSZ36"/>
      <c r="STA36"/>
      <c r="STB36"/>
      <c r="STC36"/>
      <c r="STD36"/>
      <c r="STE36"/>
      <c r="STF36"/>
      <c r="STG36"/>
      <c r="STH36"/>
      <c r="STI36"/>
      <c r="STJ36"/>
      <c r="STK36"/>
      <c r="STL36"/>
      <c r="STM36"/>
      <c r="STN36"/>
      <c r="STO36"/>
      <c r="STP36"/>
      <c r="STQ36"/>
      <c r="STR36"/>
      <c r="STS36"/>
      <c r="STT36"/>
      <c r="STU36"/>
      <c r="STV36"/>
      <c r="STW36"/>
      <c r="STX36"/>
      <c r="STY36"/>
      <c r="STZ36"/>
      <c r="SUA36"/>
      <c r="SUB36"/>
      <c r="SUC36"/>
      <c r="SUD36"/>
      <c r="SUE36"/>
      <c r="SUF36"/>
      <c r="SUG36"/>
      <c r="SUH36"/>
      <c r="SUI36"/>
      <c r="SUJ36"/>
      <c r="SUK36"/>
      <c r="SUL36"/>
      <c r="SUM36"/>
      <c r="SUN36"/>
      <c r="SUO36"/>
      <c r="SUP36"/>
      <c r="SUQ36"/>
      <c r="SUR36"/>
      <c r="SUS36"/>
      <c r="SUT36"/>
      <c r="SUU36"/>
      <c r="SUV36"/>
      <c r="SUW36"/>
      <c r="SUX36"/>
      <c r="SUY36"/>
      <c r="SUZ36"/>
      <c r="SVA36"/>
      <c r="SVB36"/>
      <c r="SVC36"/>
      <c r="SVD36"/>
      <c r="SVE36"/>
      <c r="SVF36"/>
      <c r="SVG36"/>
      <c r="SVH36"/>
      <c r="SVI36"/>
      <c r="SVJ36"/>
      <c r="SVK36"/>
      <c r="SVL36"/>
      <c r="SVM36"/>
      <c r="SVN36"/>
      <c r="SVO36"/>
      <c r="SVP36"/>
      <c r="SVQ36"/>
      <c r="SVR36"/>
      <c r="SVS36"/>
      <c r="SVT36"/>
      <c r="SVU36"/>
      <c r="SVV36"/>
      <c r="SVW36"/>
      <c r="SVX36"/>
      <c r="SVY36"/>
      <c r="SVZ36"/>
      <c r="SWA36"/>
      <c r="SWB36"/>
      <c r="SWC36"/>
      <c r="SWD36"/>
      <c r="SWE36"/>
      <c r="SWF36"/>
      <c r="SWG36"/>
      <c r="SWH36"/>
      <c r="SWI36"/>
      <c r="SWJ36"/>
      <c r="SWK36"/>
      <c r="SWL36"/>
      <c r="SWM36"/>
      <c r="SWN36"/>
      <c r="SWO36"/>
      <c r="SWP36"/>
      <c r="SWQ36"/>
      <c r="SWR36"/>
      <c r="SWS36"/>
      <c r="SWT36"/>
      <c r="SWU36"/>
      <c r="SWV36"/>
      <c r="SWW36"/>
      <c r="SWX36"/>
      <c r="SWY36"/>
      <c r="SWZ36"/>
      <c r="SXA36"/>
      <c r="SXB36"/>
      <c r="SXC36"/>
      <c r="SXD36"/>
      <c r="SXE36"/>
      <c r="SXF36"/>
      <c r="SXG36"/>
      <c r="SXH36"/>
      <c r="SXI36"/>
      <c r="SXJ36"/>
      <c r="SXK36"/>
      <c r="SXL36"/>
      <c r="SXM36"/>
      <c r="SXN36"/>
      <c r="SXO36"/>
      <c r="SXP36"/>
      <c r="SXQ36"/>
      <c r="SXR36"/>
      <c r="SXS36"/>
      <c r="SXT36"/>
      <c r="SXU36"/>
      <c r="SXV36"/>
      <c r="SXW36"/>
      <c r="SXX36"/>
      <c r="SXY36"/>
      <c r="SXZ36"/>
      <c r="SYA36"/>
      <c r="SYB36"/>
      <c r="SYC36"/>
      <c r="SYD36"/>
      <c r="SYE36"/>
      <c r="SYF36"/>
      <c r="SYG36"/>
      <c r="SYH36"/>
      <c r="SYI36"/>
      <c r="SYJ36"/>
      <c r="SYK36"/>
      <c r="SYL36"/>
      <c r="SYM36"/>
      <c r="SYN36"/>
      <c r="SYO36"/>
      <c r="SYP36"/>
      <c r="SYQ36"/>
      <c r="SYR36"/>
      <c r="SYS36"/>
      <c r="SYT36"/>
      <c r="SYU36"/>
      <c r="SYV36"/>
      <c r="SYW36"/>
      <c r="SYX36"/>
      <c r="SYY36"/>
      <c r="SYZ36"/>
      <c r="SZA36"/>
      <c r="SZB36"/>
      <c r="SZC36"/>
      <c r="SZD36"/>
      <c r="SZE36"/>
      <c r="SZF36"/>
      <c r="SZG36"/>
      <c r="SZH36"/>
      <c r="SZI36"/>
      <c r="SZJ36"/>
      <c r="SZK36"/>
      <c r="SZL36"/>
      <c r="SZM36"/>
      <c r="SZN36"/>
      <c r="SZO36"/>
      <c r="SZP36"/>
      <c r="SZQ36"/>
      <c r="SZR36"/>
      <c r="SZS36"/>
      <c r="SZT36"/>
      <c r="SZU36"/>
      <c r="SZV36"/>
      <c r="SZW36"/>
      <c r="SZX36"/>
      <c r="SZY36"/>
      <c r="SZZ36"/>
      <c r="TAA36"/>
      <c r="TAB36"/>
      <c r="TAC36"/>
      <c r="TAD36"/>
      <c r="TAE36"/>
      <c r="TAF36"/>
      <c r="TAG36"/>
      <c r="TAH36"/>
      <c r="TAI36"/>
      <c r="TAJ36"/>
      <c r="TAK36"/>
      <c r="TAL36"/>
      <c r="TAM36"/>
      <c r="TAN36"/>
      <c r="TAO36"/>
      <c r="TAP36"/>
      <c r="TAQ36"/>
      <c r="TAR36"/>
      <c r="TAS36"/>
      <c r="TAT36"/>
      <c r="TAU36"/>
      <c r="TAV36"/>
      <c r="TAW36"/>
      <c r="TAX36"/>
      <c r="TAY36"/>
      <c r="TAZ36"/>
      <c r="TBA36"/>
      <c r="TBB36"/>
      <c r="TBC36"/>
      <c r="TBD36"/>
      <c r="TBE36"/>
      <c r="TBF36"/>
      <c r="TBG36"/>
      <c r="TBH36"/>
      <c r="TBI36"/>
      <c r="TBJ36"/>
      <c r="TBK36"/>
      <c r="TBL36"/>
      <c r="TBM36"/>
      <c r="TBN36"/>
      <c r="TBO36"/>
      <c r="TBP36"/>
      <c r="TBQ36"/>
      <c r="TBR36"/>
      <c r="TBS36"/>
      <c r="TBT36"/>
      <c r="TBU36"/>
      <c r="TBV36"/>
      <c r="TBW36"/>
      <c r="TBX36"/>
      <c r="TBY36"/>
      <c r="TBZ36"/>
      <c r="TCA36"/>
      <c r="TCB36"/>
      <c r="TCC36"/>
      <c r="TCD36"/>
      <c r="TCE36"/>
      <c r="TCF36"/>
      <c r="TCG36"/>
      <c r="TCH36"/>
      <c r="TCI36"/>
      <c r="TCJ36"/>
      <c r="TCK36"/>
      <c r="TCL36"/>
      <c r="TCM36"/>
      <c r="TCN36"/>
      <c r="TCO36"/>
      <c r="TCP36"/>
      <c r="TCQ36"/>
      <c r="TCR36"/>
      <c r="TCS36"/>
      <c r="TCT36"/>
      <c r="TCU36"/>
      <c r="TCV36"/>
      <c r="TCW36"/>
      <c r="TCX36"/>
      <c r="TCY36"/>
      <c r="TCZ36"/>
      <c r="TDA36"/>
      <c r="TDB36"/>
      <c r="TDC36"/>
      <c r="TDD36"/>
      <c r="TDE36"/>
      <c r="TDF36"/>
      <c r="TDG36"/>
      <c r="TDH36"/>
      <c r="TDI36"/>
      <c r="TDJ36"/>
      <c r="TDK36"/>
      <c r="TDL36"/>
      <c r="TDM36"/>
      <c r="TDN36"/>
      <c r="TDO36"/>
      <c r="TDP36"/>
      <c r="TDQ36"/>
      <c r="TDR36"/>
      <c r="TDS36"/>
      <c r="TDT36"/>
      <c r="TDU36"/>
      <c r="TDV36"/>
      <c r="TDW36"/>
      <c r="TDX36"/>
      <c r="TDY36"/>
      <c r="TDZ36"/>
      <c r="TEA36"/>
      <c r="TEB36"/>
      <c r="TEC36"/>
      <c r="TED36"/>
      <c r="TEE36"/>
      <c r="TEF36"/>
      <c r="TEG36"/>
      <c r="TEH36"/>
      <c r="TEI36"/>
      <c r="TEJ36"/>
      <c r="TEK36"/>
      <c r="TEL36"/>
      <c r="TEM36"/>
      <c r="TEN36"/>
      <c r="TEO36"/>
      <c r="TEP36"/>
      <c r="TEQ36"/>
      <c r="TER36"/>
      <c r="TES36"/>
      <c r="TET36"/>
      <c r="TEU36"/>
      <c r="TEV36"/>
      <c r="TEW36"/>
      <c r="TEX36"/>
      <c r="TEY36"/>
      <c r="TEZ36"/>
      <c r="TFA36"/>
      <c r="TFB36"/>
      <c r="TFC36"/>
      <c r="TFD36"/>
      <c r="TFE36"/>
      <c r="TFF36"/>
      <c r="TFG36"/>
      <c r="TFH36"/>
      <c r="TFI36"/>
      <c r="TFJ36"/>
      <c r="TFK36"/>
      <c r="TFL36"/>
      <c r="TFM36"/>
      <c r="TFN36"/>
      <c r="TFO36"/>
      <c r="TFP36"/>
      <c r="TFQ36"/>
      <c r="TFR36"/>
      <c r="TFS36"/>
      <c r="TFT36"/>
      <c r="TFU36"/>
      <c r="TFV36"/>
      <c r="TFW36"/>
      <c r="TFX36"/>
      <c r="TFY36"/>
      <c r="TFZ36"/>
      <c r="TGA36"/>
      <c r="TGB36"/>
      <c r="TGC36"/>
      <c r="TGD36"/>
      <c r="TGE36"/>
      <c r="TGF36"/>
      <c r="TGG36"/>
      <c r="TGH36"/>
      <c r="TGI36"/>
      <c r="TGJ36"/>
      <c r="TGK36"/>
      <c r="TGL36"/>
      <c r="TGM36"/>
      <c r="TGN36"/>
      <c r="TGO36"/>
      <c r="TGP36"/>
      <c r="TGQ36"/>
      <c r="TGR36"/>
      <c r="TGS36"/>
      <c r="TGT36"/>
      <c r="TGU36"/>
      <c r="TGV36"/>
      <c r="TGW36"/>
      <c r="TGX36"/>
      <c r="TGY36"/>
      <c r="TGZ36"/>
      <c r="THA36"/>
      <c r="THB36"/>
      <c r="THC36"/>
      <c r="THD36"/>
      <c r="THE36"/>
      <c r="THF36"/>
      <c r="THG36"/>
      <c r="THH36"/>
      <c r="THI36"/>
      <c r="THJ36"/>
      <c r="THK36"/>
      <c r="THL36"/>
      <c r="THM36"/>
      <c r="THN36"/>
      <c r="THO36"/>
      <c r="THP36"/>
      <c r="THQ36"/>
      <c r="THR36"/>
      <c r="THS36"/>
      <c r="THT36"/>
      <c r="THU36"/>
      <c r="THV36"/>
      <c r="THW36"/>
      <c r="THX36"/>
      <c r="THY36"/>
      <c r="THZ36"/>
      <c r="TIA36"/>
      <c r="TIB36"/>
      <c r="TIC36"/>
      <c r="TID36"/>
      <c r="TIE36"/>
      <c r="TIF36"/>
      <c r="TIG36"/>
      <c r="TIH36"/>
      <c r="TII36"/>
      <c r="TIJ36"/>
      <c r="TIK36"/>
      <c r="TIL36"/>
      <c r="TIM36"/>
      <c r="TIN36"/>
      <c r="TIO36"/>
      <c r="TIP36"/>
      <c r="TIQ36"/>
      <c r="TIR36"/>
      <c r="TIS36"/>
      <c r="TIT36"/>
      <c r="TIU36"/>
      <c r="TIV36"/>
      <c r="TIW36"/>
      <c r="TIX36"/>
      <c r="TIY36"/>
      <c r="TIZ36"/>
      <c r="TJA36"/>
      <c r="TJB36"/>
      <c r="TJC36"/>
      <c r="TJD36"/>
      <c r="TJE36"/>
      <c r="TJF36"/>
      <c r="TJG36"/>
      <c r="TJH36"/>
      <c r="TJI36"/>
      <c r="TJJ36"/>
      <c r="TJK36"/>
      <c r="TJL36"/>
      <c r="TJM36"/>
      <c r="TJN36"/>
      <c r="TJO36"/>
      <c r="TJP36"/>
      <c r="TJQ36"/>
      <c r="TJR36"/>
      <c r="TJS36"/>
      <c r="TJT36"/>
      <c r="TJU36"/>
      <c r="TJV36"/>
      <c r="TJW36"/>
      <c r="TJX36"/>
      <c r="TJY36"/>
      <c r="TJZ36"/>
      <c r="TKA36"/>
      <c r="TKB36"/>
      <c r="TKC36"/>
      <c r="TKD36"/>
      <c r="TKE36"/>
      <c r="TKF36"/>
      <c r="TKG36"/>
      <c r="TKH36"/>
      <c r="TKI36"/>
      <c r="TKJ36"/>
      <c r="TKK36"/>
      <c r="TKL36"/>
      <c r="TKM36"/>
      <c r="TKN36"/>
      <c r="TKO36"/>
      <c r="TKP36"/>
      <c r="TKQ36"/>
      <c r="TKR36"/>
      <c r="TKS36"/>
      <c r="TKT36"/>
      <c r="TKU36"/>
      <c r="TKV36"/>
      <c r="TKW36"/>
      <c r="TKX36"/>
      <c r="TKY36"/>
      <c r="TKZ36"/>
      <c r="TLA36"/>
      <c r="TLB36"/>
      <c r="TLC36"/>
      <c r="TLD36"/>
      <c r="TLE36"/>
      <c r="TLF36"/>
      <c r="TLG36"/>
      <c r="TLH36"/>
      <c r="TLI36"/>
      <c r="TLJ36"/>
      <c r="TLK36"/>
      <c r="TLL36"/>
      <c r="TLM36"/>
      <c r="TLN36"/>
      <c r="TLO36"/>
      <c r="TLP36"/>
      <c r="TLQ36"/>
      <c r="TLR36"/>
      <c r="TLS36"/>
      <c r="TLT36"/>
      <c r="TLU36"/>
      <c r="TLV36"/>
      <c r="TLW36"/>
      <c r="TLX36"/>
      <c r="TLY36"/>
      <c r="TLZ36"/>
      <c r="TMA36"/>
      <c r="TMB36"/>
      <c r="TMC36"/>
      <c r="TMD36"/>
      <c r="TME36"/>
      <c r="TMF36"/>
      <c r="TMG36"/>
      <c r="TMH36"/>
      <c r="TMI36"/>
      <c r="TMJ36"/>
      <c r="TMK36"/>
      <c r="TML36"/>
      <c r="TMM36"/>
      <c r="TMN36"/>
      <c r="TMO36"/>
      <c r="TMP36"/>
      <c r="TMQ36"/>
      <c r="TMR36"/>
      <c r="TMS36"/>
      <c r="TMT36"/>
      <c r="TMU36"/>
      <c r="TMV36"/>
      <c r="TMW36"/>
      <c r="TMX36"/>
      <c r="TMY36"/>
      <c r="TMZ36"/>
      <c r="TNA36"/>
      <c r="TNB36"/>
      <c r="TNC36"/>
      <c r="TND36"/>
      <c r="TNE36"/>
      <c r="TNF36"/>
      <c r="TNG36"/>
      <c r="TNH36"/>
      <c r="TNI36"/>
      <c r="TNJ36"/>
      <c r="TNK36"/>
      <c r="TNL36"/>
      <c r="TNM36"/>
      <c r="TNN36"/>
      <c r="TNO36"/>
      <c r="TNP36"/>
      <c r="TNQ36"/>
      <c r="TNR36"/>
      <c r="TNS36"/>
      <c r="TNT36"/>
      <c r="TNU36"/>
      <c r="TNV36"/>
      <c r="TNW36"/>
      <c r="TNX36"/>
      <c r="TNY36"/>
      <c r="TNZ36"/>
      <c r="TOA36"/>
      <c r="TOB36"/>
      <c r="TOC36"/>
      <c r="TOD36"/>
      <c r="TOE36"/>
      <c r="TOF36"/>
      <c r="TOG36"/>
      <c r="TOH36"/>
      <c r="TOI36"/>
      <c r="TOJ36"/>
      <c r="TOK36"/>
      <c r="TOL36"/>
      <c r="TOM36"/>
      <c r="TON36"/>
      <c r="TOO36"/>
      <c r="TOP36"/>
      <c r="TOQ36"/>
      <c r="TOR36"/>
      <c r="TOS36"/>
      <c r="TOT36"/>
      <c r="TOU36"/>
      <c r="TOV36"/>
      <c r="TOW36"/>
      <c r="TOX36"/>
      <c r="TOY36"/>
      <c r="TOZ36"/>
      <c r="TPA36"/>
      <c r="TPB36"/>
      <c r="TPC36"/>
      <c r="TPD36"/>
      <c r="TPE36"/>
      <c r="TPF36"/>
      <c r="TPG36"/>
      <c r="TPH36"/>
      <c r="TPI36"/>
      <c r="TPJ36"/>
      <c r="TPK36"/>
      <c r="TPL36"/>
      <c r="TPM36"/>
      <c r="TPN36"/>
      <c r="TPO36"/>
      <c r="TPP36"/>
      <c r="TPQ36"/>
      <c r="TPR36"/>
      <c r="TPS36"/>
      <c r="TPT36"/>
      <c r="TPU36"/>
      <c r="TPV36"/>
      <c r="TPW36"/>
      <c r="TPX36"/>
      <c r="TPY36"/>
      <c r="TPZ36"/>
      <c r="TQA36"/>
      <c r="TQB36"/>
      <c r="TQC36"/>
      <c r="TQD36"/>
      <c r="TQE36"/>
      <c r="TQF36"/>
      <c r="TQG36"/>
      <c r="TQH36"/>
      <c r="TQI36"/>
      <c r="TQJ36"/>
      <c r="TQK36"/>
      <c r="TQL36"/>
      <c r="TQM36"/>
      <c r="TQN36"/>
      <c r="TQO36"/>
      <c r="TQP36"/>
      <c r="TQQ36"/>
      <c r="TQR36"/>
      <c r="TQS36"/>
      <c r="TQT36"/>
      <c r="TQU36"/>
      <c r="TQV36"/>
      <c r="TQW36"/>
      <c r="TQX36"/>
      <c r="TQY36"/>
      <c r="TQZ36"/>
      <c r="TRA36"/>
      <c r="TRB36"/>
      <c r="TRC36"/>
      <c r="TRD36"/>
      <c r="TRE36"/>
      <c r="TRF36"/>
      <c r="TRG36"/>
      <c r="TRH36"/>
      <c r="TRI36"/>
      <c r="TRJ36"/>
      <c r="TRK36"/>
      <c r="TRL36"/>
      <c r="TRM36"/>
      <c r="TRN36"/>
      <c r="TRO36"/>
      <c r="TRP36"/>
      <c r="TRQ36"/>
      <c r="TRR36"/>
      <c r="TRS36"/>
      <c r="TRT36"/>
      <c r="TRU36"/>
      <c r="TRV36"/>
      <c r="TRW36"/>
      <c r="TRX36"/>
      <c r="TRY36"/>
      <c r="TRZ36"/>
      <c r="TSA36"/>
      <c r="TSB36"/>
      <c r="TSC36"/>
      <c r="TSD36"/>
      <c r="TSE36"/>
      <c r="TSF36"/>
      <c r="TSG36"/>
      <c r="TSH36"/>
      <c r="TSI36"/>
      <c r="TSJ36"/>
      <c r="TSK36"/>
      <c r="TSL36"/>
      <c r="TSM36"/>
      <c r="TSN36"/>
      <c r="TSO36"/>
      <c r="TSP36"/>
      <c r="TSQ36"/>
      <c r="TSR36"/>
      <c r="TSS36"/>
      <c r="TST36"/>
      <c r="TSU36"/>
      <c r="TSV36"/>
      <c r="TSW36"/>
      <c r="TSX36"/>
      <c r="TSY36"/>
      <c r="TSZ36"/>
      <c r="TTA36"/>
      <c r="TTB36"/>
      <c r="TTC36"/>
      <c r="TTD36"/>
      <c r="TTE36"/>
      <c r="TTF36"/>
      <c r="TTG36"/>
      <c r="TTH36"/>
      <c r="TTI36"/>
      <c r="TTJ36"/>
      <c r="TTK36"/>
      <c r="TTL36"/>
      <c r="TTM36"/>
      <c r="TTN36"/>
      <c r="TTO36"/>
      <c r="TTP36"/>
      <c r="TTQ36"/>
      <c r="TTR36"/>
      <c r="TTS36"/>
      <c r="TTT36"/>
      <c r="TTU36"/>
      <c r="TTV36"/>
      <c r="TTW36"/>
      <c r="TTX36"/>
      <c r="TTY36"/>
      <c r="TTZ36"/>
      <c r="TUA36"/>
      <c r="TUB36"/>
      <c r="TUC36"/>
      <c r="TUD36"/>
      <c r="TUE36"/>
      <c r="TUF36"/>
      <c r="TUG36"/>
      <c r="TUH36"/>
      <c r="TUI36"/>
      <c r="TUJ36"/>
      <c r="TUK36"/>
      <c r="TUL36"/>
      <c r="TUM36"/>
      <c r="TUN36"/>
      <c r="TUO36"/>
      <c r="TUP36"/>
      <c r="TUQ36"/>
      <c r="TUR36"/>
      <c r="TUS36"/>
      <c r="TUT36"/>
      <c r="TUU36"/>
      <c r="TUV36"/>
      <c r="TUW36"/>
      <c r="TUX36"/>
      <c r="TUY36"/>
      <c r="TUZ36"/>
      <c r="TVA36"/>
      <c r="TVB36"/>
      <c r="TVC36"/>
      <c r="TVD36"/>
      <c r="TVE36"/>
      <c r="TVF36"/>
      <c r="TVG36"/>
      <c r="TVH36"/>
      <c r="TVI36"/>
      <c r="TVJ36"/>
      <c r="TVK36"/>
      <c r="TVL36"/>
      <c r="TVM36"/>
      <c r="TVN36"/>
      <c r="TVO36"/>
      <c r="TVP36"/>
      <c r="TVQ36"/>
      <c r="TVR36"/>
      <c r="TVS36"/>
      <c r="TVT36"/>
      <c r="TVU36"/>
      <c r="TVV36"/>
      <c r="TVW36"/>
      <c r="TVX36"/>
      <c r="TVY36"/>
      <c r="TVZ36"/>
      <c r="TWA36"/>
      <c r="TWB36"/>
      <c r="TWC36"/>
      <c r="TWD36"/>
      <c r="TWE36"/>
      <c r="TWF36"/>
      <c r="TWG36"/>
      <c r="TWH36"/>
      <c r="TWI36"/>
      <c r="TWJ36"/>
      <c r="TWK36"/>
      <c r="TWL36"/>
      <c r="TWM36"/>
      <c r="TWN36"/>
      <c r="TWO36"/>
      <c r="TWP36"/>
      <c r="TWQ36"/>
      <c r="TWR36"/>
      <c r="TWS36"/>
      <c r="TWT36"/>
      <c r="TWU36"/>
      <c r="TWV36"/>
      <c r="TWW36"/>
      <c r="TWX36"/>
      <c r="TWY36"/>
      <c r="TWZ36"/>
      <c r="TXA36"/>
      <c r="TXB36"/>
      <c r="TXC36"/>
      <c r="TXD36"/>
      <c r="TXE36"/>
      <c r="TXF36"/>
      <c r="TXG36"/>
      <c r="TXH36"/>
      <c r="TXI36"/>
      <c r="TXJ36"/>
      <c r="TXK36"/>
      <c r="TXL36"/>
      <c r="TXM36"/>
      <c r="TXN36"/>
      <c r="TXO36"/>
      <c r="TXP36"/>
      <c r="TXQ36"/>
      <c r="TXR36"/>
      <c r="TXS36"/>
      <c r="TXT36"/>
      <c r="TXU36"/>
      <c r="TXV36"/>
      <c r="TXW36"/>
      <c r="TXX36"/>
      <c r="TXY36"/>
      <c r="TXZ36"/>
      <c r="TYA36"/>
      <c r="TYB36"/>
      <c r="TYC36"/>
      <c r="TYD36"/>
      <c r="TYE36"/>
      <c r="TYF36"/>
      <c r="TYG36"/>
      <c r="TYH36"/>
      <c r="TYI36"/>
      <c r="TYJ36"/>
      <c r="TYK36"/>
      <c r="TYL36"/>
      <c r="TYM36"/>
      <c r="TYN36"/>
      <c r="TYO36"/>
      <c r="TYP36"/>
      <c r="TYQ36"/>
      <c r="TYR36"/>
      <c r="TYS36"/>
      <c r="TYT36"/>
      <c r="TYU36"/>
      <c r="TYV36"/>
      <c r="TYW36"/>
      <c r="TYX36"/>
      <c r="TYY36"/>
      <c r="TYZ36"/>
      <c r="TZA36"/>
      <c r="TZB36"/>
      <c r="TZC36"/>
      <c r="TZD36"/>
      <c r="TZE36"/>
      <c r="TZF36"/>
      <c r="TZG36"/>
      <c r="TZH36"/>
      <c r="TZI36"/>
      <c r="TZJ36"/>
      <c r="TZK36"/>
      <c r="TZL36"/>
      <c r="TZM36"/>
      <c r="TZN36"/>
      <c r="TZO36"/>
      <c r="TZP36"/>
      <c r="TZQ36"/>
      <c r="TZR36"/>
      <c r="TZS36"/>
      <c r="TZT36"/>
      <c r="TZU36"/>
      <c r="TZV36"/>
      <c r="TZW36"/>
      <c r="TZX36"/>
      <c r="TZY36"/>
      <c r="TZZ36"/>
      <c r="UAA36"/>
      <c r="UAB36"/>
      <c r="UAC36"/>
      <c r="UAD36"/>
      <c r="UAE36"/>
      <c r="UAF36"/>
      <c r="UAG36"/>
      <c r="UAH36"/>
      <c r="UAI36"/>
      <c r="UAJ36"/>
      <c r="UAK36"/>
      <c r="UAL36"/>
      <c r="UAM36"/>
      <c r="UAN36"/>
      <c r="UAO36"/>
      <c r="UAP36"/>
      <c r="UAQ36"/>
      <c r="UAR36"/>
      <c r="UAS36"/>
      <c r="UAT36"/>
      <c r="UAU36"/>
      <c r="UAV36"/>
      <c r="UAW36"/>
      <c r="UAX36"/>
      <c r="UAY36"/>
      <c r="UAZ36"/>
      <c r="UBA36"/>
      <c r="UBB36"/>
      <c r="UBC36"/>
      <c r="UBD36"/>
      <c r="UBE36"/>
      <c r="UBF36"/>
      <c r="UBG36"/>
      <c r="UBH36"/>
      <c r="UBI36"/>
      <c r="UBJ36"/>
      <c r="UBK36"/>
      <c r="UBL36"/>
      <c r="UBM36"/>
      <c r="UBN36"/>
      <c r="UBO36"/>
      <c r="UBP36"/>
      <c r="UBQ36"/>
      <c r="UBR36"/>
      <c r="UBS36"/>
      <c r="UBT36"/>
      <c r="UBU36"/>
      <c r="UBV36"/>
      <c r="UBW36"/>
      <c r="UBX36"/>
      <c r="UBY36"/>
      <c r="UBZ36"/>
      <c r="UCA36"/>
      <c r="UCB36"/>
      <c r="UCC36"/>
      <c r="UCD36"/>
      <c r="UCE36"/>
      <c r="UCF36"/>
      <c r="UCG36"/>
      <c r="UCH36"/>
      <c r="UCI36"/>
      <c r="UCJ36"/>
      <c r="UCK36"/>
      <c r="UCL36"/>
      <c r="UCM36"/>
      <c r="UCN36"/>
      <c r="UCO36"/>
      <c r="UCP36"/>
      <c r="UCQ36"/>
      <c r="UCR36"/>
      <c r="UCS36"/>
      <c r="UCT36"/>
      <c r="UCU36"/>
      <c r="UCV36"/>
      <c r="UCW36"/>
      <c r="UCX36"/>
      <c r="UCY36"/>
      <c r="UCZ36"/>
      <c r="UDA36"/>
      <c r="UDB36"/>
      <c r="UDC36"/>
      <c r="UDD36"/>
      <c r="UDE36"/>
      <c r="UDF36"/>
      <c r="UDG36"/>
      <c r="UDH36"/>
      <c r="UDI36"/>
      <c r="UDJ36"/>
      <c r="UDK36"/>
      <c r="UDL36"/>
      <c r="UDM36"/>
      <c r="UDN36"/>
      <c r="UDO36"/>
      <c r="UDP36"/>
      <c r="UDQ36"/>
      <c r="UDR36"/>
      <c r="UDS36"/>
      <c r="UDT36"/>
      <c r="UDU36"/>
      <c r="UDV36"/>
      <c r="UDW36"/>
      <c r="UDX36"/>
      <c r="UDY36"/>
      <c r="UDZ36"/>
      <c r="UEA36"/>
      <c r="UEB36"/>
      <c r="UEC36"/>
      <c r="UED36"/>
      <c r="UEE36"/>
      <c r="UEF36"/>
      <c r="UEG36"/>
      <c r="UEH36"/>
      <c r="UEI36"/>
      <c r="UEJ36"/>
      <c r="UEK36"/>
      <c r="UEL36"/>
      <c r="UEM36"/>
      <c r="UEN36"/>
      <c r="UEO36"/>
      <c r="UEP36"/>
      <c r="UEQ36"/>
      <c r="UER36"/>
      <c r="UES36"/>
      <c r="UET36"/>
      <c r="UEU36"/>
      <c r="UEV36"/>
      <c r="UEW36"/>
      <c r="UEX36"/>
      <c r="UEY36"/>
      <c r="UEZ36"/>
      <c r="UFA36"/>
      <c r="UFB36"/>
      <c r="UFC36"/>
      <c r="UFD36"/>
      <c r="UFE36"/>
      <c r="UFF36"/>
      <c r="UFG36"/>
      <c r="UFH36"/>
      <c r="UFI36"/>
      <c r="UFJ36"/>
      <c r="UFK36"/>
      <c r="UFL36"/>
      <c r="UFM36"/>
      <c r="UFN36"/>
      <c r="UFO36"/>
      <c r="UFP36"/>
      <c r="UFQ36"/>
      <c r="UFR36"/>
      <c r="UFS36"/>
      <c r="UFT36"/>
      <c r="UFU36"/>
      <c r="UFV36"/>
      <c r="UFW36"/>
      <c r="UFX36"/>
      <c r="UFY36"/>
      <c r="UFZ36"/>
      <c r="UGA36"/>
      <c r="UGB36"/>
      <c r="UGC36"/>
      <c r="UGD36"/>
      <c r="UGE36"/>
      <c r="UGF36"/>
      <c r="UGG36"/>
      <c r="UGH36"/>
      <c r="UGI36"/>
      <c r="UGJ36"/>
      <c r="UGK36"/>
      <c r="UGL36"/>
      <c r="UGM36"/>
      <c r="UGN36"/>
      <c r="UGO36"/>
      <c r="UGP36"/>
      <c r="UGQ36"/>
      <c r="UGR36"/>
      <c r="UGS36"/>
      <c r="UGT36"/>
      <c r="UGU36"/>
      <c r="UGV36"/>
      <c r="UGW36"/>
      <c r="UGX36"/>
      <c r="UGY36"/>
      <c r="UGZ36"/>
      <c r="UHA36"/>
      <c r="UHB36"/>
      <c r="UHC36"/>
      <c r="UHD36"/>
      <c r="UHE36"/>
      <c r="UHF36"/>
      <c r="UHG36"/>
      <c r="UHH36"/>
      <c r="UHI36"/>
      <c r="UHJ36"/>
      <c r="UHK36"/>
      <c r="UHL36"/>
      <c r="UHM36"/>
      <c r="UHN36"/>
      <c r="UHO36"/>
      <c r="UHP36"/>
      <c r="UHQ36"/>
      <c r="UHR36"/>
      <c r="UHS36"/>
      <c r="UHT36"/>
      <c r="UHU36"/>
      <c r="UHV36"/>
      <c r="UHW36"/>
      <c r="UHX36"/>
      <c r="UHY36"/>
      <c r="UHZ36"/>
      <c r="UIA36"/>
      <c r="UIB36"/>
      <c r="UIC36"/>
      <c r="UID36"/>
      <c r="UIE36"/>
      <c r="UIF36"/>
      <c r="UIG36"/>
      <c r="UIH36"/>
      <c r="UII36"/>
      <c r="UIJ36"/>
      <c r="UIK36"/>
      <c r="UIL36"/>
      <c r="UIM36"/>
      <c r="UIN36"/>
      <c r="UIO36"/>
      <c r="UIP36"/>
      <c r="UIQ36"/>
      <c r="UIR36"/>
      <c r="UIS36"/>
      <c r="UIT36"/>
      <c r="UIU36"/>
      <c r="UIV36"/>
      <c r="UIW36"/>
      <c r="UIX36"/>
      <c r="UIY36"/>
      <c r="UIZ36"/>
      <c r="UJA36"/>
      <c r="UJB36"/>
      <c r="UJC36"/>
      <c r="UJD36"/>
      <c r="UJE36"/>
      <c r="UJF36"/>
      <c r="UJG36"/>
      <c r="UJH36"/>
      <c r="UJI36"/>
      <c r="UJJ36"/>
      <c r="UJK36"/>
      <c r="UJL36"/>
      <c r="UJM36"/>
      <c r="UJN36"/>
      <c r="UJO36"/>
      <c r="UJP36"/>
      <c r="UJQ36"/>
      <c r="UJR36"/>
      <c r="UJS36"/>
      <c r="UJT36"/>
      <c r="UJU36"/>
      <c r="UJV36"/>
      <c r="UJW36"/>
      <c r="UJX36"/>
      <c r="UJY36"/>
      <c r="UJZ36"/>
      <c r="UKA36"/>
      <c r="UKB36"/>
      <c r="UKC36"/>
      <c r="UKD36"/>
      <c r="UKE36"/>
      <c r="UKF36"/>
      <c r="UKG36"/>
      <c r="UKH36"/>
      <c r="UKI36"/>
      <c r="UKJ36"/>
      <c r="UKK36"/>
      <c r="UKL36"/>
      <c r="UKM36"/>
      <c r="UKN36"/>
      <c r="UKO36"/>
      <c r="UKP36"/>
      <c r="UKQ36"/>
      <c r="UKR36"/>
      <c r="UKS36"/>
      <c r="UKT36"/>
      <c r="UKU36"/>
      <c r="UKV36"/>
      <c r="UKW36"/>
      <c r="UKX36"/>
      <c r="UKY36"/>
      <c r="UKZ36"/>
      <c r="ULA36"/>
      <c r="ULB36"/>
      <c r="ULC36"/>
      <c r="ULD36"/>
      <c r="ULE36"/>
      <c r="ULF36"/>
      <c r="ULG36"/>
      <c r="ULH36"/>
      <c r="ULI36"/>
      <c r="ULJ36"/>
      <c r="ULK36"/>
      <c r="ULL36"/>
      <c r="ULM36"/>
      <c r="ULN36"/>
      <c r="ULO36"/>
      <c r="ULP36"/>
      <c r="ULQ36"/>
      <c r="ULR36"/>
      <c r="ULS36"/>
      <c r="ULT36"/>
      <c r="ULU36"/>
      <c r="ULV36"/>
      <c r="ULW36"/>
      <c r="ULX36"/>
      <c r="ULY36"/>
      <c r="ULZ36"/>
      <c r="UMA36"/>
      <c r="UMB36"/>
      <c r="UMC36"/>
      <c r="UMD36"/>
      <c r="UME36"/>
      <c r="UMF36"/>
      <c r="UMG36"/>
      <c r="UMH36"/>
      <c r="UMI36"/>
      <c r="UMJ36"/>
      <c r="UMK36"/>
      <c r="UML36"/>
      <c r="UMM36"/>
      <c r="UMN36"/>
      <c r="UMO36"/>
      <c r="UMP36"/>
      <c r="UMQ36"/>
      <c r="UMR36"/>
      <c r="UMS36"/>
      <c r="UMT36"/>
      <c r="UMU36"/>
      <c r="UMV36"/>
      <c r="UMW36"/>
      <c r="UMX36"/>
      <c r="UMY36"/>
      <c r="UMZ36"/>
      <c r="UNA36"/>
      <c r="UNB36"/>
      <c r="UNC36"/>
      <c r="UND36"/>
      <c r="UNE36"/>
      <c r="UNF36"/>
      <c r="UNG36"/>
      <c r="UNH36"/>
      <c r="UNI36"/>
      <c r="UNJ36"/>
      <c r="UNK36"/>
      <c r="UNL36"/>
      <c r="UNM36"/>
      <c r="UNN36"/>
      <c r="UNO36"/>
      <c r="UNP36"/>
      <c r="UNQ36"/>
      <c r="UNR36"/>
      <c r="UNS36"/>
      <c r="UNT36"/>
      <c r="UNU36"/>
      <c r="UNV36"/>
      <c r="UNW36"/>
      <c r="UNX36"/>
      <c r="UNY36"/>
      <c r="UNZ36"/>
      <c r="UOA36"/>
      <c r="UOB36"/>
      <c r="UOC36"/>
      <c r="UOD36"/>
      <c r="UOE36"/>
      <c r="UOF36"/>
      <c r="UOG36"/>
      <c r="UOH36"/>
      <c r="UOI36"/>
      <c r="UOJ36"/>
      <c r="UOK36"/>
      <c r="UOL36"/>
      <c r="UOM36"/>
      <c r="UON36"/>
      <c r="UOO36"/>
      <c r="UOP36"/>
      <c r="UOQ36"/>
      <c r="UOR36"/>
      <c r="UOS36"/>
      <c r="UOT36"/>
      <c r="UOU36"/>
      <c r="UOV36"/>
      <c r="UOW36"/>
      <c r="UOX36"/>
      <c r="UOY36"/>
      <c r="UOZ36"/>
      <c r="UPA36"/>
      <c r="UPB36"/>
      <c r="UPC36"/>
      <c r="UPD36"/>
      <c r="UPE36"/>
      <c r="UPF36"/>
      <c r="UPG36"/>
      <c r="UPH36"/>
      <c r="UPI36"/>
      <c r="UPJ36"/>
      <c r="UPK36"/>
      <c r="UPL36"/>
      <c r="UPM36"/>
      <c r="UPN36"/>
      <c r="UPO36"/>
      <c r="UPP36"/>
      <c r="UPQ36"/>
      <c r="UPR36"/>
      <c r="UPS36"/>
      <c r="UPT36"/>
      <c r="UPU36"/>
      <c r="UPV36"/>
      <c r="UPW36"/>
      <c r="UPX36"/>
      <c r="UPY36"/>
      <c r="UPZ36"/>
      <c r="UQA36"/>
      <c r="UQB36"/>
      <c r="UQC36"/>
      <c r="UQD36"/>
      <c r="UQE36"/>
      <c r="UQF36"/>
      <c r="UQG36"/>
      <c r="UQH36"/>
      <c r="UQI36"/>
      <c r="UQJ36"/>
      <c r="UQK36"/>
      <c r="UQL36"/>
      <c r="UQM36"/>
      <c r="UQN36"/>
      <c r="UQO36"/>
      <c r="UQP36"/>
      <c r="UQQ36"/>
      <c r="UQR36"/>
      <c r="UQS36"/>
      <c r="UQT36"/>
      <c r="UQU36"/>
      <c r="UQV36"/>
      <c r="UQW36"/>
      <c r="UQX36"/>
      <c r="UQY36"/>
      <c r="UQZ36"/>
      <c r="URA36"/>
      <c r="URB36"/>
      <c r="URC36"/>
      <c r="URD36"/>
      <c r="URE36"/>
      <c r="URF36"/>
      <c r="URG36"/>
      <c r="URH36"/>
      <c r="URI36"/>
      <c r="URJ36"/>
      <c r="URK36"/>
      <c r="URL36"/>
      <c r="URM36"/>
      <c r="URN36"/>
      <c r="URO36"/>
      <c r="URP36"/>
      <c r="URQ36"/>
      <c r="URR36"/>
      <c r="URS36"/>
      <c r="URT36"/>
      <c r="URU36"/>
      <c r="URV36"/>
      <c r="URW36"/>
      <c r="URX36"/>
      <c r="URY36"/>
      <c r="URZ36"/>
      <c r="USA36"/>
      <c r="USB36"/>
      <c r="USC36"/>
      <c r="USD36"/>
      <c r="USE36"/>
      <c r="USF36"/>
      <c r="USG36"/>
      <c r="USH36"/>
      <c r="USI36"/>
      <c r="USJ36"/>
      <c r="USK36"/>
      <c r="USL36"/>
      <c r="USM36"/>
      <c r="USN36"/>
      <c r="USO36"/>
      <c r="USP36"/>
      <c r="USQ36"/>
      <c r="USR36"/>
      <c r="USS36"/>
      <c r="UST36"/>
      <c r="USU36"/>
      <c r="USV36"/>
      <c r="USW36"/>
      <c r="USX36"/>
      <c r="USY36"/>
      <c r="USZ36"/>
      <c r="UTA36"/>
      <c r="UTB36"/>
      <c r="UTC36"/>
      <c r="UTD36"/>
      <c r="UTE36"/>
      <c r="UTF36"/>
      <c r="UTG36"/>
      <c r="UTH36"/>
      <c r="UTI36"/>
      <c r="UTJ36"/>
      <c r="UTK36"/>
      <c r="UTL36"/>
      <c r="UTM36"/>
      <c r="UTN36"/>
      <c r="UTO36"/>
      <c r="UTP36"/>
      <c r="UTQ36"/>
      <c r="UTR36"/>
      <c r="UTS36"/>
      <c r="UTT36"/>
      <c r="UTU36"/>
      <c r="UTV36"/>
      <c r="UTW36"/>
      <c r="UTX36"/>
      <c r="UTY36"/>
      <c r="UTZ36"/>
      <c r="UUA36"/>
      <c r="UUB36"/>
      <c r="UUC36"/>
      <c r="UUD36"/>
      <c r="UUE36"/>
      <c r="UUF36"/>
      <c r="UUG36"/>
      <c r="UUH36"/>
      <c r="UUI36"/>
      <c r="UUJ36"/>
      <c r="UUK36"/>
      <c r="UUL36"/>
      <c r="UUM36"/>
      <c r="UUN36"/>
      <c r="UUO36"/>
      <c r="UUP36"/>
      <c r="UUQ36"/>
      <c r="UUR36"/>
      <c r="UUS36"/>
      <c r="UUT36"/>
      <c r="UUU36"/>
      <c r="UUV36"/>
      <c r="UUW36"/>
      <c r="UUX36"/>
      <c r="UUY36"/>
      <c r="UUZ36"/>
      <c r="UVA36"/>
      <c r="UVB36"/>
      <c r="UVC36"/>
      <c r="UVD36"/>
      <c r="UVE36"/>
      <c r="UVF36"/>
      <c r="UVG36"/>
      <c r="UVH36"/>
      <c r="UVI36"/>
      <c r="UVJ36"/>
      <c r="UVK36"/>
      <c r="UVL36"/>
      <c r="UVM36"/>
      <c r="UVN36"/>
      <c r="UVO36"/>
      <c r="UVP36"/>
      <c r="UVQ36"/>
      <c r="UVR36"/>
      <c r="UVS36"/>
      <c r="UVT36"/>
      <c r="UVU36"/>
      <c r="UVV36"/>
      <c r="UVW36"/>
      <c r="UVX36"/>
      <c r="UVY36"/>
      <c r="UVZ36"/>
      <c r="UWA36"/>
      <c r="UWB36"/>
      <c r="UWC36"/>
      <c r="UWD36"/>
      <c r="UWE36"/>
      <c r="UWF36"/>
      <c r="UWG36"/>
      <c r="UWH36"/>
      <c r="UWI36"/>
      <c r="UWJ36"/>
      <c r="UWK36"/>
      <c r="UWL36"/>
      <c r="UWM36"/>
      <c r="UWN36"/>
      <c r="UWO36"/>
      <c r="UWP36"/>
      <c r="UWQ36"/>
      <c r="UWR36"/>
      <c r="UWS36"/>
      <c r="UWT36"/>
      <c r="UWU36"/>
      <c r="UWV36"/>
      <c r="UWW36"/>
      <c r="UWX36"/>
      <c r="UWY36"/>
      <c r="UWZ36"/>
      <c r="UXA36"/>
      <c r="UXB36"/>
      <c r="UXC36"/>
      <c r="UXD36"/>
      <c r="UXE36"/>
      <c r="UXF36"/>
      <c r="UXG36"/>
      <c r="UXH36"/>
      <c r="UXI36"/>
      <c r="UXJ36"/>
      <c r="UXK36"/>
      <c r="UXL36"/>
      <c r="UXM36"/>
      <c r="UXN36"/>
      <c r="UXO36"/>
      <c r="UXP36"/>
      <c r="UXQ36"/>
      <c r="UXR36"/>
      <c r="UXS36"/>
      <c r="UXT36"/>
      <c r="UXU36"/>
      <c r="UXV36"/>
      <c r="UXW36"/>
      <c r="UXX36"/>
      <c r="UXY36"/>
      <c r="UXZ36"/>
      <c r="UYA36"/>
      <c r="UYB36"/>
      <c r="UYC36"/>
      <c r="UYD36"/>
      <c r="UYE36"/>
      <c r="UYF36"/>
      <c r="UYG36"/>
      <c r="UYH36"/>
      <c r="UYI36"/>
      <c r="UYJ36"/>
      <c r="UYK36"/>
      <c r="UYL36"/>
      <c r="UYM36"/>
      <c r="UYN36"/>
      <c r="UYO36"/>
      <c r="UYP36"/>
      <c r="UYQ36"/>
      <c r="UYR36"/>
      <c r="UYS36"/>
      <c r="UYT36"/>
      <c r="UYU36"/>
      <c r="UYV36"/>
      <c r="UYW36"/>
      <c r="UYX36"/>
      <c r="UYY36"/>
      <c r="UYZ36"/>
      <c r="UZA36"/>
      <c r="UZB36"/>
      <c r="UZC36"/>
      <c r="UZD36"/>
      <c r="UZE36"/>
      <c r="UZF36"/>
      <c r="UZG36"/>
      <c r="UZH36"/>
      <c r="UZI36"/>
      <c r="UZJ36"/>
      <c r="UZK36"/>
      <c r="UZL36"/>
      <c r="UZM36"/>
      <c r="UZN36"/>
      <c r="UZO36"/>
      <c r="UZP36"/>
      <c r="UZQ36"/>
      <c r="UZR36"/>
      <c r="UZS36"/>
      <c r="UZT36"/>
      <c r="UZU36"/>
      <c r="UZV36"/>
      <c r="UZW36"/>
      <c r="UZX36"/>
      <c r="UZY36"/>
      <c r="UZZ36"/>
      <c r="VAA36"/>
      <c r="VAB36"/>
      <c r="VAC36"/>
      <c r="VAD36"/>
      <c r="VAE36"/>
      <c r="VAF36"/>
      <c r="VAG36"/>
      <c r="VAH36"/>
      <c r="VAI36"/>
      <c r="VAJ36"/>
      <c r="VAK36"/>
      <c r="VAL36"/>
      <c r="VAM36"/>
      <c r="VAN36"/>
      <c r="VAO36"/>
      <c r="VAP36"/>
      <c r="VAQ36"/>
      <c r="VAR36"/>
      <c r="VAS36"/>
      <c r="VAT36"/>
      <c r="VAU36"/>
      <c r="VAV36"/>
      <c r="VAW36"/>
      <c r="VAX36"/>
      <c r="VAY36"/>
      <c r="VAZ36"/>
      <c r="VBA36"/>
      <c r="VBB36"/>
      <c r="VBC36"/>
      <c r="VBD36"/>
      <c r="VBE36"/>
      <c r="VBF36"/>
      <c r="VBG36"/>
      <c r="VBH36"/>
      <c r="VBI36"/>
      <c r="VBJ36"/>
      <c r="VBK36"/>
      <c r="VBL36"/>
      <c r="VBM36"/>
      <c r="VBN36"/>
      <c r="VBO36"/>
      <c r="VBP36"/>
      <c r="VBQ36"/>
      <c r="VBR36"/>
      <c r="VBS36"/>
      <c r="VBT36"/>
      <c r="VBU36"/>
      <c r="VBV36"/>
      <c r="VBW36"/>
      <c r="VBX36"/>
      <c r="VBY36"/>
      <c r="VBZ36"/>
      <c r="VCA36"/>
      <c r="VCB36"/>
      <c r="VCC36"/>
      <c r="VCD36"/>
      <c r="VCE36"/>
      <c r="VCF36"/>
      <c r="VCG36"/>
      <c r="VCH36"/>
      <c r="VCI36"/>
      <c r="VCJ36"/>
      <c r="VCK36"/>
      <c r="VCL36"/>
      <c r="VCM36"/>
      <c r="VCN36"/>
      <c r="VCO36"/>
      <c r="VCP36"/>
      <c r="VCQ36"/>
      <c r="VCR36"/>
      <c r="VCS36"/>
      <c r="VCT36"/>
      <c r="VCU36"/>
      <c r="VCV36"/>
      <c r="VCW36"/>
      <c r="VCX36"/>
      <c r="VCY36"/>
      <c r="VCZ36"/>
      <c r="VDA36"/>
      <c r="VDB36"/>
      <c r="VDC36"/>
      <c r="VDD36"/>
      <c r="VDE36"/>
      <c r="VDF36"/>
      <c r="VDG36"/>
      <c r="VDH36"/>
      <c r="VDI36"/>
      <c r="VDJ36"/>
      <c r="VDK36"/>
      <c r="VDL36"/>
      <c r="VDM36"/>
      <c r="VDN36"/>
      <c r="VDO36"/>
      <c r="VDP36"/>
      <c r="VDQ36"/>
      <c r="VDR36"/>
      <c r="VDS36"/>
      <c r="VDT36"/>
      <c r="VDU36"/>
      <c r="VDV36"/>
      <c r="VDW36"/>
      <c r="VDX36"/>
      <c r="VDY36"/>
      <c r="VDZ36"/>
      <c r="VEA36"/>
      <c r="VEB36"/>
      <c r="VEC36"/>
      <c r="VED36"/>
      <c r="VEE36"/>
      <c r="VEF36"/>
      <c r="VEG36"/>
      <c r="VEH36"/>
      <c r="VEI36"/>
      <c r="VEJ36"/>
      <c r="VEK36"/>
      <c r="VEL36"/>
      <c r="VEM36"/>
      <c r="VEN36"/>
      <c r="VEO36"/>
      <c r="VEP36"/>
      <c r="VEQ36"/>
      <c r="VER36"/>
      <c r="VES36"/>
      <c r="VET36"/>
      <c r="VEU36"/>
      <c r="VEV36"/>
      <c r="VEW36"/>
      <c r="VEX36"/>
      <c r="VEY36"/>
      <c r="VEZ36"/>
      <c r="VFA36"/>
      <c r="VFB36"/>
      <c r="VFC36"/>
      <c r="VFD36"/>
      <c r="VFE36"/>
      <c r="VFF36"/>
      <c r="VFG36"/>
      <c r="VFH36"/>
      <c r="VFI36"/>
      <c r="VFJ36"/>
      <c r="VFK36"/>
      <c r="VFL36"/>
      <c r="VFM36"/>
      <c r="VFN36"/>
      <c r="VFO36"/>
      <c r="VFP36"/>
      <c r="VFQ36"/>
      <c r="VFR36"/>
      <c r="VFS36"/>
      <c r="VFT36"/>
      <c r="VFU36"/>
      <c r="VFV36"/>
      <c r="VFW36"/>
      <c r="VFX36"/>
      <c r="VFY36"/>
      <c r="VFZ36"/>
      <c r="VGA36"/>
      <c r="VGB36"/>
      <c r="VGC36"/>
      <c r="VGD36"/>
      <c r="VGE36"/>
      <c r="VGF36"/>
      <c r="VGG36"/>
      <c r="VGH36"/>
      <c r="VGI36"/>
      <c r="VGJ36"/>
      <c r="VGK36"/>
      <c r="VGL36"/>
      <c r="VGM36"/>
      <c r="VGN36"/>
      <c r="VGO36"/>
      <c r="VGP36"/>
      <c r="VGQ36"/>
      <c r="VGR36"/>
      <c r="VGS36"/>
      <c r="VGT36"/>
      <c r="VGU36"/>
      <c r="VGV36"/>
      <c r="VGW36"/>
      <c r="VGX36"/>
      <c r="VGY36"/>
      <c r="VGZ36"/>
      <c r="VHA36"/>
      <c r="VHB36"/>
      <c r="VHC36"/>
      <c r="VHD36"/>
      <c r="VHE36"/>
      <c r="VHF36"/>
      <c r="VHG36"/>
      <c r="VHH36"/>
      <c r="VHI36"/>
      <c r="VHJ36"/>
      <c r="VHK36"/>
      <c r="VHL36"/>
      <c r="VHM36"/>
      <c r="VHN36"/>
      <c r="VHO36"/>
      <c r="VHP36"/>
      <c r="VHQ36"/>
      <c r="VHR36"/>
      <c r="VHS36"/>
      <c r="VHT36"/>
      <c r="VHU36"/>
      <c r="VHV36"/>
      <c r="VHW36"/>
      <c r="VHX36"/>
      <c r="VHY36"/>
      <c r="VHZ36"/>
      <c r="VIA36"/>
      <c r="VIB36"/>
      <c r="VIC36"/>
      <c r="VID36"/>
      <c r="VIE36"/>
      <c r="VIF36"/>
      <c r="VIG36"/>
      <c r="VIH36"/>
      <c r="VII36"/>
      <c r="VIJ36"/>
      <c r="VIK36"/>
      <c r="VIL36"/>
      <c r="VIM36"/>
      <c r="VIN36"/>
      <c r="VIO36"/>
      <c r="VIP36"/>
      <c r="VIQ36"/>
      <c r="VIR36"/>
      <c r="VIS36"/>
      <c r="VIT36"/>
      <c r="VIU36"/>
      <c r="VIV36"/>
      <c r="VIW36"/>
      <c r="VIX36"/>
      <c r="VIY36"/>
      <c r="VIZ36"/>
      <c r="VJA36"/>
      <c r="VJB36"/>
      <c r="VJC36"/>
      <c r="VJD36"/>
      <c r="VJE36"/>
      <c r="VJF36"/>
      <c r="VJG36"/>
      <c r="VJH36"/>
      <c r="VJI36"/>
      <c r="VJJ36"/>
      <c r="VJK36"/>
      <c r="VJL36"/>
      <c r="VJM36"/>
      <c r="VJN36"/>
      <c r="VJO36"/>
      <c r="VJP36"/>
      <c r="VJQ36"/>
      <c r="VJR36"/>
      <c r="VJS36"/>
      <c r="VJT36"/>
      <c r="VJU36"/>
      <c r="VJV36"/>
      <c r="VJW36"/>
      <c r="VJX36"/>
      <c r="VJY36"/>
      <c r="VJZ36"/>
      <c r="VKA36"/>
      <c r="VKB36"/>
      <c r="VKC36"/>
      <c r="VKD36"/>
      <c r="VKE36"/>
      <c r="VKF36"/>
      <c r="VKG36"/>
      <c r="VKH36"/>
      <c r="VKI36"/>
      <c r="VKJ36"/>
      <c r="VKK36"/>
      <c r="VKL36"/>
      <c r="VKM36"/>
      <c r="VKN36"/>
      <c r="VKO36"/>
      <c r="VKP36"/>
      <c r="VKQ36"/>
      <c r="VKR36"/>
      <c r="VKS36"/>
      <c r="VKT36"/>
      <c r="VKU36"/>
      <c r="VKV36"/>
      <c r="VKW36"/>
      <c r="VKX36"/>
      <c r="VKY36"/>
      <c r="VKZ36"/>
      <c r="VLA36"/>
      <c r="VLB36"/>
      <c r="VLC36"/>
      <c r="VLD36"/>
      <c r="VLE36"/>
      <c r="VLF36"/>
      <c r="VLG36"/>
      <c r="VLH36"/>
      <c r="VLI36"/>
      <c r="VLJ36"/>
      <c r="VLK36"/>
      <c r="VLL36"/>
      <c r="VLM36"/>
      <c r="VLN36"/>
      <c r="VLO36"/>
      <c r="VLP36"/>
      <c r="VLQ36"/>
      <c r="VLR36"/>
      <c r="VLS36"/>
      <c r="VLT36"/>
      <c r="VLU36"/>
      <c r="VLV36"/>
      <c r="VLW36"/>
      <c r="VLX36"/>
      <c r="VLY36"/>
      <c r="VLZ36"/>
      <c r="VMA36"/>
      <c r="VMB36"/>
      <c r="VMC36"/>
      <c r="VMD36"/>
      <c r="VME36"/>
      <c r="VMF36"/>
      <c r="VMG36"/>
      <c r="VMH36"/>
      <c r="VMI36"/>
      <c r="VMJ36"/>
      <c r="VMK36"/>
      <c r="VML36"/>
      <c r="VMM36"/>
      <c r="VMN36"/>
      <c r="VMO36"/>
      <c r="VMP36"/>
      <c r="VMQ36"/>
      <c r="VMR36"/>
      <c r="VMS36"/>
      <c r="VMT36"/>
      <c r="VMU36"/>
      <c r="VMV36"/>
      <c r="VMW36"/>
      <c r="VMX36"/>
      <c r="VMY36"/>
      <c r="VMZ36"/>
      <c r="VNA36"/>
      <c r="VNB36"/>
      <c r="VNC36"/>
      <c r="VND36"/>
      <c r="VNE36"/>
      <c r="VNF36"/>
      <c r="VNG36"/>
      <c r="VNH36"/>
      <c r="VNI36"/>
      <c r="VNJ36"/>
      <c r="VNK36"/>
      <c r="VNL36"/>
      <c r="VNM36"/>
      <c r="VNN36"/>
      <c r="VNO36"/>
      <c r="VNP36"/>
      <c r="VNQ36"/>
      <c r="VNR36"/>
      <c r="VNS36"/>
      <c r="VNT36"/>
      <c r="VNU36"/>
      <c r="VNV36"/>
      <c r="VNW36"/>
      <c r="VNX36"/>
      <c r="VNY36"/>
      <c r="VNZ36"/>
      <c r="VOA36"/>
      <c r="VOB36"/>
      <c r="VOC36"/>
      <c r="VOD36"/>
      <c r="VOE36"/>
      <c r="VOF36"/>
      <c r="VOG36"/>
      <c r="VOH36"/>
      <c r="VOI36"/>
      <c r="VOJ36"/>
      <c r="VOK36"/>
      <c r="VOL36"/>
      <c r="VOM36"/>
      <c r="VON36"/>
      <c r="VOO36"/>
      <c r="VOP36"/>
      <c r="VOQ36"/>
      <c r="VOR36"/>
      <c r="VOS36"/>
      <c r="VOT36"/>
      <c r="VOU36"/>
      <c r="VOV36"/>
      <c r="VOW36"/>
      <c r="VOX36"/>
      <c r="VOY36"/>
      <c r="VOZ36"/>
      <c r="VPA36"/>
      <c r="VPB36"/>
      <c r="VPC36"/>
      <c r="VPD36"/>
      <c r="VPE36"/>
      <c r="VPF36"/>
      <c r="VPG36"/>
      <c r="VPH36"/>
      <c r="VPI36"/>
      <c r="VPJ36"/>
      <c r="VPK36"/>
      <c r="VPL36"/>
      <c r="VPM36"/>
      <c r="VPN36"/>
      <c r="VPO36"/>
      <c r="VPP36"/>
      <c r="VPQ36"/>
      <c r="VPR36"/>
      <c r="VPS36"/>
      <c r="VPT36"/>
      <c r="VPU36"/>
      <c r="VPV36"/>
      <c r="VPW36"/>
      <c r="VPX36"/>
      <c r="VPY36"/>
      <c r="VPZ36"/>
      <c r="VQA36"/>
      <c r="VQB36"/>
      <c r="VQC36"/>
      <c r="VQD36"/>
      <c r="VQE36"/>
      <c r="VQF36"/>
      <c r="VQG36"/>
      <c r="VQH36"/>
      <c r="VQI36"/>
      <c r="VQJ36"/>
      <c r="VQK36"/>
      <c r="VQL36"/>
      <c r="VQM36"/>
      <c r="VQN36"/>
      <c r="VQO36"/>
      <c r="VQP36"/>
      <c r="VQQ36"/>
      <c r="VQR36"/>
      <c r="VQS36"/>
      <c r="VQT36"/>
      <c r="VQU36"/>
      <c r="VQV36"/>
      <c r="VQW36"/>
      <c r="VQX36"/>
      <c r="VQY36"/>
      <c r="VQZ36"/>
      <c r="VRA36"/>
      <c r="VRB36"/>
      <c r="VRC36"/>
      <c r="VRD36"/>
      <c r="VRE36"/>
      <c r="VRF36"/>
      <c r="VRG36"/>
      <c r="VRH36"/>
      <c r="VRI36"/>
      <c r="VRJ36"/>
      <c r="VRK36"/>
      <c r="VRL36"/>
      <c r="VRM36"/>
      <c r="VRN36"/>
      <c r="VRO36"/>
      <c r="VRP36"/>
      <c r="VRQ36"/>
      <c r="VRR36"/>
      <c r="VRS36"/>
      <c r="VRT36"/>
      <c r="VRU36"/>
      <c r="VRV36"/>
      <c r="VRW36"/>
      <c r="VRX36"/>
      <c r="VRY36"/>
      <c r="VRZ36"/>
      <c r="VSA36"/>
      <c r="VSB36"/>
      <c r="VSC36"/>
      <c r="VSD36"/>
      <c r="VSE36"/>
      <c r="VSF36"/>
      <c r="VSG36"/>
      <c r="VSH36"/>
      <c r="VSI36"/>
      <c r="VSJ36"/>
      <c r="VSK36"/>
      <c r="VSL36"/>
      <c r="VSM36"/>
      <c r="VSN36"/>
      <c r="VSO36"/>
      <c r="VSP36"/>
      <c r="VSQ36"/>
      <c r="VSR36"/>
      <c r="VSS36"/>
      <c r="VST36"/>
      <c r="VSU36"/>
      <c r="VSV36"/>
      <c r="VSW36"/>
      <c r="VSX36"/>
      <c r="VSY36"/>
      <c r="VSZ36"/>
      <c r="VTA36"/>
      <c r="VTB36"/>
      <c r="VTC36"/>
      <c r="VTD36"/>
      <c r="VTE36"/>
      <c r="VTF36"/>
      <c r="VTG36"/>
      <c r="VTH36"/>
      <c r="VTI36"/>
      <c r="VTJ36"/>
      <c r="VTK36"/>
      <c r="VTL36"/>
      <c r="VTM36"/>
      <c r="VTN36"/>
      <c r="VTO36"/>
      <c r="VTP36"/>
      <c r="VTQ36"/>
      <c r="VTR36"/>
      <c r="VTS36"/>
      <c r="VTT36"/>
      <c r="VTU36"/>
      <c r="VTV36"/>
      <c r="VTW36"/>
      <c r="VTX36"/>
      <c r="VTY36"/>
      <c r="VTZ36"/>
      <c r="VUA36"/>
      <c r="VUB36"/>
      <c r="VUC36"/>
      <c r="VUD36"/>
      <c r="VUE36"/>
      <c r="VUF36"/>
      <c r="VUG36"/>
      <c r="VUH36"/>
      <c r="VUI36"/>
      <c r="VUJ36"/>
      <c r="VUK36"/>
      <c r="VUL36"/>
      <c r="VUM36"/>
      <c r="VUN36"/>
      <c r="VUO36"/>
      <c r="VUP36"/>
      <c r="VUQ36"/>
      <c r="VUR36"/>
      <c r="VUS36"/>
      <c r="VUT36"/>
      <c r="VUU36"/>
      <c r="VUV36"/>
      <c r="VUW36"/>
      <c r="VUX36"/>
      <c r="VUY36"/>
      <c r="VUZ36"/>
      <c r="VVA36"/>
      <c r="VVB36"/>
      <c r="VVC36"/>
      <c r="VVD36"/>
      <c r="VVE36"/>
      <c r="VVF36"/>
      <c r="VVG36"/>
      <c r="VVH36"/>
      <c r="VVI36"/>
      <c r="VVJ36"/>
      <c r="VVK36"/>
      <c r="VVL36"/>
      <c r="VVM36"/>
      <c r="VVN36"/>
      <c r="VVO36"/>
      <c r="VVP36"/>
      <c r="VVQ36"/>
      <c r="VVR36"/>
      <c r="VVS36"/>
      <c r="VVT36"/>
      <c r="VVU36"/>
      <c r="VVV36"/>
      <c r="VVW36"/>
      <c r="VVX36"/>
      <c r="VVY36"/>
      <c r="VVZ36"/>
      <c r="VWA36"/>
      <c r="VWB36"/>
      <c r="VWC36"/>
      <c r="VWD36"/>
      <c r="VWE36"/>
      <c r="VWF36"/>
      <c r="VWG36"/>
      <c r="VWH36"/>
      <c r="VWI36"/>
      <c r="VWJ36"/>
      <c r="VWK36"/>
      <c r="VWL36"/>
      <c r="VWM36"/>
      <c r="VWN36"/>
      <c r="VWO36"/>
      <c r="VWP36"/>
      <c r="VWQ36"/>
      <c r="VWR36"/>
      <c r="VWS36"/>
      <c r="VWT36"/>
      <c r="VWU36"/>
      <c r="VWV36"/>
      <c r="VWW36"/>
      <c r="VWX36"/>
      <c r="VWY36"/>
      <c r="VWZ36"/>
      <c r="VXA36"/>
      <c r="VXB36"/>
      <c r="VXC36"/>
      <c r="VXD36"/>
      <c r="VXE36"/>
      <c r="VXF36"/>
      <c r="VXG36"/>
      <c r="VXH36"/>
      <c r="VXI36"/>
      <c r="VXJ36"/>
      <c r="VXK36"/>
      <c r="VXL36"/>
      <c r="VXM36"/>
      <c r="VXN36"/>
      <c r="VXO36"/>
      <c r="VXP36"/>
      <c r="VXQ36"/>
      <c r="VXR36"/>
      <c r="VXS36"/>
      <c r="VXT36"/>
      <c r="VXU36"/>
      <c r="VXV36"/>
      <c r="VXW36"/>
      <c r="VXX36"/>
      <c r="VXY36"/>
      <c r="VXZ36"/>
      <c r="VYA36"/>
      <c r="VYB36"/>
      <c r="VYC36"/>
      <c r="VYD36"/>
      <c r="VYE36"/>
      <c r="VYF36"/>
      <c r="VYG36"/>
      <c r="VYH36"/>
      <c r="VYI36"/>
      <c r="VYJ36"/>
      <c r="VYK36"/>
      <c r="VYL36"/>
      <c r="VYM36"/>
      <c r="VYN36"/>
      <c r="VYO36"/>
      <c r="VYP36"/>
      <c r="VYQ36"/>
      <c r="VYR36"/>
      <c r="VYS36"/>
      <c r="VYT36"/>
      <c r="VYU36"/>
      <c r="VYV36"/>
      <c r="VYW36"/>
      <c r="VYX36"/>
      <c r="VYY36"/>
      <c r="VYZ36"/>
      <c r="VZA36"/>
      <c r="VZB36"/>
      <c r="VZC36"/>
      <c r="VZD36"/>
      <c r="VZE36"/>
      <c r="VZF36"/>
      <c r="VZG36"/>
      <c r="VZH36"/>
      <c r="VZI36"/>
      <c r="VZJ36"/>
      <c r="VZK36"/>
      <c r="VZL36"/>
      <c r="VZM36"/>
      <c r="VZN36"/>
      <c r="VZO36"/>
      <c r="VZP36"/>
      <c r="VZQ36"/>
      <c r="VZR36"/>
      <c r="VZS36"/>
      <c r="VZT36"/>
      <c r="VZU36"/>
      <c r="VZV36"/>
      <c r="VZW36"/>
      <c r="VZX36"/>
      <c r="VZY36"/>
      <c r="VZZ36"/>
      <c r="WAA36"/>
      <c r="WAB36"/>
      <c r="WAC36"/>
      <c r="WAD36"/>
      <c r="WAE36"/>
      <c r="WAF36"/>
      <c r="WAG36"/>
      <c r="WAH36"/>
      <c r="WAI36"/>
      <c r="WAJ36"/>
      <c r="WAK36"/>
      <c r="WAL36"/>
      <c r="WAM36"/>
      <c r="WAN36"/>
      <c r="WAO36"/>
      <c r="WAP36"/>
      <c r="WAQ36"/>
      <c r="WAR36"/>
      <c r="WAS36"/>
      <c r="WAT36"/>
      <c r="WAU36"/>
      <c r="WAV36"/>
      <c r="WAW36"/>
      <c r="WAX36"/>
      <c r="WAY36"/>
      <c r="WAZ36"/>
      <c r="WBA36"/>
      <c r="WBB36"/>
      <c r="WBC36"/>
      <c r="WBD36"/>
      <c r="WBE36"/>
      <c r="WBF36"/>
      <c r="WBG36"/>
      <c r="WBH36"/>
      <c r="WBI36"/>
      <c r="WBJ36"/>
      <c r="WBK36"/>
      <c r="WBL36"/>
      <c r="WBM36"/>
      <c r="WBN36"/>
      <c r="WBO36"/>
      <c r="WBP36"/>
      <c r="WBQ36"/>
      <c r="WBR36"/>
      <c r="WBS36"/>
      <c r="WBT36"/>
      <c r="WBU36"/>
      <c r="WBV36"/>
      <c r="WBW36"/>
      <c r="WBX36"/>
      <c r="WBY36"/>
      <c r="WBZ36"/>
      <c r="WCA36"/>
      <c r="WCB36"/>
      <c r="WCC36"/>
      <c r="WCD36"/>
      <c r="WCE36"/>
      <c r="WCF36"/>
      <c r="WCG36"/>
      <c r="WCH36"/>
      <c r="WCI36"/>
      <c r="WCJ36"/>
      <c r="WCK36"/>
      <c r="WCL36"/>
      <c r="WCM36"/>
      <c r="WCN36"/>
      <c r="WCO36"/>
      <c r="WCP36"/>
      <c r="WCQ36"/>
      <c r="WCR36"/>
      <c r="WCS36"/>
      <c r="WCT36"/>
      <c r="WCU36"/>
      <c r="WCV36"/>
      <c r="WCW36"/>
      <c r="WCX36"/>
      <c r="WCY36"/>
      <c r="WCZ36"/>
      <c r="WDA36"/>
      <c r="WDB36"/>
      <c r="WDC36"/>
      <c r="WDD36"/>
      <c r="WDE36"/>
      <c r="WDF36"/>
      <c r="WDG36"/>
      <c r="WDH36"/>
      <c r="WDI36"/>
      <c r="WDJ36"/>
      <c r="WDK36"/>
      <c r="WDL36"/>
      <c r="WDM36"/>
      <c r="WDN36"/>
      <c r="WDO36"/>
      <c r="WDP36"/>
      <c r="WDQ36"/>
      <c r="WDR36"/>
      <c r="WDS36"/>
      <c r="WDT36"/>
      <c r="WDU36"/>
      <c r="WDV36"/>
      <c r="WDW36"/>
      <c r="WDX36"/>
      <c r="WDY36"/>
      <c r="WDZ36"/>
      <c r="WEA36"/>
      <c r="WEB36"/>
      <c r="WEC36"/>
      <c r="WED36"/>
      <c r="WEE36"/>
      <c r="WEF36"/>
      <c r="WEG36"/>
      <c r="WEH36"/>
      <c r="WEI36"/>
      <c r="WEJ36"/>
      <c r="WEK36"/>
      <c r="WEL36"/>
      <c r="WEM36"/>
      <c r="WEN36"/>
      <c r="WEO36"/>
      <c r="WEP36"/>
      <c r="WEQ36"/>
      <c r="WER36"/>
      <c r="WES36"/>
      <c r="WET36"/>
      <c r="WEU36"/>
      <c r="WEV36"/>
      <c r="WEW36"/>
      <c r="WEX36"/>
      <c r="WEY36"/>
      <c r="WEZ36"/>
      <c r="WFA36"/>
      <c r="WFB36"/>
      <c r="WFC36"/>
      <c r="WFD36"/>
      <c r="WFE36"/>
      <c r="WFF36"/>
      <c r="WFG36"/>
      <c r="WFH36"/>
      <c r="WFI36"/>
      <c r="WFJ36"/>
      <c r="WFK36"/>
      <c r="WFL36"/>
      <c r="WFM36"/>
      <c r="WFN36"/>
      <c r="WFO36"/>
      <c r="WFP36"/>
      <c r="WFQ36"/>
      <c r="WFR36"/>
      <c r="WFS36"/>
      <c r="WFT36"/>
      <c r="WFU36"/>
      <c r="WFV36"/>
      <c r="WFW36"/>
      <c r="WFX36"/>
      <c r="WFY36"/>
      <c r="WFZ36"/>
      <c r="WGA36"/>
      <c r="WGB36"/>
      <c r="WGC36"/>
      <c r="WGD36"/>
      <c r="WGE36"/>
      <c r="WGF36"/>
      <c r="WGG36"/>
      <c r="WGH36"/>
      <c r="WGI36"/>
      <c r="WGJ36"/>
      <c r="WGK36"/>
      <c r="WGL36"/>
      <c r="WGM36"/>
      <c r="WGN36"/>
      <c r="WGO36"/>
      <c r="WGP36"/>
      <c r="WGQ36"/>
      <c r="WGR36"/>
      <c r="WGS36"/>
      <c r="WGT36"/>
      <c r="WGU36"/>
      <c r="WGV36"/>
      <c r="WGW36"/>
      <c r="WGX36"/>
      <c r="WGY36"/>
      <c r="WGZ36"/>
      <c r="WHA36"/>
      <c r="WHB36"/>
      <c r="WHC36"/>
      <c r="WHD36"/>
      <c r="WHE36"/>
      <c r="WHF36"/>
      <c r="WHG36"/>
      <c r="WHH36"/>
      <c r="WHI36"/>
      <c r="WHJ36"/>
      <c r="WHK36"/>
      <c r="WHL36"/>
      <c r="WHM36"/>
      <c r="WHN36"/>
      <c r="WHO36"/>
      <c r="WHP36"/>
      <c r="WHQ36"/>
      <c r="WHR36"/>
      <c r="WHS36"/>
      <c r="WHT36"/>
      <c r="WHU36"/>
      <c r="WHV36"/>
      <c r="WHW36"/>
      <c r="WHX36"/>
      <c r="WHY36"/>
      <c r="WHZ36"/>
      <c r="WIA36"/>
      <c r="WIB36"/>
      <c r="WIC36"/>
      <c r="WID36"/>
      <c r="WIE36"/>
      <c r="WIF36"/>
      <c r="WIG36"/>
      <c r="WIH36"/>
      <c r="WII36"/>
      <c r="WIJ36"/>
      <c r="WIK36"/>
      <c r="WIL36"/>
      <c r="WIM36"/>
      <c r="WIN36"/>
      <c r="WIO36"/>
      <c r="WIP36"/>
      <c r="WIQ36"/>
      <c r="WIR36"/>
      <c r="WIS36"/>
      <c r="WIT36"/>
      <c r="WIU36"/>
      <c r="WIV36"/>
      <c r="WIW36"/>
      <c r="WIX36"/>
      <c r="WIY36"/>
      <c r="WIZ36"/>
      <c r="WJA36"/>
      <c r="WJB36"/>
      <c r="WJC36"/>
      <c r="WJD36"/>
      <c r="WJE36"/>
      <c r="WJF36"/>
      <c r="WJG36"/>
      <c r="WJH36"/>
      <c r="WJI36"/>
      <c r="WJJ36"/>
      <c r="WJK36"/>
      <c r="WJL36"/>
      <c r="WJM36"/>
      <c r="WJN36"/>
      <c r="WJO36"/>
      <c r="WJP36"/>
      <c r="WJQ36"/>
      <c r="WJR36"/>
      <c r="WJS36"/>
      <c r="WJT36"/>
      <c r="WJU36"/>
      <c r="WJV36"/>
      <c r="WJW36"/>
      <c r="WJX36"/>
      <c r="WJY36"/>
      <c r="WJZ36"/>
      <c r="WKA36"/>
      <c r="WKB36"/>
      <c r="WKC36"/>
      <c r="WKD36"/>
      <c r="WKE36"/>
      <c r="WKF36"/>
      <c r="WKG36"/>
      <c r="WKH36"/>
      <c r="WKI36"/>
      <c r="WKJ36"/>
      <c r="WKK36"/>
      <c r="WKL36"/>
      <c r="WKM36"/>
      <c r="WKN36"/>
      <c r="WKO36"/>
      <c r="WKP36"/>
      <c r="WKQ36"/>
      <c r="WKR36"/>
      <c r="WKS36"/>
      <c r="WKT36"/>
      <c r="WKU36"/>
      <c r="WKV36"/>
      <c r="WKW36"/>
      <c r="WKX36"/>
      <c r="WKY36"/>
      <c r="WKZ36"/>
      <c r="WLA36"/>
      <c r="WLB36"/>
      <c r="WLC36"/>
      <c r="WLD36"/>
      <c r="WLE36"/>
      <c r="WLF36"/>
      <c r="WLG36"/>
      <c r="WLH36"/>
      <c r="WLI36"/>
      <c r="WLJ36"/>
      <c r="WLK36"/>
      <c r="WLL36"/>
      <c r="WLM36"/>
      <c r="WLN36"/>
      <c r="WLO36"/>
      <c r="WLP36"/>
      <c r="WLQ36"/>
      <c r="WLR36"/>
      <c r="WLS36"/>
      <c r="WLT36"/>
      <c r="WLU36"/>
      <c r="WLV36"/>
      <c r="WLW36"/>
      <c r="WLX36"/>
      <c r="WLY36"/>
      <c r="WLZ36"/>
      <c r="WMA36"/>
      <c r="WMB36"/>
      <c r="WMC36"/>
      <c r="WMD36"/>
      <c r="WME36"/>
      <c r="WMF36"/>
      <c r="WMG36"/>
      <c r="WMH36"/>
      <c r="WMI36"/>
      <c r="WMJ36"/>
      <c r="WMK36"/>
      <c r="WML36"/>
      <c r="WMM36"/>
      <c r="WMN36"/>
      <c r="WMO36"/>
      <c r="WMP36"/>
      <c r="WMQ36"/>
      <c r="WMR36"/>
      <c r="WMS36"/>
      <c r="WMT36"/>
      <c r="WMU36"/>
      <c r="WMV36"/>
      <c r="WMW36"/>
      <c r="WMX36"/>
      <c r="WMY36"/>
      <c r="WMZ36"/>
      <c r="WNA36"/>
      <c r="WNB36"/>
      <c r="WNC36"/>
      <c r="WND36"/>
      <c r="WNE36"/>
      <c r="WNF36"/>
      <c r="WNG36"/>
      <c r="WNH36"/>
      <c r="WNI36"/>
      <c r="WNJ36"/>
      <c r="WNK36"/>
      <c r="WNL36"/>
      <c r="WNM36"/>
      <c r="WNN36"/>
      <c r="WNO36"/>
      <c r="WNP36"/>
      <c r="WNQ36"/>
      <c r="WNR36"/>
      <c r="WNS36"/>
      <c r="WNT36"/>
      <c r="WNU36"/>
      <c r="WNV36"/>
      <c r="WNW36"/>
      <c r="WNX36"/>
      <c r="WNY36"/>
      <c r="WNZ36"/>
      <c r="WOA36"/>
      <c r="WOB36"/>
      <c r="WOC36"/>
      <c r="WOD36"/>
      <c r="WOE36"/>
      <c r="WOF36"/>
      <c r="WOG36"/>
      <c r="WOH36"/>
      <c r="WOI36"/>
      <c r="WOJ36"/>
      <c r="WOK36"/>
      <c r="WOL36"/>
      <c r="WOM36"/>
      <c r="WON36"/>
      <c r="WOO36"/>
      <c r="WOP36"/>
      <c r="WOQ36"/>
      <c r="WOR36"/>
      <c r="WOS36"/>
      <c r="WOT36"/>
      <c r="WOU36"/>
      <c r="WOV36"/>
      <c r="WOW36"/>
      <c r="WOX36"/>
      <c r="WOY36"/>
      <c r="WOZ36"/>
      <c r="WPA36"/>
      <c r="WPB36"/>
      <c r="WPC36"/>
      <c r="WPD36"/>
      <c r="WPE36"/>
      <c r="WPF36"/>
      <c r="WPG36"/>
      <c r="WPH36"/>
      <c r="WPI36"/>
      <c r="WPJ36"/>
      <c r="WPK36"/>
      <c r="WPL36"/>
      <c r="WPM36"/>
      <c r="WPN36"/>
      <c r="WPO36"/>
      <c r="WPP36"/>
      <c r="WPQ36"/>
      <c r="WPR36"/>
      <c r="WPS36"/>
      <c r="WPT36"/>
      <c r="WPU36"/>
      <c r="WPV36"/>
      <c r="WPW36"/>
      <c r="WPX36"/>
      <c r="WPY36"/>
      <c r="WPZ36"/>
      <c r="WQA36"/>
      <c r="WQB36"/>
      <c r="WQC36"/>
      <c r="WQD36"/>
      <c r="WQE36"/>
      <c r="WQF36"/>
      <c r="WQG36"/>
      <c r="WQH36"/>
      <c r="WQI36"/>
      <c r="WQJ36"/>
      <c r="WQK36"/>
      <c r="WQL36"/>
      <c r="WQM36"/>
      <c r="WQN36"/>
      <c r="WQO36"/>
      <c r="WQP36"/>
      <c r="WQQ36"/>
      <c r="WQR36"/>
      <c r="WQS36"/>
      <c r="WQT36"/>
      <c r="WQU36"/>
      <c r="WQV36"/>
      <c r="WQW36"/>
      <c r="WQX36"/>
      <c r="WQY36"/>
      <c r="WQZ36"/>
      <c r="WRA36"/>
      <c r="WRB36"/>
      <c r="WRC36"/>
      <c r="WRD36"/>
      <c r="WRE36"/>
      <c r="WRF36"/>
      <c r="WRG36"/>
      <c r="WRH36"/>
      <c r="WRI36"/>
      <c r="WRJ36"/>
      <c r="WRK36"/>
      <c r="WRL36"/>
      <c r="WRM36"/>
      <c r="WRN36"/>
      <c r="WRO36"/>
      <c r="WRP36"/>
      <c r="WRQ36"/>
      <c r="WRR36"/>
      <c r="WRS36"/>
      <c r="WRT36"/>
      <c r="WRU36"/>
      <c r="WRV36"/>
      <c r="WRW36"/>
      <c r="WRX36"/>
      <c r="WRY36"/>
      <c r="WRZ36"/>
      <c r="WSA36"/>
      <c r="WSB36"/>
      <c r="WSC36"/>
      <c r="WSD36"/>
      <c r="WSE36"/>
      <c r="WSF36"/>
      <c r="WSG36"/>
      <c r="WSH36"/>
      <c r="WSI36"/>
      <c r="WSJ36"/>
      <c r="WSK36"/>
      <c r="WSL36"/>
      <c r="WSM36"/>
      <c r="WSN36"/>
      <c r="WSO36"/>
      <c r="WSP36"/>
      <c r="WSQ36"/>
      <c r="WSR36"/>
      <c r="WSS36"/>
      <c r="WST36"/>
      <c r="WSU36"/>
      <c r="WSV36"/>
      <c r="WSW36"/>
      <c r="WSX36"/>
      <c r="WSY36"/>
      <c r="WSZ36"/>
      <c r="WTA36"/>
      <c r="WTB36"/>
      <c r="WTC36"/>
      <c r="WTD36"/>
      <c r="WTE36"/>
      <c r="WTF36"/>
      <c r="WTG36"/>
      <c r="WTH36"/>
      <c r="WTI36"/>
      <c r="WTJ36"/>
      <c r="WTK36"/>
      <c r="WTL36"/>
      <c r="WTM36"/>
      <c r="WTN36"/>
      <c r="WTO36"/>
      <c r="WTP36"/>
      <c r="WTQ36"/>
      <c r="WTR36"/>
      <c r="WTS36"/>
      <c r="WTT36"/>
      <c r="WTU36"/>
      <c r="WTV36"/>
      <c r="WTW36"/>
      <c r="WTX36"/>
      <c r="WTY36"/>
      <c r="WTZ36"/>
      <c r="WUA36"/>
      <c r="WUB36"/>
      <c r="WUC36"/>
      <c r="WUD36"/>
      <c r="WUE36"/>
      <c r="WUF36"/>
      <c r="WUG36"/>
      <c r="WUH36"/>
      <c r="WUI36"/>
      <c r="WUJ36"/>
      <c r="WUK36"/>
      <c r="WUL36"/>
      <c r="WUM36"/>
      <c r="WUN36"/>
      <c r="WUO36"/>
      <c r="WUP36"/>
      <c r="WUQ36"/>
      <c r="WUR36"/>
      <c r="WUS36"/>
      <c r="WUT36"/>
      <c r="WUU36"/>
      <c r="WUV36"/>
      <c r="WUW36"/>
      <c r="WUX36"/>
      <c r="WUY36"/>
      <c r="WUZ36"/>
      <c r="WVA36"/>
      <c r="WVB36"/>
      <c r="WVC36"/>
      <c r="WVD36"/>
      <c r="WVE36"/>
      <c r="WVF36"/>
      <c r="WVG36"/>
      <c r="WVH36"/>
      <c r="WVI36"/>
      <c r="WVJ36"/>
      <c r="WVK36"/>
      <c r="WVL36"/>
      <c r="WVM36"/>
      <c r="WVN36"/>
      <c r="WVO36"/>
      <c r="WVP36"/>
      <c r="WVQ36"/>
      <c r="WVR36"/>
      <c r="WVS36"/>
      <c r="WVT36"/>
      <c r="WVU36"/>
      <c r="WVV36"/>
      <c r="WVW36"/>
      <c r="WVX36"/>
      <c r="WVY36"/>
      <c r="WVZ36"/>
      <c r="WWA36"/>
      <c r="WWB36"/>
      <c r="WWC36"/>
      <c r="WWD36"/>
      <c r="WWE36"/>
      <c r="WWF36"/>
      <c r="WWG36"/>
      <c r="WWH36"/>
      <c r="WWI36"/>
      <c r="WWJ36"/>
      <c r="WWK36"/>
      <c r="WWL36"/>
      <c r="WWM36"/>
      <c r="WWN36"/>
      <c r="WWO36"/>
      <c r="WWP36"/>
      <c r="WWQ36"/>
      <c r="WWR36"/>
      <c r="WWS36"/>
      <c r="WWT36"/>
      <c r="WWU36"/>
      <c r="WWV36"/>
      <c r="WWW36"/>
      <c r="WWX36"/>
      <c r="WWY36"/>
      <c r="WWZ36"/>
      <c r="WXA36"/>
      <c r="WXB36"/>
      <c r="WXC36"/>
      <c r="WXD36"/>
      <c r="WXE36"/>
      <c r="WXF36"/>
      <c r="WXG36"/>
      <c r="WXH36"/>
      <c r="WXI36"/>
      <c r="WXJ36"/>
      <c r="WXK36"/>
      <c r="WXL36"/>
      <c r="WXM36"/>
      <c r="WXN36"/>
      <c r="WXO36"/>
      <c r="WXP36"/>
      <c r="WXQ36"/>
      <c r="WXR36"/>
      <c r="WXS36"/>
      <c r="WXT36"/>
      <c r="WXU36"/>
      <c r="WXV36"/>
      <c r="WXW36"/>
      <c r="WXX36"/>
      <c r="WXY36"/>
      <c r="WXZ36"/>
      <c r="WYA36"/>
      <c r="WYB36"/>
      <c r="WYC36"/>
      <c r="WYD36"/>
      <c r="WYE36"/>
      <c r="WYF36"/>
      <c r="WYG36"/>
      <c r="WYH36"/>
      <c r="WYI36"/>
      <c r="WYJ36"/>
      <c r="WYK36"/>
      <c r="WYL36"/>
      <c r="WYM36"/>
      <c r="WYN36"/>
      <c r="WYO36"/>
      <c r="WYP36"/>
      <c r="WYQ36"/>
      <c r="WYR36"/>
      <c r="WYS36"/>
      <c r="WYT36"/>
      <c r="WYU36"/>
      <c r="WYV36"/>
      <c r="WYW36"/>
      <c r="WYX36"/>
      <c r="WYY36"/>
      <c r="WYZ36"/>
      <c r="WZA36"/>
      <c r="WZB36"/>
      <c r="WZC36"/>
      <c r="WZD36"/>
      <c r="WZE36"/>
      <c r="WZF36"/>
      <c r="WZG36"/>
      <c r="WZH36"/>
      <c r="WZI36"/>
      <c r="WZJ36"/>
      <c r="WZK36"/>
      <c r="WZL36"/>
      <c r="WZM36"/>
      <c r="WZN36"/>
      <c r="WZO36"/>
      <c r="WZP36"/>
      <c r="WZQ36"/>
      <c r="WZR36"/>
      <c r="WZS36"/>
      <c r="WZT36"/>
      <c r="WZU36"/>
      <c r="WZV36"/>
      <c r="WZW36"/>
      <c r="WZX36"/>
      <c r="WZY36"/>
      <c r="WZZ36"/>
      <c r="XAA36"/>
      <c r="XAB36"/>
      <c r="XAC36"/>
      <c r="XAD36"/>
      <c r="XAE36"/>
      <c r="XAF36"/>
      <c r="XAG36"/>
      <c r="XAH36"/>
      <c r="XAI36"/>
      <c r="XAJ36"/>
      <c r="XAK36"/>
      <c r="XAL36"/>
      <c r="XAM36"/>
      <c r="XAN36"/>
      <c r="XAO36"/>
      <c r="XAP36"/>
      <c r="XAQ36"/>
      <c r="XAR36"/>
      <c r="XAS36"/>
      <c r="XAT36"/>
      <c r="XAU36"/>
      <c r="XAV36"/>
      <c r="XAW36"/>
      <c r="XAX36"/>
      <c r="XAY36"/>
      <c r="XAZ36"/>
      <c r="XBA36"/>
      <c r="XBB36"/>
      <c r="XBC36"/>
      <c r="XBD36"/>
      <c r="XBE36"/>
      <c r="XBF36"/>
      <c r="XBG36"/>
      <c r="XBH36"/>
      <c r="XBI36"/>
      <c r="XBJ36"/>
      <c r="XBK36"/>
      <c r="XBL36"/>
      <c r="XBM36"/>
      <c r="XBN36"/>
      <c r="XBO36"/>
      <c r="XBP36"/>
      <c r="XBQ36"/>
      <c r="XBR36"/>
      <c r="XBS36"/>
      <c r="XBT36"/>
      <c r="XBU36"/>
      <c r="XBV36"/>
      <c r="XBW36"/>
      <c r="XBX36"/>
      <c r="XBY36"/>
      <c r="XBZ36"/>
      <c r="XCA36"/>
      <c r="XCB36"/>
      <c r="XCC36"/>
      <c r="XCD36"/>
      <c r="XCE36"/>
      <c r="XCF36"/>
      <c r="XCG36"/>
      <c r="XCH36"/>
      <c r="XCI36"/>
      <c r="XCJ36"/>
      <c r="XCK36"/>
      <c r="XCL36"/>
      <c r="XCM36"/>
      <c r="XCN36"/>
      <c r="XCO36"/>
      <c r="XCP36"/>
      <c r="XCQ36"/>
      <c r="XCR36"/>
      <c r="XCS36"/>
      <c r="XCT36"/>
      <c r="XCU36"/>
      <c r="XCV36"/>
      <c r="XCW36"/>
      <c r="XCX36"/>
      <c r="XCY36"/>
      <c r="XCZ36"/>
      <c r="XDA36"/>
      <c r="XDB36"/>
      <c r="XDC36"/>
      <c r="XDD36"/>
      <c r="XDE36"/>
      <c r="XDF36"/>
      <c r="XDG36"/>
      <c r="XDH36"/>
      <c r="XDI36"/>
      <c r="XDJ36"/>
      <c r="XDK36"/>
      <c r="XDL36"/>
      <c r="XDM36"/>
      <c r="XDN36"/>
      <c r="XDO36"/>
      <c r="XDP36"/>
      <c r="XDQ36"/>
      <c r="XDR36"/>
      <c r="XDS36"/>
      <c r="XDT36"/>
      <c r="XDU36"/>
      <c r="XDV36"/>
      <c r="XDW36"/>
      <c r="XDX36"/>
      <c r="XDY36"/>
      <c r="XDZ36"/>
      <c r="XEA36"/>
      <c r="XEB36"/>
      <c r="XEC36"/>
      <c r="XED36"/>
      <c r="XEE36"/>
      <c r="XEF36"/>
      <c r="XEG36"/>
      <c r="XEH36"/>
      <c r="XEI36"/>
      <c r="XEJ36"/>
      <c r="XEK36"/>
      <c r="XEL36"/>
      <c r="XEM36"/>
      <c r="XEN36"/>
      <c r="XEO36"/>
      <c r="XEP36"/>
      <c r="XEQ36"/>
      <c r="XER36"/>
    </row>
    <row r="37" spans="1:16372" x14ac:dyDescent="0.2">
      <c r="D37"/>
      <c r="E37"/>
      <c r="G37" s="183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  <c r="AME37"/>
      <c r="AMF37"/>
      <c r="AMG37"/>
      <c r="AMH37"/>
      <c r="AMI37"/>
      <c r="AMJ37"/>
      <c r="AMK37"/>
      <c r="AML37"/>
      <c r="AMM37"/>
      <c r="AMN37"/>
      <c r="AMO37"/>
      <c r="AMP37"/>
      <c r="AMQ37"/>
      <c r="AMR37"/>
      <c r="AMS37"/>
      <c r="AMT37"/>
      <c r="AMU37"/>
      <c r="AMV37"/>
      <c r="AMW37"/>
      <c r="AMX37"/>
      <c r="AMY37"/>
      <c r="AMZ37"/>
      <c r="ANA37"/>
      <c r="ANB37"/>
      <c r="ANC37"/>
      <c r="AND37"/>
      <c r="ANE37"/>
      <c r="ANF37"/>
      <c r="ANG37"/>
      <c r="ANH37"/>
      <c r="ANI37"/>
      <c r="ANJ37"/>
      <c r="ANK37"/>
      <c r="ANL37"/>
      <c r="ANM37"/>
      <c r="ANN37"/>
      <c r="ANO37"/>
      <c r="ANP37"/>
      <c r="ANQ37"/>
      <c r="ANR37"/>
      <c r="ANS37"/>
      <c r="ANT37"/>
      <c r="ANU37"/>
      <c r="ANV37"/>
      <c r="ANW37"/>
      <c r="ANX37"/>
      <c r="ANY37"/>
      <c r="ANZ37"/>
      <c r="AOA37"/>
      <c r="AOB37"/>
      <c r="AOC37"/>
      <c r="AOD37"/>
      <c r="AOE37"/>
      <c r="AOF37"/>
      <c r="AOG37"/>
      <c r="AOH37"/>
      <c r="AOI37"/>
      <c r="AOJ37"/>
      <c r="AOK37"/>
      <c r="AOL37"/>
      <c r="AOM37"/>
      <c r="AON37"/>
      <c r="AOO37"/>
      <c r="AOP37"/>
      <c r="AOQ37"/>
      <c r="AOR37"/>
      <c r="AOS37"/>
      <c r="AOT37"/>
      <c r="AOU37"/>
      <c r="AOV37"/>
      <c r="AOW37"/>
      <c r="AOX37"/>
      <c r="AOY37"/>
      <c r="AOZ37"/>
      <c r="APA37"/>
      <c r="APB37"/>
      <c r="APC37"/>
      <c r="APD37"/>
      <c r="APE37"/>
      <c r="APF37"/>
      <c r="APG37"/>
      <c r="APH37"/>
      <c r="API37"/>
      <c r="APJ37"/>
      <c r="APK37"/>
      <c r="APL37"/>
      <c r="APM37"/>
      <c r="APN37"/>
      <c r="APO37"/>
      <c r="APP37"/>
      <c r="APQ37"/>
      <c r="APR37"/>
      <c r="APS37"/>
      <c r="APT37"/>
      <c r="APU37"/>
      <c r="APV37"/>
      <c r="APW37"/>
      <c r="APX37"/>
      <c r="APY37"/>
      <c r="APZ37"/>
      <c r="AQA37"/>
      <c r="AQB37"/>
      <c r="AQC37"/>
      <c r="AQD37"/>
      <c r="AQE37"/>
      <c r="AQF37"/>
      <c r="AQG37"/>
      <c r="AQH37"/>
      <c r="AQI37"/>
      <c r="AQJ37"/>
      <c r="AQK37"/>
      <c r="AQL37"/>
      <c r="AQM37"/>
      <c r="AQN37"/>
      <c r="AQO37"/>
      <c r="AQP37"/>
      <c r="AQQ37"/>
      <c r="AQR37"/>
      <c r="AQS37"/>
      <c r="AQT37"/>
      <c r="AQU37"/>
      <c r="AQV37"/>
      <c r="AQW37"/>
      <c r="AQX37"/>
      <c r="AQY37"/>
      <c r="AQZ37"/>
      <c r="ARA37"/>
      <c r="ARB37"/>
      <c r="ARC37"/>
      <c r="ARD37"/>
      <c r="ARE37"/>
      <c r="ARF37"/>
      <c r="ARG37"/>
      <c r="ARH37"/>
      <c r="ARI37"/>
      <c r="ARJ37"/>
      <c r="ARK37"/>
      <c r="ARL37"/>
      <c r="ARM37"/>
      <c r="ARN37"/>
      <c r="ARO37"/>
      <c r="ARP37"/>
      <c r="ARQ37"/>
      <c r="ARR37"/>
      <c r="ARS37"/>
      <c r="ART37"/>
      <c r="ARU37"/>
      <c r="ARV37"/>
      <c r="ARW37"/>
      <c r="ARX37"/>
      <c r="ARY37"/>
      <c r="ARZ37"/>
      <c r="ASA37"/>
      <c r="ASB37"/>
      <c r="ASC37"/>
      <c r="ASD37"/>
      <c r="ASE37"/>
      <c r="ASF37"/>
      <c r="ASG37"/>
      <c r="ASH37"/>
      <c r="ASI37"/>
      <c r="ASJ37"/>
      <c r="ASK37"/>
      <c r="ASL37"/>
      <c r="ASM37"/>
      <c r="ASN37"/>
      <c r="ASO37"/>
      <c r="ASP37"/>
      <c r="ASQ37"/>
      <c r="ASR37"/>
      <c r="ASS37"/>
      <c r="AST37"/>
      <c r="ASU37"/>
      <c r="ASV37"/>
      <c r="ASW37"/>
      <c r="ASX37"/>
      <c r="ASY37"/>
      <c r="ASZ37"/>
      <c r="ATA37"/>
      <c r="ATB37"/>
      <c r="ATC37"/>
      <c r="ATD37"/>
      <c r="ATE37"/>
      <c r="ATF37"/>
      <c r="ATG37"/>
      <c r="ATH37"/>
      <c r="ATI37"/>
      <c r="ATJ37"/>
      <c r="ATK37"/>
      <c r="ATL37"/>
      <c r="ATM37"/>
      <c r="ATN37"/>
      <c r="ATO37"/>
      <c r="ATP37"/>
      <c r="ATQ37"/>
      <c r="ATR37"/>
      <c r="ATS37"/>
      <c r="ATT37"/>
      <c r="ATU37"/>
      <c r="ATV37"/>
      <c r="ATW37"/>
      <c r="ATX37"/>
      <c r="ATY37"/>
      <c r="ATZ37"/>
      <c r="AUA37"/>
      <c r="AUB37"/>
      <c r="AUC37"/>
      <c r="AUD37"/>
      <c r="AUE37"/>
      <c r="AUF37"/>
      <c r="AUG37"/>
      <c r="AUH37"/>
      <c r="AUI37"/>
      <c r="AUJ37"/>
      <c r="AUK37"/>
      <c r="AUL37"/>
      <c r="AUM37"/>
      <c r="AUN37"/>
      <c r="AUO37"/>
      <c r="AUP37"/>
      <c r="AUQ37"/>
      <c r="AUR37"/>
      <c r="AUS37"/>
      <c r="AUT37"/>
      <c r="AUU37"/>
      <c r="AUV37"/>
      <c r="AUW37"/>
      <c r="AUX37"/>
      <c r="AUY37"/>
      <c r="AUZ37"/>
      <c r="AVA37"/>
      <c r="AVB37"/>
      <c r="AVC37"/>
      <c r="AVD37"/>
      <c r="AVE37"/>
      <c r="AVF37"/>
      <c r="AVG37"/>
      <c r="AVH37"/>
      <c r="AVI37"/>
      <c r="AVJ37"/>
      <c r="AVK37"/>
      <c r="AVL37"/>
      <c r="AVM37"/>
      <c r="AVN37"/>
      <c r="AVO37"/>
      <c r="AVP37"/>
      <c r="AVQ37"/>
      <c r="AVR37"/>
      <c r="AVS37"/>
      <c r="AVT37"/>
      <c r="AVU37"/>
      <c r="AVV37"/>
      <c r="AVW37"/>
      <c r="AVX37"/>
      <c r="AVY37"/>
      <c r="AVZ37"/>
      <c r="AWA37"/>
      <c r="AWB37"/>
      <c r="AWC37"/>
      <c r="AWD37"/>
      <c r="AWE37"/>
      <c r="AWF37"/>
      <c r="AWG37"/>
      <c r="AWH37"/>
      <c r="AWI37"/>
      <c r="AWJ37"/>
      <c r="AWK37"/>
      <c r="AWL37"/>
      <c r="AWM37"/>
      <c r="AWN37"/>
      <c r="AWO37"/>
      <c r="AWP37"/>
      <c r="AWQ37"/>
      <c r="AWR37"/>
      <c r="AWS37"/>
      <c r="AWT37"/>
      <c r="AWU37"/>
      <c r="AWV37"/>
      <c r="AWW37"/>
      <c r="AWX37"/>
      <c r="AWY37"/>
      <c r="AWZ37"/>
      <c r="AXA37"/>
      <c r="AXB37"/>
      <c r="AXC37"/>
      <c r="AXD37"/>
      <c r="AXE37"/>
      <c r="AXF37"/>
      <c r="AXG37"/>
      <c r="AXH37"/>
      <c r="AXI37"/>
      <c r="AXJ37"/>
      <c r="AXK37"/>
      <c r="AXL37"/>
      <c r="AXM37"/>
      <c r="AXN37"/>
      <c r="AXO37"/>
      <c r="AXP37"/>
      <c r="AXQ37"/>
      <c r="AXR37"/>
      <c r="AXS37"/>
      <c r="AXT37"/>
      <c r="AXU37"/>
      <c r="AXV37"/>
      <c r="AXW37"/>
      <c r="AXX37"/>
      <c r="AXY37"/>
      <c r="AXZ37"/>
      <c r="AYA37"/>
      <c r="AYB37"/>
      <c r="AYC37"/>
      <c r="AYD37"/>
      <c r="AYE37"/>
      <c r="AYF37"/>
      <c r="AYG37"/>
      <c r="AYH37"/>
      <c r="AYI37"/>
      <c r="AYJ37"/>
      <c r="AYK37"/>
      <c r="AYL37"/>
      <c r="AYM37"/>
      <c r="AYN37"/>
      <c r="AYO37"/>
      <c r="AYP37"/>
      <c r="AYQ37"/>
      <c r="AYR37"/>
      <c r="AYS37"/>
      <c r="AYT37"/>
      <c r="AYU37"/>
      <c r="AYV37"/>
      <c r="AYW37"/>
      <c r="AYX37"/>
      <c r="AYY37"/>
      <c r="AYZ37"/>
      <c r="AZA37"/>
      <c r="AZB37"/>
      <c r="AZC37"/>
      <c r="AZD37"/>
      <c r="AZE37"/>
      <c r="AZF37"/>
      <c r="AZG37"/>
      <c r="AZH37"/>
      <c r="AZI37"/>
      <c r="AZJ37"/>
      <c r="AZK37"/>
      <c r="AZL37"/>
      <c r="AZM37"/>
      <c r="AZN37"/>
      <c r="AZO37"/>
      <c r="AZP37"/>
      <c r="AZQ37"/>
      <c r="AZR37"/>
      <c r="AZS37"/>
      <c r="AZT37"/>
      <c r="AZU37"/>
      <c r="AZV37"/>
      <c r="AZW37"/>
      <c r="AZX37"/>
      <c r="AZY37"/>
      <c r="AZZ37"/>
      <c r="BAA37"/>
      <c r="BAB37"/>
      <c r="BAC37"/>
      <c r="BAD37"/>
      <c r="BAE37"/>
      <c r="BAF37"/>
      <c r="BAG37"/>
      <c r="BAH37"/>
      <c r="BAI37"/>
      <c r="BAJ37"/>
      <c r="BAK37"/>
      <c r="BAL37"/>
      <c r="BAM37"/>
      <c r="BAN37"/>
      <c r="BAO37"/>
      <c r="BAP37"/>
      <c r="BAQ37"/>
      <c r="BAR37"/>
      <c r="BAS37"/>
      <c r="BAT37"/>
      <c r="BAU37"/>
      <c r="BAV37"/>
      <c r="BAW37"/>
      <c r="BAX37"/>
      <c r="BAY37"/>
      <c r="BAZ37"/>
      <c r="BBA37"/>
      <c r="BBB37"/>
      <c r="BBC37"/>
      <c r="BBD37"/>
      <c r="BBE37"/>
      <c r="BBF37"/>
      <c r="BBG37"/>
      <c r="BBH37"/>
      <c r="BBI37"/>
      <c r="BBJ37"/>
      <c r="BBK37"/>
      <c r="BBL37"/>
      <c r="BBM37"/>
      <c r="BBN37"/>
      <c r="BBO37"/>
      <c r="BBP37"/>
      <c r="BBQ37"/>
      <c r="BBR37"/>
      <c r="BBS37"/>
      <c r="BBT37"/>
      <c r="BBU37"/>
      <c r="BBV37"/>
      <c r="BBW37"/>
      <c r="BBX37"/>
      <c r="BBY37"/>
      <c r="BBZ37"/>
      <c r="BCA37"/>
      <c r="BCB37"/>
      <c r="BCC37"/>
      <c r="BCD37"/>
      <c r="BCE37"/>
      <c r="BCF37"/>
      <c r="BCG37"/>
      <c r="BCH37"/>
      <c r="BCI37"/>
      <c r="BCJ37"/>
      <c r="BCK37"/>
      <c r="BCL37"/>
      <c r="BCM37"/>
      <c r="BCN37"/>
      <c r="BCO37"/>
      <c r="BCP37"/>
      <c r="BCQ37"/>
      <c r="BCR37"/>
      <c r="BCS37"/>
      <c r="BCT37"/>
      <c r="BCU37"/>
      <c r="BCV37"/>
      <c r="BCW37"/>
      <c r="BCX37"/>
      <c r="BCY37"/>
      <c r="BCZ37"/>
      <c r="BDA37"/>
      <c r="BDB37"/>
      <c r="BDC37"/>
      <c r="BDD37"/>
      <c r="BDE37"/>
      <c r="BDF37"/>
      <c r="BDG37"/>
      <c r="BDH37"/>
      <c r="BDI37"/>
      <c r="BDJ37"/>
      <c r="BDK37"/>
      <c r="BDL37"/>
      <c r="BDM37"/>
      <c r="BDN37"/>
      <c r="BDO37"/>
      <c r="BDP37"/>
      <c r="BDQ37"/>
      <c r="BDR37"/>
      <c r="BDS37"/>
      <c r="BDT37"/>
      <c r="BDU37"/>
      <c r="BDV37"/>
      <c r="BDW37"/>
      <c r="BDX37"/>
      <c r="BDY37"/>
      <c r="BDZ37"/>
      <c r="BEA37"/>
      <c r="BEB37"/>
      <c r="BEC37"/>
      <c r="BED37"/>
      <c r="BEE37"/>
      <c r="BEF37"/>
      <c r="BEG37"/>
      <c r="BEH37"/>
      <c r="BEI37"/>
      <c r="BEJ37"/>
      <c r="BEK37"/>
      <c r="BEL37"/>
      <c r="BEM37"/>
      <c r="BEN37"/>
      <c r="BEO37"/>
      <c r="BEP37"/>
      <c r="BEQ37"/>
      <c r="BER37"/>
      <c r="BES37"/>
      <c r="BET37"/>
      <c r="BEU37"/>
      <c r="BEV37"/>
      <c r="BEW37"/>
      <c r="BEX37"/>
      <c r="BEY37"/>
      <c r="BEZ37"/>
      <c r="BFA37"/>
      <c r="BFB37"/>
      <c r="BFC37"/>
      <c r="BFD37"/>
      <c r="BFE37"/>
      <c r="BFF37"/>
      <c r="BFG37"/>
      <c r="BFH37"/>
      <c r="BFI37"/>
      <c r="BFJ37"/>
      <c r="BFK37"/>
      <c r="BFL37"/>
      <c r="BFM37"/>
      <c r="BFN37"/>
      <c r="BFO37"/>
      <c r="BFP37"/>
      <c r="BFQ37"/>
      <c r="BFR37"/>
      <c r="BFS37"/>
      <c r="BFT37"/>
      <c r="BFU37"/>
      <c r="BFV37"/>
      <c r="BFW37"/>
      <c r="BFX37"/>
      <c r="BFY37"/>
      <c r="BFZ37"/>
      <c r="BGA37"/>
      <c r="BGB37"/>
      <c r="BGC37"/>
      <c r="BGD37"/>
      <c r="BGE37"/>
      <c r="BGF37"/>
      <c r="BGG37"/>
      <c r="BGH37"/>
      <c r="BGI37"/>
      <c r="BGJ37"/>
      <c r="BGK37"/>
      <c r="BGL37"/>
      <c r="BGM37"/>
      <c r="BGN37"/>
      <c r="BGO37"/>
      <c r="BGP37"/>
      <c r="BGQ37"/>
      <c r="BGR37"/>
      <c r="BGS37"/>
      <c r="BGT37"/>
      <c r="BGU37"/>
      <c r="BGV37"/>
      <c r="BGW37"/>
      <c r="BGX37"/>
      <c r="BGY37"/>
      <c r="BGZ37"/>
      <c r="BHA37"/>
      <c r="BHB37"/>
      <c r="BHC37"/>
      <c r="BHD37"/>
      <c r="BHE37"/>
      <c r="BHF37"/>
      <c r="BHG37"/>
      <c r="BHH37"/>
      <c r="BHI37"/>
      <c r="BHJ37"/>
      <c r="BHK37"/>
      <c r="BHL37"/>
      <c r="BHM37"/>
      <c r="BHN37"/>
      <c r="BHO37"/>
      <c r="BHP37"/>
      <c r="BHQ37"/>
      <c r="BHR37"/>
      <c r="BHS37"/>
      <c r="BHT37"/>
      <c r="BHU37"/>
      <c r="BHV37"/>
      <c r="BHW37"/>
      <c r="BHX37"/>
      <c r="BHY37"/>
      <c r="BHZ37"/>
      <c r="BIA37"/>
      <c r="BIB37"/>
      <c r="BIC37"/>
      <c r="BID37"/>
      <c r="BIE37"/>
      <c r="BIF37"/>
      <c r="BIG37"/>
      <c r="BIH37"/>
      <c r="BII37"/>
      <c r="BIJ37"/>
      <c r="BIK37"/>
      <c r="BIL37"/>
      <c r="BIM37"/>
      <c r="BIN37"/>
      <c r="BIO37"/>
      <c r="BIP37"/>
      <c r="BIQ37"/>
      <c r="BIR37"/>
      <c r="BIS37"/>
      <c r="BIT37"/>
      <c r="BIU37"/>
      <c r="BIV37"/>
      <c r="BIW37"/>
      <c r="BIX37"/>
      <c r="BIY37"/>
      <c r="BIZ37"/>
      <c r="BJA37"/>
      <c r="BJB37"/>
      <c r="BJC37"/>
      <c r="BJD37"/>
      <c r="BJE37"/>
      <c r="BJF37"/>
      <c r="BJG37"/>
      <c r="BJH37"/>
      <c r="BJI37"/>
      <c r="BJJ37"/>
      <c r="BJK37"/>
      <c r="BJL37"/>
      <c r="BJM37"/>
      <c r="BJN37"/>
      <c r="BJO37"/>
      <c r="BJP37"/>
      <c r="BJQ37"/>
      <c r="BJR37"/>
      <c r="BJS37"/>
      <c r="BJT37"/>
      <c r="BJU37"/>
      <c r="BJV37"/>
      <c r="BJW37"/>
      <c r="BJX37"/>
      <c r="BJY37"/>
      <c r="BJZ37"/>
      <c r="BKA37"/>
      <c r="BKB37"/>
      <c r="BKC37"/>
      <c r="BKD37"/>
      <c r="BKE37"/>
      <c r="BKF37"/>
      <c r="BKG37"/>
      <c r="BKH37"/>
      <c r="BKI37"/>
      <c r="BKJ37"/>
      <c r="BKK37"/>
      <c r="BKL37"/>
      <c r="BKM37"/>
      <c r="BKN37"/>
      <c r="BKO37"/>
      <c r="BKP37"/>
      <c r="BKQ37"/>
      <c r="BKR37"/>
      <c r="BKS37"/>
      <c r="BKT37"/>
      <c r="BKU37"/>
      <c r="BKV37"/>
      <c r="BKW37"/>
      <c r="BKX37"/>
      <c r="BKY37"/>
      <c r="BKZ37"/>
      <c r="BLA37"/>
      <c r="BLB37"/>
      <c r="BLC37"/>
      <c r="BLD37"/>
      <c r="BLE37"/>
      <c r="BLF37"/>
      <c r="BLG37"/>
      <c r="BLH37"/>
      <c r="BLI37"/>
      <c r="BLJ37"/>
      <c r="BLK37"/>
      <c r="BLL37"/>
      <c r="BLM37"/>
      <c r="BLN37"/>
      <c r="BLO37"/>
      <c r="BLP37"/>
      <c r="BLQ37"/>
      <c r="BLR37"/>
      <c r="BLS37"/>
      <c r="BLT37"/>
      <c r="BLU37"/>
      <c r="BLV37"/>
      <c r="BLW37"/>
      <c r="BLX37"/>
      <c r="BLY37"/>
      <c r="BLZ37"/>
      <c r="BMA37"/>
      <c r="BMB37"/>
      <c r="BMC37"/>
      <c r="BMD37"/>
      <c r="BME37"/>
      <c r="BMF37"/>
      <c r="BMG37"/>
      <c r="BMH37"/>
      <c r="BMI37"/>
      <c r="BMJ37"/>
      <c r="BMK37"/>
      <c r="BML37"/>
      <c r="BMM37"/>
      <c r="BMN37"/>
      <c r="BMO37"/>
      <c r="BMP37"/>
      <c r="BMQ37"/>
      <c r="BMR37"/>
      <c r="BMS37"/>
      <c r="BMT37"/>
      <c r="BMU37"/>
      <c r="BMV37"/>
      <c r="BMW37"/>
      <c r="BMX37"/>
      <c r="BMY37"/>
      <c r="BMZ37"/>
      <c r="BNA37"/>
      <c r="BNB37"/>
      <c r="BNC37"/>
      <c r="BND37"/>
      <c r="BNE37"/>
      <c r="BNF37"/>
      <c r="BNG37"/>
      <c r="BNH37"/>
      <c r="BNI37"/>
      <c r="BNJ37"/>
      <c r="BNK37"/>
      <c r="BNL37"/>
      <c r="BNM37"/>
      <c r="BNN37"/>
      <c r="BNO37"/>
      <c r="BNP37"/>
      <c r="BNQ37"/>
      <c r="BNR37"/>
      <c r="BNS37"/>
      <c r="BNT37"/>
      <c r="BNU37"/>
      <c r="BNV37"/>
      <c r="BNW37"/>
      <c r="BNX37"/>
      <c r="BNY37"/>
      <c r="BNZ37"/>
      <c r="BOA37"/>
      <c r="BOB37"/>
      <c r="BOC37"/>
      <c r="BOD37"/>
      <c r="BOE37"/>
      <c r="BOF37"/>
      <c r="BOG37"/>
      <c r="BOH37"/>
      <c r="BOI37"/>
      <c r="BOJ37"/>
      <c r="BOK37"/>
      <c r="BOL37"/>
      <c r="BOM37"/>
      <c r="BON37"/>
      <c r="BOO37"/>
      <c r="BOP37"/>
      <c r="BOQ37"/>
      <c r="BOR37"/>
      <c r="BOS37"/>
      <c r="BOT37"/>
      <c r="BOU37"/>
      <c r="BOV37"/>
      <c r="BOW37"/>
      <c r="BOX37"/>
      <c r="BOY37"/>
      <c r="BOZ37"/>
      <c r="BPA37"/>
      <c r="BPB37"/>
      <c r="BPC37"/>
      <c r="BPD37"/>
      <c r="BPE37"/>
      <c r="BPF37"/>
      <c r="BPG37"/>
      <c r="BPH37"/>
      <c r="BPI37"/>
      <c r="BPJ37"/>
      <c r="BPK37"/>
      <c r="BPL37"/>
      <c r="BPM37"/>
      <c r="BPN37"/>
      <c r="BPO37"/>
      <c r="BPP37"/>
      <c r="BPQ37"/>
      <c r="BPR37"/>
      <c r="BPS37"/>
      <c r="BPT37"/>
      <c r="BPU37"/>
      <c r="BPV37"/>
      <c r="BPW37"/>
      <c r="BPX37"/>
      <c r="BPY37"/>
      <c r="BPZ37"/>
      <c r="BQA37"/>
      <c r="BQB37"/>
      <c r="BQC37"/>
      <c r="BQD37"/>
      <c r="BQE37"/>
      <c r="BQF37"/>
      <c r="BQG37"/>
      <c r="BQH37"/>
      <c r="BQI37"/>
      <c r="BQJ37"/>
      <c r="BQK37"/>
      <c r="BQL37"/>
      <c r="BQM37"/>
      <c r="BQN37"/>
      <c r="BQO37"/>
      <c r="BQP37"/>
      <c r="BQQ37"/>
      <c r="BQR37"/>
      <c r="BQS37"/>
      <c r="BQT37"/>
      <c r="BQU37"/>
      <c r="BQV37"/>
      <c r="BQW37"/>
      <c r="BQX37"/>
      <c r="BQY37"/>
      <c r="BQZ37"/>
      <c r="BRA37"/>
      <c r="BRB37"/>
      <c r="BRC37"/>
      <c r="BRD37"/>
      <c r="BRE37"/>
      <c r="BRF37"/>
      <c r="BRG37"/>
      <c r="BRH37"/>
      <c r="BRI37"/>
      <c r="BRJ37"/>
      <c r="BRK37"/>
      <c r="BRL37"/>
      <c r="BRM37"/>
      <c r="BRN37"/>
      <c r="BRO37"/>
      <c r="BRP37"/>
      <c r="BRQ37"/>
      <c r="BRR37"/>
      <c r="BRS37"/>
      <c r="BRT37"/>
      <c r="BRU37"/>
      <c r="BRV37"/>
      <c r="BRW37"/>
      <c r="BRX37"/>
      <c r="BRY37"/>
      <c r="BRZ37"/>
      <c r="BSA37"/>
      <c r="BSB37"/>
      <c r="BSC37"/>
      <c r="BSD37"/>
      <c r="BSE37"/>
      <c r="BSF37"/>
      <c r="BSG37"/>
      <c r="BSH37"/>
      <c r="BSI37"/>
      <c r="BSJ37"/>
      <c r="BSK37"/>
      <c r="BSL37"/>
      <c r="BSM37"/>
      <c r="BSN37"/>
      <c r="BSO37"/>
      <c r="BSP37"/>
      <c r="BSQ37"/>
      <c r="BSR37"/>
      <c r="BSS37"/>
      <c r="BST37"/>
      <c r="BSU37"/>
      <c r="BSV37"/>
      <c r="BSW37"/>
      <c r="BSX37"/>
      <c r="BSY37"/>
      <c r="BSZ37"/>
      <c r="BTA37"/>
      <c r="BTB37"/>
      <c r="BTC37"/>
      <c r="BTD37"/>
      <c r="BTE37"/>
      <c r="BTF37"/>
      <c r="BTG37"/>
      <c r="BTH37"/>
      <c r="BTI37"/>
      <c r="BTJ37"/>
      <c r="BTK37"/>
      <c r="BTL37"/>
      <c r="BTM37"/>
      <c r="BTN37"/>
      <c r="BTO37"/>
      <c r="BTP37"/>
      <c r="BTQ37"/>
      <c r="BTR37"/>
      <c r="BTS37"/>
      <c r="BTT37"/>
      <c r="BTU37"/>
      <c r="BTV37"/>
      <c r="BTW37"/>
      <c r="BTX37"/>
      <c r="BTY37"/>
      <c r="BTZ37"/>
      <c r="BUA37"/>
      <c r="BUB37"/>
      <c r="BUC37"/>
      <c r="BUD37"/>
      <c r="BUE37"/>
      <c r="BUF37"/>
      <c r="BUG37"/>
      <c r="BUH37"/>
      <c r="BUI37"/>
      <c r="BUJ37"/>
      <c r="BUK37"/>
      <c r="BUL37"/>
      <c r="BUM37"/>
      <c r="BUN37"/>
      <c r="BUO37"/>
      <c r="BUP37"/>
      <c r="BUQ37"/>
      <c r="BUR37"/>
      <c r="BUS37"/>
      <c r="BUT37"/>
      <c r="BUU37"/>
      <c r="BUV37"/>
      <c r="BUW37"/>
      <c r="BUX37"/>
      <c r="BUY37"/>
      <c r="BUZ37"/>
      <c r="BVA37"/>
      <c r="BVB37"/>
      <c r="BVC37"/>
      <c r="BVD37"/>
      <c r="BVE37"/>
      <c r="BVF37"/>
      <c r="BVG37"/>
      <c r="BVH37"/>
      <c r="BVI37"/>
      <c r="BVJ37"/>
      <c r="BVK37"/>
      <c r="BVL37"/>
      <c r="BVM37"/>
      <c r="BVN37"/>
      <c r="BVO37"/>
      <c r="BVP37"/>
      <c r="BVQ37"/>
      <c r="BVR37"/>
      <c r="BVS37"/>
      <c r="BVT37"/>
      <c r="BVU37"/>
      <c r="BVV37"/>
      <c r="BVW37"/>
      <c r="BVX37"/>
      <c r="BVY37"/>
      <c r="BVZ37"/>
      <c r="BWA37"/>
      <c r="BWB37"/>
      <c r="BWC37"/>
      <c r="BWD37"/>
      <c r="BWE37"/>
      <c r="BWF37"/>
      <c r="BWG37"/>
      <c r="BWH37"/>
      <c r="BWI37"/>
      <c r="BWJ37"/>
      <c r="BWK37"/>
      <c r="BWL37"/>
      <c r="BWM37"/>
      <c r="BWN37"/>
      <c r="BWO37"/>
      <c r="BWP37"/>
      <c r="BWQ37"/>
      <c r="BWR37"/>
      <c r="BWS37"/>
      <c r="BWT37"/>
      <c r="BWU37"/>
      <c r="BWV37"/>
      <c r="BWW37"/>
      <c r="BWX37"/>
      <c r="BWY37"/>
      <c r="BWZ37"/>
      <c r="BXA37"/>
      <c r="BXB37"/>
      <c r="BXC37"/>
      <c r="BXD37"/>
      <c r="BXE37"/>
      <c r="BXF37"/>
      <c r="BXG37"/>
      <c r="BXH37"/>
      <c r="BXI37"/>
      <c r="BXJ37"/>
      <c r="BXK37"/>
      <c r="BXL37"/>
      <c r="BXM37"/>
      <c r="BXN37"/>
      <c r="BXO37"/>
      <c r="BXP37"/>
      <c r="BXQ37"/>
      <c r="BXR37"/>
      <c r="BXS37"/>
      <c r="BXT37"/>
      <c r="BXU37"/>
      <c r="BXV37"/>
      <c r="BXW37"/>
      <c r="BXX37"/>
      <c r="BXY37"/>
      <c r="BXZ37"/>
      <c r="BYA37"/>
      <c r="BYB37"/>
      <c r="BYC37"/>
      <c r="BYD37"/>
      <c r="BYE37"/>
      <c r="BYF37"/>
      <c r="BYG37"/>
      <c r="BYH37"/>
      <c r="BYI37"/>
      <c r="BYJ37"/>
      <c r="BYK37"/>
      <c r="BYL37"/>
      <c r="BYM37"/>
      <c r="BYN37"/>
      <c r="BYO37"/>
      <c r="BYP37"/>
      <c r="BYQ37"/>
      <c r="BYR37"/>
      <c r="BYS37"/>
      <c r="BYT37"/>
      <c r="BYU37"/>
      <c r="BYV37"/>
      <c r="BYW37"/>
      <c r="BYX37"/>
      <c r="BYY37"/>
      <c r="BYZ37"/>
      <c r="BZA37"/>
      <c r="BZB37"/>
      <c r="BZC37"/>
      <c r="BZD37"/>
      <c r="BZE37"/>
      <c r="BZF37"/>
      <c r="BZG37"/>
      <c r="BZH37"/>
      <c r="BZI37"/>
      <c r="BZJ37"/>
      <c r="BZK37"/>
      <c r="BZL37"/>
      <c r="BZM37"/>
      <c r="BZN37"/>
      <c r="BZO37"/>
      <c r="BZP37"/>
      <c r="BZQ37"/>
      <c r="BZR37"/>
      <c r="BZS37"/>
      <c r="BZT37"/>
      <c r="BZU37"/>
      <c r="BZV37"/>
      <c r="BZW37"/>
      <c r="BZX37"/>
      <c r="BZY37"/>
      <c r="BZZ37"/>
      <c r="CAA37"/>
      <c r="CAB37"/>
      <c r="CAC37"/>
      <c r="CAD37"/>
      <c r="CAE37"/>
      <c r="CAF37"/>
      <c r="CAG37"/>
      <c r="CAH37"/>
      <c r="CAI37"/>
      <c r="CAJ37"/>
      <c r="CAK37"/>
      <c r="CAL37"/>
      <c r="CAM37"/>
      <c r="CAN37"/>
      <c r="CAO37"/>
      <c r="CAP37"/>
      <c r="CAQ37"/>
      <c r="CAR37"/>
      <c r="CAS37"/>
      <c r="CAT37"/>
      <c r="CAU37"/>
      <c r="CAV37"/>
      <c r="CAW37"/>
      <c r="CAX37"/>
      <c r="CAY37"/>
      <c r="CAZ37"/>
      <c r="CBA37"/>
      <c r="CBB37"/>
      <c r="CBC37"/>
      <c r="CBD37"/>
      <c r="CBE37"/>
      <c r="CBF37"/>
      <c r="CBG37"/>
      <c r="CBH37"/>
      <c r="CBI37"/>
      <c r="CBJ37"/>
      <c r="CBK37"/>
      <c r="CBL37"/>
      <c r="CBM37"/>
      <c r="CBN37"/>
      <c r="CBO37"/>
      <c r="CBP37"/>
      <c r="CBQ37"/>
      <c r="CBR37"/>
      <c r="CBS37"/>
      <c r="CBT37"/>
      <c r="CBU37"/>
      <c r="CBV37"/>
      <c r="CBW37"/>
      <c r="CBX37"/>
      <c r="CBY37"/>
      <c r="CBZ37"/>
      <c r="CCA37"/>
      <c r="CCB37"/>
      <c r="CCC37"/>
      <c r="CCD37"/>
      <c r="CCE37"/>
      <c r="CCF37"/>
      <c r="CCG37"/>
      <c r="CCH37"/>
      <c r="CCI37"/>
      <c r="CCJ37"/>
      <c r="CCK37"/>
      <c r="CCL37"/>
      <c r="CCM37"/>
      <c r="CCN37"/>
      <c r="CCO37"/>
      <c r="CCP37"/>
      <c r="CCQ37"/>
      <c r="CCR37"/>
      <c r="CCS37"/>
      <c r="CCT37"/>
      <c r="CCU37"/>
      <c r="CCV37"/>
      <c r="CCW37"/>
      <c r="CCX37"/>
      <c r="CCY37"/>
      <c r="CCZ37"/>
      <c r="CDA37"/>
      <c r="CDB37"/>
      <c r="CDC37"/>
      <c r="CDD37"/>
      <c r="CDE37"/>
      <c r="CDF37"/>
      <c r="CDG37"/>
      <c r="CDH37"/>
      <c r="CDI37"/>
      <c r="CDJ37"/>
      <c r="CDK37"/>
      <c r="CDL37"/>
      <c r="CDM37"/>
      <c r="CDN37"/>
      <c r="CDO37"/>
      <c r="CDP37"/>
      <c r="CDQ37"/>
      <c r="CDR37"/>
      <c r="CDS37"/>
      <c r="CDT37"/>
      <c r="CDU37"/>
      <c r="CDV37"/>
      <c r="CDW37"/>
      <c r="CDX37"/>
      <c r="CDY37"/>
      <c r="CDZ37"/>
      <c r="CEA37"/>
      <c r="CEB37"/>
      <c r="CEC37"/>
      <c r="CED37"/>
      <c r="CEE37"/>
      <c r="CEF37"/>
      <c r="CEG37"/>
      <c r="CEH37"/>
      <c r="CEI37"/>
      <c r="CEJ37"/>
      <c r="CEK37"/>
      <c r="CEL37"/>
      <c r="CEM37"/>
      <c r="CEN37"/>
      <c r="CEO37"/>
      <c r="CEP37"/>
      <c r="CEQ37"/>
      <c r="CER37"/>
      <c r="CES37"/>
      <c r="CET37"/>
      <c r="CEU37"/>
      <c r="CEV37"/>
      <c r="CEW37"/>
      <c r="CEX37"/>
      <c r="CEY37"/>
      <c r="CEZ37"/>
      <c r="CFA37"/>
      <c r="CFB37"/>
      <c r="CFC37"/>
      <c r="CFD37"/>
      <c r="CFE37"/>
      <c r="CFF37"/>
      <c r="CFG37"/>
      <c r="CFH37"/>
      <c r="CFI37"/>
      <c r="CFJ37"/>
      <c r="CFK37"/>
      <c r="CFL37"/>
      <c r="CFM37"/>
      <c r="CFN37"/>
      <c r="CFO37"/>
      <c r="CFP37"/>
      <c r="CFQ37"/>
      <c r="CFR37"/>
      <c r="CFS37"/>
      <c r="CFT37"/>
      <c r="CFU37"/>
      <c r="CFV37"/>
      <c r="CFW37"/>
      <c r="CFX37"/>
      <c r="CFY37"/>
      <c r="CFZ37"/>
      <c r="CGA37"/>
      <c r="CGB37"/>
      <c r="CGC37"/>
      <c r="CGD37"/>
      <c r="CGE37"/>
      <c r="CGF37"/>
      <c r="CGG37"/>
      <c r="CGH37"/>
      <c r="CGI37"/>
      <c r="CGJ37"/>
      <c r="CGK37"/>
      <c r="CGL37"/>
      <c r="CGM37"/>
      <c r="CGN37"/>
      <c r="CGO37"/>
      <c r="CGP37"/>
      <c r="CGQ37"/>
      <c r="CGR37"/>
      <c r="CGS37"/>
      <c r="CGT37"/>
      <c r="CGU37"/>
      <c r="CGV37"/>
      <c r="CGW37"/>
      <c r="CGX37"/>
      <c r="CGY37"/>
      <c r="CGZ37"/>
      <c r="CHA37"/>
      <c r="CHB37"/>
      <c r="CHC37"/>
      <c r="CHD37"/>
      <c r="CHE37"/>
      <c r="CHF37"/>
      <c r="CHG37"/>
      <c r="CHH37"/>
      <c r="CHI37"/>
      <c r="CHJ37"/>
      <c r="CHK37"/>
      <c r="CHL37"/>
      <c r="CHM37"/>
      <c r="CHN37"/>
      <c r="CHO37"/>
      <c r="CHP37"/>
      <c r="CHQ37"/>
      <c r="CHR37"/>
      <c r="CHS37"/>
      <c r="CHT37"/>
      <c r="CHU37"/>
      <c r="CHV37"/>
      <c r="CHW37"/>
      <c r="CHX37"/>
      <c r="CHY37"/>
      <c r="CHZ37"/>
      <c r="CIA37"/>
      <c r="CIB37"/>
      <c r="CIC37"/>
      <c r="CID37"/>
      <c r="CIE37"/>
      <c r="CIF37"/>
      <c r="CIG37"/>
      <c r="CIH37"/>
      <c r="CII37"/>
      <c r="CIJ37"/>
      <c r="CIK37"/>
      <c r="CIL37"/>
      <c r="CIM37"/>
      <c r="CIN37"/>
      <c r="CIO37"/>
      <c r="CIP37"/>
      <c r="CIQ37"/>
      <c r="CIR37"/>
      <c r="CIS37"/>
      <c r="CIT37"/>
      <c r="CIU37"/>
      <c r="CIV37"/>
      <c r="CIW37"/>
      <c r="CIX37"/>
      <c r="CIY37"/>
      <c r="CIZ37"/>
      <c r="CJA37"/>
      <c r="CJB37"/>
      <c r="CJC37"/>
      <c r="CJD37"/>
      <c r="CJE37"/>
      <c r="CJF37"/>
      <c r="CJG37"/>
      <c r="CJH37"/>
      <c r="CJI37"/>
      <c r="CJJ37"/>
      <c r="CJK37"/>
      <c r="CJL37"/>
      <c r="CJM37"/>
      <c r="CJN37"/>
      <c r="CJO37"/>
      <c r="CJP37"/>
      <c r="CJQ37"/>
      <c r="CJR37"/>
      <c r="CJS37"/>
      <c r="CJT37"/>
      <c r="CJU37"/>
      <c r="CJV37"/>
      <c r="CJW37"/>
      <c r="CJX37"/>
      <c r="CJY37"/>
      <c r="CJZ37"/>
      <c r="CKA37"/>
      <c r="CKB37"/>
      <c r="CKC37"/>
      <c r="CKD37"/>
      <c r="CKE37"/>
      <c r="CKF37"/>
      <c r="CKG37"/>
      <c r="CKH37"/>
      <c r="CKI37"/>
      <c r="CKJ37"/>
      <c r="CKK37"/>
      <c r="CKL37"/>
      <c r="CKM37"/>
      <c r="CKN37"/>
      <c r="CKO37"/>
      <c r="CKP37"/>
      <c r="CKQ37"/>
      <c r="CKR37"/>
      <c r="CKS37"/>
      <c r="CKT37"/>
      <c r="CKU37"/>
      <c r="CKV37"/>
      <c r="CKW37"/>
      <c r="CKX37"/>
      <c r="CKY37"/>
      <c r="CKZ37"/>
      <c r="CLA37"/>
      <c r="CLB37"/>
      <c r="CLC37"/>
      <c r="CLD37"/>
      <c r="CLE37"/>
      <c r="CLF37"/>
      <c r="CLG37"/>
      <c r="CLH37"/>
      <c r="CLI37"/>
      <c r="CLJ37"/>
      <c r="CLK37"/>
      <c r="CLL37"/>
      <c r="CLM37"/>
      <c r="CLN37"/>
      <c r="CLO37"/>
      <c r="CLP37"/>
      <c r="CLQ37"/>
      <c r="CLR37"/>
      <c r="CLS37"/>
      <c r="CLT37"/>
      <c r="CLU37"/>
      <c r="CLV37"/>
      <c r="CLW37"/>
      <c r="CLX37"/>
      <c r="CLY37"/>
      <c r="CLZ37"/>
      <c r="CMA37"/>
      <c r="CMB37"/>
      <c r="CMC37"/>
      <c r="CMD37"/>
      <c r="CME37"/>
      <c r="CMF37"/>
      <c r="CMG37"/>
      <c r="CMH37"/>
      <c r="CMI37"/>
      <c r="CMJ37"/>
      <c r="CMK37"/>
      <c r="CML37"/>
      <c r="CMM37"/>
      <c r="CMN37"/>
      <c r="CMO37"/>
      <c r="CMP37"/>
      <c r="CMQ37"/>
      <c r="CMR37"/>
      <c r="CMS37"/>
      <c r="CMT37"/>
      <c r="CMU37"/>
      <c r="CMV37"/>
      <c r="CMW37"/>
      <c r="CMX37"/>
      <c r="CMY37"/>
      <c r="CMZ37"/>
      <c r="CNA37"/>
      <c r="CNB37"/>
      <c r="CNC37"/>
      <c r="CND37"/>
      <c r="CNE37"/>
      <c r="CNF37"/>
      <c r="CNG37"/>
      <c r="CNH37"/>
      <c r="CNI37"/>
      <c r="CNJ37"/>
      <c r="CNK37"/>
      <c r="CNL37"/>
      <c r="CNM37"/>
      <c r="CNN37"/>
      <c r="CNO37"/>
      <c r="CNP37"/>
      <c r="CNQ37"/>
      <c r="CNR37"/>
      <c r="CNS37"/>
      <c r="CNT37"/>
      <c r="CNU37"/>
      <c r="CNV37"/>
      <c r="CNW37"/>
      <c r="CNX37"/>
      <c r="CNY37"/>
      <c r="CNZ37"/>
      <c r="COA37"/>
      <c r="COB37"/>
      <c r="COC37"/>
      <c r="COD37"/>
      <c r="COE37"/>
      <c r="COF37"/>
      <c r="COG37"/>
      <c r="COH37"/>
      <c r="COI37"/>
      <c r="COJ37"/>
      <c r="COK37"/>
      <c r="COL37"/>
      <c r="COM37"/>
      <c r="CON37"/>
      <c r="COO37"/>
      <c r="COP37"/>
      <c r="COQ37"/>
      <c r="COR37"/>
      <c r="COS37"/>
      <c r="COT37"/>
      <c r="COU37"/>
      <c r="COV37"/>
      <c r="COW37"/>
      <c r="COX37"/>
      <c r="COY37"/>
      <c r="COZ37"/>
      <c r="CPA37"/>
      <c r="CPB37"/>
      <c r="CPC37"/>
      <c r="CPD37"/>
      <c r="CPE37"/>
      <c r="CPF37"/>
      <c r="CPG37"/>
      <c r="CPH37"/>
      <c r="CPI37"/>
      <c r="CPJ37"/>
      <c r="CPK37"/>
      <c r="CPL37"/>
      <c r="CPM37"/>
      <c r="CPN37"/>
      <c r="CPO37"/>
      <c r="CPP37"/>
      <c r="CPQ37"/>
      <c r="CPR37"/>
      <c r="CPS37"/>
      <c r="CPT37"/>
      <c r="CPU37"/>
      <c r="CPV37"/>
      <c r="CPW37"/>
      <c r="CPX37"/>
      <c r="CPY37"/>
      <c r="CPZ37"/>
      <c r="CQA37"/>
      <c r="CQB37"/>
      <c r="CQC37"/>
      <c r="CQD37"/>
      <c r="CQE37"/>
      <c r="CQF37"/>
      <c r="CQG37"/>
      <c r="CQH37"/>
      <c r="CQI37"/>
      <c r="CQJ37"/>
      <c r="CQK37"/>
      <c r="CQL37"/>
      <c r="CQM37"/>
      <c r="CQN37"/>
      <c r="CQO37"/>
      <c r="CQP37"/>
      <c r="CQQ37"/>
      <c r="CQR37"/>
      <c r="CQS37"/>
      <c r="CQT37"/>
      <c r="CQU37"/>
      <c r="CQV37"/>
      <c r="CQW37"/>
      <c r="CQX37"/>
      <c r="CQY37"/>
      <c r="CQZ37"/>
      <c r="CRA37"/>
      <c r="CRB37"/>
      <c r="CRC37"/>
      <c r="CRD37"/>
      <c r="CRE37"/>
      <c r="CRF37"/>
      <c r="CRG37"/>
      <c r="CRH37"/>
      <c r="CRI37"/>
      <c r="CRJ37"/>
      <c r="CRK37"/>
      <c r="CRL37"/>
      <c r="CRM37"/>
      <c r="CRN37"/>
      <c r="CRO37"/>
      <c r="CRP37"/>
      <c r="CRQ37"/>
      <c r="CRR37"/>
      <c r="CRS37"/>
      <c r="CRT37"/>
      <c r="CRU37"/>
      <c r="CRV37"/>
      <c r="CRW37"/>
      <c r="CRX37"/>
      <c r="CRY37"/>
      <c r="CRZ37"/>
      <c r="CSA37"/>
      <c r="CSB37"/>
      <c r="CSC37"/>
      <c r="CSD37"/>
      <c r="CSE37"/>
      <c r="CSF37"/>
      <c r="CSG37"/>
      <c r="CSH37"/>
      <c r="CSI37"/>
      <c r="CSJ37"/>
      <c r="CSK37"/>
      <c r="CSL37"/>
      <c r="CSM37"/>
      <c r="CSN37"/>
      <c r="CSO37"/>
      <c r="CSP37"/>
      <c r="CSQ37"/>
      <c r="CSR37"/>
      <c r="CSS37"/>
      <c r="CST37"/>
      <c r="CSU37"/>
      <c r="CSV37"/>
      <c r="CSW37"/>
      <c r="CSX37"/>
      <c r="CSY37"/>
      <c r="CSZ37"/>
      <c r="CTA37"/>
      <c r="CTB37"/>
      <c r="CTC37"/>
      <c r="CTD37"/>
      <c r="CTE37"/>
      <c r="CTF37"/>
      <c r="CTG37"/>
      <c r="CTH37"/>
      <c r="CTI37"/>
      <c r="CTJ37"/>
      <c r="CTK37"/>
      <c r="CTL37"/>
      <c r="CTM37"/>
      <c r="CTN37"/>
      <c r="CTO37"/>
      <c r="CTP37"/>
      <c r="CTQ37"/>
      <c r="CTR37"/>
      <c r="CTS37"/>
      <c r="CTT37"/>
      <c r="CTU37"/>
      <c r="CTV37"/>
      <c r="CTW37"/>
      <c r="CTX37"/>
      <c r="CTY37"/>
      <c r="CTZ37"/>
      <c r="CUA37"/>
      <c r="CUB37"/>
      <c r="CUC37"/>
      <c r="CUD37"/>
      <c r="CUE37"/>
      <c r="CUF37"/>
      <c r="CUG37"/>
      <c r="CUH37"/>
      <c r="CUI37"/>
      <c r="CUJ37"/>
      <c r="CUK37"/>
      <c r="CUL37"/>
      <c r="CUM37"/>
      <c r="CUN37"/>
      <c r="CUO37"/>
      <c r="CUP37"/>
      <c r="CUQ37"/>
      <c r="CUR37"/>
      <c r="CUS37"/>
      <c r="CUT37"/>
      <c r="CUU37"/>
      <c r="CUV37"/>
      <c r="CUW37"/>
      <c r="CUX37"/>
      <c r="CUY37"/>
      <c r="CUZ37"/>
      <c r="CVA37"/>
      <c r="CVB37"/>
      <c r="CVC37"/>
      <c r="CVD37"/>
      <c r="CVE37"/>
      <c r="CVF37"/>
      <c r="CVG37"/>
      <c r="CVH37"/>
      <c r="CVI37"/>
      <c r="CVJ37"/>
      <c r="CVK37"/>
      <c r="CVL37"/>
      <c r="CVM37"/>
      <c r="CVN37"/>
      <c r="CVO37"/>
      <c r="CVP37"/>
      <c r="CVQ37"/>
      <c r="CVR37"/>
      <c r="CVS37"/>
      <c r="CVT37"/>
      <c r="CVU37"/>
      <c r="CVV37"/>
      <c r="CVW37"/>
      <c r="CVX37"/>
      <c r="CVY37"/>
      <c r="CVZ37"/>
      <c r="CWA37"/>
      <c r="CWB37"/>
      <c r="CWC37"/>
      <c r="CWD37"/>
      <c r="CWE37"/>
      <c r="CWF37"/>
      <c r="CWG37"/>
      <c r="CWH37"/>
      <c r="CWI37"/>
      <c r="CWJ37"/>
      <c r="CWK37"/>
      <c r="CWL37"/>
      <c r="CWM37"/>
      <c r="CWN37"/>
      <c r="CWO37"/>
      <c r="CWP37"/>
      <c r="CWQ37"/>
      <c r="CWR37"/>
      <c r="CWS37"/>
      <c r="CWT37"/>
      <c r="CWU37"/>
      <c r="CWV37"/>
      <c r="CWW37"/>
      <c r="CWX37"/>
      <c r="CWY37"/>
      <c r="CWZ37"/>
      <c r="CXA37"/>
      <c r="CXB37"/>
      <c r="CXC37"/>
      <c r="CXD37"/>
      <c r="CXE37"/>
      <c r="CXF37"/>
      <c r="CXG37"/>
      <c r="CXH37"/>
      <c r="CXI37"/>
      <c r="CXJ37"/>
      <c r="CXK37"/>
      <c r="CXL37"/>
      <c r="CXM37"/>
      <c r="CXN37"/>
      <c r="CXO37"/>
      <c r="CXP37"/>
      <c r="CXQ37"/>
      <c r="CXR37"/>
      <c r="CXS37"/>
      <c r="CXT37"/>
      <c r="CXU37"/>
      <c r="CXV37"/>
      <c r="CXW37"/>
      <c r="CXX37"/>
      <c r="CXY37"/>
      <c r="CXZ37"/>
      <c r="CYA37"/>
      <c r="CYB37"/>
      <c r="CYC37"/>
      <c r="CYD37"/>
      <c r="CYE37"/>
      <c r="CYF37"/>
      <c r="CYG37"/>
      <c r="CYH37"/>
      <c r="CYI37"/>
      <c r="CYJ37"/>
      <c r="CYK37"/>
      <c r="CYL37"/>
      <c r="CYM37"/>
      <c r="CYN37"/>
      <c r="CYO37"/>
      <c r="CYP37"/>
      <c r="CYQ37"/>
      <c r="CYR37"/>
      <c r="CYS37"/>
      <c r="CYT37"/>
      <c r="CYU37"/>
      <c r="CYV37"/>
      <c r="CYW37"/>
      <c r="CYX37"/>
      <c r="CYY37"/>
      <c r="CYZ37"/>
      <c r="CZA37"/>
      <c r="CZB37"/>
      <c r="CZC37"/>
      <c r="CZD37"/>
      <c r="CZE37"/>
      <c r="CZF37"/>
      <c r="CZG37"/>
      <c r="CZH37"/>
      <c r="CZI37"/>
      <c r="CZJ37"/>
      <c r="CZK37"/>
      <c r="CZL37"/>
      <c r="CZM37"/>
      <c r="CZN37"/>
      <c r="CZO37"/>
      <c r="CZP37"/>
      <c r="CZQ37"/>
      <c r="CZR37"/>
      <c r="CZS37"/>
      <c r="CZT37"/>
      <c r="CZU37"/>
      <c r="CZV37"/>
      <c r="CZW37"/>
      <c r="CZX37"/>
      <c r="CZY37"/>
      <c r="CZZ37"/>
      <c r="DAA37"/>
      <c r="DAB37"/>
      <c r="DAC37"/>
      <c r="DAD37"/>
      <c r="DAE37"/>
      <c r="DAF37"/>
      <c r="DAG37"/>
      <c r="DAH37"/>
      <c r="DAI37"/>
      <c r="DAJ37"/>
      <c r="DAK37"/>
      <c r="DAL37"/>
      <c r="DAM37"/>
      <c r="DAN37"/>
      <c r="DAO37"/>
      <c r="DAP37"/>
      <c r="DAQ37"/>
      <c r="DAR37"/>
      <c r="DAS37"/>
      <c r="DAT37"/>
      <c r="DAU37"/>
      <c r="DAV37"/>
      <c r="DAW37"/>
      <c r="DAX37"/>
      <c r="DAY37"/>
      <c r="DAZ37"/>
      <c r="DBA37"/>
      <c r="DBB37"/>
      <c r="DBC37"/>
      <c r="DBD37"/>
      <c r="DBE37"/>
      <c r="DBF37"/>
      <c r="DBG37"/>
      <c r="DBH37"/>
      <c r="DBI37"/>
      <c r="DBJ37"/>
      <c r="DBK37"/>
      <c r="DBL37"/>
      <c r="DBM37"/>
      <c r="DBN37"/>
      <c r="DBO37"/>
      <c r="DBP37"/>
      <c r="DBQ37"/>
      <c r="DBR37"/>
      <c r="DBS37"/>
      <c r="DBT37"/>
      <c r="DBU37"/>
      <c r="DBV37"/>
      <c r="DBW37"/>
      <c r="DBX37"/>
      <c r="DBY37"/>
      <c r="DBZ37"/>
      <c r="DCA37"/>
      <c r="DCB37"/>
      <c r="DCC37"/>
      <c r="DCD37"/>
      <c r="DCE37"/>
      <c r="DCF37"/>
      <c r="DCG37"/>
      <c r="DCH37"/>
      <c r="DCI37"/>
      <c r="DCJ37"/>
      <c r="DCK37"/>
      <c r="DCL37"/>
      <c r="DCM37"/>
      <c r="DCN37"/>
      <c r="DCO37"/>
      <c r="DCP37"/>
      <c r="DCQ37"/>
      <c r="DCR37"/>
      <c r="DCS37"/>
      <c r="DCT37"/>
      <c r="DCU37"/>
      <c r="DCV37"/>
      <c r="DCW37"/>
      <c r="DCX37"/>
      <c r="DCY37"/>
      <c r="DCZ37"/>
      <c r="DDA37"/>
      <c r="DDB37"/>
      <c r="DDC37"/>
      <c r="DDD37"/>
      <c r="DDE37"/>
      <c r="DDF37"/>
      <c r="DDG37"/>
      <c r="DDH37"/>
      <c r="DDI37"/>
      <c r="DDJ37"/>
      <c r="DDK37"/>
      <c r="DDL37"/>
      <c r="DDM37"/>
      <c r="DDN37"/>
      <c r="DDO37"/>
      <c r="DDP37"/>
      <c r="DDQ37"/>
      <c r="DDR37"/>
      <c r="DDS37"/>
      <c r="DDT37"/>
      <c r="DDU37"/>
      <c r="DDV37"/>
      <c r="DDW37"/>
      <c r="DDX37"/>
      <c r="DDY37"/>
      <c r="DDZ37"/>
      <c r="DEA37"/>
      <c r="DEB37"/>
      <c r="DEC37"/>
      <c r="DED37"/>
      <c r="DEE37"/>
      <c r="DEF37"/>
      <c r="DEG37"/>
      <c r="DEH37"/>
      <c r="DEI37"/>
      <c r="DEJ37"/>
      <c r="DEK37"/>
      <c r="DEL37"/>
      <c r="DEM37"/>
      <c r="DEN37"/>
      <c r="DEO37"/>
      <c r="DEP37"/>
      <c r="DEQ37"/>
      <c r="DER37"/>
      <c r="DES37"/>
      <c r="DET37"/>
      <c r="DEU37"/>
      <c r="DEV37"/>
      <c r="DEW37"/>
      <c r="DEX37"/>
      <c r="DEY37"/>
      <c r="DEZ37"/>
      <c r="DFA37"/>
      <c r="DFB37"/>
      <c r="DFC37"/>
      <c r="DFD37"/>
      <c r="DFE37"/>
      <c r="DFF37"/>
      <c r="DFG37"/>
      <c r="DFH37"/>
      <c r="DFI37"/>
      <c r="DFJ37"/>
      <c r="DFK37"/>
      <c r="DFL37"/>
      <c r="DFM37"/>
      <c r="DFN37"/>
      <c r="DFO37"/>
      <c r="DFP37"/>
      <c r="DFQ37"/>
      <c r="DFR37"/>
      <c r="DFS37"/>
      <c r="DFT37"/>
      <c r="DFU37"/>
      <c r="DFV37"/>
      <c r="DFW37"/>
      <c r="DFX37"/>
      <c r="DFY37"/>
      <c r="DFZ37"/>
      <c r="DGA37"/>
      <c r="DGB37"/>
      <c r="DGC37"/>
      <c r="DGD37"/>
      <c r="DGE37"/>
      <c r="DGF37"/>
      <c r="DGG37"/>
      <c r="DGH37"/>
      <c r="DGI37"/>
      <c r="DGJ37"/>
      <c r="DGK37"/>
      <c r="DGL37"/>
      <c r="DGM37"/>
      <c r="DGN37"/>
      <c r="DGO37"/>
      <c r="DGP37"/>
      <c r="DGQ37"/>
      <c r="DGR37"/>
      <c r="DGS37"/>
      <c r="DGT37"/>
      <c r="DGU37"/>
      <c r="DGV37"/>
      <c r="DGW37"/>
      <c r="DGX37"/>
      <c r="DGY37"/>
      <c r="DGZ37"/>
      <c r="DHA37"/>
      <c r="DHB37"/>
      <c r="DHC37"/>
      <c r="DHD37"/>
      <c r="DHE37"/>
      <c r="DHF37"/>
      <c r="DHG37"/>
      <c r="DHH37"/>
      <c r="DHI37"/>
      <c r="DHJ37"/>
      <c r="DHK37"/>
      <c r="DHL37"/>
      <c r="DHM37"/>
      <c r="DHN37"/>
      <c r="DHO37"/>
      <c r="DHP37"/>
      <c r="DHQ37"/>
      <c r="DHR37"/>
      <c r="DHS37"/>
      <c r="DHT37"/>
      <c r="DHU37"/>
      <c r="DHV37"/>
      <c r="DHW37"/>
      <c r="DHX37"/>
      <c r="DHY37"/>
      <c r="DHZ37"/>
      <c r="DIA37"/>
      <c r="DIB37"/>
      <c r="DIC37"/>
      <c r="DID37"/>
      <c r="DIE37"/>
      <c r="DIF37"/>
      <c r="DIG37"/>
      <c r="DIH37"/>
      <c r="DII37"/>
      <c r="DIJ37"/>
      <c r="DIK37"/>
      <c r="DIL37"/>
      <c r="DIM37"/>
      <c r="DIN37"/>
      <c r="DIO37"/>
      <c r="DIP37"/>
      <c r="DIQ37"/>
      <c r="DIR37"/>
      <c r="DIS37"/>
      <c r="DIT37"/>
      <c r="DIU37"/>
      <c r="DIV37"/>
      <c r="DIW37"/>
      <c r="DIX37"/>
      <c r="DIY37"/>
      <c r="DIZ37"/>
      <c r="DJA37"/>
      <c r="DJB37"/>
      <c r="DJC37"/>
      <c r="DJD37"/>
      <c r="DJE37"/>
      <c r="DJF37"/>
      <c r="DJG37"/>
      <c r="DJH37"/>
      <c r="DJI37"/>
      <c r="DJJ37"/>
      <c r="DJK37"/>
      <c r="DJL37"/>
      <c r="DJM37"/>
      <c r="DJN37"/>
      <c r="DJO37"/>
      <c r="DJP37"/>
      <c r="DJQ37"/>
      <c r="DJR37"/>
      <c r="DJS37"/>
      <c r="DJT37"/>
      <c r="DJU37"/>
      <c r="DJV37"/>
      <c r="DJW37"/>
      <c r="DJX37"/>
      <c r="DJY37"/>
      <c r="DJZ37"/>
      <c r="DKA37"/>
      <c r="DKB37"/>
      <c r="DKC37"/>
      <c r="DKD37"/>
      <c r="DKE37"/>
      <c r="DKF37"/>
      <c r="DKG37"/>
      <c r="DKH37"/>
      <c r="DKI37"/>
      <c r="DKJ37"/>
      <c r="DKK37"/>
      <c r="DKL37"/>
      <c r="DKM37"/>
      <c r="DKN37"/>
      <c r="DKO37"/>
      <c r="DKP37"/>
      <c r="DKQ37"/>
      <c r="DKR37"/>
      <c r="DKS37"/>
      <c r="DKT37"/>
      <c r="DKU37"/>
      <c r="DKV37"/>
      <c r="DKW37"/>
      <c r="DKX37"/>
      <c r="DKY37"/>
      <c r="DKZ37"/>
      <c r="DLA37"/>
      <c r="DLB37"/>
      <c r="DLC37"/>
      <c r="DLD37"/>
      <c r="DLE37"/>
      <c r="DLF37"/>
      <c r="DLG37"/>
      <c r="DLH37"/>
      <c r="DLI37"/>
      <c r="DLJ37"/>
      <c r="DLK37"/>
      <c r="DLL37"/>
      <c r="DLM37"/>
      <c r="DLN37"/>
      <c r="DLO37"/>
      <c r="DLP37"/>
      <c r="DLQ37"/>
      <c r="DLR37"/>
      <c r="DLS37"/>
      <c r="DLT37"/>
      <c r="DLU37"/>
      <c r="DLV37"/>
      <c r="DLW37"/>
      <c r="DLX37"/>
      <c r="DLY37"/>
      <c r="DLZ37"/>
      <c r="DMA37"/>
      <c r="DMB37"/>
      <c r="DMC37"/>
      <c r="DMD37"/>
      <c r="DME37"/>
      <c r="DMF37"/>
      <c r="DMG37"/>
      <c r="DMH37"/>
      <c r="DMI37"/>
      <c r="DMJ37"/>
      <c r="DMK37"/>
      <c r="DML37"/>
      <c r="DMM37"/>
      <c r="DMN37"/>
      <c r="DMO37"/>
      <c r="DMP37"/>
      <c r="DMQ37"/>
      <c r="DMR37"/>
      <c r="DMS37"/>
      <c r="DMT37"/>
      <c r="DMU37"/>
      <c r="DMV37"/>
      <c r="DMW37"/>
      <c r="DMX37"/>
      <c r="DMY37"/>
      <c r="DMZ37"/>
      <c r="DNA37"/>
      <c r="DNB37"/>
      <c r="DNC37"/>
      <c r="DND37"/>
      <c r="DNE37"/>
      <c r="DNF37"/>
      <c r="DNG37"/>
      <c r="DNH37"/>
      <c r="DNI37"/>
      <c r="DNJ37"/>
      <c r="DNK37"/>
      <c r="DNL37"/>
      <c r="DNM37"/>
      <c r="DNN37"/>
      <c r="DNO37"/>
      <c r="DNP37"/>
      <c r="DNQ37"/>
      <c r="DNR37"/>
      <c r="DNS37"/>
      <c r="DNT37"/>
      <c r="DNU37"/>
      <c r="DNV37"/>
      <c r="DNW37"/>
      <c r="DNX37"/>
      <c r="DNY37"/>
      <c r="DNZ37"/>
      <c r="DOA37"/>
      <c r="DOB37"/>
      <c r="DOC37"/>
      <c r="DOD37"/>
      <c r="DOE37"/>
      <c r="DOF37"/>
      <c r="DOG37"/>
      <c r="DOH37"/>
      <c r="DOI37"/>
      <c r="DOJ37"/>
      <c r="DOK37"/>
      <c r="DOL37"/>
      <c r="DOM37"/>
      <c r="DON37"/>
      <c r="DOO37"/>
      <c r="DOP37"/>
      <c r="DOQ37"/>
      <c r="DOR37"/>
      <c r="DOS37"/>
      <c r="DOT37"/>
      <c r="DOU37"/>
      <c r="DOV37"/>
      <c r="DOW37"/>
      <c r="DOX37"/>
      <c r="DOY37"/>
      <c r="DOZ37"/>
      <c r="DPA37"/>
      <c r="DPB37"/>
      <c r="DPC37"/>
      <c r="DPD37"/>
      <c r="DPE37"/>
      <c r="DPF37"/>
      <c r="DPG37"/>
      <c r="DPH37"/>
      <c r="DPI37"/>
      <c r="DPJ37"/>
      <c r="DPK37"/>
      <c r="DPL37"/>
      <c r="DPM37"/>
      <c r="DPN37"/>
      <c r="DPO37"/>
      <c r="DPP37"/>
      <c r="DPQ37"/>
      <c r="DPR37"/>
      <c r="DPS37"/>
      <c r="DPT37"/>
      <c r="DPU37"/>
      <c r="DPV37"/>
      <c r="DPW37"/>
      <c r="DPX37"/>
      <c r="DPY37"/>
      <c r="DPZ37"/>
      <c r="DQA37"/>
      <c r="DQB37"/>
      <c r="DQC37"/>
      <c r="DQD37"/>
      <c r="DQE37"/>
      <c r="DQF37"/>
      <c r="DQG37"/>
      <c r="DQH37"/>
      <c r="DQI37"/>
      <c r="DQJ37"/>
      <c r="DQK37"/>
      <c r="DQL37"/>
      <c r="DQM37"/>
      <c r="DQN37"/>
      <c r="DQO37"/>
      <c r="DQP37"/>
      <c r="DQQ37"/>
      <c r="DQR37"/>
      <c r="DQS37"/>
      <c r="DQT37"/>
      <c r="DQU37"/>
      <c r="DQV37"/>
      <c r="DQW37"/>
      <c r="DQX37"/>
      <c r="DQY37"/>
      <c r="DQZ37"/>
      <c r="DRA37"/>
      <c r="DRB37"/>
      <c r="DRC37"/>
      <c r="DRD37"/>
      <c r="DRE37"/>
      <c r="DRF37"/>
      <c r="DRG37"/>
      <c r="DRH37"/>
      <c r="DRI37"/>
      <c r="DRJ37"/>
      <c r="DRK37"/>
      <c r="DRL37"/>
      <c r="DRM37"/>
      <c r="DRN37"/>
      <c r="DRO37"/>
      <c r="DRP37"/>
      <c r="DRQ37"/>
      <c r="DRR37"/>
      <c r="DRS37"/>
      <c r="DRT37"/>
      <c r="DRU37"/>
      <c r="DRV37"/>
      <c r="DRW37"/>
      <c r="DRX37"/>
      <c r="DRY37"/>
      <c r="DRZ37"/>
      <c r="DSA37"/>
      <c r="DSB37"/>
      <c r="DSC37"/>
      <c r="DSD37"/>
      <c r="DSE37"/>
      <c r="DSF37"/>
      <c r="DSG37"/>
      <c r="DSH37"/>
      <c r="DSI37"/>
      <c r="DSJ37"/>
      <c r="DSK37"/>
      <c r="DSL37"/>
      <c r="DSM37"/>
      <c r="DSN37"/>
      <c r="DSO37"/>
      <c r="DSP37"/>
      <c r="DSQ37"/>
      <c r="DSR37"/>
      <c r="DSS37"/>
      <c r="DST37"/>
      <c r="DSU37"/>
      <c r="DSV37"/>
      <c r="DSW37"/>
      <c r="DSX37"/>
      <c r="DSY37"/>
      <c r="DSZ37"/>
      <c r="DTA37"/>
      <c r="DTB37"/>
      <c r="DTC37"/>
      <c r="DTD37"/>
      <c r="DTE37"/>
      <c r="DTF37"/>
      <c r="DTG37"/>
      <c r="DTH37"/>
      <c r="DTI37"/>
      <c r="DTJ37"/>
      <c r="DTK37"/>
      <c r="DTL37"/>
      <c r="DTM37"/>
      <c r="DTN37"/>
      <c r="DTO37"/>
      <c r="DTP37"/>
      <c r="DTQ37"/>
      <c r="DTR37"/>
      <c r="DTS37"/>
      <c r="DTT37"/>
      <c r="DTU37"/>
      <c r="DTV37"/>
      <c r="DTW37"/>
      <c r="DTX37"/>
      <c r="DTY37"/>
      <c r="DTZ37"/>
      <c r="DUA37"/>
      <c r="DUB37"/>
      <c r="DUC37"/>
      <c r="DUD37"/>
      <c r="DUE37"/>
      <c r="DUF37"/>
      <c r="DUG37"/>
      <c r="DUH37"/>
      <c r="DUI37"/>
      <c r="DUJ37"/>
      <c r="DUK37"/>
      <c r="DUL37"/>
      <c r="DUM37"/>
      <c r="DUN37"/>
      <c r="DUO37"/>
      <c r="DUP37"/>
      <c r="DUQ37"/>
      <c r="DUR37"/>
      <c r="DUS37"/>
      <c r="DUT37"/>
      <c r="DUU37"/>
      <c r="DUV37"/>
      <c r="DUW37"/>
      <c r="DUX37"/>
      <c r="DUY37"/>
      <c r="DUZ37"/>
      <c r="DVA37"/>
      <c r="DVB37"/>
      <c r="DVC37"/>
      <c r="DVD37"/>
      <c r="DVE37"/>
      <c r="DVF37"/>
      <c r="DVG37"/>
      <c r="DVH37"/>
      <c r="DVI37"/>
      <c r="DVJ37"/>
      <c r="DVK37"/>
      <c r="DVL37"/>
      <c r="DVM37"/>
      <c r="DVN37"/>
      <c r="DVO37"/>
      <c r="DVP37"/>
      <c r="DVQ37"/>
      <c r="DVR37"/>
      <c r="DVS37"/>
      <c r="DVT37"/>
      <c r="DVU37"/>
      <c r="DVV37"/>
      <c r="DVW37"/>
      <c r="DVX37"/>
      <c r="DVY37"/>
      <c r="DVZ37"/>
      <c r="DWA37"/>
      <c r="DWB37"/>
      <c r="DWC37"/>
      <c r="DWD37"/>
      <c r="DWE37"/>
      <c r="DWF37"/>
      <c r="DWG37"/>
      <c r="DWH37"/>
      <c r="DWI37"/>
      <c r="DWJ37"/>
      <c r="DWK37"/>
      <c r="DWL37"/>
      <c r="DWM37"/>
      <c r="DWN37"/>
      <c r="DWO37"/>
      <c r="DWP37"/>
      <c r="DWQ37"/>
      <c r="DWR37"/>
      <c r="DWS37"/>
      <c r="DWT37"/>
      <c r="DWU37"/>
      <c r="DWV37"/>
      <c r="DWW37"/>
      <c r="DWX37"/>
      <c r="DWY37"/>
      <c r="DWZ37"/>
      <c r="DXA37"/>
      <c r="DXB37"/>
      <c r="DXC37"/>
      <c r="DXD37"/>
      <c r="DXE37"/>
      <c r="DXF37"/>
      <c r="DXG37"/>
      <c r="DXH37"/>
      <c r="DXI37"/>
      <c r="DXJ37"/>
      <c r="DXK37"/>
      <c r="DXL37"/>
      <c r="DXM37"/>
      <c r="DXN37"/>
      <c r="DXO37"/>
      <c r="DXP37"/>
      <c r="DXQ37"/>
      <c r="DXR37"/>
      <c r="DXS37"/>
      <c r="DXT37"/>
      <c r="DXU37"/>
      <c r="DXV37"/>
      <c r="DXW37"/>
      <c r="DXX37"/>
      <c r="DXY37"/>
      <c r="DXZ37"/>
      <c r="DYA37"/>
      <c r="DYB37"/>
      <c r="DYC37"/>
      <c r="DYD37"/>
      <c r="DYE37"/>
      <c r="DYF37"/>
      <c r="DYG37"/>
      <c r="DYH37"/>
      <c r="DYI37"/>
      <c r="DYJ37"/>
      <c r="DYK37"/>
      <c r="DYL37"/>
      <c r="DYM37"/>
      <c r="DYN37"/>
      <c r="DYO37"/>
      <c r="DYP37"/>
      <c r="DYQ37"/>
      <c r="DYR37"/>
      <c r="DYS37"/>
      <c r="DYT37"/>
      <c r="DYU37"/>
      <c r="DYV37"/>
      <c r="DYW37"/>
      <c r="DYX37"/>
      <c r="DYY37"/>
      <c r="DYZ37"/>
      <c r="DZA37"/>
      <c r="DZB37"/>
      <c r="DZC37"/>
      <c r="DZD37"/>
      <c r="DZE37"/>
      <c r="DZF37"/>
      <c r="DZG37"/>
      <c r="DZH37"/>
      <c r="DZI37"/>
      <c r="DZJ37"/>
      <c r="DZK37"/>
      <c r="DZL37"/>
      <c r="DZM37"/>
      <c r="DZN37"/>
      <c r="DZO37"/>
      <c r="DZP37"/>
      <c r="DZQ37"/>
      <c r="DZR37"/>
      <c r="DZS37"/>
      <c r="DZT37"/>
      <c r="DZU37"/>
      <c r="DZV37"/>
      <c r="DZW37"/>
      <c r="DZX37"/>
      <c r="DZY37"/>
      <c r="DZZ37"/>
      <c r="EAA37"/>
      <c r="EAB37"/>
      <c r="EAC37"/>
      <c r="EAD37"/>
      <c r="EAE37"/>
      <c r="EAF37"/>
      <c r="EAG37"/>
      <c r="EAH37"/>
      <c r="EAI37"/>
      <c r="EAJ37"/>
      <c r="EAK37"/>
      <c r="EAL37"/>
      <c r="EAM37"/>
      <c r="EAN37"/>
      <c r="EAO37"/>
      <c r="EAP37"/>
      <c r="EAQ37"/>
      <c r="EAR37"/>
      <c r="EAS37"/>
      <c r="EAT37"/>
      <c r="EAU37"/>
      <c r="EAV37"/>
      <c r="EAW37"/>
      <c r="EAX37"/>
      <c r="EAY37"/>
      <c r="EAZ37"/>
      <c r="EBA37"/>
      <c r="EBB37"/>
      <c r="EBC37"/>
      <c r="EBD37"/>
      <c r="EBE37"/>
      <c r="EBF37"/>
      <c r="EBG37"/>
      <c r="EBH37"/>
      <c r="EBI37"/>
      <c r="EBJ37"/>
      <c r="EBK37"/>
      <c r="EBL37"/>
      <c r="EBM37"/>
      <c r="EBN37"/>
      <c r="EBO37"/>
      <c r="EBP37"/>
      <c r="EBQ37"/>
      <c r="EBR37"/>
      <c r="EBS37"/>
      <c r="EBT37"/>
      <c r="EBU37"/>
      <c r="EBV37"/>
      <c r="EBW37"/>
      <c r="EBX37"/>
      <c r="EBY37"/>
      <c r="EBZ37"/>
      <c r="ECA37"/>
      <c r="ECB37"/>
      <c r="ECC37"/>
      <c r="ECD37"/>
      <c r="ECE37"/>
      <c r="ECF37"/>
      <c r="ECG37"/>
      <c r="ECH37"/>
      <c r="ECI37"/>
      <c r="ECJ37"/>
      <c r="ECK37"/>
      <c r="ECL37"/>
      <c r="ECM37"/>
      <c r="ECN37"/>
      <c r="ECO37"/>
      <c r="ECP37"/>
      <c r="ECQ37"/>
      <c r="ECR37"/>
      <c r="ECS37"/>
      <c r="ECT37"/>
      <c r="ECU37"/>
      <c r="ECV37"/>
      <c r="ECW37"/>
      <c r="ECX37"/>
      <c r="ECY37"/>
      <c r="ECZ37"/>
      <c r="EDA37"/>
      <c r="EDB37"/>
      <c r="EDC37"/>
      <c r="EDD37"/>
      <c r="EDE37"/>
      <c r="EDF37"/>
      <c r="EDG37"/>
      <c r="EDH37"/>
      <c r="EDI37"/>
      <c r="EDJ37"/>
      <c r="EDK37"/>
      <c r="EDL37"/>
      <c r="EDM37"/>
      <c r="EDN37"/>
      <c r="EDO37"/>
      <c r="EDP37"/>
      <c r="EDQ37"/>
      <c r="EDR37"/>
      <c r="EDS37"/>
      <c r="EDT37"/>
      <c r="EDU37"/>
      <c r="EDV37"/>
      <c r="EDW37"/>
      <c r="EDX37"/>
      <c r="EDY37"/>
      <c r="EDZ37"/>
      <c r="EEA37"/>
      <c r="EEB37"/>
      <c r="EEC37"/>
      <c r="EED37"/>
      <c r="EEE37"/>
      <c r="EEF37"/>
      <c r="EEG37"/>
      <c r="EEH37"/>
      <c r="EEI37"/>
      <c r="EEJ37"/>
      <c r="EEK37"/>
      <c r="EEL37"/>
      <c r="EEM37"/>
      <c r="EEN37"/>
      <c r="EEO37"/>
      <c r="EEP37"/>
      <c r="EEQ37"/>
      <c r="EER37"/>
      <c r="EES37"/>
      <c r="EET37"/>
      <c r="EEU37"/>
      <c r="EEV37"/>
      <c r="EEW37"/>
      <c r="EEX37"/>
      <c r="EEY37"/>
      <c r="EEZ37"/>
      <c r="EFA37"/>
      <c r="EFB37"/>
      <c r="EFC37"/>
      <c r="EFD37"/>
      <c r="EFE37"/>
      <c r="EFF37"/>
      <c r="EFG37"/>
      <c r="EFH37"/>
      <c r="EFI37"/>
      <c r="EFJ37"/>
      <c r="EFK37"/>
      <c r="EFL37"/>
      <c r="EFM37"/>
      <c r="EFN37"/>
      <c r="EFO37"/>
      <c r="EFP37"/>
      <c r="EFQ37"/>
      <c r="EFR37"/>
      <c r="EFS37"/>
      <c r="EFT37"/>
      <c r="EFU37"/>
      <c r="EFV37"/>
      <c r="EFW37"/>
      <c r="EFX37"/>
      <c r="EFY37"/>
      <c r="EFZ37"/>
      <c r="EGA37"/>
      <c r="EGB37"/>
      <c r="EGC37"/>
      <c r="EGD37"/>
      <c r="EGE37"/>
      <c r="EGF37"/>
      <c r="EGG37"/>
      <c r="EGH37"/>
      <c r="EGI37"/>
      <c r="EGJ37"/>
      <c r="EGK37"/>
      <c r="EGL37"/>
      <c r="EGM37"/>
      <c r="EGN37"/>
      <c r="EGO37"/>
      <c r="EGP37"/>
      <c r="EGQ37"/>
      <c r="EGR37"/>
      <c r="EGS37"/>
      <c r="EGT37"/>
      <c r="EGU37"/>
      <c r="EGV37"/>
      <c r="EGW37"/>
      <c r="EGX37"/>
      <c r="EGY37"/>
      <c r="EGZ37"/>
      <c r="EHA37"/>
      <c r="EHB37"/>
      <c r="EHC37"/>
      <c r="EHD37"/>
      <c r="EHE37"/>
      <c r="EHF37"/>
      <c r="EHG37"/>
      <c r="EHH37"/>
      <c r="EHI37"/>
      <c r="EHJ37"/>
      <c r="EHK37"/>
      <c r="EHL37"/>
      <c r="EHM37"/>
      <c r="EHN37"/>
      <c r="EHO37"/>
      <c r="EHP37"/>
      <c r="EHQ37"/>
      <c r="EHR37"/>
      <c r="EHS37"/>
      <c r="EHT37"/>
      <c r="EHU37"/>
      <c r="EHV37"/>
      <c r="EHW37"/>
      <c r="EHX37"/>
      <c r="EHY37"/>
      <c r="EHZ37"/>
      <c r="EIA37"/>
      <c r="EIB37"/>
      <c r="EIC37"/>
      <c r="EID37"/>
      <c r="EIE37"/>
      <c r="EIF37"/>
      <c r="EIG37"/>
      <c r="EIH37"/>
      <c r="EII37"/>
      <c r="EIJ37"/>
      <c r="EIK37"/>
      <c r="EIL37"/>
      <c r="EIM37"/>
      <c r="EIN37"/>
      <c r="EIO37"/>
      <c r="EIP37"/>
      <c r="EIQ37"/>
      <c r="EIR37"/>
      <c r="EIS37"/>
      <c r="EIT37"/>
      <c r="EIU37"/>
      <c r="EIV37"/>
      <c r="EIW37"/>
      <c r="EIX37"/>
      <c r="EIY37"/>
      <c r="EIZ37"/>
      <c r="EJA37"/>
      <c r="EJB37"/>
      <c r="EJC37"/>
      <c r="EJD37"/>
      <c r="EJE37"/>
      <c r="EJF37"/>
      <c r="EJG37"/>
      <c r="EJH37"/>
      <c r="EJI37"/>
      <c r="EJJ37"/>
      <c r="EJK37"/>
      <c r="EJL37"/>
      <c r="EJM37"/>
      <c r="EJN37"/>
      <c r="EJO37"/>
      <c r="EJP37"/>
      <c r="EJQ37"/>
      <c r="EJR37"/>
      <c r="EJS37"/>
      <c r="EJT37"/>
      <c r="EJU37"/>
      <c r="EJV37"/>
      <c r="EJW37"/>
      <c r="EJX37"/>
      <c r="EJY37"/>
      <c r="EJZ37"/>
      <c r="EKA37"/>
      <c r="EKB37"/>
      <c r="EKC37"/>
      <c r="EKD37"/>
      <c r="EKE37"/>
      <c r="EKF37"/>
      <c r="EKG37"/>
      <c r="EKH37"/>
      <c r="EKI37"/>
      <c r="EKJ37"/>
      <c r="EKK37"/>
      <c r="EKL37"/>
      <c r="EKM37"/>
      <c r="EKN37"/>
      <c r="EKO37"/>
      <c r="EKP37"/>
      <c r="EKQ37"/>
      <c r="EKR37"/>
      <c r="EKS37"/>
      <c r="EKT37"/>
      <c r="EKU37"/>
      <c r="EKV37"/>
      <c r="EKW37"/>
      <c r="EKX37"/>
      <c r="EKY37"/>
      <c r="EKZ37"/>
      <c r="ELA37"/>
      <c r="ELB37"/>
      <c r="ELC37"/>
      <c r="ELD37"/>
      <c r="ELE37"/>
      <c r="ELF37"/>
      <c r="ELG37"/>
      <c r="ELH37"/>
      <c r="ELI37"/>
      <c r="ELJ37"/>
      <c r="ELK37"/>
      <c r="ELL37"/>
      <c r="ELM37"/>
      <c r="ELN37"/>
      <c r="ELO37"/>
      <c r="ELP37"/>
      <c r="ELQ37"/>
      <c r="ELR37"/>
      <c r="ELS37"/>
      <c r="ELT37"/>
      <c r="ELU37"/>
      <c r="ELV37"/>
      <c r="ELW37"/>
      <c r="ELX37"/>
      <c r="ELY37"/>
      <c r="ELZ37"/>
      <c r="EMA37"/>
      <c r="EMB37"/>
      <c r="EMC37"/>
      <c r="EMD37"/>
      <c r="EME37"/>
      <c r="EMF37"/>
      <c r="EMG37"/>
      <c r="EMH37"/>
      <c r="EMI37"/>
      <c r="EMJ37"/>
      <c r="EMK37"/>
      <c r="EML37"/>
      <c r="EMM37"/>
      <c r="EMN37"/>
      <c r="EMO37"/>
      <c r="EMP37"/>
      <c r="EMQ37"/>
      <c r="EMR37"/>
      <c r="EMS37"/>
      <c r="EMT37"/>
      <c r="EMU37"/>
      <c r="EMV37"/>
      <c r="EMW37"/>
      <c r="EMX37"/>
      <c r="EMY37"/>
      <c r="EMZ37"/>
      <c r="ENA37"/>
      <c r="ENB37"/>
      <c r="ENC37"/>
      <c r="END37"/>
      <c r="ENE37"/>
      <c r="ENF37"/>
      <c r="ENG37"/>
      <c r="ENH37"/>
      <c r="ENI37"/>
      <c r="ENJ37"/>
      <c r="ENK37"/>
      <c r="ENL37"/>
      <c r="ENM37"/>
      <c r="ENN37"/>
      <c r="ENO37"/>
      <c r="ENP37"/>
      <c r="ENQ37"/>
      <c r="ENR37"/>
      <c r="ENS37"/>
      <c r="ENT37"/>
      <c r="ENU37"/>
      <c r="ENV37"/>
      <c r="ENW37"/>
      <c r="ENX37"/>
      <c r="ENY37"/>
      <c r="ENZ37"/>
      <c r="EOA37"/>
      <c r="EOB37"/>
      <c r="EOC37"/>
      <c r="EOD37"/>
      <c r="EOE37"/>
      <c r="EOF37"/>
      <c r="EOG37"/>
      <c r="EOH37"/>
      <c r="EOI37"/>
      <c r="EOJ37"/>
      <c r="EOK37"/>
      <c r="EOL37"/>
      <c r="EOM37"/>
      <c r="EON37"/>
      <c r="EOO37"/>
      <c r="EOP37"/>
      <c r="EOQ37"/>
      <c r="EOR37"/>
      <c r="EOS37"/>
      <c r="EOT37"/>
      <c r="EOU37"/>
      <c r="EOV37"/>
      <c r="EOW37"/>
      <c r="EOX37"/>
      <c r="EOY37"/>
      <c r="EOZ37"/>
      <c r="EPA37"/>
      <c r="EPB37"/>
      <c r="EPC37"/>
      <c r="EPD37"/>
      <c r="EPE37"/>
      <c r="EPF37"/>
      <c r="EPG37"/>
      <c r="EPH37"/>
      <c r="EPI37"/>
      <c r="EPJ37"/>
      <c r="EPK37"/>
      <c r="EPL37"/>
      <c r="EPM37"/>
      <c r="EPN37"/>
      <c r="EPO37"/>
      <c r="EPP37"/>
      <c r="EPQ37"/>
      <c r="EPR37"/>
      <c r="EPS37"/>
      <c r="EPT37"/>
      <c r="EPU37"/>
      <c r="EPV37"/>
      <c r="EPW37"/>
      <c r="EPX37"/>
      <c r="EPY37"/>
      <c r="EPZ37"/>
      <c r="EQA37"/>
      <c r="EQB37"/>
      <c r="EQC37"/>
      <c r="EQD37"/>
      <c r="EQE37"/>
      <c r="EQF37"/>
      <c r="EQG37"/>
      <c r="EQH37"/>
      <c r="EQI37"/>
      <c r="EQJ37"/>
      <c r="EQK37"/>
      <c r="EQL37"/>
      <c r="EQM37"/>
      <c r="EQN37"/>
      <c r="EQO37"/>
      <c r="EQP37"/>
      <c r="EQQ37"/>
      <c r="EQR37"/>
      <c r="EQS37"/>
      <c r="EQT37"/>
      <c r="EQU37"/>
      <c r="EQV37"/>
      <c r="EQW37"/>
      <c r="EQX37"/>
      <c r="EQY37"/>
      <c r="EQZ37"/>
      <c r="ERA37"/>
      <c r="ERB37"/>
      <c r="ERC37"/>
      <c r="ERD37"/>
      <c r="ERE37"/>
      <c r="ERF37"/>
      <c r="ERG37"/>
      <c r="ERH37"/>
      <c r="ERI37"/>
      <c r="ERJ37"/>
      <c r="ERK37"/>
      <c r="ERL37"/>
      <c r="ERM37"/>
      <c r="ERN37"/>
      <c r="ERO37"/>
      <c r="ERP37"/>
      <c r="ERQ37"/>
      <c r="ERR37"/>
      <c r="ERS37"/>
      <c r="ERT37"/>
      <c r="ERU37"/>
      <c r="ERV37"/>
      <c r="ERW37"/>
      <c r="ERX37"/>
      <c r="ERY37"/>
      <c r="ERZ37"/>
      <c r="ESA37"/>
      <c r="ESB37"/>
      <c r="ESC37"/>
      <c r="ESD37"/>
      <c r="ESE37"/>
      <c r="ESF37"/>
      <c r="ESG37"/>
      <c r="ESH37"/>
      <c r="ESI37"/>
      <c r="ESJ37"/>
      <c r="ESK37"/>
      <c r="ESL37"/>
      <c r="ESM37"/>
      <c r="ESN37"/>
      <c r="ESO37"/>
      <c r="ESP37"/>
      <c r="ESQ37"/>
      <c r="ESR37"/>
      <c r="ESS37"/>
      <c r="EST37"/>
      <c r="ESU37"/>
      <c r="ESV37"/>
      <c r="ESW37"/>
      <c r="ESX37"/>
      <c r="ESY37"/>
      <c r="ESZ37"/>
      <c r="ETA37"/>
      <c r="ETB37"/>
      <c r="ETC37"/>
      <c r="ETD37"/>
      <c r="ETE37"/>
      <c r="ETF37"/>
      <c r="ETG37"/>
      <c r="ETH37"/>
      <c r="ETI37"/>
      <c r="ETJ37"/>
      <c r="ETK37"/>
      <c r="ETL37"/>
      <c r="ETM37"/>
      <c r="ETN37"/>
      <c r="ETO37"/>
      <c r="ETP37"/>
      <c r="ETQ37"/>
      <c r="ETR37"/>
      <c r="ETS37"/>
      <c r="ETT37"/>
      <c r="ETU37"/>
      <c r="ETV37"/>
      <c r="ETW37"/>
      <c r="ETX37"/>
      <c r="ETY37"/>
      <c r="ETZ37"/>
      <c r="EUA37"/>
      <c r="EUB37"/>
      <c r="EUC37"/>
      <c r="EUD37"/>
      <c r="EUE37"/>
      <c r="EUF37"/>
      <c r="EUG37"/>
      <c r="EUH37"/>
      <c r="EUI37"/>
      <c r="EUJ37"/>
      <c r="EUK37"/>
      <c r="EUL37"/>
      <c r="EUM37"/>
      <c r="EUN37"/>
      <c r="EUO37"/>
      <c r="EUP37"/>
      <c r="EUQ37"/>
      <c r="EUR37"/>
      <c r="EUS37"/>
      <c r="EUT37"/>
      <c r="EUU37"/>
      <c r="EUV37"/>
      <c r="EUW37"/>
      <c r="EUX37"/>
      <c r="EUY37"/>
      <c r="EUZ37"/>
      <c r="EVA37"/>
      <c r="EVB37"/>
      <c r="EVC37"/>
      <c r="EVD37"/>
      <c r="EVE37"/>
      <c r="EVF37"/>
      <c r="EVG37"/>
      <c r="EVH37"/>
      <c r="EVI37"/>
      <c r="EVJ37"/>
      <c r="EVK37"/>
      <c r="EVL37"/>
      <c r="EVM37"/>
      <c r="EVN37"/>
      <c r="EVO37"/>
      <c r="EVP37"/>
      <c r="EVQ37"/>
      <c r="EVR37"/>
      <c r="EVS37"/>
      <c r="EVT37"/>
      <c r="EVU37"/>
      <c r="EVV37"/>
      <c r="EVW37"/>
      <c r="EVX37"/>
      <c r="EVY37"/>
      <c r="EVZ37"/>
      <c r="EWA37"/>
      <c r="EWB37"/>
      <c r="EWC37"/>
      <c r="EWD37"/>
      <c r="EWE37"/>
      <c r="EWF37"/>
      <c r="EWG37"/>
      <c r="EWH37"/>
      <c r="EWI37"/>
      <c r="EWJ37"/>
      <c r="EWK37"/>
      <c r="EWL37"/>
      <c r="EWM37"/>
      <c r="EWN37"/>
      <c r="EWO37"/>
      <c r="EWP37"/>
      <c r="EWQ37"/>
      <c r="EWR37"/>
      <c r="EWS37"/>
      <c r="EWT37"/>
      <c r="EWU37"/>
      <c r="EWV37"/>
      <c r="EWW37"/>
      <c r="EWX37"/>
      <c r="EWY37"/>
      <c r="EWZ37"/>
      <c r="EXA37"/>
      <c r="EXB37"/>
      <c r="EXC37"/>
      <c r="EXD37"/>
      <c r="EXE37"/>
      <c r="EXF37"/>
      <c r="EXG37"/>
      <c r="EXH37"/>
      <c r="EXI37"/>
      <c r="EXJ37"/>
      <c r="EXK37"/>
      <c r="EXL37"/>
      <c r="EXM37"/>
      <c r="EXN37"/>
      <c r="EXO37"/>
      <c r="EXP37"/>
      <c r="EXQ37"/>
      <c r="EXR37"/>
      <c r="EXS37"/>
      <c r="EXT37"/>
      <c r="EXU37"/>
      <c r="EXV37"/>
      <c r="EXW37"/>
      <c r="EXX37"/>
      <c r="EXY37"/>
      <c r="EXZ37"/>
      <c r="EYA37"/>
      <c r="EYB37"/>
      <c r="EYC37"/>
      <c r="EYD37"/>
      <c r="EYE37"/>
      <c r="EYF37"/>
      <c r="EYG37"/>
      <c r="EYH37"/>
      <c r="EYI37"/>
      <c r="EYJ37"/>
      <c r="EYK37"/>
      <c r="EYL37"/>
      <c r="EYM37"/>
      <c r="EYN37"/>
      <c r="EYO37"/>
      <c r="EYP37"/>
      <c r="EYQ37"/>
      <c r="EYR37"/>
      <c r="EYS37"/>
      <c r="EYT37"/>
      <c r="EYU37"/>
      <c r="EYV37"/>
      <c r="EYW37"/>
      <c r="EYX37"/>
      <c r="EYY37"/>
      <c r="EYZ37"/>
      <c r="EZA37"/>
      <c r="EZB37"/>
      <c r="EZC37"/>
      <c r="EZD37"/>
      <c r="EZE37"/>
      <c r="EZF37"/>
      <c r="EZG37"/>
      <c r="EZH37"/>
      <c r="EZI37"/>
      <c r="EZJ37"/>
      <c r="EZK37"/>
      <c r="EZL37"/>
      <c r="EZM37"/>
      <c r="EZN37"/>
      <c r="EZO37"/>
      <c r="EZP37"/>
      <c r="EZQ37"/>
      <c r="EZR37"/>
      <c r="EZS37"/>
      <c r="EZT37"/>
      <c r="EZU37"/>
      <c r="EZV37"/>
      <c r="EZW37"/>
      <c r="EZX37"/>
      <c r="EZY37"/>
      <c r="EZZ37"/>
      <c r="FAA37"/>
      <c r="FAB37"/>
      <c r="FAC37"/>
      <c r="FAD37"/>
      <c r="FAE37"/>
      <c r="FAF37"/>
      <c r="FAG37"/>
      <c r="FAH37"/>
      <c r="FAI37"/>
      <c r="FAJ37"/>
      <c r="FAK37"/>
      <c r="FAL37"/>
      <c r="FAM37"/>
      <c r="FAN37"/>
      <c r="FAO37"/>
      <c r="FAP37"/>
      <c r="FAQ37"/>
      <c r="FAR37"/>
      <c r="FAS37"/>
      <c r="FAT37"/>
      <c r="FAU37"/>
      <c r="FAV37"/>
      <c r="FAW37"/>
      <c r="FAX37"/>
      <c r="FAY37"/>
      <c r="FAZ37"/>
      <c r="FBA37"/>
      <c r="FBB37"/>
      <c r="FBC37"/>
      <c r="FBD37"/>
      <c r="FBE37"/>
      <c r="FBF37"/>
      <c r="FBG37"/>
      <c r="FBH37"/>
      <c r="FBI37"/>
      <c r="FBJ37"/>
      <c r="FBK37"/>
      <c r="FBL37"/>
      <c r="FBM37"/>
      <c r="FBN37"/>
      <c r="FBO37"/>
      <c r="FBP37"/>
      <c r="FBQ37"/>
      <c r="FBR37"/>
      <c r="FBS37"/>
      <c r="FBT37"/>
      <c r="FBU37"/>
      <c r="FBV37"/>
      <c r="FBW37"/>
      <c r="FBX37"/>
      <c r="FBY37"/>
      <c r="FBZ37"/>
      <c r="FCA37"/>
      <c r="FCB37"/>
      <c r="FCC37"/>
      <c r="FCD37"/>
      <c r="FCE37"/>
      <c r="FCF37"/>
      <c r="FCG37"/>
      <c r="FCH37"/>
      <c r="FCI37"/>
      <c r="FCJ37"/>
      <c r="FCK37"/>
      <c r="FCL37"/>
      <c r="FCM37"/>
      <c r="FCN37"/>
      <c r="FCO37"/>
      <c r="FCP37"/>
      <c r="FCQ37"/>
      <c r="FCR37"/>
      <c r="FCS37"/>
      <c r="FCT37"/>
      <c r="FCU37"/>
      <c r="FCV37"/>
      <c r="FCW37"/>
      <c r="FCX37"/>
      <c r="FCY37"/>
      <c r="FCZ37"/>
      <c r="FDA37"/>
      <c r="FDB37"/>
      <c r="FDC37"/>
      <c r="FDD37"/>
      <c r="FDE37"/>
      <c r="FDF37"/>
      <c r="FDG37"/>
      <c r="FDH37"/>
      <c r="FDI37"/>
      <c r="FDJ37"/>
      <c r="FDK37"/>
      <c r="FDL37"/>
      <c r="FDM37"/>
      <c r="FDN37"/>
      <c r="FDO37"/>
      <c r="FDP37"/>
      <c r="FDQ37"/>
      <c r="FDR37"/>
      <c r="FDS37"/>
      <c r="FDT37"/>
      <c r="FDU37"/>
      <c r="FDV37"/>
      <c r="FDW37"/>
      <c r="FDX37"/>
      <c r="FDY37"/>
      <c r="FDZ37"/>
      <c r="FEA37"/>
      <c r="FEB37"/>
      <c r="FEC37"/>
      <c r="FED37"/>
      <c r="FEE37"/>
      <c r="FEF37"/>
      <c r="FEG37"/>
      <c r="FEH37"/>
      <c r="FEI37"/>
      <c r="FEJ37"/>
      <c r="FEK37"/>
      <c r="FEL37"/>
      <c r="FEM37"/>
      <c r="FEN37"/>
      <c r="FEO37"/>
      <c r="FEP37"/>
      <c r="FEQ37"/>
      <c r="FER37"/>
      <c r="FES37"/>
      <c r="FET37"/>
      <c r="FEU37"/>
      <c r="FEV37"/>
      <c r="FEW37"/>
      <c r="FEX37"/>
      <c r="FEY37"/>
      <c r="FEZ37"/>
      <c r="FFA37"/>
      <c r="FFB37"/>
      <c r="FFC37"/>
      <c r="FFD37"/>
      <c r="FFE37"/>
      <c r="FFF37"/>
      <c r="FFG37"/>
      <c r="FFH37"/>
      <c r="FFI37"/>
      <c r="FFJ37"/>
      <c r="FFK37"/>
      <c r="FFL37"/>
      <c r="FFM37"/>
      <c r="FFN37"/>
      <c r="FFO37"/>
      <c r="FFP37"/>
      <c r="FFQ37"/>
      <c r="FFR37"/>
      <c r="FFS37"/>
      <c r="FFT37"/>
      <c r="FFU37"/>
      <c r="FFV37"/>
      <c r="FFW37"/>
      <c r="FFX37"/>
      <c r="FFY37"/>
      <c r="FFZ37"/>
      <c r="FGA37"/>
      <c r="FGB37"/>
      <c r="FGC37"/>
      <c r="FGD37"/>
      <c r="FGE37"/>
      <c r="FGF37"/>
      <c r="FGG37"/>
      <c r="FGH37"/>
      <c r="FGI37"/>
      <c r="FGJ37"/>
      <c r="FGK37"/>
      <c r="FGL37"/>
      <c r="FGM37"/>
      <c r="FGN37"/>
      <c r="FGO37"/>
      <c r="FGP37"/>
      <c r="FGQ37"/>
      <c r="FGR37"/>
      <c r="FGS37"/>
      <c r="FGT37"/>
      <c r="FGU37"/>
      <c r="FGV37"/>
      <c r="FGW37"/>
      <c r="FGX37"/>
      <c r="FGY37"/>
      <c r="FGZ37"/>
      <c r="FHA37"/>
      <c r="FHB37"/>
      <c r="FHC37"/>
      <c r="FHD37"/>
      <c r="FHE37"/>
      <c r="FHF37"/>
      <c r="FHG37"/>
      <c r="FHH37"/>
      <c r="FHI37"/>
      <c r="FHJ37"/>
      <c r="FHK37"/>
      <c r="FHL37"/>
      <c r="FHM37"/>
      <c r="FHN37"/>
      <c r="FHO37"/>
      <c r="FHP37"/>
      <c r="FHQ37"/>
      <c r="FHR37"/>
      <c r="FHS37"/>
      <c r="FHT37"/>
      <c r="FHU37"/>
      <c r="FHV37"/>
      <c r="FHW37"/>
      <c r="FHX37"/>
      <c r="FHY37"/>
      <c r="FHZ37"/>
      <c r="FIA37"/>
      <c r="FIB37"/>
      <c r="FIC37"/>
      <c r="FID37"/>
      <c r="FIE37"/>
      <c r="FIF37"/>
      <c r="FIG37"/>
      <c r="FIH37"/>
      <c r="FII37"/>
      <c r="FIJ37"/>
      <c r="FIK37"/>
      <c r="FIL37"/>
      <c r="FIM37"/>
      <c r="FIN37"/>
      <c r="FIO37"/>
      <c r="FIP37"/>
      <c r="FIQ37"/>
      <c r="FIR37"/>
      <c r="FIS37"/>
      <c r="FIT37"/>
      <c r="FIU37"/>
      <c r="FIV37"/>
      <c r="FIW37"/>
      <c r="FIX37"/>
      <c r="FIY37"/>
      <c r="FIZ37"/>
      <c r="FJA37"/>
      <c r="FJB37"/>
      <c r="FJC37"/>
      <c r="FJD37"/>
      <c r="FJE37"/>
      <c r="FJF37"/>
      <c r="FJG37"/>
      <c r="FJH37"/>
      <c r="FJI37"/>
      <c r="FJJ37"/>
      <c r="FJK37"/>
      <c r="FJL37"/>
      <c r="FJM37"/>
      <c r="FJN37"/>
      <c r="FJO37"/>
      <c r="FJP37"/>
      <c r="FJQ37"/>
      <c r="FJR37"/>
      <c r="FJS37"/>
      <c r="FJT37"/>
      <c r="FJU37"/>
      <c r="FJV37"/>
      <c r="FJW37"/>
      <c r="FJX37"/>
      <c r="FJY37"/>
      <c r="FJZ37"/>
      <c r="FKA37"/>
      <c r="FKB37"/>
      <c r="FKC37"/>
      <c r="FKD37"/>
      <c r="FKE37"/>
      <c r="FKF37"/>
      <c r="FKG37"/>
      <c r="FKH37"/>
      <c r="FKI37"/>
      <c r="FKJ37"/>
      <c r="FKK37"/>
      <c r="FKL37"/>
      <c r="FKM37"/>
      <c r="FKN37"/>
      <c r="FKO37"/>
      <c r="FKP37"/>
      <c r="FKQ37"/>
      <c r="FKR37"/>
      <c r="FKS37"/>
      <c r="FKT37"/>
      <c r="FKU37"/>
      <c r="FKV37"/>
      <c r="FKW37"/>
      <c r="FKX37"/>
      <c r="FKY37"/>
      <c r="FKZ37"/>
      <c r="FLA37"/>
      <c r="FLB37"/>
      <c r="FLC37"/>
      <c r="FLD37"/>
      <c r="FLE37"/>
      <c r="FLF37"/>
      <c r="FLG37"/>
      <c r="FLH37"/>
      <c r="FLI37"/>
      <c r="FLJ37"/>
      <c r="FLK37"/>
      <c r="FLL37"/>
      <c r="FLM37"/>
      <c r="FLN37"/>
      <c r="FLO37"/>
      <c r="FLP37"/>
      <c r="FLQ37"/>
      <c r="FLR37"/>
      <c r="FLS37"/>
      <c r="FLT37"/>
      <c r="FLU37"/>
      <c r="FLV37"/>
      <c r="FLW37"/>
      <c r="FLX37"/>
      <c r="FLY37"/>
      <c r="FLZ37"/>
      <c r="FMA37"/>
      <c r="FMB37"/>
      <c r="FMC37"/>
      <c r="FMD37"/>
      <c r="FME37"/>
      <c r="FMF37"/>
      <c r="FMG37"/>
      <c r="FMH37"/>
      <c r="FMI37"/>
      <c r="FMJ37"/>
      <c r="FMK37"/>
      <c r="FML37"/>
      <c r="FMM37"/>
      <c r="FMN37"/>
      <c r="FMO37"/>
      <c r="FMP37"/>
      <c r="FMQ37"/>
      <c r="FMR37"/>
      <c r="FMS37"/>
      <c r="FMT37"/>
      <c r="FMU37"/>
      <c r="FMV37"/>
      <c r="FMW37"/>
      <c r="FMX37"/>
      <c r="FMY37"/>
      <c r="FMZ37"/>
      <c r="FNA37"/>
      <c r="FNB37"/>
      <c r="FNC37"/>
      <c r="FND37"/>
      <c r="FNE37"/>
      <c r="FNF37"/>
      <c r="FNG37"/>
      <c r="FNH37"/>
      <c r="FNI37"/>
      <c r="FNJ37"/>
      <c r="FNK37"/>
      <c r="FNL37"/>
      <c r="FNM37"/>
      <c r="FNN37"/>
      <c r="FNO37"/>
      <c r="FNP37"/>
      <c r="FNQ37"/>
      <c r="FNR37"/>
      <c r="FNS37"/>
      <c r="FNT37"/>
      <c r="FNU37"/>
      <c r="FNV37"/>
      <c r="FNW37"/>
      <c r="FNX37"/>
      <c r="FNY37"/>
      <c r="FNZ37"/>
      <c r="FOA37"/>
      <c r="FOB37"/>
      <c r="FOC37"/>
      <c r="FOD37"/>
      <c r="FOE37"/>
      <c r="FOF37"/>
      <c r="FOG37"/>
      <c r="FOH37"/>
      <c r="FOI37"/>
      <c r="FOJ37"/>
      <c r="FOK37"/>
      <c r="FOL37"/>
      <c r="FOM37"/>
      <c r="FON37"/>
      <c r="FOO37"/>
      <c r="FOP37"/>
      <c r="FOQ37"/>
      <c r="FOR37"/>
      <c r="FOS37"/>
      <c r="FOT37"/>
      <c r="FOU37"/>
      <c r="FOV37"/>
      <c r="FOW37"/>
      <c r="FOX37"/>
      <c r="FOY37"/>
      <c r="FOZ37"/>
      <c r="FPA37"/>
      <c r="FPB37"/>
      <c r="FPC37"/>
      <c r="FPD37"/>
      <c r="FPE37"/>
      <c r="FPF37"/>
      <c r="FPG37"/>
      <c r="FPH37"/>
      <c r="FPI37"/>
      <c r="FPJ37"/>
      <c r="FPK37"/>
      <c r="FPL37"/>
      <c r="FPM37"/>
      <c r="FPN37"/>
      <c r="FPO37"/>
      <c r="FPP37"/>
      <c r="FPQ37"/>
      <c r="FPR37"/>
      <c r="FPS37"/>
      <c r="FPT37"/>
      <c r="FPU37"/>
      <c r="FPV37"/>
      <c r="FPW37"/>
      <c r="FPX37"/>
      <c r="FPY37"/>
      <c r="FPZ37"/>
      <c r="FQA37"/>
      <c r="FQB37"/>
      <c r="FQC37"/>
      <c r="FQD37"/>
      <c r="FQE37"/>
      <c r="FQF37"/>
      <c r="FQG37"/>
      <c r="FQH37"/>
      <c r="FQI37"/>
      <c r="FQJ37"/>
      <c r="FQK37"/>
      <c r="FQL37"/>
      <c r="FQM37"/>
      <c r="FQN37"/>
      <c r="FQO37"/>
      <c r="FQP37"/>
      <c r="FQQ37"/>
      <c r="FQR37"/>
      <c r="FQS37"/>
      <c r="FQT37"/>
      <c r="FQU37"/>
      <c r="FQV37"/>
      <c r="FQW37"/>
      <c r="FQX37"/>
      <c r="FQY37"/>
      <c r="FQZ37"/>
      <c r="FRA37"/>
      <c r="FRB37"/>
      <c r="FRC37"/>
      <c r="FRD37"/>
      <c r="FRE37"/>
      <c r="FRF37"/>
      <c r="FRG37"/>
      <c r="FRH37"/>
      <c r="FRI37"/>
      <c r="FRJ37"/>
      <c r="FRK37"/>
      <c r="FRL37"/>
      <c r="FRM37"/>
      <c r="FRN37"/>
      <c r="FRO37"/>
      <c r="FRP37"/>
      <c r="FRQ37"/>
      <c r="FRR37"/>
      <c r="FRS37"/>
      <c r="FRT37"/>
      <c r="FRU37"/>
      <c r="FRV37"/>
      <c r="FRW37"/>
      <c r="FRX37"/>
      <c r="FRY37"/>
      <c r="FRZ37"/>
      <c r="FSA37"/>
      <c r="FSB37"/>
      <c r="FSC37"/>
      <c r="FSD37"/>
      <c r="FSE37"/>
      <c r="FSF37"/>
      <c r="FSG37"/>
      <c r="FSH37"/>
      <c r="FSI37"/>
      <c r="FSJ37"/>
      <c r="FSK37"/>
      <c r="FSL37"/>
      <c r="FSM37"/>
      <c r="FSN37"/>
      <c r="FSO37"/>
      <c r="FSP37"/>
      <c r="FSQ37"/>
      <c r="FSR37"/>
      <c r="FSS37"/>
      <c r="FST37"/>
      <c r="FSU37"/>
      <c r="FSV37"/>
      <c r="FSW37"/>
      <c r="FSX37"/>
      <c r="FSY37"/>
      <c r="FSZ37"/>
      <c r="FTA37"/>
      <c r="FTB37"/>
      <c r="FTC37"/>
      <c r="FTD37"/>
      <c r="FTE37"/>
      <c r="FTF37"/>
      <c r="FTG37"/>
      <c r="FTH37"/>
      <c r="FTI37"/>
      <c r="FTJ37"/>
      <c r="FTK37"/>
      <c r="FTL37"/>
      <c r="FTM37"/>
      <c r="FTN37"/>
      <c r="FTO37"/>
      <c r="FTP37"/>
      <c r="FTQ37"/>
      <c r="FTR37"/>
      <c r="FTS37"/>
      <c r="FTT37"/>
      <c r="FTU37"/>
      <c r="FTV37"/>
      <c r="FTW37"/>
      <c r="FTX37"/>
      <c r="FTY37"/>
      <c r="FTZ37"/>
      <c r="FUA37"/>
      <c r="FUB37"/>
      <c r="FUC37"/>
      <c r="FUD37"/>
      <c r="FUE37"/>
      <c r="FUF37"/>
      <c r="FUG37"/>
      <c r="FUH37"/>
      <c r="FUI37"/>
      <c r="FUJ37"/>
      <c r="FUK37"/>
      <c r="FUL37"/>
      <c r="FUM37"/>
      <c r="FUN37"/>
      <c r="FUO37"/>
      <c r="FUP37"/>
      <c r="FUQ37"/>
      <c r="FUR37"/>
      <c r="FUS37"/>
      <c r="FUT37"/>
      <c r="FUU37"/>
      <c r="FUV37"/>
      <c r="FUW37"/>
      <c r="FUX37"/>
      <c r="FUY37"/>
      <c r="FUZ37"/>
      <c r="FVA37"/>
      <c r="FVB37"/>
      <c r="FVC37"/>
      <c r="FVD37"/>
      <c r="FVE37"/>
      <c r="FVF37"/>
      <c r="FVG37"/>
      <c r="FVH37"/>
      <c r="FVI37"/>
      <c r="FVJ37"/>
      <c r="FVK37"/>
      <c r="FVL37"/>
      <c r="FVM37"/>
      <c r="FVN37"/>
      <c r="FVO37"/>
      <c r="FVP37"/>
      <c r="FVQ37"/>
      <c r="FVR37"/>
      <c r="FVS37"/>
      <c r="FVT37"/>
      <c r="FVU37"/>
      <c r="FVV37"/>
      <c r="FVW37"/>
      <c r="FVX37"/>
      <c r="FVY37"/>
      <c r="FVZ37"/>
      <c r="FWA37"/>
      <c r="FWB37"/>
      <c r="FWC37"/>
      <c r="FWD37"/>
      <c r="FWE37"/>
      <c r="FWF37"/>
      <c r="FWG37"/>
      <c r="FWH37"/>
      <c r="FWI37"/>
      <c r="FWJ37"/>
      <c r="FWK37"/>
      <c r="FWL37"/>
      <c r="FWM37"/>
      <c r="FWN37"/>
      <c r="FWO37"/>
      <c r="FWP37"/>
      <c r="FWQ37"/>
      <c r="FWR37"/>
      <c r="FWS37"/>
      <c r="FWT37"/>
      <c r="FWU37"/>
      <c r="FWV37"/>
      <c r="FWW37"/>
      <c r="FWX37"/>
      <c r="FWY37"/>
      <c r="FWZ37"/>
      <c r="FXA37"/>
      <c r="FXB37"/>
      <c r="FXC37"/>
      <c r="FXD37"/>
      <c r="FXE37"/>
      <c r="FXF37"/>
      <c r="FXG37"/>
      <c r="FXH37"/>
      <c r="FXI37"/>
      <c r="FXJ37"/>
      <c r="FXK37"/>
      <c r="FXL37"/>
      <c r="FXM37"/>
      <c r="FXN37"/>
      <c r="FXO37"/>
      <c r="FXP37"/>
      <c r="FXQ37"/>
      <c r="FXR37"/>
      <c r="FXS37"/>
      <c r="FXT37"/>
      <c r="FXU37"/>
      <c r="FXV37"/>
      <c r="FXW37"/>
      <c r="FXX37"/>
      <c r="FXY37"/>
      <c r="FXZ37"/>
      <c r="FYA37"/>
      <c r="FYB37"/>
      <c r="FYC37"/>
      <c r="FYD37"/>
      <c r="FYE37"/>
      <c r="FYF37"/>
      <c r="FYG37"/>
      <c r="FYH37"/>
      <c r="FYI37"/>
      <c r="FYJ37"/>
      <c r="FYK37"/>
      <c r="FYL37"/>
      <c r="FYM37"/>
      <c r="FYN37"/>
      <c r="FYO37"/>
      <c r="FYP37"/>
      <c r="FYQ37"/>
      <c r="FYR37"/>
      <c r="FYS37"/>
      <c r="FYT37"/>
      <c r="FYU37"/>
      <c r="FYV37"/>
      <c r="FYW37"/>
      <c r="FYX37"/>
      <c r="FYY37"/>
      <c r="FYZ37"/>
      <c r="FZA37"/>
      <c r="FZB37"/>
      <c r="FZC37"/>
      <c r="FZD37"/>
      <c r="FZE37"/>
      <c r="FZF37"/>
      <c r="FZG37"/>
      <c r="FZH37"/>
      <c r="FZI37"/>
      <c r="FZJ37"/>
      <c r="FZK37"/>
      <c r="FZL37"/>
      <c r="FZM37"/>
      <c r="FZN37"/>
      <c r="FZO37"/>
      <c r="FZP37"/>
      <c r="FZQ37"/>
      <c r="FZR37"/>
      <c r="FZS37"/>
      <c r="FZT37"/>
      <c r="FZU37"/>
      <c r="FZV37"/>
      <c r="FZW37"/>
      <c r="FZX37"/>
      <c r="FZY37"/>
      <c r="FZZ37"/>
      <c r="GAA37"/>
      <c r="GAB37"/>
      <c r="GAC37"/>
      <c r="GAD37"/>
      <c r="GAE37"/>
      <c r="GAF37"/>
      <c r="GAG37"/>
      <c r="GAH37"/>
      <c r="GAI37"/>
      <c r="GAJ37"/>
      <c r="GAK37"/>
      <c r="GAL37"/>
      <c r="GAM37"/>
      <c r="GAN37"/>
      <c r="GAO37"/>
      <c r="GAP37"/>
      <c r="GAQ37"/>
      <c r="GAR37"/>
      <c r="GAS37"/>
      <c r="GAT37"/>
      <c r="GAU37"/>
      <c r="GAV37"/>
      <c r="GAW37"/>
      <c r="GAX37"/>
      <c r="GAY37"/>
      <c r="GAZ37"/>
      <c r="GBA37"/>
      <c r="GBB37"/>
      <c r="GBC37"/>
      <c r="GBD37"/>
      <c r="GBE37"/>
      <c r="GBF37"/>
      <c r="GBG37"/>
      <c r="GBH37"/>
      <c r="GBI37"/>
      <c r="GBJ37"/>
      <c r="GBK37"/>
      <c r="GBL37"/>
      <c r="GBM37"/>
      <c r="GBN37"/>
      <c r="GBO37"/>
      <c r="GBP37"/>
      <c r="GBQ37"/>
      <c r="GBR37"/>
      <c r="GBS37"/>
      <c r="GBT37"/>
      <c r="GBU37"/>
      <c r="GBV37"/>
      <c r="GBW37"/>
      <c r="GBX37"/>
      <c r="GBY37"/>
      <c r="GBZ37"/>
      <c r="GCA37"/>
      <c r="GCB37"/>
      <c r="GCC37"/>
      <c r="GCD37"/>
      <c r="GCE37"/>
      <c r="GCF37"/>
      <c r="GCG37"/>
      <c r="GCH37"/>
      <c r="GCI37"/>
      <c r="GCJ37"/>
      <c r="GCK37"/>
      <c r="GCL37"/>
      <c r="GCM37"/>
      <c r="GCN37"/>
      <c r="GCO37"/>
      <c r="GCP37"/>
      <c r="GCQ37"/>
      <c r="GCR37"/>
      <c r="GCS37"/>
      <c r="GCT37"/>
      <c r="GCU37"/>
      <c r="GCV37"/>
      <c r="GCW37"/>
      <c r="GCX37"/>
      <c r="GCY37"/>
      <c r="GCZ37"/>
      <c r="GDA37"/>
      <c r="GDB37"/>
      <c r="GDC37"/>
      <c r="GDD37"/>
      <c r="GDE37"/>
      <c r="GDF37"/>
      <c r="GDG37"/>
      <c r="GDH37"/>
      <c r="GDI37"/>
      <c r="GDJ37"/>
      <c r="GDK37"/>
      <c r="GDL37"/>
      <c r="GDM37"/>
      <c r="GDN37"/>
      <c r="GDO37"/>
      <c r="GDP37"/>
      <c r="GDQ37"/>
      <c r="GDR37"/>
      <c r="GDS37"/>
      <c r="GDT37"/>
      <c r="GDU37"/>
      <c r="GDV37"/>
      <c r="GDW37"/>
      <c r="GDX37"/>
      <c r="GDY37"/>
      <c r="GDZ37"/>
      <c r="GEA37"/>
      <c r="GEB37"/>
      <c r="GEC37"/>
      <c r="GED37"/>
      <c r="GEE37"/>
      <c r="GEF37"/>
      <c r="GEG37"/>
      <c r="GEH37"/>
      <c r="GEI37"/>
      <c r="GEJ37"/>
      <c r="GEK37"/>
      <c r="GEL37"/>
      <c r="GEM37"/>
      <c r="GEN37"/>
      <c r="GEO37"/>
      <c r="GEP37"/>
      <c r="GEQ37"/>
      <c r="GER37"/>
      <c r="GES37"/>
      <c r="GET37"/>
      <c r="GEU37"/>
      <c r="GEV37"/>
      <c r="GEW37"/>
      <c r="GEX37"/>
      <c r="GEY37"/>
      <c r="GEZ37"/>
      <c r="GFA37"/>
      <c r="GFB37"/>
      <c r="GFC37"/>
      <c r="GFD37"/>
      <c r="GFE37"/>
      <c r="GFF37"/>
      <c r="GFG37"/>
      <c r="GFH37"/>
      <c r="GFI37"/>
      <c r="GFJ37"/>
      <c r="GFK37"/>
      <c r="GFL37"/>
      <c r="GFM37"/>
      <c r="GFN37"/>
      <c r="GFO37"/>
      <c r="GFP37"/>
      <c r="GFQ37"/>
      <c r="GFR37"/>
      <c r="GFS37"/>
      <c r="GFT37"/>
      <c r="GFU37"/>
      <c r="GFV37"/>
      <c r="GFW37"/>
      <c r="GFX37"/>
      <c r="GFY37"/>
      <c r="GFZ37"/>
      <c r="GGA37"/>
      <c r="GGB37"/>
      <c r="GGC37"/>
      <c r="GGD37"/>
      <c r="GGE37"/>
      <c r="GGF37"/>
      <c r="GGG37"/>
      <c r="GGH37"/>
      <c r="GGI37"/>
      <c r="GGJ37"/>
      <c r="GGK37"/>
      <c r="GGL37"/>
      <c r="GGM37"/>
      <c r="GGN37"/>
      <c r="GGO37"/>
      <c r="GGP37"/>
      <c r="GGQ37"/>
      <c r="GGR37"/>
      <c r="GGS37"/>
      <c r="GGT37"/>
      <c r="GGU37"/>
      <c r="GGV37"/>
      <c r="GGW37"/>
      <c r="GGX37"/>
      <c r="GGY37"/>
      <c r="GGZ37"/>
      <c r="GHA37"/>
      <c r="GHB37"/>
      <c r="GHC37"/>
      <c r="GHD37"/>
      <c r="GHE37"/>
      <c r="GHF37"/>
      <c r="GHG37"/>
      <c r="GHH37"/>
      <c r="GHI37"/>
      <c r="GHJ37"/>
      <c r="GHK37"/>
      <c r="GHL37"/>
      <c r="GHM37"/>
      <c r="GHN37"/>
      <c r="GHO37"/>
      <c r="GHP37"/>
      <c r="GHQ37"/>
      <c r="GHR37"/>
      <c r="GHS37"/>
      <c r="GHT37"/>
      <c r="GHU37"/>
      <c r="GHV37"/>
      <c r="GHW37"/>
      <c r="GHX37"/>
      <c r="GHY37"/>
      <c r="GHZ37"/>
      <c r="GIA37"/>
      <c r="GIB37"/>
      <c r="GIC37"/>
      <c r="GID37"/>
      <c r="GIE37"/>
      <c r="GIF37"/>
      <c r="GIG37"/>
      <c r="GIH37"/>
      <c r="GII37"/>
      <c r="GIJ37"/>
      <c r="GIK37"/>
      <c r="GIL37"/>
      <c r="GIM37"/>
      <c r="GIN37"/>
      <c r="GIO37"/>
      <c r="GIP37"/>
      <c r="GIQ37"/>
      <c r="GIR37"/>
      <c r="GIS37"/>
      <c r="GIT37"/>
      <c r="GIU37"/>
      <c r="GIV37"/>
      <c r="GIW37"/>
      <c r="GIX37"/>
      <c r="GIY37"/>
      <c r="GIZ37"/>
      <c r="GJA37"/>
      <c r="GJB37"/>
      <c r="GJC37"/>
      <c r="GJD37"/>
      <c r="GJE37"/>
      <c r="GJF37"/>
      <c r="GJG37"/>
      <c r="GJH37"/>
      <c r="GJI37"/>
      <c r="GJJ37"/>
      <c r="GJK37"/>
      <c r="GJL37"/>
      <c r="GJM37"/>
      <c r="GJN37"/>
      <c r="GJO37"/>
      <c r="GJP37"/>
      <c r="GJQ37"/>
      <c r="GJR37"/>
      <c r="GJS37"/>
      <c r="GJT37"/>
      <c r="GJU37"/>
      <c r="GJV37"/>
      <c r="GJW37"/>
      <c r="GJX37"/>
      <c r="GJY37"/>
      <c r="GJZ37"/>
      <c r="GKA37"/>
      <c r="GKB37"/>
      <c r="GKC37"/>
      <c r="GKD37"/>
      <c r="GKE37"/>
      <c r="GKF37"/>
      <c r="GKG37"/>
      <c r="GKH37"/>
      <c r="GKI37"/>
      <c r="GKJ37"/>
      <c r="GKK37"/>
      <c r="GKL37"/>
      <c r="GKM37"/>
      <c r="GKN37"/>
      <c r="GKO37"/>
      <c r="GKP37"/>
      <c r="GKQ37"/>
      <c r="GKR37"/>
      <c r="GKS37"/>
      <c r="GKT37"/>
      <c r="GKU37"/>
      <c r="GKV37"/>
      <c r="GKW37"/>
      <c r="GKX37"/>
      <c r="GKY37"/>
      <c r="GKZ37"/>
      <c r="GLA37"/>
      <c r="GLB37"/>
      <c r="GLC37"/>
      <c r="GLD37"/>
      <c r="GLE37"/>
      <c r="GLF37"/>
      <c r="GLG37"/>
      <c r="GLH37"/>
      <c r="GLI37"/>
      <c r="GLJ37"/>
      <c r="GLK37"/>
      <c r="GLL37"/>
      <c r="GLM37"/>
      <c r="GLN37"/>
      <c r="GLO37"/>
      <c r="GLP37"/>
      <c r="GLQ37"/>
      <c r="GLR37"/>
      <c r="GLS37"/>
      <c r="GLT37"/>
      <c r="GLU37"/>
      <c r="GLV37"/>
      <c r="GLW37"/>
      <c r="GLX37"/>
      <c r="GLY37"/>
      <c r="GLZ37"/>
      <c r="GMA37"/>
      <c r="GMB37"/>
      <c r="GMC37"/>
      <c r="GMD37"/>
      <c r="GME37"/>
      <c r="GMF37"/>
      <c r="GMG37"/>
      <c r="GMH37"/>
      <c r="GMI37"/>
      <c r="GMJ37"/>
      <c r="GMK37"/>
      <c r="GML37"/>
      <c r="GMM37"/>
      <c r="GMN37"/>
      <c r="GMO37"/>
      <c r="GMP37"/>
      <c r="GMQ37"/>
      <c r="GMR37"/>
      <c r="GMS37"/>
      <c r="GMT37"/>
      <c r="GMU37"/>
      <c r="GMV37"/>
      <c r="GMW37"/>
      <c r="GMX37"/>
      <c r="GMY37"/>
      <c r="GMZ37"/>
      <c r="GNA37"/>
      <c r="GNB37"/>
      <c r="GNC37"/>
      <c r="GND37"/>
      <c r="GNE37"/>
      <c r="GNF37"/>
      <c r="GNG37"/>
      <c r="GNH37"/>
      <c r="GNI37"/>
      <c r="GNJ37"/>
      <c r="GNK37"/>
      <c r="GNL37"/>
      <c r="GNM37"/>
      <c r="GNN37"/>
      <c r="GNO37"/>
      <c r="GNP37"/>
      <c r="GNQ37"/>
      <c r="GNR37"/>
      <c r="GNS37"/>
      <c r="GNT37"/>
      <c r="GNU37"/>
      <c r="GNV37"/>
      <c r="GNW37"/>
      <c r="GNX37"/>
      <c r="GNY37"/>
      <c r="GNZ37"/>
      <c r="GOA37"/>
      <c r="GOB37"/>
      <c r="GOC37"/>
      <c r="GOD37"/>
      <c r="GOE37"/>
      <c r="GOF37"/>
      <c r="GOG37"/>
      <c r="GOH37"/>
      <c r="GOI37"/>
      <c r="GOJ37"/>
      <c r="GOK37"/>
      <c r="GOL37"/>
      <c r="GOM37"/>
      <c r="GON37"/>
      <c r="GOO37"/>
      <c r="GOP37"/>
      <c r="GOQ37"/>
      <c r="GOR37"/>
      <c r="GOS37"/>
      <c r="GOT37"/>
      <c r="GOU37"/>
      <c r="GOV37"/>
      <c r="GOW37"/>
      <c r="GOX37"/>
      <c r="GOY37"/>
      <c r="GOZ37"/>
      <c r="GPA37"/>
      <c r="GPB37"/>
      <c r="GPC37"/>
      <c r="GPD37"/>
      <c r="GPE37"/>
      <c r="GPF37"/>
      <c r="GPG37"/>
      <c r="GPH37"/>
      <c r="GPI37"/>
      <c r="GPJ37"/>
      <c r="GPK37"/>
      <c r="GPL37"/>
      <c r="GPM37"/>
      <c r="GPN37"/>
      <c r="GPO37"/>
      <c r="GPP37"/>
      <c r="GPQ37"/>
      <c r="GPR37"/>
      <c r="GPS37"/>
      <c r="GPT37"/>
      <c r="GPU37"/>
      <c r="GPV37"/>
      <c r="GPW37"/>
      <c r="GPX37"/>
      <c r="GPY37"/>
      <c r="GPZ37"/>
      <c r="GQA37"/>
      <c r="GQB37"/>
      <c r="GQC37"/>
      <c r="GQD37"/>
      <c r="GQE37"/>
      <c r="GQF37"/>
      <c r="GQG37"/>
      <c r="GQH37"/>
      <c r="GQI37"/>
      <c r="GQJ37"/>
      <c r="GQK37"/>
      <c r="GQL37"/>
      <c r="GQM37"/>
      <c r="GQN37"/>
      <c r="GQO37"/>
      <c r="GQP37"/>
      <c r="GQQ37"/>
      <c r="GQR37"/>
      <c r="GQS37"/>
      <c r="GQT37"/>
      <c r="GQU37"/>
      <c r="GQV37"/>
      <c r="GQW37"/>
      <c r="GQX37"/>
      <c r="GQY37"/>
      <c r="GQZ37"/>
      <c r="GRA37"/>
      <c r="GRB37"/>
      <c r="GRC37"/>
      <c r="GRD37"/>
      <c r="GRE37"/>
      <c r="GRF37"/>
      <c r="GRG37"/>
      <c r="GRH37"/>
      <c r="GRI37"/>
      <c r="GRJ37"/>
      <c r="GRK37"/>
      <c r="GRL37"/>
      <c r="GRM37"/>
      <c r="GRN37"/>
      <c r="GRO37"/>
      <c r="GRP37"/>
      <c r="GRQ37"/>
      <c r="GRR37"/>
      <c r="GRS37"/>
      <c r="GRT37"/>
      <c r="GRU37"/>
      <c r="GRV37"/>
      <c r="GRW37"/>
      <c r="GRX37"/>
      <c r="GRY37"/>
      <c r="GRZ37"/>
      <c r="GSA37"/>
      <c r="GSB37"/>
      <c r="GSC37"/>
      <c r="GSD37"/>
      <c r="GSE37"/>
      <c r="GSF37"/>
      <c r="GSG37"/>
      <c r="GSH37"/>
      <c r="GSI37"/>
      <c r="GSJ37"/>
      <c r="GSK37"/>
      <c r="GSL37"/>
      <c r="GSM37"/>
      <c r="GSN37"/>
      <c r="GSO37"/>
      <c r="GSP37"/>
      <c r="GSQ37"/>
      <c r="GSR37"/>
      <c r="GSS37"/>
      <c r="GST37"/>
      <c r="GSU37"/>
      <c r="GSV37"/>
      <c r="GSW37"/>
      <c r="GSX37"/>
      <c r="GSY37"/>
      <c r="GSZ37"/>
      <c r="GTA37"/>
      <c r="GTB37"/>
      <c r="GTC37"/>
      <c r="GTD37"/>
      <c r="GTE37"/>
      <c r="GTF37"/>
      <c r="GTG37"/>
      <c r="GTH37"/>
      <c r="GTI37"/>
      <c r="GTJ37"/>
      <c r="GTK37"/>
      <c r="GTL37"/>
      <c r="GTM37"/>
      <c r="GTN37"/>
      <c r="GTO37"/>
      <c r="GTP37"/>
      <c r="GTQ37"/>
      <c r="GTR37"/>
      <c r="GTS37"/>
      <c r="GTT37"/>
      <c r="GTU37"/>
      <c r="GTV37"/>
      <c r="GTW37"/>
      <c r="GTX37"/>
      <c r="GTY37"/>
      <c r="GTZ37"/>
      <c r="GUA37"/>
      <c r="GUB37"/>
      <c r="GUC37"/>
      <c r="GUD37"/>
      <c r="GUE37"/>
      <c r="GUF37"/>
      <c r="GUG37"/>
      <c r="GUH37"/>
      <c r="GUI37"/>
      <c r="GUJ37"/>
      <c r="GUK37"/>
      <c r="GUL37"/>
      <c r="GUM37"/>
      <c r="GUN37"/>
      <c r="GUO37"/>
      <c r="GUP37"/>
      <c r="GUQ37"/>
      <c r="GUR37"/>
      <c r="GUS37"/>
      <c r="GUT37"/>
      <c r="GUU37"/>
      <c r="GUV37"/>
      <c r="GUW37"/>
      <c r="GUX37"/>
      <c r="GUY37"/>
      <c r="GUZ37"/>
      <c r="GVA37"/>
      <c r="GVB37"/>
      <c r="GVC37"/>
      <c r="GVD37"/>
      <c r="GVE37"/>
      <c r="GVF37"/>
      <c r="GVG37"/>
      <c r="GVH37"/>
      <c r="GVI37"/>
      <c r="GVJ37"/>
      <c r="GVK37"/>
      <c r="GVL37"/>
      <c r="GVM37"/>
      <c r="GVN37"/>
      <c r="GVO37"/>
      <c r="GVP37"/>
      <c r="GVQ37"/>
      <c r="GVR37"/>
      <c r="GVS37"/>
      <c r="GVT37"/>
      <c r="GVU37"/>
      <c r="GVV37"/>
      <c r="GVW37"/>
      <c r="GVX37"/>
      <c r="GVY37"/>
      <c r="GVZ37"/>
      <c r="GWA37"/>
      <c r="GWB37"/>
      <c r="GWC37"/>
      <c r="GWD37"/>
      <c r="GWE37"/>
      <c r="GWF37"/>
      <c r="GWG37"/>
      <c r="GWH37"/>
      <c r="GWI37"/>
      <c r="GWJ37"/>
      <c r="GWK37"/>
      <c r="GWL37"/>
      <c r="GWM37"/>
      <c r="GWN37"/>
      <c r="GWO37"/>
      <c r="GWP37"/>
      <c r="GWQ37"/>
      <c r="GWR37"/>
      <c r="GWS37"/>
      <c r="GWT37"/>
      <c r="GWU37"/>
      <c r="GWV37"/>
      <c r="GWW37"/>
      <c r="GWX37"/>
      <c r="GWY37"/>
      <c r="GWZ37"/>
      <c r="GXA37"/>
      <c r="GXB37"/>
      <c r="GXC37"/>
      <c r="GXD37"/>
      <c r="GXE37"/>
      <c r="GXF37"/>
      <c r="GXG37"/>
      <c r="GXH37"/>
      <c r="GXI37"/>
      <c r="GXJ37"/>
      <c r="GXK37"/>
      <c r="GXL37"/>
      <c r="GXM37"/>
      <c r="GXN37"/>
      <c r="GXO37"/>
      <c r="GXP37"/>
      <c r="GXQ37"/>
      <c r="GXR37"/>
      <c r="GXS37"/>
      <c r="GXT37"/>
      <c r="GXU37"/>
      <c r="GXV37"/>
      <c r="GXW37"/>
      <c r="GXX37"/>
      <c r="GXY37"/>
      <c r="GXZ37"/>
      <c r="GYA37"/>
      <c r="GYB37"/>
      <c r="GYC37"/>
      <c r="GYD37"/>
      <c r="GYE37"/>
      <c r="GYF37"/>
      <c r="GYG37"/>
      <c r="GYH37"/>
      <c r="GYI37"/>
      <c r="GYJ37"/>
      <c r="GYK37"/>
      <c r="GYL37"/>
      <c r="GYM37"/>
      <c r="GYN37"/>
      <c r="GYO37"/>
      <c r="GYP37"/>
      <c r="GYQ37"/>
      <c r="GYR37"/>
      <c r="GYS37"/>
      <c r="GYT37"/>
      <c r="GYU37"/>
      <c r="GYV37"/>
      <c r="GYW37"/>
      <c r="GYX37"/>
      <c r="GYY37"/>
      <c r="GYZ37"/>
      <c r="GZA37"/>
      <c r="GZB37"/>
      <c r="GZC37"/>
      <c r="GZD37"/>
      <c r="GZE37"/>
      <c r="GZF37"/>
      <c r="GZG37"/>
      <c r="GZH37"/>
      <c r="GZI37"/>
      <c r="GZJ37"/>
      <c r="GZK37"/>
      <c r="GZL37"/>
      <c r="GZM37"/>
      <c r="GZN37"/>
      <c r="GZO37"/>
      <c r="GZP37"/>
      <c r="GZQ37"/>
      <c r="GZR37"/>
      <c r="GZS37"/>
      <c r="GZT37"/>
      <c r="GZU37"/>
      <c r="GZV37"/>
      <c r="GZW37"/>
      <c r="GZX37"/>
      <c r="GZY37"/>
      <c r="GZZ37"/>
      <c r="HAA37"/>
      <c r="HAB37"/>
      <c r="HAC37"/>
      <c r="HAD37"/>
      <c r="HAE37"/>
      <c r="HAF37"/>
      <c r="HAG37"/>
      <c r="HAH37"/>
      <c r="HAI37"/>
      <c r="HAJ37"/>
      <c r="HAK37"/>
      <c r="HAL37"/>
      <c r="HAM37"/>
      <c r="HAN37"/>
      <c r="HAO37"/>
      <c r="HAP37"/>
      <c r="HAQ37"/>
      <c r="HAR37"/>
      <c r="HAS37"/>
      <c r="HAT37"/>
      <c r="HAU37"/>
      <c r="HAV37"/>
      <c r="HAW37"/>
      <c r="HAX37"/>
      <c r="HAY37"/>
      <c r="HAZ37"/>
      <c r="HBA37"/>
      <c r="HBB37"/>
      <c r="HBC37"/>
      <c r="HBD37"/>
      <c r="HBE37"/>
      <c r="HBF37"/>
      <c r="HBG37"/>
      <c r="HBH37"/>
      <c r="HBI37"/>
      <c r="HBJ37"/>
      <c r="HBK37"/>
      <c r="HBL37"/>
      <c r="HBM37"/>
      <c r="HBN37"/>
      <c r="HBO37"/>
      <c r="HBP37"/>
      <c r="HBQ37"/>
      <c r="HBR37"/>
      <c r="HBS37"/>
      <c r="HBT37"/>
      <c r="HBU37"/>
      <c r="HBV37"/>
      <c r="HBW37"/>
      <c r="HBX37"/>
      <c r="HBY37"/>
      <c r="HBZ37"/>
      <c r="HCA37"/>
      <c r="HCB37"/>
      <c r="HCC37"/>
      <c r="HCD37"/>
      <c r="HCE37"/>
      <c r="HCF37"/>
      <c r="HCG37"/>
      <c r="HCH37"/>
      <c r="HCI37"/>
      <c r="HCJ37"/>
      <c r="HCK37"/>
      <c r="HCL37"/>
      <c r="HCM37"/>
      <c r="HCN37"/>
      <c r="HCO37"/>
      <c r="HCP37"/>
      <c r="HCQ37"/>
      <c r="HCR37"/>
      <c r="HCS37"/>
      <c r="HCT37"/>
      <c r="HCU37"/>
      <c r="HCV37"/>
      <c r="HCW37"/>
      <c r="HCX37"/>
      <c r="HCY37"/>
      <c r="HCZ37"/>
      <c r="HDA37"/>
      <c r="HDB37"/>
      <c r="HDC37"/>
      <c r="HDD37"/>
      <c r="HDE37"/>
      <c r="HDF37"/>
      <c r="HDG37"/>
      <c r="HDH37"/>
      <c r="HDI37"/>
      <c r="HDJ37"/>
      <c r="HDK37"/>
      <c r="HDL37"/>
      <c r="HDM37"/>
      <c r="HDN37"/>
      <c r="HDO37"/>
      <c r="HDP37"/>
      <c r="HDQ37"/>
      <c r="HDR37"/>
      <c r="HDS37"/>
      <c r="HDT37"/>
      <c r="HDU37"/>
      <c r="HDV37"/>
      <c r="HDW37"/>
      <c r="HDX37"/>
      <c r="HDY37"/>
      <c r="HDZ37"/>
      <c r="HEA37"/>
      <c r="HEB37"/>
      <c r="HEC37"/>
      <c r="HED37"/>
      <c r="HEE37"/>
      <c r="HEF37"/>
      <c r="HEG37"/>
      <c r="HEH37"/>
      <c r="HEI37"/>
      <c r="HEJ37"/>
      <c r="HEK37"/>
      <c r="HEL37"/>
      <c r="HEM37"/>
      <c r="HEN37"/>
      <c r="HEO37"/>
      <c r="HEP37"/>
      <c r="HEQ37"/>
      <c r="HER37"/>
      <c r="HES37"/>
      <c r="HET37"/>
      <c r="HEU37"/>
      <c r="HEV37"/>
      <c r="HEW37"/>
      <c r="HEX37"/>
      <c r="HEY37"/>
      <c r="HEZ37"/>
      <c r="HFA37"/>
      <c r="HFB37"/>
      <c r="HFC37"/>
      <c r="HFD37"/>
      <c r="HFE37"/>
      <c r="HFF37"/>
      <c r="HFG37"/>
      <c r="HFH37"/>
      <c r="HFI37"/>
      <c r="HFJ37"/>
      <c r="HFK37"/>
      <c r="HFL37"/>
      <c r="HFM37"/>
      <c r="HFN37"/>
      <c r="HFO37"/>
      <c r="HFP37"/>
      <c r="HFQ37"/>
      <c r="HFR37"/>
      <c r="HFS37"/>
      <c r="HFT37"/>
      <c r="HFU37"/>
      <c r="HFV37"/>
      <c r="HFW37"/>
      <c r="HFX37"/>
      <c r="HFY37"/>
      <c r="HFZ37"/>
      <c r="HGA37"/>
      <c r="HGB37"/>
      <c r="HGC37"/>
      <c r="HGD37"/>
      <c r="HGE37"/>
      <c r="HGF37"/>
      <c r="HGG37"/>
      <c r="HGH37"/>
      <c r="HGI37"/>
      <c r="HGJ37"/>
      <c r="HGK37"/>
      <c r="HGL37"/>
      <c r="HGM37"/>
      <c r="HGN37"/>
      <c r="HGO37"/>
      <c r="HGP37"/>
      <c r="HGQ37"/>
      <c r="HGR37"/>
      <c r="HGS37"/>
      <c r="HGT37"/>
      <c r="HGU37"/>
      <c r="HGV37"/>
      <c r="HGW37"/>
      <c r="HGX37"/>
      <c r="HGY37"/>
      <c r="HGZ37"/>
      <c r="HHA37"/>
      <c r="HHB37"/>
      <c r="HHC37"/>
      <c r="HHD37"/>
      <c r="HHE37"/>
      <c r="HHF37"/>
      <c r="HHG37"/>
      <c r="HHH37"/>
      <c r="HHI37"/>
      <c r="HHJ37"/>
      <c r="HHK37"/>
      <c r="HHL37"/>
      <c r="HHM37"/>
      <c r="HHN37"/>
      <c r="HHO37"/>
      <c r="HHP37"/>
      <c r="HHQ37"/>
      <c r="HHR37"/>
      <c r="HHS37"/>
      <c r="HHT37"/>
      <c r="HHU37"/>
      <c r="HHV37"/>
      <c r="HHW37"/>
      <c r="HHX37"/>
      <c r="HHY37"/>
      <c r="HHZ37"/>
      <c r="HIA37"/>
      <c r="HIB37"/>
      <c r="HIC37"/>
      <c r="HID37"/>
      <c r="HIE37"/>
      <c r="HIF37"/>
      <c r="HIG37"/>
      <c r="HIH37"/>
      <c r="HII37"/>
      <c r="HIJ37"/>
      <c r="HIK37"/>
      <c r="HIL37"/>
      <c r="HIM37"/>
      <c r="HIN37"/>
      <c r="HIO37"/>
      <c r="HIP37"/>
      <c r="HIQ37"/>
      <c r="HIR37"/>
      <c r="HIS37"/>
      <c r="HIT37"/>
      <c r="HIU37"/>
      <c r="HIV37"/>
      <c r="HIW37"/>
      <c r="HIX37"/>
      <c r="HIY37"/>
      <c r="HIZ37"/>
      <c r="HJA37"/>
      <c r="HJB37"/>
      <c r="HJC37"/>
      <c r="HJD37"/>
      <c r="HJE37"/>
      <c r="HJF37"/>
      <c r="HJG37"/>
      <c r="HJH37"/>
      <c r="HJI37"/>
      <c r="HJJ37"/>
      <c r="HJK37"/>
      <c r="HJL37"/>
      <c r="HJM37"/>
      <c r="HJN37"/>
      <c r="HJO37"/>
      <c r="HJP37"/>
      <c r="HJQ37"/>
      <c r="HJR37"/>
      <c r="HJS37"/>
      <c r="HJT37"/>
      <c r="HJU37"/>
      <c r="HJV37"/>
      <c r="HJW37"/>
      <c r="HJX37"/>
      <c r="HJY37"/>
      <c r="HJZ37"/>
      <c r="HKA37"/>
      <c r="HKB37"/>
      <c r="HKC37"/>
      <c r="HKD37"/>
      <c r="HKE37"/>
      <c r="HKF37"/>
      <c r="HKG37"/>
      <c r="HKH37"/>
      <c r="HKI37"/>
      <c r="HKJ37"/>
      <c r="HKK37"/>
      <c r="HKL37"/>
      <c r="HKM37"/>
      <c r="HKN37"/>
      <c r="HKO37"/>
      <c r="HKP37"/>
      <c r="HKQ37"/>
      <c r="HKR37"/>
      <c r="HKS37"/>
      <c r="HKT37"/>
      <c r="HKU37"/>
      <c r="HKV37"/>
      <c r="HKW37"/>
      <c r="HKX37"/>
      <c r="HKY37"/>
      <c r="HKZ37"/>
      <c r="HLA37"/>
      <c r="HLB37"/>
      <c r="HLC37"/>
      <c r="HLD37"/>
      <c r="HLE37"/>
      <c r="HLF37"/>
      <c r="HLG37"/>
      <c r="HLH37"/>
      <c r="HLI37"/>
      <c r="HLJ37"/>
      <c r="HLK37"/>
      <c r="HLL37"/>
      <c r="HLM37"/>
      <c r="HLN37"/>
      <c r="HLO37"/>
      <c r="HLP37"/>
      <c r="HLQ37"/>
      <c r="HLR37"/>
      <c r="HLS37"/>
      <c r="HLT37"/>
      <c r="HLU37"/>
      <c r="HLV37"/>
      <c r="HLW37"/>
      <c r="HLX37"/>
      <c r="HLY37"/>
      <c r="HLZ37"/>
      <c r="HMA37"/>
      <c r="HMB37"/>
      <c r="HMC37"/>
      <c r="HMD37"/>
      <c r="HME37"/>
      <c r="HMF37"/>
      <c r="HMG37"/>
      <c r="HMH37"/>
      <c r="HMI37"/>
      <c r="HMJ37"/>
      <c r="HMK37"/>
      <c r="HML37"/>
      <c r="HMM37"/>
      <c r="HMN37"/>
      <c r="HMO37"/>
      <c r="HMP37"/>
      <c r="HMQ37"/>
      <c r="HMR37"/>
      <c r="HMS37"/>
      <c r="HMT37"/>
      <c r="HMU37"/>
      <c r="HMV37"/>
      <c r="HMW37"/>
      <c r="HMX37"/>
      <c r="HMY37"/>
      <c r="HMZ37"/>
      <c r="HNA37"/>
      <c r="HNB37"/>
      <c r="HNC37"/>
      <c r="HND37"/>
      <c r="HNE37"/>
      <c r="HNF37"/>
      <c r="HNG37"/>
      <c r="HNH37"/>
      <c r="HNI37"/>
      <c r="HNJ37"/>
      <c r="HNK37"/>
      <c r="HNL37"/>
      <c r="HNM37"/>
      <c r="HNN37"/>
      <c r="HNO37"/>
      <c r="HNP37"/>
      <c r="HNQ37"/>
      <c r="HNR37"/>
      <c r="HNS37"/>
      <c r="HNT37"/>
      <c r="HNU37"/>
      <c r="HNV37"/>
      <c r="HNW37"/>
      <c r="HNX37"/>
      <c r="HNY37"/>
      <c r="HNZ37"/>
      <c r="HOA37"/>
      <c r="HOB37"/>
      <c r="HOC37"/>
      <c r="HOD37"/>
      <c r="HOE37"/>
      <c r="HOF37"/>
      <c r="HOG37"/>
      <c r="HOH37"/>
      <c r="HOI37"/>
      <c r="HOJ37"/>
      <c r="HOK37"/>
      <c r="HOL37"/>
      <c r="HOM37"/>
      <c r="HON37"/>
      <c r="HOO37"/>
      <c r="HOP37"/>
      <c r="HOQ37"/>
      <c r="HOR37"/>
      <c r="HOS37"/>
      <c r="HOT37"/>
      <c r="HOU37"/>
      <c r="HOV37"/>
      <c r="HOW37"/>
      <c r="HOX37"/>
      <c r="HOY37"/>
      <c r="HOZ37"/>
      <c r="HPA37"/>
      <c r="HPB37"/>
      <c r="HPC37"/>
      <c r="HPD37"/>
      <c r="HPE37"/>
      <c r="HPF37"/>
      <c r="HPG37"/>
      <c r="HPH37"/>
      <c r="HPI37"/>
      <c r="HPJ37"/>
      <c r="HPK37"/>
      <c r="HPL37"/>
      <c r="HPM37"/>
      <c r="HPN37"/>
      <c r="HPO37"/>
      <c r="HPP37"/>
      <c r="HPQ37"/>
      <c r="HPR37"/>
      <c r="HPS37"/>
      <c r="HPT37"/>
      <c r="HPU37"/>
      <c r="HPV37"/>
      <c r="HPW37"/>
      <c r="HPX37"/>
      <c r="HPY37"/>
      <c r="HPZ37"/>
      <c r="HQA37"/>
      <c r="HQB37"/>
      <c r="HQC37"/>
      <c r="HQD37"/>
      <c r="HQE37"/>
      <c r="HQF37"/>
      <c r="HQG37"/>
      <c r="HQH37"/>
      <c r="HQI37"/>
      <c r="HQJ37"/>
      <c r="HQK37"/>
      <c r="HQL37"/>
      <c r="HQM37"/>
      <c r="HQN37"/>
      <c r="HQO37"/>
      <c r="HQP37"/>
      <c r="HQQ37"/>
      <c r="HQR37"/>
      <c r="HQS37"/>
      <c r="HQT37"/>
      <c r="HQU37"/>
      <c r="HQV37"/>
      <c r="HQW37"/>
      <c r="HQX37"/>
      <c r="HQY37"/>
      <c r="HQZ37"/>
      <c r="HRA37"/>
      <c r="HRB37"/>
      <c r="HRC37"/>
      <c r="HRD37"/>
      <c r="HRE37"/>
      <c r="HRF37"/>
      <c r="HRG37"/>
      <c r="HRH37"/>
      <c r="HRI37"/>
      <c r="HRJ37"/>
      <c r="HRK37"/>
      <c r="HRL37"/>
      <c r="HRM37"/>
      <c r="HRN37"/>
      <c r="HRO37"/>
      <c r="HRP37"/>
      <c r="HRQ37"/>
      <c r="HRR37"/>
      <c r="HRS37"/>
      <c r="HRT37"/>
      <c r="HRU37"/>
      <c r="HRV37"/>
      <c r="HRW37"/>
      <c r="HRX37"/>
      <c r="HRY37"/>
      <c r="HRZ37"/>
      <c r="HSA37"/>
      <c r="HSB37"/>
      <c r="HSC37"/>
      <c r="HSD37"/>
      <c r="HSE37"/>
      <c r="HSF37"/>
      <c r="HSG37"/>
      <c r="HSH37"/>
      <c r="HSI37"/>
      <c r="HSJ37"/>
      <c r="HSK37"/>
      <c r="HSL37"/>
      <c r="HSM37"/>
      <c r="HSN37"/>
      <c r="HSO37"/>
      <c r="HSP37"/>
      <c r="HSQ37"/>
      <c r="HSR37"/>
      <c r="HSS37"/>
      <c r="HST37"/>
      <c r="HSU37"/>
      <c r="HSV37"/>
      <c r="HSW37"/>
      <c r="HSX37"/>
      <c r="HSY37"/>
      <c r="HSZ37"/>
      <c r="HTA37"/>
      <c r="HTB37"/>
      <c r="HTC37"/>
      <c r="HTD37"/>
      <c r="HTE37"/>
      <c r="HTF37"/>
      <c r="HTG37"/>
      <c r="HTH37"/>
      <c r="HTI37"/>
      <c r="HTJ37"/>
      <c r="HTK37"/>
      <c r="HTL37"/>
      <c r="HTM37"/>
      <c r="HTN37"/>
      <c r="HTO37"/>
      <c r="HTP37"/>
      <c r="HTQ37"/>
      <c r="HTR37"/>
      <c r="HTS37"/>
      <c r="HTT37"/>
      <c r="HTU37"/>
      <c r="HTV37"/>
      <c r="HTW37"/>
      <c r="HTX37"/>
      <c r="HTY37"/>
      <c r="HTZ37"/>
      <c r="HUA37"/>
      <c r="HUB37"/>
      <c r="HUC37"/>
      <c r="HUD37"/>
      <c r="HUE37"/>
      <c r="HUF37"/>
      <c r="HUG37"/>
      <c r="HUH37"/>
      <c r="HUI37"/>
      <c r="HUJ37"/>
      <c r="HUK37"/>
      <c r="HUL37"/>
      <c r="HUM37"/>
      <c r="HUN37"/>
      <c r="HUO37"/>
      <c r="HUP37"/>
      <c r="HUQ37"/>
      <c r="HUR37"/>
      <c r="HUS37"/>
      <c r="HUT37"/>
      <c r="HUU37"/>
      <c r="HUV37"/>
      <c r="HUW37"/>
      <c r="HUX37"/>
      <c r="HUY37"/>
      <c r="HUZ37"/>
      <c r="HVA37"/>
      <c r="HVB37"/>
      <c r="HVC37"/>
      <c r="HVD37"/>
      <c r="HVE37"/>
      <c r="HVF37"/>
      <c r="HVG37"/>
      <c r="HVH37"/>
      <c r="HVI37"/>
      <c r="HVJ37"/>
      <c r="HVK37"/>
      <c r="HVL37"/>
      <c r="HVM37"/>
      <c r="HVN37"/>
      <c r="HVO37"/>
      <c r="HVP37"/>
      <c r="HVQ37"/>
      <c r="HVR37"/>
      <c r="HVS37"/>
      <c r="HVT37"/>
      <c r="HVU37"/>
      <c r="HVV37"/>
      <c r="HVW37"/>
      <c r="HVX37"/>
      <c r="HVY37"/>
      <c r="HVZ37"/>
      <c r="HWA37"/>
      <c r="HWB37"/>
      <c r="HWC37"/>
      <c r="HWD37"/>
      <c r="HWE37"/>
      <c r="HWF37"/>
      <c r="HWG37"/>
      <c r="HWH37"/>
      <c r="HWI37"/>
      <c r="HWJ37"/>
      <c r="HWK37"/>
      <c r="HWL37"/>
      <c r="HWM37"/>
      <c r="HWN37"/>
      <c r="HWO37"/>
      <c r="HWP37"/>
      <c r="HWQ37"/>
      <c r="HWR37"/>
      <c r="HWS37"/>
      <c r="HWT37"/>
      <c r="HWU37"/>
      <c r="HWV37"/>
      <c r="HWW37"/>
      <c r="HWX37"/>
      <c r="HWY37"/>
      <c r="HWZ37"/>
      <c r="HXA37"/>
      <c r="HXB37"/>
      <c r="HXC37"/>
      <c r="HXD37"/>
      <c r="HXE37"/>
      <c r="HXF37"/>
      <c r="HXG37"/>
      <c r="HXH37"/>
      <c r="HXI37"/>
      <c r="HXJ37"/>
      <c r="HXK37"/>
      <c r="HXL37"/>
      <c r="HXM37"/>
      <c r="HXN37"/>
      <c r="HXO37"/>
      <c r="HXP37"/>
      <c r="HXQ37"/>
      <c r="HXR37"/>
      <c r="HXS37"/>
      <c r="HXT37"/>
      <c r="HXU37"/>
      <c r="HXV37"/>
      <c r="HXW37"/>
      <c r="HXX37"/>
      <c r="HXY37"/>
      <c r="HXZ37"/>
      <c r="HYA37"/>
      <c r="HYB37"/>
      <c r="HYC37"/>
      <c r="HYD37"/>
      <c r="HYE37"/>
      <c r="HYF37"/>
      <c r="HYG37"/>
      <c r="HYH37"/>
      <c r="HYI37"/>
      <c r="HYJ37"/>
      <c r="HYK37"/>
      <c r="HYL37"/>
      <c r="HYM37"/>
      <c r="HYN37"/>
      <c r="HYO37"/>
      <c r="HYP37"/>
      <c r="HYQ37"/>
      <c r="HYR37"/>
      <c r="HYS37"/>
      <c r="HYT37"/>
      <c r="HYU37"/>
      <c r="HYV37"/>
      <c r="HYW37"/>
      <c r="HYX37"/>
      <c r="HYY37"/>
      <c r="HYZ37"/>
      <c r="HZA37"/>
      <c r="HZB37"/>
      <c r="HZC37"/>
      <c r="HZD37"/>
      <c r="HZE37"/>
      <c r="HZF37"/>
      <c r="HZG37"/>
      <c r="HZH37"/>
      <c r="HZI37"/>
      <c r="HZJ37"/>
      <c r="HZK37"/>
      <c r="HZL37"/>
      <c r="HZM37"/>
      <c r="HZN37"/>
      <c r="HZO37"/>
      <c r="HZP37"/>
      <c r="HZQ37"/>
      <c r="HZR37"/>
      <c r="HZS37"/>
      <c r="HZT37"/>
      <c r="HZU37"/>
      <c r="HZV37"/>
      <c r="HZW37"/>
      <c r="HZX37"/>
      <c r="HZY37"/>
      <c r="HZZ37"/>
      <c r="IAA37"/>
      <c r="IAB37"/>
      <c r="IAC37"/>
      <c r="IAD37"/>
      <c r="IAE37"/>
      <c r="IAF37"/>
      <c r="IAG37"/>
      <c r="IAH37"/>
      <c r="IAI37"/>
      <c r="IAJ37"/>
      <c r="IAK37"/>
      <c r="IAL37"/>
      <c r="IAM37"/>
      <c r="IAN37"/>
      <c r="IAO37"/>
      <c r="IAP37"/>
      <c r="IAQ37"/>
      <c r="IAR37"/>
      <c r="IAS37"/>
      <c r="IAT37"/>
      <c r="IAU37"/>
      <c r="IAV37"/>
      <c r="IAW37"/>
      <c r="IAX37"/>
      <c r="IAY37"/>
      <c r="IAZ37"/>
      <c r="IBA37"/>
      <c r="IBB37"/>
      <c r="IBC37"/>
      <c r="IBD37"/>
      <c r="IBE37"/>
      <c r="IBF37"/>
      <c r="IBG37"/>
      <c r="IBH37"/>
      <c r="IBI37"/>
      <c r="IBJ37"/>
      <c r="IBK37"/>
      <c r="IBL37"/>
      <c r="IBM37"/>
      <c r="IBN37"/>
      <c r="IBO37"/>
      <c r="IBP37"/>
      <c r="IBQ37"/>
      <c r="IBR37"/>
      <c r="IBS37"/>
      <c r="IBT37"/>
      <c r="IBU37"/>
      <c r="IBV37"/>
      <c r="IBW37"/>
      <c r="IBX37"/>
      <c r="IBY37"/>
      <c r="IBZ37"/>
      <c r="ICA37"/>
      <c r="ICB37"/>
      <c r="ICC37"/>
      <c r="ICD37"/>
      <c r="ICE37"/>
      <c r="ICF37"/>
      <c r="ICG37"/>
      <c r="ICH37"/>
      <c r="ICI37"/>
      <c r="ICJ37"/>
      <c r="ICK37"/>
      <c r="ICL37"/>
      <c r="ICM37"/>
      <c r="ICN37"/>
      <c r="ICO37"/>
      <c r="ICP37"/>
      <c r="ICQ37"/>
      <c r="ICR37"/>
      <c r="ICS37"/>
      <c r="ICT37"/>
      <c r="ICU37"/>
      <c r="ICV37"/>
      <c r="ICW37"/>
      <c r="ICX37"/>
      <c r="ICY37"/>
      <c r="ICZ37"/>
      <c r="IDA37"/>
      <c r="IDB37"/>
      <c r="IDC37"/>
      <c r="IDD37"/>
      <c r="IDE37"/>
      <c r="IDF37"/>
      <c r="IDG37"/>
      <c r="IDH37"/>
      <c r="IDI37"/>
      <c r="IDJ37"/>
      <c r="IDK37"/>
      <c r="IDL37"/>
      <c r="IDM37"/>
      <c r="IDN37"/>
      <c r="IDO37"/>
      <c r="IDP37"/>
      <c r="IDQ37"/>
      <c r="IDR37"/>
      <c r="IDS37"/>
      <c r="IDT37"/>
      <c r="IDU37"/>
      <c r="IDV37"/>
      <c r="IDW37"/>
      <c r="IDX37"/>
      <c r="IDY37"/>
      <c r="IDZ37"/>
      <c r="IEA37"/>
      <c r="IEB37"/>
      <c r="IEC37"/>
      <c r="IED37"/>
      <c r="IEE37"/>
      <c r="IEF37"/>
      <c r="IEG37"/>
      <c r="IEH37"/>
      <c r="IEI37"/>
      <c r="IEJ37"/>
      <c r="IEK37"/>
      <c r="IEL37"/>
      <c r="IEM37"/>
      <c r="IEN37"/>
      <c r="IEO37"/>
      <c r="IEP37"/>
      <c r="IEQ37"/>
      <c r="IER37"/>
      <c r="IES37"/>
      <c r="IET37"/>
      <c r="IEU37"/>
      <c r="IEV37"/>
      <c r="IEW37"/>
      <c r="IEX37"/>
      <c r="IEY37"/>
      <c r="IEZ37"/>
      <c r="IFA37"/>
      <c r="IFB37"/>
      <c r="IFC37"/>
      <c r="IFD37"/>
      <c r="IFE37"/>
      <c r="IFF37"/>
      <c r="IFG37"/>
      <c r="IFH37"/>
      <c r="IFI37"/>
      <c r="IFJ37"/>
      <c r="IFK37"/>
      <c r="IFL37"/>
      <c r="IFM37"/>
      <c r="IFN37"/>
      <c r="IFO37"/>
      <c r="IFP37"/>
      <c r="IFQ37"/>
      <c r="IFR37"/>
      <c r="IFS37"/>
      <c r="IFT37"/>
      <c r="IFU37"/>
      <c r="IFV37"/>
      <c r="IFW37"/>
      <c r="IFX37"/>
      <c r="IFY37"/>
      <c r="IFZ37"/>
      <c r="IGA37"/>
      <c r="IGB37"/>
      <c r="IGC37"/>
      <c r="IGD37"/>
      <c r="IGE37"/>
      <c r="IGF37"/>
      <c r="IGG37"/>
      <c r="IGH37"/>
      <c r="IGI37"/>
      <c r="IGJ37"/>
      <c r="IGK37"/>
      <c r="IGL37"/>
      <c r="IGM37"/>
      <c r="IGN37"/>
      <c r="IGO37"/>
      <c r="IGP37"/>
      <c r="IGQ37"/>
      <c r="IGR37"/>
      <c r="IGS37"/>
      <c r="IGT37"/>
      <c r="IGU37"/>
      <c r="IGV37"/>
      <c r="IGW37"/>
      <c r="IGX37"/>
      <c r="IGY37"/>
      <c r="IGZ37"/>
      <c r="IHA37"/>
      <c r="IHB37"/>
      <c r="IHC37"/>
      <c r="IHD37"/>
      <c r="IHE37"/>
      <c r="IHF37"/>
      <c r="IHG37"/>
      <c r="IHH37"/>
      <c r="IHI37"/>
      <c r="IHJ37"/>
      <c r="IHK37"/>
      <c r="IHL37"/>
      <c r="IHM37"/>
      <c r="IHN37"/>
      <c r="IHO37"/>
      <c r="IHP37"/>
      <c r="IHQ37"/>
      <c r="IHR37"/>
      <c r="IHS37"/>
      <c r="IHT37"/>
      <c r="IHU37"/>
      <c r="IHV37"/>
      <c r="IHW37"/>
      <c r="IHX37"/>
      <c r="IHY37"/>
      <c r="IHZ37"/>
      <c r="IIA37"/>
      <c r="IIB37"/>
      <c r="IIC37"/>
      <c r="IID37"/>
      <c r="IIE37"/>
      <c r="IIF37"/>
      <c r="IIG37"/>
      <c r="IIH37"/>
      <c r="III37"/>
      <c r="IIJ37"/>
      <c r="IIK37"/>
      <c r="IIL37"/>
      <c r="IIM37"/>
      <c r="IIN37"/>
      <c r="IIO37"/>
      <c r="IIP37"/>
      <c r="IIQ37"/>
      <c r="IIR37"/>
      <c r="IIS37"/>
      <c r="IIT37"/>
      <c r="IIU37"/>
      <c r="IIV37"/>
      <c r="IIW37"/>
      <c r="IIX37"/>
      <c r="IIY37"/>
      <c r="IIZ37"/>
      <c r="IJA37"/>
      <c r="IJB37"/>
      <c r="IJC37"/>
      <c r="IJD37"/>
      <c r="IJE37"/>
      <c r="IJF37"/>
      <c r="IJG37"/>
      <c r="IJH37"/>
      <c r="IJI37"/>
      <c r="IJJ37"/>
      <c r="IJK37"/>
      <c r="IJL37"/>
      <c r="IJM37"/>
      <c r="IJN37"/>
      <c r="IJO37"/>
      <c r="IJP37"/>
      <c r="IJQ37"/>
      <c r="IJR37"/>
      <c r="IJS37"/>
      <c r="IJT37"/>
      <c r="IJU37"/>
      <c r="IJV37"/>
      <c r="IJW37"/>
      <c r="IJX37"/>
      <c r="IJY37"/>
      <c r="IJZ37"/>
      <c r="IKA37"/>
      <c r="IKB37"/>
      <c r="IKC37"/>
      <c r="IKD37"/>
      <c r="IKE37"/>
      <c r="IKF37"/>
      <c r="IKG37"/>
      <c r="IKH37"/>
      <c r="IKI37"/>
      <c r="IKJ37"/>
      <c r="IKK37"/>
      <c r="IKL37"/>
      <c r="IKM37"/>
      <c r="IKN37"/>
      <c r="IKO37"/>
      <c r="IKP37"/>
      <c r="IKQ37"/>
      <c r="IKR37"/>
      <c r="IKS37"/>
      <c r="IKT37"/>
      <c r="IKU37"/>
      <c r="IKV37"/>
      <c r="IKW37"/>
      <c r="IKX37"/>
      <c r="IKY37"/>
      <c r="IKZ37"/>
      <c r="ILA37"/>
      <c r="ILB37"/>
      <c r="ILC37"/>
      <c r="ILD37"/>
      <c r="ILE37"/>
      <c r="ILF37"/>
      <c r="ILG37"/>
      <c r="ILH37"/>
      <c r="ILI37"/>
      <c r="ILJ37"/>
      <c r="ILK37"/>
      <c r="ILL37"/>
      <c r="ILM37"/>
      <c r="ILN37"/>
      <c r="ILO37"/>
      <c r="ILP37"/>
      <c r="ILQ37"/>
      <c r="ILR37"/>
      <c r="ILS37"/>
      <c r="ILT37"/>
      <c r="ILU37"/>
      <c r="ILV37"/>
      <c r="ILW37"/>
      <c r="ILX37"/>
      <c r="ILY37"/>
      <c r="ILZ37"/>
      <c r="IMA37"/>
      <c r="IMB37"/>
      <c r="IMC37"/>
      <c r="IMD37"/>
      <c r="IME37"/>
      <c r="IMF37"/>
      <c r="IMG37"/>
      <c r="IMH37"/>
      <c r="IMI37"/>
      <c r="IMJ37"/>
      <c r="IMK37"/>
      <c r="IML37"/>
      <c r="IMM37"/>
      <c r="IMN37"/>
      <c r="IMO37"/>
      <c r="IMP37"/>
      <c r="IMQ37"/>
      <c r="IMR37"/>
      <c r="IMS37"/>
      <c r="IMT37"/>
      <c r="IMU37"/>
      <c r="IMV37"/>
      <c r="IMW37"/>
      <c r="IMX37"/>
      <c r="IMY37"/>
      <c r="IMZ37"/>
      <c r="INA37"/>
      <c r="INB37"/>
      <c r="INC37"/>
      <c r="IND37"/>
      <c r="INE37"/>
      <c r="INF37"/>
      <c r="ING37"/>
      <c r="INH37"/>
      <c r="INI37"/>
      <c r="INJ37"/>
      <c r="INK37"/>
      <c r="INL37"/>
      <c r="INM37"/>
      <c r="INN37"/>
      <c r="INO37"/>
      <c r="INP37"/>
      <c r="INQ37"/>
      <c r="INR37"/>
      <c r="INS37"/>
      <c r="INT37"/>
      <c r="INU37"/>
      <c r="INV37"/>
      <c r="INW37"/>
      <c r="INX37"/>
      <c r="INY37"/>
      <c r="INZ37"/>
      <c r="IOA37"/>
      <c r="IOB37"/>
      <c r="IOC37"/>
      <c r="IOD37"/>
      <c r="IOE37"/>
      <c r="IOF37"/>
      <c r="IOG37"/>
      <c r="IOH37"/>
      <c r="IOI37"/>
      <c r="IOJ37"/>
      <c r="IOK37"/>
      <c r="IOL37"/>
      <c r="IOM37"/>
      <c r="ION37"/>
      <c r="IOO37"/>
      <c r="IOP37"/>
      <c r="IOQ37"/>
      <c r="IOR37"/>
      <c r="IOS37"/>
      <c r="IOT37"/>
      <c r="IOU37"/>
      <c r="IOV37"/>
      <c r="IOW37"/>
      <c r="IOX37"/>
      <c r="IOY37"/>
      <c r="IOZ37"/>
      <c r="IPA37"/>
      <c r="IPB37"/>
      <c r="IPC37"/>
      <c r="IPD37"/>
      <c r="IPE37"/>
      <c r="IPF37"/>
      <c r="IPG37"/>
      <c r="IPH37"/>
      <c r="IPI37"/>
      <c r="IPJ37"/>
      <c r="IPK37"/>
      <c r="IPL37"/>
      <c r="IPM37"/>
      <c r="IPN37"/>
      <c r="IPO37"/>
      <c r="IPP37"/>
      <c r="IPQ37"/>
      <c r="IPR37"/>
      <c r="IPS37"/>
      <c r="IPT37"/>
      <c r="IPU37"/>
      <c r="IPV37"/>
      <c r="IPW37"/>
      <c r="IPX37"/>
      <c r="IPY37"/>
      <c r="IPZ37"/>
      <c r="IQA37"/>
      <c r="IQB37"/>
      <c r="IQC37"/>
      <c r="IQD37"/>
      <c r="IQE37"/>
      <c r="IQF37"/>
      <c r="IQG37"/>
      <c r="IQH37"/>
      <c r="IQI37"/>
      <c r="IQJ37"/>
      <c r="IQK37"/>
      <c r="IQL37"/>
      <c r="IQM37"/>
      <c r="IQN37"/>
      <c r="IQO37"/>
      <c r="IQP37"/>
      <c r="IQQ37"/>
      <c r="IQR37"/>
      <c r="IQS37"/>
      <c r="IQT37"/>
      <c r="IQU37"/>
      <c r="IQV37"/>
      <c r="IQW37"/>
      <c r="IQX37"/>
      <c r="IQY37"/>
      <c r="IQZ37"/>
      <c r="IRA37"/>
      <c r="IRB37"/>
      <c r="IRC37"/>
      <c r="IRD37"/>
      <c r="IRE37"/>
      <c r="IRF37"/>
      <c r="IRG37"/>
      <c r="IRH37"/>
      <c r="IRI37"/>
      <c r="IRJ37"/>
      <c r="IRK37"/>
      <c r="IRL37"/>
      <c r="IRM37"/>
      <c r="IRN37"/>
      <c r="IRO37"/>
      <c r="IRP37"/>
      <c r="IRQ37"/>
      <c r="IRR37"/>
      <c r="IRS37"/>
      <c r="IRT37"/>
      <c r="IRU37"/>
      <c r="IRV37"/>
      <c r="IRW37"/>
      <c r="IRX37"/>
      <c r="IRY37"/>
      <c r="IRZ37"/>
      <c r="ISA37"/>
      <c r="ISB37"/>
      <c r="ISC37"/>
      <c r="ISD37"/>
      <c r="ISE37"/>
      <c r="ISF37"/>
      <c r="ISG37"/>
      <c r="ISH37"/>
      <c r="ISI37"/>
      <c r="ISJ37"/>
      <c r="ISK37"/>
      <c r="ISL37"/>
      <c r="ISM37"/>
      <c r="ISN37"/>
      <c r="ISO37"/>
      <c r="ISP37"/>
      <c r="ISQ37"/>
      <c r="ISR37"/>
      <c r="ISS37"/>
      <c r="IST37"/>
      <c r="ISU37"/>
      <c r="ISV37"/>
      <c r="ISW37"/>
      <c r="ISX37"/>
      <c r="ISY37"/>
      <c r="ISZ37"/>
      <c r="ITA37"/>
      <c r="ITB37"/>
      <c r="ITC37"/>
      <c r="ITD37"/>
      <c r="ITE37"/>
      <c r="ITF37"/>
      <c r="ITG37"/>
      <c r="ITH37"/>
      <c r="ITI37"/>
      <c r="ITJ37"/>
      <c r="ITK37"/>
      <c r="ITL37"/>
      <c r="ITM37"/>
      <c r="ITN37"/>
      <c r="ITO37"/>
      <c r="ITP37"/>
      <c r="ITQ37"/>
      <c r="ITR37"/>
      <c r="ITS37"/>
      <c r="ITT37"/>
      <c r="ITU37"/>
      <c r="ITV37"/>
      <c r="ITW37"/>
      <c r="ITX37"/>
      <c r="ITY37"/>
      <c r="ITZ37"/>
      <c r="IUA37"/>
      <c r="IUB37"/>
      <c r="IUC37"/>
      <c r="IUD37"/>
      <c r="IUE37"/>
      <c r="IUF37"/>
      <c r="IUG37"/>
      <c r="IUH37"/>
      <c r="IUI37"/>
      <c r="IUJ37"/>
      <c r="IUK37"/>
      <c r="IUL37"/>
      <c r="IUM37"/>
      <c r="IUN37"/>
      <c r="IUO37"/>
      <c r="IUP37"/>
      <c r="IUQ37"/>
      <c r="IUR37"/>
      <c r="IUS37"/>
      <c r="IUT37"/>
      <c r="IUU37"/>
      <c r="IUV37"/>
      <c r="IUW37"/>
      <c r="IUX37"/>
      <c r="IUY37"/>
      <c r="IUZ37"/>
      <c r="IVA37"/>
      <c r="IVB37"/>
      <c r="IVC37"/>
      <c r="IVD37"/>
      <c r="IVE37"/>
      <c r="IVF37"/>
      <c r="IVG37"/>
      <c r="IVH37"/>
      <c r="IVI37"/>
      <c r="IVJ37"/>
      <c r="IVK37"/>
      <c r="IVL37"/>
      <c r="IVM37"/>
      <c r="IVN37"/>
      <c r="IVO37"/>
      <c r="IVP37"/>
      <c r="IVQ37"/>
      <c r="IVR37"/>
      <c r="IVS37"/>
      <c r="IVT37"/>
      <c r="IVU37"/>
      <c r="IVV37"/>
      <c r="IVW37"/>
      <c r="IVX37"/>
      <c r="IVY37"/>
      <c r="IVZ37"/>
      <c r="IWA37"/>
      <c r="IWB37"/>
      <c r="IWC37"/>
      <c r="IWD37"/>
      <c r="IWE37"/>
      <c r="IWF37"/>
      <c r="IWG37"/>
      <c r="IWH37"/>
      <c r="IWI37"/>
      <c r="IWJ37"/>
      <c r="IWK37"/>
      <c r="IWL37"/>
      <c r="IWM37"/>
      <c r="IWN37"/>
      <c r="IWO37"/>
      <c r="IWP37"/>
      <c r="IWQ37"/>
      <c r="IWR37"/>
      <c r="IWS37"/>
      <c r="IWT37"/>
      <c r="IWU37"/>
      <c r="IWV37"/>
      <c r="IWW37"/>
      <c r="IWX37"/>
      <c r="IWY37"/>
      <c r="IWZ37"/>
      <c r="IXA37"/>
      <c r="IXB37"/>
      <c r="IXC37"/>
      <c r="IXD37"/>
      <c r="IXE37"/>
      <c r="IXF37"/>
      <c r="IXG37"/>
      <c r="IXH37"/>
      <c r="IXI37"/>
      <c r="IXJ37"/>
      <c r="IXK37"/>
      <c r="IXL37"/>
      <c r="IXM37"/>
      <c r="IXN37"/>
      <c r="IXO37"/>
      <c r="IXP37"/>
      <c r="IXQ37"/>
      <c r="IXR37"/>
      <c r="IXS37"/>
      <c r="IXT37"/>
      <c r="IXU37"/>
      <c r="IXV37"/>
      <c r="IXW37"/>
      <c r="IXX37"/>
      <c r="IXY37"/>
      <c r="IXZ37"/>
      <c r="IYA37"/>
      <c r="IYB37"/>
      <c r="IYC37"/>
      <c r="IYD37"/>
      <c r="IYE37"/>
      <c r="IYF37"/>
      <c r="IYG37"/>
      <c r="IYH37"/>
      <c r="IYI37"/>
      <c r="IYJ37"/>
      <c r="IYK37"/>
      <c r="IYL37"/>
      <c r="IYM37"/>
      <c r="IYN37"/>
      <c r="IYO37"/>
      <c r="IYP37"/>
      <c r="IYQ37"/>
      <c r="IYR37"/>
      <c r="IYS37"/>
      <c r="IYT37"/>
      <c r="IYU37"/>
      <c r="IYV37"/>
      <c r="IYW37"/>
      <c r="IYX37"/>
      <c r="IYY37"/>
      <c r="IYZ37"/>
      <c r="IZA37"/>
      <c r="IZB37"/>
      <c r="IZC37"/>
      <c r="IZD37"/>
      <c r="IZE37"/>
      <c r="IZF37"/>
      <c r="IZG37"/>
      <c r="IZH37"/>
      <c r="IZI37"/>
      <c r="IZJ37"/>
      <c r="IZK37"/>
      <c r="IZL37"/>
      <c r="IZM37"/>
      <c r="IZN37"/>
      <c r="IZO37"/>
      <c r="IZP37"/>
      <c r="IZQ37"/>
      <c r="IZR37"/>
      <c r="IZS37"/>
      <c r="IZT37"/>
      <c r="IZU37"/>
      <c r="IZV37"/>
      <c r="IZW37"/>
      <c r="IZX37"/>
      <c r="IZY37"/>
      <c r="IZZ37"/>
      <c r="JAA37"/>
      <c r="JAB37"/>
      <c r="JAC37"/>
      <c r="JAD37"/>
      <c r="JAE37"/>
      <c r="JAF37"/>
      <c r="JAG37"/>
      <c r="JAH37"/>
      <c r="JAI37"/>
      <c r="JAJ37"/>
      <c r="JAK37"/>
      <c r="JAL37"/>
      <c r="JAM37"/>
      <c r="JAN37"/>
      <c r="JAO37"/>
      <c r="JAP37"/>
      <c r="JAQ37"/>
      <c r="JAR37"/>
      <c r="JAS37"/>
      <c r="JAT37"/>
      <c r="JAU37"/>
      <c r="JAV37"/>
      <c r="JAW37"/>
      <c r="JAX37"/>
      <c r="JAY37"/>
      <c r="JAZ37"/>
      <c r="JBA37"/>
      <c r="JBB37"/>
      <c r="JBC37"/>
      <c r="JBD37"/>
      <c r="JBE37"/>
      <c r="JBF37"/>
      <c r="JBG37"/>
      <c r="JBH37"/>
      <c r="JBI37"/>
      <c r="JBJ37"/>
      <c r="JBK37"/>
      <c r="JBL37"/>
      <c r="JBM37"/>
      <c r="JBN37"/>
      <c r="JBO37"/>
      <c r="JBP37"/>
      <c r="JBQ37"/>
      <c r="JBR37"/>
      <c r="JBS37"/>
      <c r="JBT37"/>
      <c r="JBU37"/>
      <c r="JBV37"/>
      <c r="JBW37"/>
      <c r="JBX37"/>
      <c r="JBY37"/>
      <c r="JBZ37"/>
      <c r="JCA37"/>
      <c r="JCB37"/>
      <c r="JCC37"/>
      <c r="JCD37"/>
      <c r="JCE37"/>
      <c r="JCF37"/>
      <c r="JCG37"/>
      <c r="JCH37"/>
      <c r="JCI37"/>
      <c r="JCJ37"/>
      <c r="JCK37"/>
      <c r="JCL37"/>
      <c r="JCM37"/>
      <c r="JCN37"/>
      <c r="JCO37"/>
      <c r="JCP37"/>
      <c r="JCQ37"/>
      <c r="JCR37"/>
      <c r="JCS37"/>
      <c r="JCT37"/>
      <c r="JCU37"/>
      <c r="JCV37"/>
      <c r="JCW37"/>
      <c r="JCX37"/>
      <c r="JCY37"/>
      <c r="JCZ37"/>
      <c r="JDA37"/>
      <c r="JDB37"/>
      <c r="JDC37"/>
      <c r="JDD37"/>
      <c r="JDE37"/>
      <c r="JDF37"/>
      <c r="JDG37"/>
      <c r="JDH37"/>
      <c r="JDI37"/>
      <c r="JDJ37"/>
      <c r="JDK37"/>
      <c r="JDL37"/>
      <c r="JDM37"/>
      <c r="JDN37"/>
      <c r="JDO37"/>
      <c r="JDP37"/>
      <c r="JDQ37"/>
      <c r="JDR37"/>
      <c r="JDS37"/>
      <c r="JDT37"/>
      <c r="JDU37"/>
      <c r="JDV37"/>
      <c r="JDW37"/>
      <c r="JDX37"/>
      <c r="JDY37"/>
      <c r="JDZ37"/>
      <c r="JEA37"/>
      <c r="JEB37"/>
      <c r="JEC37"/>
      <c r="JED37"/>
      <c r="JEE37"/>
      <c r="JEF37"/>
      <c r="JEG37"/>
      <c r="JEH37"/>
      <c r="JEI37"/>
      <c r="JEJ37"/>
      <c r="JEK37"/>
      <c r="JEL37"/>
      <c r="JEM37"/>
      <c r="JEN37"/>
      <c r="JEO37"/>
      <c r="JEP37"/>
      <c r="JEQ37"/>
      <c r="JER37"/>
      <c r="JES37"/>
      <c r="JET37"/>
      <c r="JEU37"/>
      <c r="JEV37"/>
      <c r="JEW37"/>
      <c r="JEX37"/>
      <c r="JEY37"/>
      <c r="JEZ37"/>
      <c r="JFA37"/>
      <c r="JFB37"/>
      <c r="JFC37"/>
      <c r="JFD37"/>
      <c r="JFE37"/>
      <c r="JFF37"/>
      <c r="JFG37"/>
      <c r="JFH37"/>
      <c r="JFI37"/>
      <c r="JFJ37"/>
      <c r="JFK37"/>
      <c r="JFL37"/>
      <c r="JFM37"/>
      <c r="JFN37"/>
      <c r="JFO37"/>
      <c r="JFP37"/>
      <c r="JFQ37"/>
      <c r="JFR37"/>
      <c r="JFS37"/>
      <c r="JFT37"/>
      <c r="JFU37"/>
      <c r="JFV37"/>
      <c r="JFW37"/>
      <c r="JFX37"/>
      <c r="JFY37"/>
      <c r="JFZ37"/>
      <c r="JGA37"/>
      <c r="JGB37"/>
      <c r="JGC37"/>
      <c r="JGD37"/>
      <c r="JGE37"/>
      <c r="JGF37"/>
      <c r="JGG37"/>
      <c r="JGH37"/>
      <c r="JGI37"/>
      <c r="JGJ37"/>
      <c r="JGK37"/>
      <c r="JGL37"/>
      <c r="JGM37"/>
      <c r="JGN37"/>
      <c r="JGO37"/>
      <c r="JGP37"/>
      <c r="JGQ37"/>
      <c r="JGR37"/>
      <c r="JGS37"/>
      <c r="JGT37"/>
      <c r="JGU37"/>
      <c r="JGV37"/>
      <c r="JGW37"/>
      <c r="JGX37"/>
      <c r="JGY37"/>
      <c r="JGZ37"/>
      <c r="JHA37"/>
      <c r="JHB37"/>
      <c r="JHC37"/>
      <c r="JHD37"/>
      <c r="JHE37"/>
      <c r="JHF37"/>
      <c r="JHG37"/>
      <c r="JHH37"/>
      <c r="JHI37"/>
      <c r="JHJ37"/>
      <c r="JHK37"/>
      <c r="JHL37"/>
      <c r="JHM37"/>
      <c r="JHN37"/>
      <c r="JHO37"/>
      <c r="JHP37"/>
      <c r="JHQ37"/>
      <c r="JHR37"/>
      <c r="JHS37"/>
      <c r="JHT37"/>
      <c r="JHU37"/>
      <c r="JHV37"/>
      <c r="JHW37"/>
      <c r="JHX37"/>
      <c r="JHY37"/>
      <c r="JHZ37"/>
      <c r="JIA37"/>
      <c r="JIB37"/>
      <c r="JIC37"/>
      <c r="JID37"/>
      <c r="JIE37"/>
      <c r="JIF37"/>
      <c r="JIG37"/>
      <c r="JIH37"/>
      <c r="JII37"/>
      <c r="JIJ37"/>
      <c r="JIK37"/>
      <c r="JIL37"/>
      <c r="JIM37"/>
      <c r="JIN37"/>
      <c r="JIO37"/>
      <c r="JIP37"/>
      <c r="JIQ37"/>
      <c r="JIR37"/>
      <c r="JIS37"/>
      <c r="JIT37"/>
      <c r="JIU37"/>
      <c r="JIV37"/>
      <c r="JIW37"/>
      <c r="JIX37"/>
      <c r="JIY37"/>
      <c r="JIZ37"/>
      <c r="JJA37"/>
      <c r="JJB37"/>
      <c r="JJC37"/>
      <c r="JJD37"/>
      <c r="JJE37"/>
      <c r="JJF37"/>
      <c r="JJG37"/>
      <c r="JJH37"/>
      <c r="JJI37"/>
      <c r="JJJ37"/>
      <c r="JJK37"/>
      <c r="JJL37"/>
      <c r="JJM37"/>
      <c r="JJN37"/>
      <c r="JJO37"/>
      <c r="JJP37"/>
      <c r="JJQ37"/>
      <c r="JJR37"/>
      <c r="JJS37"/>
      <c r="JJT37"/>
      <c r="JJU37"/>
      <c r="JJV37"/>
      <c r="JJW37"/>
      <c r="JJX37"/>
      <c r="JJY37"/>
      <c r="JJZ37"/>
      <c r="JKA37"/>
      <c r="JKB37"/>
      <c r="JKC37"/>
      <c r="JKD37"/>
      <c r="JKE37"/>
      <c r="JKF37"/>
      <c r="JKG37"/>
      <c r="JKH37"/>
      <c r="JKI37"/>
      <c r="JKJ37"/>
      <c r="JKK37"/>
      <c r="JKL37"/>
      <c r="JKM37"/>
      <c r="JKN37"/>
      <c r="JKO37"/>
      <c r="JKP37"/>
      <c r="JKQ37"/>
      <c r="JKR37"/>
      <c r="JKS37"/>
      <c r="JKT37"/>
      <c r="JKU37"/>
      <c r="JKV37"/>
      <c r="JKW37"/>
      <c r="JKX37"/>
      <c r="JKY37"/>
      <c r="JKZ37"/>
      <c r="JLA37"/>
      <c r="JLB37"/>
      <c r="JLC37"/>
      <c r="JLD37"/>
      <c r="JLE37"/>
      <c r="JLF37"/>
      <c r="JLG37"/>
      <c r="JLH37"/>
      <c r="JLI37"/>
      <c r="JLJ37"/>
      <c r="JLK37"/>
      <c r="JLL37"/>
      <c r="JLM37"/>
      <c r="JLN37"/>
      <c r="JLO37"/>
      <c r="JLP37"/>
      <c r="JLQ37"/>
      <c r="JLR37"/>
      <c r="JLS37"/>
      <c r="JLT37"/>
      <c r="JLU37"/>
      <c r="JLV37"/>
      <c r="JLW37"/>
      <c r="JLX37"/>
      <c r="JLY37"/>
      <c r="JLZ37"/>
      <c r="JMA37"/>
      <c r="JMB37"/>
      <c r="JMC37"/>
      <c r="JMD37"/>
      <c r="JME37"/>
      <c r="JMF37"/>
      <c r="JMG37"/>
      <c r="JMH37"/>
      <c r="JMI37"/>
      <c r="JMJ37"/>
      <c r="JMK37"/>
      <c r="JML37"/>
      <c r="JMM37"/>
      <c r="JMN37"/>
      <c r="JMO37"/>
      <c r="JMP37"/>
      <c r="JMQ37"/>
      <c r="JMR37"/>
      <c r="JMS37"/>
      <c r="JMT37"/>
      <c r="JMU37"/>
      <c r="JMV37"/>
      <c r="JMW37"/>
      <c r="JMX37"/>
      <c r="JMY37"/>
      <c r="JMZ37"/>
      <c r="JNA37"/>
      <c r="JNB37"/>
      <c r="JNC37"/>
      <c r="JND37"/>
      <c r="JNE37"/>
      <c r="JNF37"/>
      <c r="JNG37"/>
      <c r="JNH37"/>
      <c r="JNI37"/>
      <c r="JNJ37"/>
      <c r="JNK37"/>
      <c r="JNL37"/>
      <c r="JNM37"/>
      <c r="JNN37"/>
      <c r="JNO37"/>
      <c r="JNP37"/>
      <c r="JNQ37"/>
      <c r="JNR37"/>
      <c r="JNS37"/>
      <c r="JNT37"/>
      <c r="JNU37"/>
      <c r="JNV37"/>
      <c r="JNW37"/>
      <c r="JNX37"/>
      <c r="JNY37"/>
      <c r="JNZ37"/>
      <c r="JOA37"/>
      <c r="JOB37"/>
      <c r="JOC37"/>
      <c r="JOD37"/>
      <c r="JOE37"/>
      <c r="JOF37"/>
      <c r="JOG37"/>
      <c r="JOH37"/>
      <c r="JOI37"/>
      <c r="JOJ37"/>
      <c r="JOK37"/>
      <c r="JOL37"/>
      <c r="JOM37"/>
      <c r="JON37"/>
      <c r="JOO37"/>
      <c r="JOP37"/>
      <c r="JOQ37"/>
      <c r="JOR37"/>
      <c r="JOS37"/>
      <c r="JOT37"/>
      <c r="JOU37"/>
      <c r="JOV37"/>
      <c r="JOW37"/>
      <c r="JOX37"/>
      <c r="JOY37"/>
      <c r="JOZ37"/>
      <c r="JPA37"/>
      <c r="JPB37"/>
      <c r="JPC37"/>
      <c r="JPD37"/>
      <c r="JPE37"/>
      <c r="JPF37"/>
      <c r="JPG37"/>
      <c r="JPH37"/>
      <c r="JPI37"/>
      <c r="JPJ37"/>
      <c r="JPK37"/>
      <c r="JPL37"/>
      <c r="JPM37"/>
      <c r="JPN37"/>
      <c r="JPO37"/>
      <c r="JPP37"/>
      <c r="JPQ37"/>
      <c r="JPR37"/>
      <c r="JPS37"/>
      <c r="JPT37"/>
      <c r="JPU37"/>
      <c r="JPV37"/>
      <c r="JPW37"/>
      <c r="JPX37"/>
      <c r="JPY37"/>
      <c r="JPZ37"/>
      <c r="JQA37"/>
      <c r="JQB37"/>
      <c r="JQC37"/>
      <c r="JQD37"/>
      <c r="JQE37"/>
      <c r="JQF37"/>
      <c r="JQG37"/>
      <c r="JQH37"/>
      <c r="JQI37"/>
      <c r="JQJ37"/>
      <c r="JQK37"/>
      <c r="JQL37"/>
      <c r="JQM37"/>
      <c r="JQN37"/>
      <c r="JQO37"/>
      <c r="JQP37"/>
      <c r="JQQ37"/>
      <c r="JQR37"/>
      <c r="JQS37"/>
      <c r="JQT37"/>
      <c r="JQU37"/>
      <c r="JQV37"/>
      <c r="JQW37"/>
      <c r="JQX37"/>
      <c r="JQY37"/>
      <c r="JQZ37"/>
      <c r="JRA37"/>
      <c r="JRB37"/>
      <c r="JRC37"/>
      <c r="JRD37"/>
      <c r="JRE37"/>
      <c r="JRF37"/>
      <c r="JRG37"/>
      <c r="JRH37"/>
      <c r="JRI37"/>
      <c r="JRJ37"/>
      <c r="JRK37"/>
      <c r="JRL37"/>
      <c r="JRM37"/>
      <c r="JRN37"/>
      <c r="JRO37"/>
      <c r="JRP37"/>
      <c r="JRQ37"/>
      <c r="JRR37"/>
      <c r="JRS37"/>
      <c r="JRT37"/>
      <c r="JRU37"/>
      <c r="JRV37"/>
      <c r="JRW37"/>
      <c r="JRX37"/>
      <c r="JRY37"/>
      <c r="JRZ37"/>
      <c r="JSA37"/>
      <c r="JSB37"/>
      <c r="JSC37"/>
      <c r="JSD37"/>
      <c r="JSE37"/>
      <c r="JSF37"/>
      <c r="JSG37"/>
      <c r="JSH37"/>
      <c r="JSI37"/>
      <c r="JSJ37"/>
      <c r="JSK37"/>
      <c r="JSL37"/>
      <c r="JSM37"/>
      <c r="JSN37"/>
      <c r="JSO37"/>
      <c r="JSP37"/>
      <c r="JSQ37"/>
      <c r="JSR37"/>
      <c r="JSS37"/>
      <c r="JST37"/>
      <c r="JSU37"/>
      <c r="JSV37"/>
      <c r="JSW37"/>
      <c r="JSX37"/>
      <c r="JSY37"/>
      <c r="JSZ37"/>
      <c r="JTA37"/>
      <c r="JTB37"/>
      <c r="JTC37"/>
      <c r="JTD37"/>
      <c r="JTE37"/>
      <c r="JTF37"/>
      <c r="JTG37"/>
      <c r="JTH37"/>
      <c r="JTI37"/>
      <c r="JTJ37"/>
      <c r="JTK37"/>
      <c r="JTL37"/>
      <c r="JTM37"/>
      <c r="JTN37"/>
      <c r="JTO37"/>
      <c r="JTP37"/>
      <c r="JTQ37"/>
      <c r="JTR37"/>
      <c r="JTS37"/>
      <c r="JTT37"/>
      <c r="JTU37"/>
      <c r="JTV37"/>
      <c r="JTW37"/>
      <c r="JTX37"/>
      <c r="JTY37"/>
      <c r="JTZ37"/>
      <c r="JUA37"/>
      <c r="JUB37"/>
      <c r="JUC37"/>
      <c r="JUD37"/>
      <c r="JUE37"/>
      <c r="JUF37"/>
      <c r="JUG37"/>
      <c r="JUH37"/>
      <c r="JUI37"/>
      <c r="JUJ37"/>
      <c r="JUK37"/>
      <c r="JUL37"/>
      <c r="JUM37"/>
      <c r="JUN37"/>
      <c r="JUO37"/>
      <c r="JUP37"/>
      <c r="JUQ37"/>
      <c r="JUR37"/>
      <c r="JUS37"/>
      <c r="JUT37"/>
      <c r="JUU37"/>
      <c r="JUV37"/>
      <c r="JUW37"/>
      <c r="JUX37"/>
      <c r="JUY37"/>
      <c r="JUZ37"/>
      <c r="JVA37"/>
      <c r="JVB37"/>
      <c r="JVC37"/>
      <c r="JVD37"/>
      <c r="JVE37"/>
      <c r="JVF37"/>
      <c r="JVG37"/>
      <c r="JVH37"/>
      <c r="JVI37"/>
      <c r="JVJ37"/>
      <c r="JVK37"/>
      <c r="JVL37"/>
      <c r="JVM37"/>
      <c r="JVN37"/>
      <c r="JVO37"/>
      <c r="JVP37"/>
      <c r="JVQ37"/>
      <c r="JVR37"/>
      <c r="JVS37"/>
      <c r="JVT37"/>
      <c r="JVU37"/>
      <c r="JVV37"/>
      <c r="JVW37"/>
      <c r="JVX37"/>
      <c r="JVY37"/>
      <c r="JVZ37"/>
      <c r="JWA37"/>
      <c r="JWB37"/>
      <c r="JWC37"/>
      <c r="JWD37"/>
      <c r="JWE37"/>
      <c r="JWF37"/>
      <c r="JWG37"/>
      <c r="JWH37"/>
      <c r="JWI37"/>
      <c r="JWJ37"/>
      <c r="JWK37"/>
      <c r="JWL37"/>
      <c r="JWM37"/>
      <c r="JWN37"/>
      <c r="JWO37"/>
      <c r="JWP37"/>
      <c r="JWQ37"/>
      <c r="JWR37"/>
      <c r="JWS37"/>
      <c r="JWT37"/>
      <c r="JWU37"/>
      <c r="JWV37"/>
      <c r="JWW37"/>
      <c r="JWX37"/>
      <c r="JWY37"/>
      <c r="JWZ37"/>
      <c r="JXA37"/>
      <c r="JXB37"/>
      <c r="JXC37"/>
      <c r="JXD37"/>
      <c r="JXE37"/>
      <c r="JXF37"/>
      <c r="JXG37"/>
      <c r="JXH37"/>
      <c r="JXI37"/>
      <c r="JXJ37"/>
      <c r="JXK37"/>
      <c r="JXL37"/>
      <c r="JXM37"/>
      <c r="JXN37"/>
      <c r="JXO37"/>
      <c r="JXP37"/>
      <c r="JXQ37"/>
      <c r="JXR37"/>
      <c r="JXS37"/>
      <c r="JXT37"/>
      <c r="JXU37"/>
      <c r="JXV37"/>
      <c r="JXW37"/>
      <c r="JXX37"/>
      <c r="JXY37"/>
      <c r="JXZ37"/>
      <c r="JYA37"/>
      <c r="JYB37"/>
      <c r="JYC37"/>
      <c r="JYD37"/>
      <c r="JYE37"/>
      <c r="JYF37"/>
      <c r="JYG37"/>
      <c r="JYH37"/>
      <c r="JYI37"/>
      <c r="JYJ37"/>
      <c r="JYK37"/>
      <c r="JYL37"/>
      <c r="JYM37"/>
      <c r="JYN37"/>
      <c r="JYO37"/>
      <c r="JYP37"/>
      <c r="JYQ37"/>
      <c r="JYR37"/>
      <c r="JYS37"/>
      <c r="JYT37"/>
      <c r="JYU37"/>
      <c r="JYV37"/>
      <c r="JYW37"/>
      <c r="JYX37"/>
      <c r="JYY37"/>
      <c r="JYZ37"/>
      <c r="JZA37"/>
      <c r="JZB37"/>
      <c r="JZC37"/>
      <c r="JZD37"/>
      <c r="JZE37"/>
      <c r="JZF37"/>
      <c r="JZG37"/>
      <c r="JZH37"/>
      <c r="JZI37"/>
      <c r="JZJ37"/>
      <c r="JZK37"/>
      <c r="JZL37"/>
      <c r="JZM37"/>
      <c r="JZN37"/>
      <c r="JZO37"/>
      <c r="JZP37"/>
      <c r="JZQ37"/>
      <c r="JZR37"/>
      <c r="JZS37"/>
      <c r="JZT37"/>
      <c r="JZU37"/>
      <c r="JZV37"/>
      <c r="JZW37"/>
      <c r="JZX37"/>
      <c r="JZY37"/>
      <c r="JZZ37"/>
      <c r="KAA37"/>
      <c r="KAB37"/>
      <c r="KAC37"/>
      <c r="KAD37"/>
      <c r="KAE37"/>
      <c r="KAF37"/>
      <c r="KAG37"/>
      <c r="KAH37"/>
      <c r="KAI37"/>
      <c r="KAJ37"/>
      <c r="KAK37"/>
      <c r="KAL37"/>
      <c r="KAM37"/>
      <c r="KAN37"/>
      <c r="KAO37"/>
      <c r="KAP37"/>
      <c r="KAQ37"/>
      <c r="KAR37"/>
      <c r="KAS37"/>
      <c r="KAT37"/>
      <c r="KAU37"/>
      <c r="KAV37"/>
      <c r="KAW37"/>
      <c r="KAX37"/>
      <c r="KAY37"/>
      <c r="KAZ37"/>
      <c r="KBA37"/>
      <c r="KBB37"/>
      <c r="KBC37"/>
      <c r="KBD37"/>
      <c r="KBE37"/>
      <c r="KBF37"/>
      <c r="KBG37"/>
      <c r="KBH37"/>
      <c r="KBI37"/>
      <c r="KBJ37"/>
      <c r="KBK37"/>
      <c r="KBL37"/>
      <c r="KBM37"/>
      <c r="KBN37"/>
      <c r="KBO37"/>
      <c r="KBP37"/>
      <c r="KBQ37"/>
      <c r="KBR37"/>
      <c r="KBS37"/>
      <c r="KBT37"/>
      <c r="KBU37"/>
      <c r="KBV37"/>
      <c r="KBW37"/>
      <c r="KBX37"/>
      <c r="KBY37"/>
      <c r="KBZ37"/>
      <c r="KCA37"/>
      <c r="KCB37"/>
      <c r="KCC37"/>
      <c r="KCD37"/>
      <c r="KCE37"/>
      <c r="KCF37"/>
      <c r="KCG37"/>
      <c r="KCH37"/>
      <c r="KCI37"/>
      <c r="KCJ37"/>
      <c r="KCK37"/>
      <c r="KCL37"/>
      <c r="KCM37"/>
      <c r="KCN37"/>
      <c r="KCO37"/>
      <c r="KCP37"/>
      <c r="KCQ37"/>
      <c r="KCR37"/>
      <c r="KCS37"/>
      <c r="KCT37"/>
      <c r="KCU37"/>
      <c r="KCV37"/>
      <c r="KCW37"/>
      <c r="KCX37"/>
      <c r="KCY37"/>
      <c r="KCZ37"/>
      <c r="KDA37"/>
      <c r="KDB37"/>
      <c r="KDC37"/>
      <c r="KDD37"/>
      <c r="KDE37"/>
      <c r="KDF37"/>
      <c r="KDG37"/>
      <c r="KDH37"/>
      <c r="KDI37"/>
      <c r="KDJ37"/>
      <c r="KDK37"/>
      <c r="KDL37"/>
      <c r="KDM37"/>
      <c r="KDN37"/>
      <c r="KDO37"/>
      <c r="KDP37"/>
      <c r="KDQ37"/>
      <c r="KDR37"/>
      <c r="KDS37"/>
      <c r="KDT37"/>
      <c r="KDU37"/>
      <c r="KDV37"/>
      <c r="KDW37"/>
      <c r="KDX37"/>
      <c r="KDY37"/>
      <c r="KDZ37"/>
      <c r="KEA37"/>
      <c r="KEB37"/>
      <c r="KEC37"/>
      <c r="KED37"/>
      <c r="KEE37"/>
      <c r="KEF37"/>
      <c r="KEG37"/>
      <c r="KEH37"/>
      <c r="KEI37"/>
      <c r="KEJ37"/>
      <c r="KEK37"/>
      <c r="KEL37"/>
      <c r="KEM37"/>
      <c r="KEN37"/>
      <c r="KEO37"/>
      <c r="KEP37"/>
      <c r="KEQ37"/>
      <c r="KER37"/>
      <c r="KES37"/>
      <c r="KET37"/>
      <c r="KEU37"/>
      <c r="KEV37"/>
      <c r="KEW37"/>
      <c r="KEX37"/>
      <c r="KEY37"/>
      <c r="KEZ37"/>
      <c r="KFA37"/>
      <c r="KFB37"/>
      <c r="KFC37"/>
      <c r="KFD37"/>
      <c r="KFE37"/>
      <c r="KFF37"/>
      <c r="KFG37"/>
      <c r="KFH37"/>
      <c r="KFI37"/>
      <c r="KFJ37"/>
      <c r="KFK37"/>
      <c r="KFL37"/>
      <c r="KFM37"/>
      <c r="KFN37"/>
      <c r="KFO37"/>
      <c r="KFP37"/>
      <c r="KFQ37"/>
      <c r="KFR37"/>
      <c r="KFS37"/>
      <c r="KFT37"/>
      <c r="KFU37"/>
      <c r="KFV37"/>
      <c r="KFW37"/>
      <c r="KFX37"/>
      <c r="KFY37"/>
      <c r="KFZ37"/>
      <c r="KGA37"/>
      <c r="KGB37"/>
      <c r="KGC37"/>
      <c r="KGD37"/>
      <c r="KGE37"/>
      <c r="KGF37"/>
      <c r="KGG37"/>
      <c r="KGH37"/>
      <c r="KGI37"/>
      <c r="KGJ37"/>
      <c r="KGK37"/>
      <c r="KGL37"/>
      <c r="KGM37"/>
      <c r="KGN37"/>
      <c r="KGO37"/>
      <c r="KGP37"/>
      <c r="KGQ37"/>
      <c r="KGR37"/>
      <c r="KGS37"/>
      <c r="KGT37"/>
      <c r="KGU37"/>
      <c r="KGV37"/>
      <c r="KGW37"/>
      <c r="KGX37"/>
      <c r="KGY37"/>
      <c r="KGZ37"/>
      <c r="KHA37"/>
      <c r="KHB37"/>
      <c r="KHC37"/>
      <c r="KHD37"/>
      <c r="KHE37"/>
      <c r="KHF37"/>
      <c r="KHG37"/>
      <c r="KHH37"/>
      <c r="KHI37"/>
      <c r="KHJ37"/>
      <c r="KHK37"/>
      <c r="KHL37"/>
      <c r="KHM37"/>
      <c r="KHN37"/>
      <c r="KHO37"/>
      <c r="KHP37"/>
      <c r="KHQ37"/>
      <c r="KHR37"/>
      <c r="KHS37"/>
      <c r="KHT37"/>
      <c r="KHU37"/>
      <c r="KHV37"/>
      <c r="KHW37"/>
      <c r="KHX37"/>
      <c r="KHY37"/>
      <c r="KHZ37"/>
      <c r="KIA37"/>
      <c r="KIB37"/>
      <c r="KIC37"/>
      <c r="KID37"/>
      <c r="KIE37"/>
      <c r="KIF37"/>
      <c r="KIG37"/>
      <c r="KIH37"/>
      <c r="KII37"/>
      <c r="KIJ37"/>
      <c r="KIK37"/>
      <c r="KIL37"/>
      <c r="KIM37"/>
      <c r="KIN37"/>
      <c r="KIO37"/>
      <c r="KIP37"/>
      <c r="KIQ37"/>
      <c r="KIR37"/>
      <c r="KIS37"/>
      <c r="KIT37"/>
      <c r="KIU37"/>
      <c r="KIV37"/>
      <c r="KIW37"/>
      <c r="KIX37"/>
      <c r="KIY37"/>
      <c r="KIZ37"/>
      <c r="KJA37"/>
      <c r="KJB37"/>
      <c r="KJC37"/>
      <c r="KJD37"/>
      <c r="KJE37"/>
      <c r="KJF37"/>
      <c r="KJG37"/>
      <c r="KJH37"/>
      <c r="KJI37"/>
      <c r="KJJ37"/>
      <c r="KJK37"/>
      <c r="KJL37"/>
      <c r="KJM37"/>
      <c r="KJN37"/>
      <c r="KJO37"/>
      <c r="KJP37"/>
      <c r="KJQ37"/>
      <c r="KJR37"/>
      <c r="KJS37"/>
      <c r="KJT37"/>
      <c r="KJU37"/>
      <c r="KJV37"/>
      <c r="KJW37"/>
      <c r="KJX37"/>
      <c r="KJY37"/>
      <c r="KJZ37"/>
      <c r="KKA37"/>
      <c r="KKB37"/>
      <c r="KKC37"/>
      <c r="KKD37"/>
      <c r="KKE37"/>
      <c r="KKF37"/>
      <c r="KKG37"/>
      <c r="KKH37"/>
      <c r="KKI37"/>
      <c r="KKJ37"/>
      <c r="KKK37"/>
      <c r="KKL37"/>
      <c r="KKM37"/>
      <c r="KKN37"/>
      <c r="KKO37"/>
      <c r="KKP37"/>
      <c r="KKQ37"/>
      <c r="KKR37"/>
      <c r="KKS37"/>
      <c r="KKT37"/>
      <c r="KKU37"/>
      <c r="KKV37"/>
      <c r="KKW37"/>
      <c r="KKX37"/>
      <c r="KKY37"/>
      <c r="KKZ37"/>
      <c r="KLA37"/>
      <c r="KLB37"/>
      <c r="KLC37"/>
      <c r="KLD37"/>
      <c r="KLE37"/>
      <c r="KLF37"/>
      <c r="KLG37"/>
      <c r="KLH37"/>
      <c r="KLI37"/>
      <c r="KLJ37"/>
      <c r="KLK37"/>
      <c r="KLL37"/>
      <c r="KLM37"/>
      <c r="KLN37"/>
      <c r="KLO37"/>
      <c r="KLP37"/>
      <c r="KLQ37"/>
      <c r="KLR37"/>
      <c r="KLS37"/>
      <c r="KLT37"/>
      <c r="KLU37"/>
      <c r="KLV37"/>
      <c r="KLW37"/>
      <c r="KLX37"/>
      <c r="KLY37"/>
      <c r="KLZ37"/>
      <c r="KMA37"/>
      <c r="KMB37"/>
      <c r="KMC37"/>
      <c r="KMD37"/>
      <c r="KME37"/>
      <c r="KMF37"/>
      <c r="KMG37"/>
      <c r="KMH37"/>
      <c r="KMI37"/>
      <c r="KMJ37"/>
      <c r="KMK37"/>
      <c r="KML37"/>
      <c r="KMM37"/>
      <c r="KMN37"/>
      <c r="KMO37"/>
      <c r="KMP37"/>
      <c r="KMQ37"/>
      <c r="KMR37"/>
      <c r="KMS37"/>
      <c r="KMT37"/>
      <c r="KMU37"/>
      <c r="KMV37"/>
      <c r="KMW37"/>
      <c r="KMX37"/>
      <c r="KMY37"/>
      <c r="KMZ37"/>
      <c r="KNA37"/>
      <c r="KNB37"/>
      <c r="KNC37"/>
      <c r="KND37"/>
      <c r="KNE37"/>
      <c r="KNF37"/>
      <c r="KNG37"/>
      <c r="KNH37"/>
      <c r="KNI37"/>
      <c r="KNJ37"/>
      <c r="KNK37"/>
      <c r="KNL37"/>
      <c r="KNM37"/>
      <c r="KNN37"/>
      <c r="KNO37"/>
      <c r="KNP37"/>
      <c r="KNQ37"/>
      <c r="KNR37"/>
      <c r="KNS37"/>
      <c r="KNT37"/>
      <c r="KNU37"/>
      <c r="KNV37"/>
      <c r="KNW37"/>
      <c r="KNX37"/>
      <c r="KNY37"/>
      <c r="KNZ37"/>
      <c r="KOA37"/>
      <c r="KOB37"/>
      <c r="KOC37"/>
      <c r="KOD37"/>
      <c r="KOE37"/>
      <c r="KOF37"/>
      <c r="KOG37"/>
      <c r="KOH37"/>
      <c r="KOI37"/>
      <c r="KOJ37"/>
      <c r="KOK37"/>
      <c r="KOL37"/>
      <c r="KOM37"/>
      <c r="KON37"/>
      <c r="KOO37"/>
      <c r="KOP37"/>
      <c r="KOQ37"/>
      <c r="KOR37"/>
      <c r="KOS37"/>
      <c r="KOT37"/>
      <c r="KOU37"/>
      <c r="KOV37"/>
      <c r="KOW37"/>
      <c r="KOX37"/>
      <c r="KOY37"/>
      <c r="KOZ37"/>
      <c r="KPA37"/>
      <c r="KPB37"/>
      <c r="KPC37"/>
      <c r="KPD37"/>
      <c r="KPE37"/>
      <c r="KPF37"/>
      <c r="KPG37"/>
      <c r="KPH37"/>
      <c r="KPI37"/>
      <c r="KPJ37"/>
      <c r="KPK37"/>
      <c r="KPL37"/>
      <c r="KPM37"/>
      <c r="KPN37"/>
      <c r="KPO37"/>
      <c r="KPP37"/>
      <c r="KPQ37"/>
      <c r="KPR37"/>
      <c r="KPS37"/>
      <c r="KPT37"/>
      <c r="KPU37"/>
      <c r="KPV37"/>
      <c r="KPW37"/>
      <c r="KPX37"/>
      <c r="KPY37"/>
      <c r="KPZ37"/>
      <c r="KQA37"/>
      <c r="KQB37"/>
      <c r="KQC37"/>
      <c r="KQD37"/>
      <c r="KQE37"/>
      <c r="KQF37"/>
      <c r="KQG37"/>
      <c r="KQH37"/>
      <c r="KQI37"/>
      <c r="KQJ37"/>
      <c r="KQK37"/>
      <c r="KQL37"/>
      <c r="KQM37"/>
      <c r="KQN37"/>
      <c r="KQO37"/>
      <c r="KQP37"/>
      <c r="KQQ37"/>
      <c r="KQR37"/>
      <c r="KQS37"/>
      <c r="KQT37"/>
      <c r="KQU37"/>
      <c r="KQV37"/>
      <c r="KQW37"/>
      <c r="KQX37"/>
      <c r="KQY37"/>
      <c r="KQZ37"/>
      <c r="KRA37"/>
      <c r="KRB37"/>
      <c r="KRC37"/>
      <c r="KRD37"/>
      <c r="KRE37"/>
      <c r="KRF37"/>
      <c r="KRG37"/>
      <c r="KRH37"/>
      <c r="KRI37"/>
      <c r="KRJ37"/>
      <c r="KRK37"/>
      <c r="KRL37"/>
      <c r="KRM37"/>
      <c r="KRN37"/>
      <c r="KRO37"/>
      <c r="KRP37"/>
      <c r="KRQ37"/>
      <c r="KRR37"/>
      <c r="KRS37"/>
      <c r="KRT37"/>
      <c r="KRU37"/>
      <c r="KRV37"/>
      <c r="KRW37"/>
      <c r="KRX37"/>
      <c r="KRY37"/>
      <c r="KRZ37"/>
      <c r="KSA37"/>
      <c r="KSB37"/>
      <c r="KSC37"/>
      <c r="KSD37"/>
      <c r="KSE37"/>
      <c r="KSF37"/>
      <c r="KSG37"/>
      <c r="KSH37"/>
      <c r="KSI37"/>
      <c r="KSJ37"/>
      <c r="KSK37"/>
      <c r="KSL37"/>
      <c r="KSM37"/>
      <c r="KSN37"/>
      <c r="KSO37"/>
      <c r="KSP37"/>
      <c r="KSQ37"/>
      <c r="KSR37"/>
      <c r="KSS37"/>
      <c r="KST37"/>
      <c r="KSU37"/>
      <c r="KSV37"/>
      <c r="KSW37"/>
      <c r="KSX37"/>
      <c r="KSY37"/>
      <c r="KSZ37"/>
      <c r="KTA37"/>
      <c r="KTB37"/>
      <c r="KTC37"/>
      <c r="KTD37"/>
      <c r="KTE37"/>
      <c r="KTF37"/>
      <c r="KTG37"/>
      <c r="KTH37"/>
      <c r="KTI37"/>
      <c r="KTJ37"/>
      <c r="KTK37"/>
      <c r="KTL37"/>
      <c r="KTM37"/>
      <c r="KTN37"/>
      <c r="KTO37"/>
      <c r="KTP37"/>
      <c r="KTQ37"/>
      <c r="KTR37"/>
      <c r="KTS37"/>
      <c r="KTT37"/>
      <c r="KTU37"/>
      <c r="KTV37"/>
      <c r="KTW37"/>
      <c r="KTX37"/>
      <c r="KTY37"/>
      <c r="KTZ37"/>
      <c r="KUA37"/>
      <c r="KUB37"/>
      <c r="KUC37"/>
      <c r="KUD37"/>
      <c r="KUE37"/>
      <c r="KUF37"/>
      <c r="KUG37"/>
      <c r="KUH37"/>
      <c r="KUI37"/>
      <c r="KUJ37"/>
      <c r="KUK37"/>
      <c r="KUL37"/>
      <c r="KUM37"/>
      <c r="KUN37"/>
      <c r="KUO37"/>
      <c r="KUP37"/>
      <c r="KUQ37"/>
      <c r="KUR37"/>
      <c r="KUS37"/>
      <c r="KUT37"/>
      <c r="KUU37"/>
      <c r="KUV37"/>
      <c r="KUW37"/>
      <c r="KUX37"/>
      <c r="KUY37"/>
      <c r="KUZ37"/>
      <c r="KVA37"/>
      <c r="KVB37"/>
      <c r="KVC37"/>
      <c r="KVD37"/>
      <c r="KVE37"/>
      <c r="KVF37"/>
      <c r="KVG37"/>
      <c r="KVH37"/>
      <c r="KVI37"/>
      <c r="KVJ37"/>
      <c r="KVK37"/>
      <c r="KVL37"/>
      <c r="KVM37"/>
      <c r="KVN37"/>
      <c r="KVO37"/>
      <c r="KVP37"/>
      <c r="KVQ37"/>
      <c r="KVR37"/>
      <c r="KVS37"/>
      <c r="KVT37"/>
      <c r="KVU37"/>
      <c r="KVV37"/>
      <c r="KVW37"/>
      <c r="KVX37"/>
      <c r="KVY37"/>
      <c r="KVZ37"/>
      <c r="KWA37"/>
      <c r="KWB37"/>
      <c r="KWC37"/>
      <c r="KWD37"/>
      <c r="KWE37"/>
      <c r="KWF37"/>
      <c r="KWG37"/>
      <c r="KWH37"/>
      <c r="KWI37"/>
      <c r="KWJ37"/>
      <c r="KWK37"/>
      <c r="KWL37"/>
      <c r="KWM37"/>
      <c r="KWN37"/>
      <c r="KWO37"/>
      <c r="KWP37"/>
      <c r="KWQ37"/>
      <c r="KWR37"/>
      <c r="KWS37"/>
      <c r="KWT37"/>
      <c r="KWU37"/>
      <c r="KWV37"/>
      <c r="KWW37"/>
      <c r="KWX37"/>
      <c r="KWY37"/>
      <c r="KWZ37"/>
      <c r="KXA37"/>
      <c r="KXB37"/>
      <c r="KXC37"/>
      <c r="KXD37"/>
      <c r="KXE37"/>
      <c r="KXF37"/>
      <c r="KXG37"/>
      <c r="KXH37"/>
      <c r="KXI37"/>
      <c r="KXJ37"/>
      <c r="KXK37"/>
      <c r="KXL37"/>
      <c r="KXM37"/>
      <c r="KXN37"/>
      <c r="KXO37"/>
      <c r="KXP37"/>
      <c r="KXQ37"/>
      <c r="KXR37"/>
      <c r="KXS37"/>
      <c r="KXT37"/>
      <c r="KXU37"/>
      <c r="KXV37"/>
      <c r="KXW37"/>
      <c r="KXX37"/>
      <c r="KXY37"/>
      <c r="KXZ37"/>
      <c r="KYA37"/>
      <c r="KYB37"/>
      <c r="KYC37"/>
      <c r="KYD37"/>
      <c r="KYE37"/>
      <c r="KYF37"/>
      <c r="KYG37"/>
      <c r="KYH37"/>
      <c r="KYI37"/>
      <c r="KYJ37"/>
      <c r="KYK37"/>
      <c r="KYL37"/>
      <c r="KYM37"/>
      <c r="KYN37"/>
      <c r="KYO37"/>
      <c r="KYP37"/>
      <c r="KYQ37"/>
      <c r="KYR37"/>
      <c r="KYS37"/>
      <c r="KYT37"/>
      <c r="KYU37"/>
      <c r="KYV37"/>
      <c r="KYW37"/>
      <c r="KYX37"/>
      <c r="KYY37"/>
      <c r="KYZ37"/>
      <c r="KZA37"/>
      <c r="KZB37"/>
      <c r="KZC37"/>
      <c r="KZD37"/>
      <c r="KZE37"/>
      <c r="KZF37"/>
      <c r="KZG37"/>
      <c r="KZH37"/>
      <c r="KZI37"/>
      <c r="KZJ37"/>
      <c r="KZK37"/>
      <c r="KZL37"/>
      <c r="KZM37"/>
      <c r="KZN37"/>
      <c r="KZO37"/>
      <c r="KZP37"/>
      <c r="KZQ37"/>
      <c r="KZR37"/>
      <c r="KZS37"/>
      <c r="KZT37"/>
      <c r="KZU37"/>
      <c r="KZV37"/>
      <c r="KZW37"/>
      <c r="KZX37"/>
      <c r="KZY37"/>
      <c r="KZZ37"/>
      <c r="LAA37"/>
      <c r="LAB37"/>
      <c r="LAC37"/>
      <c r="LAD37"/>
      <c r="LAE37"/>
      <c r="LAF37"/>
      <c r="LAG37"/>
      <c r="LAH37"/>
      <c r="LAI37"/>
      <c r="LAJ37"/>
      <c r="LAK37"/>
      <c r="LAL37"/>
      <c r="LAM37"/>
      <c r="LAN37"/>
      <c r="LAO37"/>
      <c r="LAP37"/>
      <c r="LAQ37"/>
      <c r="LAR37"/>
      <c r="LAS37"/>
      <c r="LAT37"/>
      <c r="LAU37"/>
      <c r="LAV37"/>
      <c r="LAW37"/>
      <c r="LAX37"/>
      <c r="LAY37"/>
      <c r="LAZ37"/>
      <c r="LBA37"/>
      <c r="LBB37"/>
      <c r="LBC37"/>
      <c r="LBD37"/>
      <c r="LBE37"/>
      <c r="LBF37"/>
      <c r="LBG37"/>
      <c r="LBH37"/>
      <c r="LBI37"/>
      <c r="LBJ37"/>
      <c r="LBK37"/>
      <c r="LBL37"/>
      <c r="LBM37"/>
      <c r="LBN37"/>
      <c r="LBO37"/>
      <c r="LBP37"/>
      <c r="LBQ37"/>
      <c r="LBR37"/>
      <c r="LBS37"/>
      <c r="LBT37"/>
      <c r="LBU37"/>
      <c r="LBV37"/>
      <c r="LBW37"/>
      <c r="LBX37"/>
      <c r="LBY37"/>
      <c r="LBZ37"/>
      <c r="LCA37"/>
      <c r="LCB37"/>
      <c r="LCC37"/>
      <c r="LCD37"/>
      <c r="LCE37"/>
      <c r="LCF37"/>
      <c r="LCG37"/>
      <c r="LCH37"/>
      <c r="LCI37"/>
      <c r="LCJ37"/>
      <c r="LCK37"/>
      <c r="LCL37"/>
      <c r="LCM37"/>
      <c r="LCN37"/>
      <c r="LCO37"/>
      <c r="LCP37"/>
      <c r="LCQ37"/>
      <c r="LCR37"/>
      <c r="LCS37"/>
      <c r="LCT37"/>
      <c r="LCU37"/>
      <c r="LCV37"/>
      <c r="LCW37"/>
      <c r="LCX37"/>
      <c r="LCY37"/>
      <c r="LCZ37"/>
      <c r="LDA37"/>
      <c r="LDB37"/>
      <c r="LDC37"/>
      <c r="LDD37"/>
      <c r="LDE37"/>
      <c r="LDF37"/>
      <c r="LDG37"/>
      <c r="LDH37"/>
      <c r="LDI37"/>
      <c r="LDJ37"/>
      <c r="LDK37"/>
      <c r="LDL37"/>
      <c r="LDM37"/>
      <c r="LDN37"/>
      <c r="LDO37"/>
      <c r="LDP37"/>
      <c r="LDQ37"/>
      <c r="LDR37"/>
      <c r="LDS37"/>
      <c r="LDT37"/>
      <c r="LDU37"/>
      <c r="LDV37"/>
      <c r="LDW37"/>
      <c r="LDX37"/>
      <c r="LDY37"/>
      <c r="LDZ37"/>
      <c r="LEA37"/>
      <c r="LEB37"/>
      <c r="LEC37"/>
      <c r="LED37"/>
      <c r="LEE37"/>
      <c r="LEF37"/>
      <c r="LEG37"/>
      <c r="LEH37"/>
      <c r="LEI37"/>
      <c r="LEJ37"/>
      <c r="LEK37"/>
      <c r="LEL37"/>
      <c r="LEM37"/>
      <c r="LEN37"/>
      <c r="LEO37"/>
      <c r="LEP37"/>
      <c r="LEQ37"/>
      <c r="LER37"/>
      <c r="LES37"/>
      <c r="LET37"/>
      <c r="LEU37"/>
      <c r="LEV37"/>
      <c r="LEW37"/>
      <c r="LEX37"/>
      <c r="LEY37"/>
      <c r="LEZ37"/>
      <c r="LFA37"/>
      <c r="LFB37"/>
      <c r="LFC37"/>
      <c r="LFD37"/>
      <c r="LFE37"/>
      <c r="LFF37"/>
      <c r="LFG37"/>
      <c r="LFH37"/>
      <c r="LFI37"/>
      <c r="LFJ37"/>
      <c r="LFK37"/>
      <c r="LFL37"/>
      <c r="LFM37"/>
      <c r="LFN37"/>
      <c r="LFO37"/>
      <c r="LFP37"/>
      <c r="LFQ37"/>
      <c r="LFR37"/>
      <c r="LFS37"/>
      <c r="LFT37"/>
      <c r="LFU37"/>
      <c r="LFV37"/>
      <c r="LFW37"/>
      <c r="LFX37"/>
      <c r="LFY37"/>
      <c r="LFZ37"/>
      <c r="LGA37"/>
      <c r="LGB37"/>
      <c r="LGC37"/>
      <c r="LGD37"/>
      <c r="LGE37"/>
      <c r="LGF37"/>
      <c r="LGG37"/>
      <c r="LGH37"/>
      <c r="LGI37"/>
      <c r="LGJ37"/>
      <c r="LGK37"/>
      <c r="LGL37"/>
      <c r="LGM37"/>
      <c r="LGN37"/>
      <c r="LGO37"/>
      <c r="LGP37"/>
      <c r="LGQ37"/>
      <c r="LGR37"/>
      <c r="LGS37"/>
      <c r="LGT37"/>
      <c r="LGU37"/>
      <c r="LGV37"/>
      <c r="LGW37"/>
      <c r="LGX37"/>
      <c r="LGY37"/>
      <c r="LGZ37"/>
      <c r="LHA37"/>
      <c r="LHB37"/>
      <c r="LHC37"/>
      <c r="LHD37"/>
      <c r="LHE37"/>
      <c r="LHF37"/>
      <c r="LHG37"/>
      <c r="LHH37"/>
      <c r="LHI37"/>
      <c r="LHJ37"/>
      <c r="LHK37"/>
      <c r="LHL37"/>
      <c r="LHM37"/>
      <c r="LHN37"/>
      <c r="LHO37"/>
      <c r="LHP37"/>
      <c r="LHQ37"/>
      <c r="LHR37"/>
      <c r="LHS37"/>
      <c r="LHT37"/>
      <c r="LHU37"/>
      <c r="LHV37"/>
      <c r="LHW37"/>
      <c r="LHX37"/>
      <c r="LHY37"/>
      <c r="LHZ37"/>
      <c r="LIA37"/>
      <c r="LIB37"/>
      <c r="LIC37"/>
      <c r="LID37"/>
      <c r="LIE37"/>
      <c r="LIF37"/>
      <c r="LIG37"/>
      <c r="LIH37"/>
      <c r="LII37"/>
      <c r="LIJ37"/>
      <c r="LIK37"/>
      <c r="LIL37"/>
      <c r="LIM37"/>
      <c r="LIN37"/>
      <c r="LIO37"/>
      <c r="LIP37"/>
      <c r="LIQ37"/>
      <c r="LIR37"/>
      <c r="LIS37"/>
      <c r="LIT37"/>
      <c r="LIU37"/>
      <c r="LIV37"/>
      <c r="LIW37"/>
      <c r="LIX37"/>
      <c r="LIY37"/>
      <c r="LIZ37"/>
      <c r="LJA37"/>
      <c r="LJB37"/>
      <c r="LJC37"/>
      <c r="LJD37"/>
      <c r="LJE37"/>
      <c r="LJF37"/>
      <c r="LJG37"/>
      <c r="LJH37"/>
      <c r="LJI37"/>
      <c r="LJJ37"/>
      <c r="LJK37"/>
      <c r="LJL37"/>
      <c r="LJM37"/>
      <c r="LJN37"/>
      <c r="LJO37"/>
      <c r="LJP37"/>
      <c r="LJQ37"/>
      <c r="LJR37"/>
      <c r="LJS37"/>
      <c r="LJT37"/>
      <c r="LJU37"/>
      <c r="LJV37"/>
      <c r="LJW37"/>
      <c r="LJX37"/>
      <c r="LJY37"/>
      <c r="LJZ37"/>
      <c r="LKA37"/>
      <c r="LKB37"/>
      <c r="LKC37"/>
      <c r="LKD37"/>
      <c r="LKE37"/>
      <c r="LKF37"/>
      <c r="LKG37"/>
      <c r="LKH37"/>
      <c r="LKI37"/>
      <c r="LKJ37"/>
      <c r="LKK37"/>
      <c r="LKL37"/>
      <c r="LKM37"/>
      <c r="LKN37"/>
      <c r="LKO37"/>
      <c r="LKP37"/>
      <c r="LKQ37"/>
      <c r="LKR37"/>
      <c r="LKS37"/>
      <c r="LKT37"/>
      <c r="LKU37"/>
      <c r="LKV37"/>
      <c r="LKW37"/>
      <c r="LKX37"/>
      <c r="LKY37"/>
      <c r="LKZ37"/>
      <c r="LLA37"/>
      <c r="LLB37"/>
      <c r="LLC37"/>
      <c r="LLD37"/>
      <c r="LLE37"/>
      <c r="LLF37"/>
      <c r="LLG37"/>
      <c r="LLH37"/>
      <c r="LLI37"/>
      <c r="LLJ37"/>
      <c r="LLK37"/>
      <c r="LLL37"/>
      <c r="LLM37"/>
      <c r="LLN37"/>
      <c r="LLO37"/>
      <c r="LLP37"/>
      <c r="LLQ37"/>
      <c r="LLR37"/>
      <c r="LLS37"/>
      <c r="LLT37"/>
      <c r="LLU37"/>
      <c r="LLV37"/>
      <c r="LLW37"/>
      <c r="LLX37"/>
      <c r="LLY37"/>
      <c r="LLZ37"/>
      <c r="LMA37"/>
      <c r="LMB37"/>
      <c r="LMC37"/>
      <c r="LMD37"/>
      <c r="LME37"/>
      <c r="LMF37"/>
      <c r="LMG37"/>
      <c r="LMH37"/>
      <c r="LMI37"/>
      <c r="LMJ37"/>
      <c r="LMK37"/>
      <c r="LML37"/>
      <c r="LMM37"/>
      <c r="LMN37"/>
      <c r="LMO37"/>
      <c r="LMP37"/>
      <c r="LMQ37"/>
      <c r="LMR37"/>
      <c r="LMS37"/>
      <c r="LMT37"/>
      <c r="LMU37"/>
      <c r="LMV37"/>
      <c r="LMW37"/>
      <c r="LMX37"/>
      <c r="LMY37"/>
      <c r="LMZ37"/>
      <c r="LNA37"/>
      <c r="LNB37"/>
      <c r="LNC37"/>
      <c r="LND37"/>
      <c r="LNE37"/>
      <c r="LNF37"/>
      <c r="LNG37"/>
      <c r="LNH37"/>
      <c r="LNI37"/>
      <c r="LNJ37"/>
      <c r="LNK37"/>
      <c r="LNL37"/>
      <c r="LNM37"/>
      <c r="LNN37"/>
      <c r="LNO37"/>
      <c r="LNP37"/>
      <c r="LNQ37"/>
      <c r="LNR37"/>
      <c r="LNS37"/>
      <c r="LNT37"/>
      <c r="LNU37"/>
      <c r="LNV37"/>
      <c r="LNW37"/>
      <c r="LNX37"/>
      <c r="LNY37"/>
      <c r="LNZ37"/>
      <c r="LOA37"/>
      <c r="LOB37"/>
      <c r="LOC37"/>
      <c r="LOD37"/>
      <c r="LOE37"/>
      <c r="LOF37"/>
      <c r="LOG37"/>
      <c r="LOH37"/>
      <c r="LOI37"/>
      <c r="LOJ37"/>
      <c r="LOK37"/>
      <c r="LOL37"/>
      <c r="LOM37"/>
      <c r="LON37"/>
      <c r="LOO37"/>
      <c r="LOP37"/>
      <c r="LOQ37"/>
      <c r="LOR37"/>
      <c r="LOS37"/>
      <c r="LOT37"/>
      <c r="LOU37"/>
      <c r="LOV37"/>
      <c r="LOW37"/>
      <c r="LOX37"/>
      <c r="LOY37"/>
      <c r="LOZ37"/>
      <c r="LPA37"/>
      <c r="LPB37"/>
      <c r="LPC37"/>
      <c r="LPD37"/>
      <c r="LPE37"/>
      <c r="LPF37"/>
      <c r="LPG37"/>
      <c r="LPH37"/>
      <c r="LPI37"/>
      <c r="LPJ37"/>
      <c r="LPK37"/>
      <c r="LPL37"/>
      <c r="LPM37"/>
      <c r="LPN37"/>
      <c r="LPO37"/>
      <c r="LPP37"/>
      <c r="LPQ37"/>
      <c r="LPR37"/>
      <c r="LPS37"/>
      <c r="LPT37"/>
      <c r="LPU37"/>
      <c r="LPV37"/>
      <c r="LPW37"/>
      <c r="LPX37"/>
      <c r="LPY37"/>
      <c r="LPZ37"/>
      <c r="LQA37"/>
      <c r="LQB37"/>
      <c r="LQC37"/>
      <c r="LQD37"/>
      <c r="LQE37"/>
      <c r="LQF37"/>
      <c r="LQG37"/>
      <c r="LQH37"/>
      <c r="LQI37"/>
      <c r="LQJ37"/>
      <c r="LQK37"/>
      <c r="LQL37"/>
      <c r="LQM37"/>
      <c r="LQN37"/>
      <c r="LQO37"/>
      <c r="LQP37"/>
      <c r="LQQ37"/>
      <c r="LQR37"/>
      <c r="LQS37"/>
      <c r="LQT37"/>
      <c r="LQU37"/>
      <c r="LQV37"/>
      <c r="LQW37"/>
      <c r="LQX37"/>
      <c r="LQY37"/>
      <c r="LQZ37"/>
      <c r="LRA37"/>
      <c r="LRB37"/>
      <c r="LRC37"/>
      <c r="LRD37"/>
      <c r="LRE37"/>
      <c r="LRF37"/>
      <c r="LRG37"/>
      <c r="LRH37"/>
      <c r="LRI37"/>
      <c r="LRJ37"/>
      <c r="LRK37"/>
      <c r="LRL37"/>
      <c r="LRM37"/>
      <c r="LRN37"/>
      <c r="LRO37"/>
      <c r="LRP37"/>
      <c r="LRQ37"/>
      <c r="LRR37"/>
      <c r="LRS37"/>
      <c r="LRT37"/>
      <c r="LRU37"/>
      <c r="LRV37"/>
      <c r="LRW37"/>
      <c r="LRX37"/>
      <c r="LRY37"/>
      <c r="LRZ37"/>
      <c r="LSA37"/>
      <c r="LSB37"/>
      <c r="LSC37"/>
      <c r="LSD37"/>
      <c r="LSE37"/>
      <c r="LSF37"/>
      <c r="LSG37"/>
      <c r="LSH37"/>
      <c r="LSI37"/>
      <c r="LSJ37"/>
      <c r="LSK37"/>
      <c r="LSL37"/>
      <c r="LSM37"/>
      <c r="LSN37"/>
      <c r="LSO37"/>
      <c r="LSP37"/>
      <c r="LSQ37"/>
      <c r="LSR37"/>
      <c r="LSS37"/>
      <c r="LST37"/>
      <c r="LSU37"/>
      <c r="LSV37"/>
      <c r="LSW37"/>
      <c r="LSX37"/>
      <c r="LSY37"/>
      <c r="LSZ37"/>
      <c r="LTA37"/>
      <c r="LTB37"/>
      <c r="LTC37"/>
      <c r="LTD37"/>
      <c r="LTE37"/>
      <c r="LTF37"/>
      <c r="LTG37"/>
      <c r="LTH37"/>
      <c r="LTI37"/>
      <c r="LTJ37"/>
      <c r="LTK37"/>
      <c r="LTL37"/>
      <c r="LTM37"/>
      <c r="LTN37"/>
      <c r="LTO37"/>
      <c r="LTP37"/>
      <c r="LTQ37"/>
      <c r="LTR37"/>
      <c r="LTS37"/>
      <c r="LTT37"/>
      <c r="LTU37"/>
      <c r="LTV37"/>
      <c r="LTW37"/>
      <c r="LTX37"/>
      <c r="LTY37"/>
      <c r="LTZ37"/>
      <c r="LUA37"/>
      <c r="LUB37"/>
      <c r="LUC37"/>
      <c r="LUD37"/>
      <c r="LUE37"/>
      <c r="LUF37"/>
      <c r="LUG37"/>
      <c r="LUH37"/>
      <c r="LUI37"/>
      <c r="LUJ37"/>
      <c r="LUK37"/>
      <c r="LUL37"/>
      <c r="LUM37"/>
      <c r="LUN37"/>
      <c r="LUO37"/>
      <c r="LUP37"/>
      <c r="LUQ37"/>
      <c r="LUR37"/>
      <c r="LUS37"/>
      <c r="LUT37"/>
      <c r="LUU37"/>
      <c r="LUV37"/>
      <c r="LUW37"/>
      <c r="LUX37"/>
      <c r="LUY37"/>
      <c r="LUZ37"/>
      <c r="LVA37"/>
      <c r="LVB37"/>
      <c r="LVC37"/>
      <c r="LVD37"/>
      <c r="LVE37"/>
      <c r="LVF37"/>
      <c r="LVG37"/>
      <c r="LVH37"/>
      <c r="LVI37"/>
      <c r="LVJ37"/>
      <c r="LVK37"/>
      <c r="LVL37"/>
      <c r="LVM37"/>
      <c r="LVN37"/>
      <c r="LVO37"/>
      <c r="LVP37"/>
      <c r="LVQ37"/>
      <c r="LVR37"/>
      <c r="LVS37"/>
      <c r="LVT37"/>
      <c r="LVU37"/>
      <c r="LVV37"/>
      <c r="LVW37"/>
      <c r="LVX37"/>
      <c r="LVY37"/>
      <c r="LVZ37"/>
      <c r="LWA37"/>
      <c r="LWB37"/>
      <c r="LWC37"/>
      <c r="LWD37"/>
      <c r="LWE37"/>
      <c r="LWF37"/>
      <c r="LWG37"/>
      <c r="LWH37"/>
      <c r="LWI37"/>
      <c r="LWJ37"/>
      <c r="LWK37"/>
      <c r="LWL37"/>
      <c r="LWM37"/>
      <c r="LWN37"/>
      <c r="LWO37"/>
      <c r="LWP37"/>
      <c r="LWQ37"/>
      <c r="LWR37"/>
      <c r="LWS37"/>
      <c r="LWT37"/>
      <c r="LWU37"/>
      <c r="LWV37"/>
      <c r="LWW37"/>
      <c r="LWX37"/>
      <c r="LWY37"/>
      <c r="LWZ37"/>
      <c r="LXA37"/>
      <c r="LXB37"/>
      <c r="LXC37"/>
      <c r="LXD37"/>
      <c r="LXE37"/>
      <c r="LXF37"/>
      <c r="LXG37"/>
      <c r="LXH37"/>
      <c r="LXI37"/>
      <c r="LXJ37"/>
      <c r="LXK37"/>
      <c r="LXL37"/>
      <c r="LXM37"/>
      <c r="LXN37"/>
      <c r="LXO37"/>
      <c r="LXP37"/>
      <c r="LXQ37"/>
      <c r="LXR37"/>
      <c r="LXS37"/>
      <c r="LXT37"/>
      <c r="LXU37"/>
      <c r="LXV37"/>
      <c r="LXW37"/>
      <c r="LXX37"/>
      <c r="LXY37"/>
      <c r="LXZ37"/>
      <c r="LYA37"/>
      <c r="LYB37"/>
      <c r="LYC37"/>
      <c r="LYD37"/>
      <c r="LYE37"/>
      <c r="LYF37"/>
      <c r="LYG37"/>
      <c r="LYH37"/>
      <c r="LYI37"/>
      <c r="LYJ37"/>
      <c r="LYK37"/>
      <c r="LYL37"/>
      <c r="LYM37"/>
      <c r="LYN37"/>
      <c r="LYO37"/>
      <c r="LYP37"/>
      <c r="LYQ37"/>
      <c r="LYR37"/>
      <c r="LYS37"/>
      <c r="LYT37"/>
      <c r="LYU37"/>
      <c r="LYV37"/>
      <c r="LYW37"/>
      <c r="LYX37"/>
      <c r="LYY37"/>
      <c r="LYZ37"/>
      <c r="LZA37"/>
      <c r="LZB37"/>
      <c r="LZC37"/>
      <c r="LZD37"/>
      <c r="LZE37"/>
      <c r="LZF37"/>
      <c r="LZG37"/>
      <c r="LZH37"/>
      <c r="LZI37"/>
      <c r="LZJ37"/>
      <c r="LZK37"/>
      <c r="LZL37"/>
      <c r="LZM37"/>
      <c r="LZN37"/>
      <c r="LZO37"/>
      <c r="LZP37"/>
      <c r="LZQ37"/>
      <c r="LZR37"/>
      <c r="LZS37"/>
      <c r="LZT37"/>
      <c r="LZU37"/>
      <c r="LZV37"/>
      <c r="LZW37"/>
      <c r="LZX37"/>
      <c r="LZY37"/>
      <c r="LZZ37"/>
      <c r="MAA37"/>
      <c r="MAB37"/>
      <c r="MAC37"/>
      <c r="MAD37"/>
      <c r="MAE37"/>
      <c r="MAF37"/>
      <c r="MAG37"/>
      <c r="MAH37"/>
      <c r="MAI37"/>
      <c r="MAJ37"/>
      <c r="MAK37"/>
      <c r="MAL37"/>
      <c r="MAM37"/>
      <c r="MAN37"/>
      <c r="MAO37"/>
      <c r="MAP37"/>
      <c r="MAQ37"/>
      <c r="MAR37"/>
      <c r="MAS37"/>
      <c r="MAT37"/>
      <c r="MAU37"/>
      <c r="MAV37"/>
      <c r="MAW37"/>
      <c r="MAX37"/>
      <c r="MAY37"/>
      <c r="MAZ37"/>
      <c r="MBA37"/>
      <c r="MBB37"/>
      <c r="MBC37"/>
      <c r="MBD37"/>
      <c r="MBE37"/>
      <c r="MBF37"/>
      <c r="MBG37"/>
      <c r="MBH37"/>
      <c r="MBI37"/>
      <c r="MBJ37"/>
      <c r="MBK37"/>
      <c r="MBL37"/>
      <c r="MBM37"/>
      <c r="MBN37"/>
      <c r="MBO37"/>
      <c r="MBP37"/>
      <c r="MBQ37"/>
      <c r="MBR37"/>
      <c r="MBS37"/>
      <c r="MBT37"/>
      <c r="MBU37"/>
      <c r="MBV37"/>
      <c r="MBW37"/>
      <c r="MBX37"/>
      <c r="MBY37"/>
      <c r="MBZ37"/>
      <c r="MCA37"/>
      <c r="MCB37"/>
      <c r="MCC37"/>
      <c r="MCD37"/>
      <c r="MCE37"/>
      <c r="MCF37"/>
      <c r="MCG37"/>
      <c r="MCH37"/>
      <c r="MCI37"/>
      <c r="MCJ37"/>
      <c r="MCK37"/>
      <c r="MCL37"/>
      <c r="MCM37"/>
      <c r="MCN37"/>
      <c r="MCO37"/>
      <c r="MCP37"/>
      <c r="MCQ37"/>
      <c r="MCR37"/>
      <c r="MCS37"/>
      <c r="MCT37"/>
      <c r="MCU37"/>
      <c r="MCV37"/>
      <c r="MCW37"/>
      <c r="MCX37"/>
      <c r="MCY37"/>
      <c r="MCZ37"/>
      <c r="MDA37"/>
      <c r="MDB37"/>
      <c r="MDC37"/>
      <c r="MDD37"/>
      <c r="MDE37"/>
      <c r="MDF37"/>
      <c r="MDG37"/>
      <c r="MDH37"/>
      <c r="MDI37"/>
      <c r="MDJ37"/>
      <c r="MDK37"/>
      <c r="MDL37"/>
      <c r="MDM37"/>
      <c r="MDN37"/>
      <c r="MDO37"/>
      <c r="MDP37"/>
      <c r="MDQ37"/>
      <c r="MDR37"/>
      <c r="MDS37"/>
      <c r="MDT37"/>
      <c r="MDU37"/>
      <c r="MDV37"/>
      <c r="MDW37"/>
      <c r="MDX37"/>
      <c r="MDY37"/>
      <c r="MDZ37"/>
      <c r="MEA37"/>
      <c r="MEB37"/>
      <c r="MEC37"/>
      <c r="MED37"/>
      <c r="MEE37"/>
      <c r="MEF37"/>
      <c r="MEG37"/>
      <c r="MEH37"/>
      <c r="MEI37"/>
      <c r="MEJ37"/>
      <c r="MEK37"/>
      <c r="MEL37"/>
      <c r="MEM37"/>
      <c r="MEN37"/>
      <c r="MEO37"/>
      <c r="MEP37"/>
      <c r="MEQ37"/>
      <c r="MER37"/>
      <c r="MES37"/>
      <c r="MET37"/>
      <c r="MEU37"/>
      <c r="MEV37"/>
      <c r="MEW37"/>
      <c r="MEX37"/>
      <c r="MEY37"/>
      <c r="MEZ37"/>
      <c r="MFA37"/>
      <c r="MFB37"/>
      <c r="MFC37"/>
      <c r="MFD37"/>
      <c r="MFE37"/>
      <c r="MFF37"/>
      <c r="MFG37"/>
      <c r="MFH37"/>
      <c r="MFI37"/>
      <c r="MFJ37"/>
      <c r="MFK37"/>
      <c r="MFL37"/>
      <c r="MFM37"/>
      <c r="MFN37"/>
      <c r="MFO37"/>
      <c r="MFP37"/>
      <c r="MFQ37"/>
      <c r="MFR37"/>
      <c r="MFS37"/>
      <c r="MFT37"/>
      <c r="MFU37"/>
      <c r="MFV37"/>
      <c r="MFW37"/>
      <c r="MFX37"/>
      <c r="MFY37"/>
      <c r="MFZ37"/>
      <c r="MGA37"/>
      <c r="MGB37"/>
      <c r="MGC37"/>
      <c r="MGD37"/>
      <c r="MGE37"/>
      <c r="MGF37"/>
      <c r="MGG37"/>
      <c r="MGH37"/>
      <c r="MGI37"/>
      <c r="MGJ37"/>
      <c r="MGK37"/>
      <c r="MGL37"/>
      <c r="MGM37"/>
      <c r="MGN37"/>
      <c r="MGO37"/>
      <c r="MGP37"/>
      <c r="MGQ37"/>
      <c r="MGR37"/>
      <c r="MGS37"/>
      <c r="MGT37"/>
      <c r="MGU37"/>
      <c r="MGV37"/>
      <c r="MGW37"/>
      <c r="MGX37"/>
      <c r="MGY37"/>
      <c r="MGZ37"/>
      <c r="MHA37"/>
      <c r="MHB37"/>
      <c r="MHC37"/>
      <c r="MHD37"/>
      <c r="MHE37"/>
      <c r="MHF37"/>
      <c r="MHG37"/>
      <c r="MHH37"/>
      <c r="MHI37"/>
      <c r="MHJ37"/>
      <c r="MHK37"/>
      <c r="MHL37"/>
      <c r="MHM37"/>
      <c r="MHN37"/>
      <c r="MHO37"/>
      <c r="MHP37"/>
      <c r="MHQ37"/>
      <c r="MHR37"/>
      <c r="MHS37"/>
      <c r="MHT37"/>
      <c r="MHU37"/>
      <c r="MHV37"/>
      <c r="MHW37"/>
      <c r="MHX37"/>
      <c r="MHY37"/>
      <c r="MHZ37"/>
      <c r="MIA37"/>
      <c r="MIB37"/>
      <c r="MIC37"/>
      <c r="MID37"/>
      <c r="MIE37"/>
      <c r="MIF37"/>
      <c r="MIG37"/>
      <c r="MIH37"/>
      <c r="MII37"/>
      <c r="MIJ37"/>
      <c r="MIK37"/>
      <c r="MIL37"/>
      <c r="MIM37"/>
      <c r="MIN37"/>
      <c r="MIO37"/>
      <c r="MIP37"/>
      <c r="MIQ37"/>
      <c r="MIR37"/>
      <c r="MIS37"/>
      <c r="MIT37"/>
      <c r="MIU37"/>
      <c r="MIV37"/>
      <c r="MIW37"/>
      <c r="MIX37"/>
      <c r="MIY37"/>
      <c r="MIZ37"/>
      <c r="MJA37"/>
      <c r="MJB37"/>
      <c r="MJC37"/>
      <c r="MJD37"/>
      <c r="MJE37"/>
      <c r="MJF37"/>
      <c r="MJG37"/>
      <c r="MJH37"/>
      <c r="MJI37"/>
      <c r="MJJ37"/>
      <c r="MJK37"/>
      <c r="MJL37"/>
      <c r="MJM37"/>
      <c r="MJN37"/>
      <c r="MJO37"/>
      <c r="MJP37"/>
      <c r="MJQ37"/>
      <c r="MJR37"/>
      <c r="MJS37"/>
      <c r="MJT37"/>
      <c r="MJU37"/>
      <c r="MJV37"/>
      <c r="MJW37"/>
      <c r="MJX37"/>
      <c r="MJY37"/>
      <c r="MJZ37"/>
      <c r="MKA37"/>
      <c r="MKB37"/>
      <c r="MKC37"/>
      <c r="MKD37"/>
      <c r="MKE37"/>
      <c r="MKF37"/>
      <c r="MKG37"/>
      <c r="MKH37"/>
      <c r="MKI37"/>
      <c r="MKJ37"/>
      <c r="MKK37"/>
      <c r="MKL37"/>
      <c r="MKM37"/>
      <c r="MKN37"/>
      <c r="MKO37"/>
      <c r="MKP37"/>
      <c r="MKQ37"/>
      <c r="MKR37"/>
      <c r="MKS37"/>
      <c r="MKT37"/>
      <c r="MKU37"/>
      <c r="MKV37"/>
      <c r="MKW37"/>
      <c r="MKX37"/>
      <c r="MKY37"/>
      <c r="MKZ37"/>
      <c r="MLA37"/>
      <c r="MLB37"/>
      <c r="MLC37"/>
      <c r="MLD37"/>
      <c r="MLE37"/>
      <c r="MLF37"/>
      <c r="MLG37"/>
      <c r="MLH37"/>
      <c r="MLI37"/>
      <c r="MLJ37"/>
      <c r="MLK37"/>
      <c r="MLL37"/>
      <c r="MLM37"/>
      <c r="MLN37"/>
      <c r="MLO37"/>
      <c r="MLP37"/>
      <c r="MLQ37"/>
      <c r="MLR37"/>
      <c r="MLS37"/>
      <c r="MLT37"/>
      <c r="MLU37"/>
      <c r="MLV37"/>
      <c r="MLW37"/>
      <c r="MLX37"/>
      <c r="MLY37"/>
      <c r="MLZ37"/>
      <c r="MMA37"/>
      <c r="MMB37"/>
      <c r="MMC37"/>
      <c r="MMD37"/>
      <c r="MME37"/>
      <c r="MMF37"/>
      <c r="MMG37"/>
      <c r="MMH37"/>
      <c r="MMI37"/>
      <c r="MMJ37"/>
      <c r="MMK37"/>
      <c r="MML37"/>
      <c r="MMM37"/>
      <c r="MMN37"/>
      <c r="MMO37"/>
      <c r="MMP37"/>
      <c r="MMQ37"/>
      <c r="MMR37"/>
      <c r="MMS37"/>
      <c r="MMT37"/>
      <c r="MMU37"/>
      <c r="MMV37"/>
      <c r="MMW37"/>
      <c r="MMX37"/>
      <c r="MMY37"/>
      <c r="MMZ37"/>
      <c r="MNA37"/>
      <c r="MNB37"/>
      <c r="MNC37"/>
      <c r="MND37"/>
      <c r="MNE37"/>
      <c r="MNF37"/>
      <c r="MNG37"/>
      <c r="MNH37"/>
      <c r="MNI37"/>
      <c r="MNJ37"/>
      <c r="MNK37"/>
      <c r="MNL37"/>
      <c r="MNM37"/>
      <c r="MNN37"/>
      <c r="MNO37"/>
      <c r="MNP37"/>
      <c r="MNQ37"/>
      <c r="MNR37"/>
      <c r="MNS37"/>
      <c r="MNT37"/>
      <c r="MNU37"/>
      <c r="MNV37"/>
      <c r="MNW37"/>
      <c r="MNX37"/>
      <c r="MNY37"/>
      <c r="MNZ37"/>
      <c r="MOA37"/>
      <c r="MOB37"/>
      <c r="MOC37"/>
      <c r="MOD37"/>
      <c r="MOE37"/>
      <c r="MOF37"/>
      <c r="MOG37"/>
      <c r="MOH37"/>
      <c r="MOI37"/>
      <c r="MOJ37"/>
      <c r="MOK37"/>
      <c r="MOL37"/>
      <c r="MOM37"/>
      <c r="MON37"/>
      <c r="MOO37"/>
      <c r="MOP37"/>
      <c r="MOQ37"/>
      <c r="MOR37"/>
      <c r="MOS37"/>
      <c r="MOT37"/>
      <c r="MOU37"/>
      <c r="MOV37"/>
      <c r="MOW37"/>
      <c r="MOX37"/>
      <c r="MOY37"/>
      <c r="MOZ37"/>
      <c r="MPA37"/>
      <c r="MPB37"/>
      <c r="MPC37"/>
      <c r="MPD37"/>
      <c r="MPE37"/>
      <c r="MPF37"/>
      <c r="MPG37"/>
      <c r="MPH37"/>
      <c r="MPI37"/>
      <c r="MPJ37"/>
      <c r="MPK37"/>
      <c r="MPL37"/>
      <c r="MPM37"/>
      <c r="MPN37"/>
      <c r="MPO37"/>
      <c r="MPP37"/>
      <c r="MPQ37"/>
      <c r="MPR37"/>
      <c r="MPS37"/>
      <c r="MPT37"/>
      <c r="MPU37"/>
      <c r="MPV37"/>
      <c r="MPW37"/>
      <c r="MPX37"/>
      <c r="MPY37"/>
      <c r="MPZ37"/>
      <c r="MQA37"/>
      <c r="MQB37"/>
      <c r="MQC37"/>
      <c r="MQD37"/>
      <c r="MQE37"/>
      <c r="MQF37"/>
      <c r="MQG37"/>
      <c r="MQH37"/>
      <c r="MQI37"/>
      <c r="MQJ37"/>
      <c r="MQK37"/>
      <c r="MQL37"/>
      <c r="MQM37"/>
      <c r="MQN37"/>
      <c r="MQO37"/>
      <c r="MQP37"/>
      <c r="MQQ37"/>
      <c r="MQR37"/>
      <c r="MQS37"/>
      <c r="MQT37"/>
      <c r="MQU37"/>
      <c r="MQV37"/>
      <c r="MQW37"/>
      <c r="MQX37"/>
      <c r="MQY37"/>
      <c r="MQZ37"/>
      <c r="MRA37"/>
      <c r="MRB37"/>
      <c r="MRC37"/>
      <c r="MRD37"/>
      <c r="MRE37"/>
      <c r="MRF37"/>
      <c r="MRG37"/>
      <c r="MRH37"/>
      <c r="MRI37"/>
      <c r="MRJ37"/>
      <c r="MRK37"/>
      <c r="MRL37"/>
      <c r="MRM37"/>
      <c r="MRN37"/>
      <c r="MRO37"/>
      <c r="MRP37"/>
      <c r="MRQ37"/>
      <c r="MRR37"/>
      <c r="MRS37"/>
      <c r="MRT37"/>
      <c r="MRU37"/>
      <c r="MRV37"/>
      <c r="MRW37"/>
      <c r="MRX37"/>
      <c r="MRY37"/>
      <c r="MRZ37"/>
      <c r="MSA37"/>
      <c r="MSB37"/>
      <c r="MSC37"/>
      <c r="MSD37"/>
      <c r="MSE37"/>
      <c r="MSF37"/>
      <c r="MSG37"/>
      <c r="MSH37"/>
      <c r="MSI37"/>
      <c r="MSJ37"/>
      <c r="MSK37"/>
      <c r="MSL37"/>
      <c r="MSM37"/>
      <c r="MSN37"/>
      <c r="MSO37"/>
      <c r="MSP37"/>
      <c r="MSQ37"/>
      <c r="MSR37"/>
      <c r="MSS37"/>
      <c r="MST37"/>
      <c r="MSU37"/>
      <c r="MSV37"/>
      <c r="MSW37"/>
      <c r="MSX37"/>
      <c r="MSY37"/>
      <c r="MSZ37"/>
      <c r="MTA37"/>
      <c r="MTB37"/>
      <c r="MTC37"/>
      <c r="MTD37"/>
      <c r="MTE37"/>
      <c r="MTF37"/>
      <c r="MTG37"/>
      <c r="MTH37"/>
      <c r="MTI37"/>
      <c r="MTJ37"/>
      <c r="MTK37"/>
      <c r="MTL37"/>
      <c r="MTM37"/>
      <c r="MTN37"/>
      <c r="MTO37"/>
      <c r="MTP37"/>
      <c r="MTQ37"/>
      <c r="MTR37"/>
      <c r="MTS37"/>
      <c r="MTT37"/>
      <c r="MTU37"/>
      <c r="MTV37"/>
      <c r="MTW37"/>
      <c r="MTX37"/>
      <c r="MTY37"/>
      <c r="MTZ37"/>
      <c r="MUA37"/>
      <c r="MUB37"/>
      <c r="MUC37"/>
      <c r="MUD37"/>
      <c r="MUE37"/>
      <c r="MUF37"/>
      <c r="MUG37"/>
      <c r="MUH37"/>
      <c r="MUI37"/>
      <c r="MUJ37"/>
      <c r="MUK37"/>
      <c r="MUL37"/>
      <c r="MUM37"/>
      <c r="MUN37"/>
      <c r="MUO37"/>
      <c r="MUP37"/>
      <c r="MUQ37"/>
      <c r="MUR37"/>
      <c r="MUS37"/>
      <c r="MUT37"/>
      <c r="MUU37"/>
      <c r="MUV37"/>
      <c r="MUW37"/>
      <c r="MUX37"/>
      <c r="MUY37"/>
      <c r="MUZ37"/>
      <c r="MVA37"/>
      <c r="MVB37"/>
      <c r="MVC37"/>
      <c r="MVD37"/>
      <c r="MVE37"/>
      <c r="MVF37"/>
      <c r="MVG37"/>
      <c r="MVH37"/>
      <c r="MVI37"/>
      <c r="MVJ37"/>
      <c r="MVK37"/>
      <c r="MVL37"/>
      <c r="MVM37"/>
      <c r="MVN37"/>
      <c r="MVO37"/>
      <c r="MVP37"/>
      <c r="MVQ37"/>
      <c r="MVR37"/>
      <c r="MVS37"/>
      <c r="MVT37"/>
      <c r="MVU37"/>
      <c r="MVV37"/>
      <c r="MVW37"/>
      <c r="MVX37"/>
      <c r="MVY37"/>
      <c r="MVZ37"/>
      <c r="MWA37"/>
      <c r="MWB37"/>
      <c r="MWC37"/>
      <c r="MWD37"/>
      <c r="MWE37"/>
      <c r="MWF37"/>
      <c r="MWG37"/>
      <c r="MWH37"/>
      <c r="MWI37"/>
      <c r="MWJ37"/>
      <c r="MWK37"/>
      <c r="MWL37"/>
      <c r="MWM37"/>
      <c r="MWN37"/>
      <c r="MWO37"/>
      <c r="MWP37"/>
      <c r="MWQ37"/>
      <c r="MWR37"/>
      <c r="MWS37"/>
      <c r="MWT37"/>
      <c r="MWU37"/>
      <c r="MWV37"/>
      <c r="MWW37"/>
      <c r="MWX37"/>
      <c r="MWY37"/>
      <c r="MWZ37"/>
      <c r="MXA37"/>
      <c r="MXB37"/>
      <c r="MXC37"/>
      <c r="MXD37"/>
      <c r="MXE37"/>
      <c r="MXF37"/>
      <c r="MXG37"/>
      <c r="MXH37"/>
      <c r="MXI37"/>
      <c r="MXJ37"/>
      <c r="MXK37"/>
      <c r="MXL37"/>
      <c r="MXM37"/>
      <c r="MXN37"/>
      <c r="MXO37"/>
      <c r="MXP37"/>
      <c r="MXQ37"/>
      <c r="MXR37"/>
      <c r="MXS37"/>
      <c r="MXT37"/>
      <c r="MXU37"/>
      <c r="MXV37"/>
      <c r="MXW37"/>
      <c r="MXX37"/>
      <c r="MXY37"/>
      <c r="MXZ37"/>
      <c r="MYA37"/>
      <c r="MYB37"/>
      <c r="MYC37"/>
      <c r="MYD37"/>
      <c r="MYE37"/>
      <c r="MYF37"/>
      <c r="MYG37"/>
      <c r="MYH37"/>
      <c r="MYI37"/>
      <c r="MYJ37"/>
      <c r="MYK37"/>
      <c r="MYL37"/>
      <c r="MYM37"/>
      <c r="MYN37"/>
      <c r="MYO37"/>
      <c r="MYP37"/>
      <c r="MYQ37"/>
      <c r="MYR37"/>
      <c r="MYS37"/>
      <c r="MYT37"/>
      <c r="MYU37"/>
      <c r="MYV37"/>
      <c r="MYW37"/>
      <c r="MYX37"/>
      <c r="MYY37"/>
      <c r="MYZ37"/>
      <c r="MZA37"/>
      <c r="MZB37"/>
      <c r="MZC37"/>
      <c r="MZD37"/>
      <c r="MZE37"/>
      <c r="MZF37"/>
      <c r="MZG37"/>
      <c r="MZH37"/>
      <c r="MZI37"/>
      <c r="MZJ37"/>
      <c r="MZK37"/>
      <c r="MZL37"/>
      <c r="MZM37"/>
      <c r="MZN37"/>
      <c r="MZO37"/>
      <c r="MZP37"/>
      <c r="MZQ37"/>
      <c r="MZR37"/>
      <c r="MZS37"/>
      <c r="MZT37"/>
      <c r="MZU37"/>
      <c r="MZV37"/>
      <c r="MZW37"/>
      <c r="MZX37"/>
      <c r="MZY37"/>
      <c r="MZZ37"/>
      <c r="NAA37"/>
      <c r="NAB37"/>
      <c r="NAC37"/>
      <c r="NAD37"/>
      <c r="NAE37"/>
      <c r="NAF37"/>
      <c r="NAG37"/>
      <c r="NAH37"/>
      <c r="NAI37"/>
      <c r="NAJ37"/>
      <c r="NAK37"/>
      <c r="NAL37"/>
      <c r="NAM37"/>
      <c r="NAN37"/>
      <c r="NAO37"/>
      <c r="NAP37"/>
      <c r="NAQ37"/>
      <c r="NAR37"/>
      <c r="NAS37"/>
      <c r="NAT37"/>
      <c r="NAU37"/>
      <c r="NAV37"/>
      <c r="NAW37"/>
      <c r="NAX37"/>
      <c r="NAY37"/>
      <c r="NAZ37"/>
      <c r="NBA37"/>
      <c r="NBB37"/>
      <c r="NBC37"/>
      <c r="NBD37"/>
      <c r="NBE37"/>
      <c r="NBF37"/>
      <c r="NBG37"/>
      <c r="NBH37"/>
      <c r="NBI37"/>
      <c r="NBJ37"/>
      <c r="NBK37"/>
      <c r="NBL37"/>
      <c r="NBM37"/>
      <c r="NBN37"/>
      <c r="NBO37"/>
      <c r="NBP37"/>
      <c r="NBQ37"/>
      <c r="NBR37"/>
      <c r="NBS37"/>
      <c r="NBT37"/>
      <c r="NBU37"/>
      <c r="NBV37"/>
      <c r="NBW37"/>
      <c r="NBX37"/>
      <c r="NBY37"/>
      <c r="NBZ37"/>
      <c r="NCA37"/>
      <c r="NCB37"/>
      <c r="NCC37"/>
      <c r="NCD37"/>
      <c r="NCE37"/>
      <c r="NCF37"/>
      <c r="NCG37"/>
      <c r="NCH37"/>
      <c r="NCI37"/>
      <c r="NCJ37"/>
      <c r="NCK37"/>
      <c r="NCL37"/>
      <c r="NCM37"/>
      <c r="NCN37"/>
      <c r="NCO37"/>
      <c r="NCP37"/>
      <c r="NCQ37"/>
      <c r="NCR37"/>
      <c r="NCS37"/>
      <c r="NCT37"/>
      <c r="NCU37"/>
      <c r="NCV37"/>
      <c r="NCW37"/>
      <c r="NCX37"/>
      <c r="NCY37"/>
      <c r="NCZ37"/>
      <c r="NDA37"/>
      <c r="NDB37"/>
      <c r="NDC37"/>
      <c r="NDD37"/>
      <c r="NDE37"/>
      <c r="NDF37"/>
      <c r="NDG37"/>
      <c r="NDH37"/>
      <c r="NDI37"/>
      <c r="NDJ37"/>
      <c r="NDK37"/>
      <c r="NDL37"/>
      <c r="NDM37"/>
      <c r="NDN37"/>
      <c r="NDO37"/>
      <c r="NDP37"/>
      <c r="NDQ37"/>
      <c r="NDR37"/>
      <c r="NDS37"/>
      <c r="NDT37"/>
      <c r="NDU37"/>
      <c r="NDV37"/>
      <c r="NDW37"/>
      <c r="NDX37"/>
      <c r="NDY37"/>
      <c r="NDZ37"/>
      <c r="NEA37"/>
      <c r="NEB37"/>
      <c r="NEC37"/>
      <c r="NED37"/>
      <c r="NEE37"/>
      <c r="NEF37"/>
      <c r="NEG37"/>
      <c r="NEH37"/>
      <c r="NEI37"/>
      <c r="NEJ37"/>
      <c r="NEK37"/>
      <c r="NEL37"/>
      <c r="NEM37"/>
      <c r="NEN37"/>
      <c r="NEO37"/>
      <c r="NEP37"/>
      <c r="NEQ37"/>
      <c r="NER37"/>
      <c r="NES37"/>
      <c r="NET37"/>
      <c r="NEU37"/>
      <c r="NEV37"/>
      <c r="NEW37"/>
      <c r="NEX37"/>
      <c r="NEY37"/>
      <c r="NEZ37"/>
      <c r="NFA37"/>
      <c r="NFB37"/>
      <c r="NFC37"/>
      <c r="NFD37"/>
      <c r="NFE37"/>
      <c r="NFF37"/>
      <c r="NFG37"/>
      <c r="NFH37"/>
      <c r="NFI37"/>
      <c r="NFJ37"/>
      <c r="NFK37"/>
      <c r="NFL37"/>
      <c r="NFM37"/>
      <c r="NFN37"/>
      <c r="NFO37"/>
      <c r="NFP37"/>
      <c r="NFQ37"/>
      <c r="NFR37"/>
      <c r="NFS37"/>
      <c r="NFT37"/>
      <c r="NFU37"/>
      <c r="NFV37"/>
      <c r="NFW37"/>
      <c r="NFX37"/>
      <c r="NFY37"/>
      <c r="NFZ37"/>
      <c r="NGA37"/>
      <c r="NGB37"/>
      <c r="NGC37"/>
      <c r="NGD37"/>
      <c r="NGE37"/>
      <c r="NGF37"/>
      <c r="NGG37"/>
      <c r="NGH37"/>
      <c r="NGI37"/>
      <c r="NGJ37"/>
      <c r="NGK37"/>
      <c r="NGL37"/>
      <c r="NGM37"/>
      <c r="NGN37"/>
      <c r="NGO37"/>
      <c r="NGP37"/>
      <c r="NGQ37"/>
      <c r="NGR37"/>
      <c r="NGS37"/>
      <c r="NGT37"/>
      <c r="NGU37"/>
      <c r="NGV37"/>
      <c r="NGW37"/>
      <c r="NGX37"/>
      <c r="NGY37"/>
      <c r="NGZ37"/>
      <c r="NHA37"/>
      <c r="NHB37"/>
      <c r="NHC37"/>
      <c r="NHD37"/>
      <c r="NHE37"/>
      <c r="NHF37"/>
      <c r="NHG37"/>
      <c r="NHH37"/>
      <c r="NHI37"/>
      <c r="NHJ37"/>
      <c r="NHK37"/>
      <c r="NHL37"/>
      <c r="NHM37"/>
      <c r="NHN37"/>
      <c r="NHO37"/>
      <c r="NHP37"/>
      <c r="NHQ37"/>
      <c r="NHR37"/>
      <c r="NHS37"/>
      <c r="NHT37"/>
      <c r="NHU37"/>
      <c r="NHV37"/>
      <c r="NHW37"/>
      <c r="NHX37"/>
      <c r="NHY37"/>
      <c r="NHZ37"/>
      <c r="NIA37"/>
      <c r="NIB37"/>
      <c r="NIC37"/>
      <c r="NID37"/>
      <c r="NIE37"/>
      <c r="NIF37"/>
      <c r="NIG37"/>
      <c r="NIH37"/>
      <c r="NII37"/>
      <c r="NIJ37"/>
      <c r="NIK37"/>
      <c r="NIL37"/>
      <c r="NIM37"/>
      <c r="NIN37"/>
      <c r="NIO37"/>
      <c r="NIP37"/>
      <c r="NIQ37"/>
      <c r="NIR37"/>
      <c r="NIS37"/>
      <c r="NIT37"/>
      <c r="NIU37"/>
      <c r="NIV37"/>
      <c r="NIW37"/>
      <c r="NIX37"/>
      <c r="NIY37"/>
      <c r="NIZ37"/>
      <c r="NJA37"/>
      <c r="NJB37"/>
      <c r="NJC37"/>
      <c r="NJD37"/>
      <c r="NJE37"/>
      <c r="NJF37"/>
      <c r="NJG37"/>
      <c r="NJH37"/>
      <c r="NJI37"/>
      <c r="NJJ37"/>
      <c r="NJK37"/>
      <c r="NJL37"/>
      <c r="NJM37"/>
      <c r="NJN37"/>
      <c r="NJO37"/>
      <c r="NJP37"/>
      <c r="NJQ37"/>
      <c r="NJR37"/>
      <c r="NJS37"/>
      <c r="NJT37"/>
      <c r="NJU37"/>
      <c r="NJV37"/>
      <c r="NJW37"/>
      <c r="NJX37"/>
      <c r="NJY37"/>
      <c r="NJZ37"/>
      <c r="NKA37"/>
      <c r="NKB37"/>
      <c r="NKC37"/>
      <c r="NKD37"/>
      <c r="NKE37"/>
      <c r="NKF37"/>
      <c r="NKG37"/>
      <c r="NKH37"/>
      <c r="NKI37"/>
      <c r="NKJ37"/>
      <c r="NKK37"/>
      <c r="NKL37"/>
      <c r="NKM37"/>
      <c r="NKN37"/>
      <c r="NKO37"/>
      <c r="NKP37"/>
      <c r="NKQ37"/>
      <c r="NKR37"/>
      <c r="NKS37"/>
      <c r="NKT37"/>
      <c r="NKU37"/>
      <c r="NKV37"/>
      <c r="NKW37"/>
      <c r="NKX37"/>
      <c r="NKY37"/>
      <c r="NKZ37"/>
      <c r="NLA37"/>
      <c r="NLB37"/>
      <c r="NLC37"/>
      <c r="NLD37"/>
      <c r="NLE37"/>
      <c r="NLF37"/>
      <c r="NLG37"/>
      <c r="NLH37"/>
      <c r="NLI37"/>
      <c r="NLJ37"/>
      <c r="NLK37"/>
      <c r="NLL37"/>
      <c r="NLM37"/>
      <c r="NLN37"/>
      <c r="NLO37"/>
      <c r="NLP37"/>
      <c r="NLQ37"/>
      <c r="NLR37"/>
      <c r="NLS37"/>
      <c r="NLT37"/>
      <c r="NLU37"/>
      <c r="NLV37"/>
      <c r="NLW37"/>
      <c r="NLX37"/>
      <c r="NLY37"/>
      <c r="NLZ37"/>
      <c r="NMA37"/>
      <c r="NMB37"/>
      <c r="NMC37"/>
      <c r="NMD37"/>
      <c r="NME37"/>
      <c r="NMF37"/>
      <c r="NMG37"/>
      <c r="NMH37"/>
      <c r="NMI37"/>
      <c r="NMJ37"/>
      <c r="NMK37"/>
      <c r="NML37"/>
      <c r="NMM37"/>
      <c r="NMN37"/>
      <c r="NMO37"/>
      <c r="NMP37"/>
      <c r="NMQ37"/>
      <c r="NMR37"/>
      <c r="NMS37"/>
      <c r="NMT37"/>
      <c r="NMU37"/>
      <c r="NMV37"/>
      <c r="NMW37"/>
      <c r="NMX37"/>
      <c r="NMY37"/>
      <c r="NMZ37"/>
      <c r="NNA37"/>
      <c r="NNB37"/>
      <c r="NNC37"/>
      <c r="NND37"/>
      <c r="NNE37"/>
      <c r="NNF37"/>
      <c r="NNG37"/>
      <c r="NNH37"/>
      <c r="NNI37"/>
      <c r="NNJ37"/>
      <c r="NNK37"/>
      <c r="NNL37"/>
      <c r="NNM37"/>
      <c r="NNN37"/>
      <c r="NNO37"/>
      <c r="NNP37"/>
      <c r="NNQ37"/>
      <c r="NNR37"/>
      <c r="NNS37"/>
      <c r="NNT37"/>
      <c r="NNU37"/>
      <c r="NNV37"/>
      <c r="NNW37"/>
      <c r="NNX37"/>
      <c r="NNY37"/>
      <c r="NNZ37"/>
      <c r="NOA37"/>
      <c r="NOB37"/>
      <c r="NOC37"/>
      <c r="NOD37"/>
      <c r="NOE37"/>
      <c r="NOF37"/>
      <c r="NOG37"/>
      <c r="NOH37"/>
      <c r="NOI37"/>
      <c r="NOJ37"/>
      <c r="NOK37"/>
      <c r="NOL37"/>
      <c r="NOM37"/>
      <c r="NON37"/>
      <c r="NOO37"/>
      <c r="NOP37"/>
      <c r="NOQ37"/>
      <c r="NOR37"/>
      <c r="NOS37"/>
      <c r="NOT37"/>
      <c r="NOU37"/>
      <c r="NOV37"/>
      <c r="NOW37"/>
      <c r="NOX37"/>
      <c r="NOY37"/>
      <c r="NOZ37"/>
      <c r="NPA37"/>
      <c r="NPB37"/>
      <c r="NPC37"/>
      <c r="NPD37"/>
      <c r="NPE37"/>
      <c r="NPF37"/>
      <c r="NPG37"/>
      <c r="NPH37"/>
      <c r="NPI37"/>
      <c r="NPJ37"/>
      <c r="NPK37"/>
      <c r="NPL37"/>
      <c r="NPM37"/>
      <c r="NPN37"/>
      <c r="NPO37"/>
      <c r="NPP37"/>
      <c r="NPQ37"/>
      <c r="NPR37"/>
      <c r="NPS37"/>
      <c r="NPT37"/>
      <c r="NPU37"/>
      <c r="NPV37"/>
      <c r="NPW37"/>
      <c r="NPX37"/>
      <c r="NPY37"/>
      <c r="NPZ37"/>
      <c r="NQA37"/>
      <c r="NQB37"/>
      <c r="NQC37"/>
      <c r="NQD37"/>
      <c r="NQE37"/>
      <c r="NQF37"/>
      <c r="NQG37"/>
      <c r="NQH37"/>
      <c r="NQI37"/>
      <c r="NQJ37"/>
      <c r="NQK37"/>
      <c r="NQL37"/>
      <c r="NQM37"/>
      <c r="NQN37"/>
      <c r="NQO37"/>
      <c r="NQP37"/>
      <c r="NQQ37"/>
      <c r="NQR37"/>
      <c r="NQS37"/>
      <c r="NQT37"/>
      <c r="NQU37"/>
      <c r="NQV37"/>
      <c r="NQW37"/>
      <c r="NQX37"/>
      <c r="NQY37"/>
      <c r="NQZ37"/>
      <c r="NRA37"/>
      <c r="NRB37"/>
      <c r="NRC37"/>
      <c r="NRD37"/>
      <c r="NRE37"/>
      <c r="NRF37"/>
      <c r="NRG37"/>
      <c r="NRH37"/>
      <c r="NRI37"/>
      <c r="NRJ37"/>
      <c r="NRK37"/>
      <c r="NRL37"/>
      <c r="NRM37"/>
      <c r="NRN37"/>
      <c r="NRO37"/>
      <c r="NRP37"/>
      <c r="NRQ37"/>
      <c r="NRR37"/>
      <c r="NRS37"/>
      <c r="NRT37"/>
      <c r="NRU37"/>
      <c r="NRV37"/>
      <c r="NRW37"/>
      <c r="NRX37"/>
      <c r="NRY37"/>
      <c r="NRZ37"/>
      <c r="NSA37"/>
      <c r="NSB37"/>
      <c r="NSC37"/>
      <c r="NSD37"/>
      <c r="NSE37"/>
      <c r="NSF37"/>
      <c r="NSG37"/>
      <c r="NSH37"/>
      <c r="NSI37"/>
      <c r="NSJ37"/>
      <c r="NSK37"/>
      <c r="NSL37"/>
      <c r="NSM37"/>
      <c r="NSN37"/>
      <c r="NSO37"/>
      <c r="NSP37"/>
      <c r="NSQ37"/>
      <c r="NSR37"/>
      <c r="NSS37"/>
      <c r="NST37"/>
      <c r="NSU37"/>
      <c r="NSV37"/>
      <c r="NSW37"/>
      <c r="NSX37"/>
      <c r="NSY37"/>
      <c r="NSZ37"/>
      <c r="NTA37"/>
      <c r="NTB37"/>
      <c r="NTC37"/>
      <c r="NTD37"/>
      <c r="NTE37"/>
      <c r="NTF37"/>
      <c r="NTG37"/>
      <c r="NTH37"/>
      <c r="NTI37"/>
      <c r="NTJ37"/>
      <c r="NTK37"/>
      <c r="NTL37"/>
      <c r="NTM37"/>
      <c r="NTN37"/>
      <c r="NTO37"/>
      <c r="NTP37"/>
      <c r="NTQ37"/>
      <c r="NTR37"/>
      <c r="NTS37"/>
      <c r="NTT37"/>
      <c r="NTU37"/>
      <c r="NTV37"/>
      <c r="NTW37"/>
      <c r="NTX37"/>
      <c r="NTY37"/>
      <c r="NTZ37"/>
      <c r="NUA37"/>
      <c r="NUB37"/>
      <c r="NUC37"/>
      <c r="NUD37"/>
      <c r="NUE37"/>
      <c r="NUF37"/>
      <c r="NUG37"/>
      <c r="NUH37"/>
      <c r="NUI37"/>
      <c r="NUJ37"/>
      <c r="NUK37"/>
      <c r="NUL37"/>
      <c r="NUM37"/>
      <c r="NUN37"/>
      <c r="NUO37"/>
      <c r="NUP37"/>
      <c r="NUQ37"/>
      <c r="NUR37"/>
      <c r="NUS37"/>
      <c r="NUT37"/>
      <c r="NUU37"/>
      <c r="NUV37"/>
      <c r="NUW37"/>
      <c r="NUX37"/>
      <c r="NUY37"/>
      <c r="NUZ37"/>
      <c r="NVA37"/>
      <c r="NVB37"/>
      <c r="NVC37"/>
      <c r="NVD37"/>
      <c r="NVE37"/>
      <c r="NVF37"/>
      <c r="NVG37"/>
      <c r="NVH37"/>
      <c r="NVI37"/>
      <c r="NVJ37"/>
      <c r="NVK37"/>
      <c r="NVL37"/>
      <c r="NVM37"/>
      <c r="NVN37"/>
      <c r="NVO37"/>
      <c r="NVP37"/>
      <c r="NVQ37"/>
      <c r="NVR37"/>
      <c r="NVS37"/>
      <c r="NVT37"/>
      <c r="NVU37"/>
      <c r="NVV37"/>
      <c r="NVW37"/>
      <c r="NVX37"/>
      <c r="NVY37"/>
      <c r="NVZ37"/>
      <c r="NWA37"/>
      <c r="NWB37"/>
      <c r="NWC37"/>
      <c r="NWD37"/>
      <c r="NWE37"/>
      <c r="NWF37"/>
      <c r="NWG37"/>
      <c r="NWH37"/>
      <c r="NWI37"/>
      <c r="NWJ37"/>
      <c r="NWK37"/>
      <c r="NWL37"/>
      <c r="NWM37"/>
      <c r="NWN37"/>
      <c r="NWO37"/>
      <c r="NWP37"/>
      <c r="NWQ37"/>
      <c r="NWR37"/>
      <c r="NWS37"/>
      <c r="NWT37"/>
      <c r="NWU37"/>
      <c r="NWV37"/>
      <c r="NWW37"/>
      <c r="NWX37"/>
      <c r="NWY37"/>
      <c r="NWZ37"/>
      <c r="NXA37"/>
      <c r="NXB37"/>
      <c r="NXC37"/>
      <c r="NXD37"/>
      <c r="NXE37"/>
      <c r="NXF37"/>
      <c r="NXG37"/>
      <c r="NXH37"/>
      <c r="NXI37"/>
      <c r="NXJ37"/>
      <c r="NXK37"/>
      <c r="NXL37"/>
      <c r="NXM37"/>
      <c r="NXN37"/>
      <c r="NXO37"/>
      <c r="NXP37"/>
      <c r="NXQ37"/>
      <c r="NXR37"/>
      <c r="NXS37"/>
      <c r="NXT37"/>
      <c r="NXU37"/>
      <c r="NXV37"/>
      <c r="NXW37"/>
      <c r="NXX37"/>
      <c r="NXY37"/>
      <c r="NXZ37"/>
      <c r="NYA37"/>
      <c r="NYB37"/>
      <c r="NYC37"/>
      <c r="NYD37"/>
      <c r="NYE37"/>
      <c r="NYF37"/>
      <c r="NYG37"/>
      <c r="NYH37"/>
      <c r="NYI37"/>
      <c r="NYJ37"/>
      <c r="NYK37"/>
      <c r="NYL37"/>
      <c r="NYM37"/>
      <c r="NYN37"/>
      <c r="NYO37"/>
      <c r="NYP37"/>
      <c r="NYQ37"/>
      <c r="NYR37"/>
      <c r="NYS37"/>
      <c r="NYT37"/>
      <c r="NYU37"/>
      <c r="NYV37"/>
      <c r="NYW37"/>
      <c r="NYX37"/>
      <c r="NYY37"/>
      <c r="NYZ37"/>
      <c r="NZA37"/>
      <c r="NZB37"/>
      <c r="NZC37"/>
      <c r="NZD37"/>
      <c r="NZE37"/>
      <c r="NZF37"/>
      <c r="NZG37"/>
      <c r="NZH37"/>
      <c r="NZI37"/>
      <c r="NZJ37"/>
      <c r="NZK37"/>
      <c r="NZL37"/>
      <c r="NZM37"/>
      <c r="NZN37"/>
      <c r="NZO37"/>
      <c r="NZP37"/>
      <c r="NZQ37"/>
      <c r="NZR37"/>
      <c r="NZS37"/>
      <c r="NZT37"/>
      <c r="NZU37"/>
      <c r="NZV37"/>
      <c r="NZW37"/>
      <c r="NZX37"/>
      <c r="NZY37"/>
      <c r="NZZ37"/>
      <c r="OAA37"/>
      <c r="OAB37"/>
      <c r="OAC37"/>
      <c r="OAD37"/>
      <c r="OAE37"/>
      <c r="OAF37"/>
      <c r="OAG37"/>
      <c r="OAH37"/>
      <c r="OAI37"/>
      <c r="OAJ37"/>
      <c r="OAK37"/>
      <c r="OAL37"/>
      <c r="OAM37"/>
      <c r="OAN37"/>
      <c r="OAO37"/>
      <c r="OAP37"/>
      <c r="OAQ37"/>
      <c r="OAR37"/>
      <c r="OAS37"/>
      <c r="OAT37"/>
      <c r="OAU37"/>
      <c r="OAV37"/>
      <c r="OAW37"/>
      <c r="OAX37"/>
      <c r="OAY37"/>
      <c r="OAZ37"/>
      <c r="OBA37"/>
      <c r="OBB37"/>
      <c r="OBC37"/>
      <c r="OBD37"/>
      <c r="OBE37"/>
      <c r="OBF37"/>
      <c r="OBG37"/>
      <c r="OBH37"/>
      <c r="OBI37"/>
      <c r="OBJ37"/>
      <c r="OBK37"/>
      <c r="OBL37"/>
      <c r="OBM37"/>
      <c r="OBN37"/>
      <c r="OBO37"/>
      <c r="OBP37"/>
      <c r="OBQ37"/>
      <c r="OBR37"/>
      <c r="OBS37"/>
      <c r="OBT37"/>
      <c r="OBU37"/>
      <c r="OBV37"/>
      <c r="OBW37"/>
      <c r="OBX37"/>
      <c r="OBY37"/>
      <c r="OBZ37"/>
      <c r="OCA37"/>
      <c r="OCB37"/>
      <c r="OCC37"/>
      <c r="OCD37"/>
      <c r="OCE37"/>
      <c r="OCF37"/>
      <c r="OCG37"/>
      <c r="OCH37"/>
      <c r="OCI37"/>
      <c r="OCJ37"/>
      <c r="OCK37"/>
      <c r="OCL37"/>
      <c r="OCM37"/>
      <c r="OCN37"/>
      <c r="OCO37"/>
      <c r="OCP37"/>
      <c r="OCQ37"/>
      <c r="OCR37"/>
      <c r="OCS37"/>
      <c r="OCT37"/>
      <c r="OCU37"/>
      <c r="OCV37"/>
      <c r="OCW37"/>
      <c r="OCX37"/>
      <c r="OCY37"/>
      <c r="OCZ37"/>
      <c r="ODA37"/>
      <c r="ODB37"/>
      <c r="ODC37"/>
      <c r="ODD37"/>
      <c r="ODE37"/>
      <c r="ODF37"/>
      <c r="ODG37"/>
      <c r="ODH37"/>
      <c r="ODI37"/>
      <c r="ODJ37"/>
      <c r="ODK37"/>
      <c r="ODL37"/>
      <c r="ODM37"/>
      <c r="ODN37"/>
      <c r="ODO37"/>
      <c r="ODP37"/>
      <c r="ODQ37"/>
      <c r="ODR37"/>
      <c r="ODS37"/>
      <c r="ODT37"/>
      <c r="ODU37"/>
      <c r="ODV37"/>
      <c r="ODW37"/>
      <c r="ODX37"/>
      <c r="ODY37"/>
      <c r="ODZ37"/>
      <c r="OEA37"/>
      <c r="OEB37"/>
      <c r="OEC37"/>
      <c r="OED37"/>
      <c r="OEE37"/>
      <c r="OEF37"/>
      <c r="OEG37"/>
      <c r="OEH37"/>
      <c r="OEI37"/>
      <c r="OEJ37"/>
      <c r="OEK37"/>
      <c r="OEL37"/>
      <c r="OEM37"/>
      <c r="OEN37"/>
      <c r="OEO37"/>
      <c r="OEP37"/>
      <c r="OEQ37"/>
      <c r="OER37"/>
      <c r="OES37"/>
      <c r="OET37"/>
      <c r="OEU37"/>
      <c r="OEV37"/>
      <c r="OEW37"/>
      <c r="OEX37"/>
      <c r="OEY37"/>
      <c r="OEZ37"/>
      <c r="OFA37"/>
      <c r="OFB37"/>
      <c r="OFC37"/>
      <c r="OFD37"/>
      <c r="OFE37"/>
      <c r="OFF37"/>
      <c r="OFG37"/>
      <c r="OFH37"/>
      <c r="OFI37"/>
      <c r="OFJ37"/>
      <c r="OFK37"/>
      <c r="OFL37"/>
      <c r="OFM37"/>
      <c r="OFN37"/>
      <c r="OFO37"/>
      <c r="OFP37"/>
      <c r="OFQ37"/>
      <c r="OFR37"/>
      <c r="OFS37"/>
      <c r="OFT37"/>
      <c r="OFU37"/>
      <c r="OFV37"/>
      <c r="OFW37"/>
      <c r="OFX37"/>
      <c r="OFY37"/>
      <c r="OFZ37"/>
      <c r="OGA37"/>
      <c r="OGB37"/>
      <c r="OGC37"/>
      <c r="OGD37"/>
      <c r="OGE37"/>
      <c r="OGF37"/>
      <c r="OGG37"/>
      <c r="OGH37"/>
      <c r="OGI37"/>
      <c r="OGJ37"/>
      <c r="OGK37"/>
      <c r="OGL37"/>
      <c r="OGM37"/>
      <c r="OGN37"/>
      <c r="OGO37"/>
      <c r="OGP37"/>
      <c r="OGQ37"/>
      <c r="OGR37"/>
      <c r="OGS37"/>
      <c r="OGT37"/>
      <c r="OGU37"/>
      <c r="OGV37"/>
      <c r="OGW37"/>
      <c r="OGX37"/>
      <c r="OGY37"/>
      <c r="OGZ37"/>
      <c r="OHA37"/>
      <c r="OHB37"/>
      <c r="OHC37"/>
      <c r="OHD37"/>
      <c r="OHE37"/>
      <c r="OHF37"/>
      <c r="OHG37"/>
      <c r="OHH37"/>
      <c r="OHI37"/>
      <c r="OHJ37"/>
      <c r="OHK37"/>
      <c r="OHL37"/>
      <c r="OHM37"/>
      <c r="OHN37"/>
      <c r="OHO37"/>
      <c r="OHP37"/>
      <c r="OHQ37"/>
      <c r="OHR37"/>
      <c r="OHS37"/>
      <c r="OHT37"/>
      <c r="OHU37"/>
      <c r="OHV37"/>
      <c r="OHW37"/>
      <c r="OHX37"/>
      <c r="OHY37"/>
      <c r="OHZ37"/>
      <c r="OIA37"/>
      <c r="OIB37"/>
      <c r="OIC37"/>
      <c r="OID37"/>
      <c r="OIE37"/>
      <c r="OIF37"/>
      <c r="OIG37"/>
      <c r="OIH37"/>
      <c r="OII37"/>
      <c r="OIJ37"/>
      <c r="OIK37"/>
      <c r="OIL37"/>
      <c r="OIM37"/>
      <c r="OIN37"/>
      <c r="OIO37"/>
      <c r="OIP37"/>
      <c r="OIQ37"/>
      <c r="OIR37"/>
      <c r="OIS37"/>
      <c r="OIT37"/>
      <c r="OIU37"/>
      <c r="OIV37"/>
      <c r="OIW37"/>
      <c r="OIX37"/>
      <c r="OIY37"/>
      <c r="OIZ37"/>
      <c r="OJA37"/>
      <c r="OJB37"/>
      <c r="OJC37"/>
      <c r="OJD37"/>
      <c r="OJE37"/>
      <c r="OJF37"/>
      <c r="OJG37"/>
      <c r="OJH37"/>
      <c r="OJI37"/>
      <c r="OJJ37"/>
      <c r="OJK37"/>
      <c r="OJL37"/>
      <c r="OJM37"/>
      <c r="OJN37"/>
      <c r="OJO37"/>
      <c r="OJP37"/>
      <c r="OJQ37"/>
      <c r="OJR37"/>
      <c r="OJS37"/>
      <c r="OJT37"/>
      <c r="OJU37"/>
      <c r="OJV37"/>
      <c r="OJW37"/>
      <c r="OJX37"/>
      <c r="OJY37"/>
      <c r="OJZ37"/>
      <c r="OKA37"/>
      <c r="OKB37"/>
      <c r="OKC37"/>
      <c r="OKD37"/>
      <c r="OKE37"/>
      <c r="OKF37"/>
      <c r="OKG37"/>
      <c r="OKH37"/>
      <c r="OKI37"/>
      <c r="OKJ37"/>
      <c r="OKK37"/>
      <c r="OKL37"/>
      <c r="OKM37"/>
      <c r="OKN37"/>
      <c r="OKO37"/>
      <c r="OKP37"/>
      <c r="OKQ37"/>
      <c r="OKR37"/>
      <c r="OKS37"/>
      <c r="OKT37"/>
      <c r="OKU37"/>
      <c r="OKV37"/>
      <c r="OKW37"/>
      <c r="OKX37"/>
      <c r="OKY37"/>
      <c r="OKZ37"/>
      <c r="OLA37"/>
      <c r="OLB37"/>
      <c r="OLC37"/>
      <c r="OLD37"/>
      <c r="OLE37"/>
      <c r="OLF37"/>
      <c r="OLG37"/>
      <c r="OLH37"/>
      <c r="OLI37"/>
      <c r="OLJ37"/>
      <c r="OLK37"/>
      <c r="OLL37"/>
      <c r="OLM37"/>
      <c r="OLN37"/>
      <c r="OLO37"/>
      <c r="OLP37"/>
      <c r="OLQ37"/>
      <c r="OLR37"/>
      <c r="OLS37"/>
      <c r="OLT37"/>
      <c r="OLU37"/>
      <c r="OLV37"/>
      <c r="OLW37"/>
      <c r="OLX37"/>
      <c r="OLY37"/>
      <c r="OLZ37"/>
      <c r="OMA37"/>
      <c r="OMB37"/>
      <c r="OMC37"/>
      <c r="OMD37"/>
      <c r="OME37"/>
      <c r="OMF37"/>
      <c r="OMG37"/>
      <c r="OMH37"/>
      <c r="OMI37"/>
      <c r="OMJ37"/>
      <c r="OMK37"/>
      <c r="OML37"/>
      <c r="OMM37"/>
      <c r="OMN37"/>
      <c r="OMO37"/>
      <c r="OMP37"/>
      <c r="OMQ37"/>
      <c r="OMR37"/>
      <c r="OMS37"/>
      <c r="OMT37"/>
      <c r="OMU37"/>
      <c r="OMV37"/>
      <c r="OMW37"/>
      <c r="OMX37"/>
      <c r="OMY37"/>
      <c r="OMZ37"/>
      <c r="ONA37"/>
      <c r="ONB37"/>
      <c r="ONC37"/>
      <c r="OND37"/>
      <c r="ONE37"/>
      <c r="ONF37"/>
      <c r="ONG37"/>
      <c r="ONH37"/>
      <c r="ONI37"/>
      <c r="ONJ37"/>
      <c r="ONK37"/>
      <c r="ONL37"/>
      <c r="ONM37"/>
      <c r="ONN37"/>
      <c r="ONO37"/>
      <c r="ONP37"/>
      <c r="ONQ37"/>
      <c r="ONR37"/>
      <c r="ONS37"/>
      <c r="ONT37"/>
      <c r="ONU37"/>
      <c r="ONV37"/>
      <c r="ONW37"/>
      <c r="ONX37"/>
      <c r="ONY37"/>
      <c r="ONZ37"/>
      <c r="OOA37"/>
      <c r="OOB37"/>
      <c r="OOC37"/>
      <c r="OOD37"/>
      <c r="OOE37"/>
      <c r="OOF37"/>
      <c r="OOG37"/>
      <c r="OOH37"/>
      <c r="OOI37"/>
      <c r="OOJ37"/>
      <c r="OOK37"/>
      <c r="OOL37"/>
      <c r="OOM37"/>
      <c r="OON37"/>
      <c r="OOO37"/>
      <c r="OOP37"/>
      <c r="OOQ37"/>
      <c r="OOR37"/>
      <c r="OOS37"/>
      <c r="OOT37"/>
      <c r="OOU37"/>
      <c r="OOV37"/>
      <c r="OOW37"/>
      <c r="OOX37"/>
      <c r="OOY37"/>
      <c r="OOZ37"/>
      <c r="OPA37"/>
      <c r="OPB37"/>
      <c r="OPC37"/>
      <c r="OPD37"/>
      <c r="OPE37"/>
      <c r="OPF37"/>
      <c r="OPG37"/>
      <c r="OPH37"/>
      <c r="OPI37"/>
      <c r="OPJ37"/>
      <c r="OPK37"/>
      <c r="OPL37"/>
      <c r="OPM37"/>
      <c r="OPN37"/>
      <c r="OPO37"/>
      <c r="OPP37"/>
      <c r="OPQ37"/>
      <c r="OPR37"/>
      <c r="OPS37"/>
      <c r="OPT37"/>
      <c r="OPU37"/>
      <c r="OPV37"/>
      <c r="OPW37"/>
      <c r="OPX37"/>
      <c r="OPY37"/>
      <c r="OPZ37"/>
      <c r="OQA37"/>
      <c r="OQB37"/>
      <c r="OQC37"/>
      <c r="OQD37"/>
      <c r="OQE37"/>
      <c r="OQF37"/>
      <c r="OQG37"/>
      <c r="OQH37"/>
      <c r="OQI37"/>
      <c r="OQJ37"/>
      <c r="OQK37"/>
      <c r="OQL37"/>
      <c r="OQM37"/>
      <c r="OQN37"/>
      <c r="OQO37"/>
      <c r="OQP37"/>
      <c r="OQQ37"/>
      <c r="OQR37"/>
      <c r="OQS37"/>
      <c r="OQT37"/>
      <c r="OQU37"/>
      <c r="OQV37"/>
      <c r="OQW37"/>
      <c r="OQX37"/>
      <c r="OQY37"/>
      <c r="OQZ37"/>
      <c r="ORA37"/>
      <c r="ORB37"/>
      <c r="ORC37"/>
      <c r="ORD37"/>
      <c r="ORE37"/>
      <c r="ORF37"/>
      <c r="ORG37"/>
      <c r="ORH37"/>
      <c r="ORI37"/>
      <c r="ORJ37"/>
      <c r="ORK37"/>
      <c r="ORL37"/>
      <c r="ORM37"/>
      <c r="ORN37"/>
      <c r="ORO37"/>
      <c r="ORP37"/>
      <c r="ORQ37"/>
      <c r="ORR37"/>
      <c r="ORS37"/>
      <c r="ORT37"/>
      <c r="ORU37"/>
      <c r="ORV37"/>
      <c r="ORW37"/>
      <c r="ORX37"/>
      <c r="ORY37"/>
      <c r="ORZ37"/>
      <c r="OSA37"/>
      <c r="OSB37"/>
      <c r="OSC37"/>
      <c r="OSD37"/>
      <c r="OSE37"/>
      <c r="OSF37"/>
      <c r="OSG37"/>
      <c r="OSH37"/>
      <c r="OSI37"/>
      <c r="OSJ37"/>
      <c r="OSK37"/>
      <c r="OSL37"/>
      <c r="OSM37"/>
      <c r="OSN37"/>
      <c r="OSO37"/>
      <c r="OSP37"/>
      <c r="OSQ37"/>
      <c r="OSR37"/>
      <c r="OSS37"/>
      <c r="OST37"/>
      <c r="OSU37"/>
      <c r="OSV37"/>
      <c r="OSW37"/>
      <c r="OSX37"/>
      <c r="OSY37"/>
      <c r="OSZ37"/>
      <c r="OTA37"/>
      <c r="OTB37"/>
      <c r="OTC37"/>
      <c r="OTD37"/>
      <c r="OTE37"/>
      <c r="OTF37"/>
      <c r="OTG37"/>
      <c r="OTH37"/>
      <c r="OTI37"/>
      <c r="OTJ37"/>
      <c r="OTK37"/>
      <c r="OTL37"/>
      <c r="OTM37"/>
      <c r="OTN37"/>
      <c r="OTO37"/>
      <c r="OTP37"/>
      <c r="OTQ37"/>
      <c r="OTR37"/>
      <c r="OTS37"/>
      <c r="OTT37"/>
      <c r="OTU37"/>
      <c r="OTV37"/>
      <c r="OTW37"/>
      <c r="OTX37"/>
      <c r="OTY37"/>
      <c r="OTZ37"/>
      <c r="OUA37"/>
      <c r="OUB37"/>
      <c r="OUC37"/>
      <c r="OUD37"/>
      <c r="OUE37"/>
      <c r="OUF37"/>
      <c r="OUG37"/>
      <c r="OUH37"/>
      <c r="OUI37"/>
      <c r="OUJ37"/>
      <c r="OUK37"/>
      <c r="OUL37"/>
      <c r="OUM37"/>
      <c r="OUN37"/>
      <c r="OUO37"/>
      <c r="OUP37"/>
      <c r="OUQ37"/>
      <c r="OUR37"/>
      <c r="OUS37"/>
      <c r="OUT37"/>
      <c r="OUU37"/>
      <c r="OUV37"/>
      <c r="OUW37"/>
      <c r="OUX37"/>
      <c r="OUY37"/>
      <c r="OUZ37"/>
      <c r="OVA37"/>
      <c r="OVB37"/>
      <c r="OVC37"/>
      <c r="OVD37"/>
      <c r="OVE37"/>
      <c r="OVF37"/>
      <c r="OVG37"/>
      <c r="OVH37"/>
      <c r="OVI37"/>
      <c r="OVJ37"/>
      <c r="OVK37"/>
      <c r="OVL37"/>
      <c r="OVM37"/>
      <c r="OVN37"/>
      <c r="OVO37"/>
      <c r="OVP37"/>
      <c r="OVQ37"/>
      <c r="OVR37"/>
      <c r="OVS37"/>
      <c r="OVT37"/>
      <c r="OVU37"/>
      <c r="OVV37"/>
      <c r="OVW37"/>
      <c r="OVX37"/>
      <c r="OVY37"/>
      <c r="OVZ37"/>
      <c r="OWA37"/>
      <c r="OWB37"/>
      <c r="OWC37"/>
      <c r="OWD37"/>
      <c r="OWE37"/>
      <c r="OWF37"/>
      <c r="OWG37"/>
      <c r="OWH37"/>
      <c r="OWI37"/>
      <c r="OWJ37"/>
      <c r="OWK37"/>
      <c r="OWL37"/>
      <c r="OWM37"/>
      <c r="OWN37"/>
      <c r="OWO37"/>
      <c r="OWP37"/>
      <c r="OWQ37"/>
      <c r="OWR37"/>
      <c r="OWS37"/>
      <c r="OWT37"/>
      <c r="OWU37"/>
      <c r="OWV37"/>
      <c r="OWW37"/>
      <c r="OWX37"/>
      <c r="OWY37"/>
      <c r="OWZ37"/>
      <c r="OXA37"/>
      <c r="OXB37"/>
      <c r="OXC37"/>
      <c r="OXD37"/>
      <c r="OXE37"/>
      <c r="OXF37"/>
      <c r="OXG37"/>
      <c r="OXH37"/>
      <c r="OXI37"/>
      <c r="OXJ37"/>
      <c r="OXK37"/>
      <c r="OXL37"/>
      <c r="OXM37"/>
      <c r="OXN37"/>
      <c r="OXO37"/>
      <c r="OXP37"/>
      <c r="OXQ37"/>
      <c r="OXR37"/>
      <c r="OXS37"/>
      <c r="OXT37"/>
      <c r="OXU37"/>
      <c r="OXV37"/>
      <c r="OXW37"/>
      <c r="OXX37"/>
      <c r="OXY37"/>
      <c r="OXZ37"/>
      <c r="OYA37"/>
      <c r="OYB37"/>
      <c r="OYC37"/>
      <c r="OYD37"/>
      <c r="OYE37"/>
      <c r="OYF37"/>
      <c r="OYG37"/>
      <c r="OYH37"/>
      <c r="OYI37"/>
      <c r="OYJ37"/>
      <c r="OYK37"/>
      <c r="OYL37"/>
      <c r="OYM37"/>
      <c r="OYN37"/>
      <c r="OYO37"/>
      <c r="OYP37"/>
      <c r="OYQ37"/>
      <c r="OYR37"/>
      <c r="OYS37"/>
      <c r="OYT37"/>
      <c r="OYU37"/>
      <c r="OYV37"/>
      <c r="OYW37"/>
      <c r="OYX37"/>
      <c r="OYY37"/>
      <c r="OYZ37"/>
      <c r="OZA37"/>
      <c r="OZB37"/>
      <c r="OZC37"/>
      <c r="OZD37"/>
      <c r="OZE37"/>
      <c r="OZF37"/>
      <c r="OZG37"/>
      <c r="OZH37"/>
      <c r="OZI37"/>
      <c r="OZJ37"/>
      <c r="OZK37"/>
      <c r="OZL37"/>
      <c r="OZM37"/>
      <c r="OZN37"/>
      <c r="OZO37"/>
      <c r="OZP37"/>
      <c r="OZQ37"/>
      <c r="OZR37"/>
      <c r="OZS37"/>
      <c r="OZT37"/>
      <c r="OZU37"/>
      <c r="OZV37"/>
      <c r="OZW37"/>
      <c r="OZX37"/>
      <c r="OZY37"/>
      <c r="OZZ37"/>
      <c r="PAA37"/>
      <c r="PAB37"/>
      <c r="PAC37"/>
      <c r="PAD37"/>
      <c r="PAE37"/>
      <c r="PAF37"/>
      <c r="PAG37"/>
      <c r="PAH37"/>
      <c r="PAI37"/>
      <c r="PAJ37"/>
      <c r="PAK37"/>
      <c r="PAL37"/>
      <c r="PAM37"/>
      <c r="PAN37"/>
      <c r="PAO37"/>
      <c r="PAP37"/>
      <c r="PAQ37"/>
      <c r="PAR37"/>
      <c r="PAS37"/>
      <c r="PAT37"/>
      <c r="PAU37"/>
      <c r="PAV37"/>
      <c r="PAW37"/>
      <c r="PAX37"/>
      <c r="PAY37"/>
      <c r="PAZ37"/>
      <c r="PBA37"/>
      <c r="PBB37"/>
      <c r="PBC37"/>
      <c r="PBD37"/>
      <c r="PBE37"/>
      <c r="PBF37"/>
      <c r="PBG37"/>
      <c r="PBH37"/>
      <c r="PBI37"/>
      <c r="PBJ37"/>
      <c r="PBK37"/>
      <c r="PBL37"/>
      <c r="PBM37"/>
      <c r="PBN37"/>
      <c r="PBO37"/>
      <c r="PBP37"/>
      <c r="PBQ37"/>
      <c r="PBR37"/>
      <c r="PBS37"/>
      <c r="PBT37"/>
      <c r="PBU37"/>
      <c r="PBV37"/>
      <c r="PBW37"/>
      <c r="PBX37"/>
      <c r="PBY37"/>
      <c r="PBZ37"/>
      <c r="PCA37"/>
      <c r="PCB37"/>
      <c r="PCC37"/>
      <c r="PCD37"/>
      <c r="PCE37"/>
      <c r="PCF37"/>
      <c r="PCG37"/>
      <c r="PCH37"/>
      <c r="PCI37"/>
      <c r="PCJ37"/>
      <c r="PCK37"/>
      <c r="PCL37"/>
      <c r="PCM37"/>
      <c r="PCN37"/>
      <c r="PCO37"/>
      <c r="PCP37"/>
      <c r="PCQ37"/>
      <c r="PCR37"/>
      <c r="PCS37"/>
      <c r="PCT37"/>
      <c r="PCU37"/>
      <c r="PCV37"/>
      <c r="PCW37"/>
      <c r="PCX37"/>
      <c r="PCY37"/>
      <c r="PCZ37"/>
      <c r="PDA37"/>
      <c r="PDB37"/>
      <c r="PDC37"/>
      <c r="PDD37"/>
      <c r="PDE37"/>
      <c r="PDF37"/>
      <c r="PDG37"/>
      <c r="PDH37"/>
      <c r="PDI37"/>
      <c r="PDJ37"/>
      <c r="PDK37"/>
      <c r="PDL37"/>
      <c r="PDM37"/>
      <c r="PDN37"/>
      <c r="PDO37"/>
      <c r="PDP37"/>
      <c r="PDQ37"/>
      <c r="PDR37"/>
      <c r="PDS37"/>
      <c r="PDT37"/>
      <c r="PDU37"/>
      <c r="PDV37"/>
      <c r="PDW37"/>
      <c r="PDX37"/>
      <c r="PDY37"/>
      <c r="PDZ37"/>
      <c r="PEA37"/>
      <c r="PEB37"/>
      <c r="PEC37"/>
      <c r="PED37"/>
      <c r="PEE37"/>
      <c r="PEF37"/>
      <c r="PEG37"/>
      <c r="PEH37"/>
      <c r="PEI37"/>
      <c r="PEJ37"/>
      <c r="PEK37"/>
      <c r="PEL37"/>
      <c r="PEM37"/>
      <c r="PEN37"/>
      <c r="PEO37"/>
      <c r="PEP37"/>
      <c r="PEQ37"/>
      <c r="PER37"/>
      <c r="PES37"/>
      <c r="PET37"/>
      <c r="PEU37"/>
      <c r="PEV37"/>
      <c r="PEW37"/>
      <c r="PEX37"/>
      <c r="PEY37"/>
      <c r="PEZ37"/>
      <c r="PFA37"/>
      <c r="PFB37"/>
      <c r="PFC37"/>
      <c r="PFD37"/>
      <c r="PFE37"/>
      <c r="PFF37"/>
      <c r="PFG37"/>
      <c r="PFH37"/>
      <c r="PFI37"/>
      <c r="PFJ37"/>
      <c r="PFK37"/>
      <c r="PFL37"/>
      <c r="PFM37"/>
      <c r="PFN37"/>
      <c r="PFO37"/>
      <c r="PFP37"/>
      <c r="PFQ37"/>
      <c r="PFR37"/>
      <c r="PFS37"/>
      <c r="PFT37"/>
      <c r="PFU37"/>
      <c r="PFV37"/>
      <c r="PFW37"/>
      <c r="PFX37"/>
      <c r="PFY37"/>
      <c r="PFZ37"/>
      <c r="PGA37"/>
      <c r="PGB37"/>
      <c r="PGC37"/>
      <c r="PGD37"/>
      <c r="PGE37"/>
      <c r="PGF37"/>
      <c r="PGG37"/>
      <c r="PGH37"/>
      <c r="PGI37"/>
      <c r="PGJ37"/>
      <c r="PGK37"/>
      <c r="PGL37"/>
      <c r="PGM37"/>
      <c r="PGN37"/>
      <c r="PGO37"/>
      <c r="PGP37"/>
      <c r="PGQ37"/>
      <c r="PGR37"/>
      <c r="PGS37"/>
      <c r="PGT37"/>
      <c r="PGU37"/>
      <c r="PGV37"/>
      <c r="PGW37"/>
      <c r="PGX37"/>
      <c r="PGY37"/>
      <c r="PGZ37"/>
      <c r="PHA37"/>
      <c r="PHB37"/>
      <c r="PHC37"/>
      <c r="PHD37"/>
      <c r="PHE37"/>
      <c r="PHF37"/>
      <c r="PHG37"/>
      <c r="PHH37"/>
      <c r="PHI37"/>
      <c r="PHJ37"/>
      <c r="PHK37"/>
      <c r="PHL37"/>
      <c r="PHM37"/>
      <c r="PHN37"/>
      <c r="PHO37"/>
      <c r="PHP37"/>
      <c r="PHQ37"/>
      <c r="PHR37"/>
      <c r="PHS37"/>
      <c r="PHT37"/>
      <c r="PHU37"/>
      <c r="PHV37"/>
      <c r="PHW37"/>
      <c r="PHX37"/>
      <c r="PHY37"/>
      <c r="PHZ37"/>
      <c r="PIA37"/>
      <c r="PIB37"/>
      <c r="PIC37"/>
      <c r="PID37"/>
      <c r="PIE37"/>
      <c r="PIF37"/>
      <c r="PIG37"/>
      <c r="PIH37"/>
      <c r="PII37"/>
      <c r="PIJ37"/>
      <c r="PIK37"/>
      <c r="PIL37"/>
      <c r="PIM37"/>
      <c r="PIN37"/>
      <c r="PIO37"/>
      <c r="PIP37"/>
      <c r="PIQ37"/>
      <c r="PIR37"/>
      <c r="PIS37"/>
      <c r="PIT37"/>
      <c r="PIU37"/>
      <c r="PIV37"/>
      <c r="PIW37"/>
      <c r="PIX37"/>
      <c r="PIY37"/>
      <c r="PIZ37"/>
      <c r="PJA37"/>
      <c r="PJB37"/>
      <c r="PJC37"/>
      <c r="PJD37"/>
      <c r="PJE37"/>
      <c r="PJF37"/>
      <c r="PJG37"/>
      <c r="PJH37"/>
      <c r="PJI37"/>
      <c r="PJJ37"/>
      <c r="PJK37"/>
      <c r="PJL37"/>
      <c r="PJM37"/>
      <c r="PJN37"/>
      <c r="PJO37"/>
      <c r="PJP37"/>
      <c r="PJQ37"/>
      <c r="PJR37"/>
      <c r="PJS37"/>
      <c r="PJT37"/>
      <c r="PJU37"/>
      <c r="PJV37"/>
      <c r="PJW37"/>
      <c r="PJX37"/>
      <c r="PJY37"/>
      <c r="PJZ37"/>
      <c r="PKA37"/>
      <c r="PKB37"/>
      <c r="PKC37"/>
      <c r="PKD37"/>
      <c r="PKE37"/>
      <c r="PKF37"/>
      <c r="PKG37"/>
      <c r="PKH37"/>
      <c r="PKI37"/>
      <c r="PKJ37"/>
      <c r="PKK37"/>
      <c r="PKL37"/>
      <c r="PKM37"/>
      <c r="PKN37"/>
      <c r="PKO37"/>
      <c r="PKP37"/>
      <c r="PKQ37"/>
      <c r="PKR37"/>
      <c r="PKS37"/>
      <c r="PKT37"/>
      <c r="PKU37"/>
      <c r="PKV37"/>
      <c r="PKW37"/>
      <c r="PKX37"/>
      <c r="PKY37"/>
      <c r="PKZ37"/>
      <c r="PLA37"/>
      <c r="PLB37"/>
      <c r="PLC37"/>
      <c r="PLD37"/>
      <c r="PLE37"/>
      <c r="PLF37"/>
      <c r="PLG37"/>
      <c r="PLH37"/>
      <c r="PLI37"/>
      <c r="PLJ37"/>
      <c r="PLK37"/>
      <c r="PLL37"/>
      <c r="PLM37"/>
      <c r="PLN37"/>
      <c r="PLO37"/>
      <c r="PLP37"/>
      <c r="PLQ37"/>
      <c r="PLR37"/>
      <c r="PLS37"/>
      <c r="PLT37"/>
      <c r="PLU37"/>
      <c r="PLV37"/>
      <c r="PLW37"/>
      <c r="PLX37"/>
      <c r="PLY37"/>
      <c r="PLZ37"/>
      <c r="PMA37"/>
      <c r="PMB37"/>
      <c r="PMC37"/>
      <c r="PMD37"/>
      <c r="PME37"/>
      <c r="PMF37"/>
      <c r="PMG37"/>
      <c r="PMH37"/>
      <c r="PMI37"/>
      <c r="PMJ37"/>
      <c r="PMK37"/>
      <c r="PML37"/>
      <c r="PMM37"/>
      <c r="PMN37"/>
      <c r="PMO37"/>
      <c r="PMP37"/>
      <c r="PMQ37"/>
      <c r="PMR37"/>
      <c r="PMS37"/>
      <c r="PMT37"/>
      <c r="PMU37"/>
      <c r="PMV37"/>
      <c r="PMW37"/>
      <c r="PMX37"/>
      <c r="PMY37"/>
      <c r="PMZ37"/>
      <c r="PNA37"/>
      <c r="PNB37"/>
      <c r="PNC37"/>
      <c r="PND37"/>
      <c r="PNE37"/>
      <c r="PNF37"/>
      <c r="PNG37"/>
      <c r="PNH37"/>
      <c r="PNI37"/>
      <c r="PNJ37"/>
      <c r="PNK37"/>
      <c r="PNL37"/>
      <c r="PNM37"/>
      <c r="PNN37"/>
      <c r="PNO37"/>
      <c r="PNP37"/>
      <c r="PNQ37"/>
      <c r="PNR37"/>
      <c r="PNS37"/>
      <c r="PNT37"/>
      <c r="PNU37"/>
      <c r="PNV37"/>
      <c r="PNW37"/>
      <c r="PNX37"/>
      <c r="PNY37"/>
      <c r="PNZ37"/>
      <c r="POA37"/>
      <c r="POB37"/>
      <c r="POC37"/>
      <c r="POD37"/>
      <c r="POE37"/>
      <c r="POF37"/>
      <c r="POG37"/>
      <c r="POH37"/>
      <c r="POI37"/>
      <c r="POJ37"/>
      <c r="POK37"/>
      <c r="POL37"/>
      <c r="POM37"/>
      <c r="PON37"/>
      <c r="POO37"/>
      <c r="POP37"/>
      <c r="POQ37"/>
      <c r="POR37"/>
      <c r="POS37"/>
      <c r="POT37"/>
      <c r="POU37"/>
      <c r="POV37"/>
      <c r="POW37"/>
      <c r="POX37"/>
      <c r="POY37"/>
      <c r="POZ37"/>
      <c r="PPA37"/>
      <c r="PPB37"/>
      <c r="PPC37"/>
      <c r="PPD37"/>
      <c r="PPE37"/>
      <c r="PPF37"/>
      <c r="PPG37"/>
      <c r="PPH37"/>
      <c r="PPI37"/>
      <c r="PPJ37"/>
      <c r="PPK37"/>
      <c r="PPL37"/>
      <c r="PPM37"/>
      <c r="PPN37"/>
      <c r="PPO37"/>
      <c r="PPP37"/>
      <c r="PPQ37"/>
      <c r="PPR37"/>
      <c r="PPS37"/>
      <c r="PPT37"/>
      <c r="PPU37"/>
      <c r="PPV37"/>
      <c r="PPW37"/>
      <c r="PPX37"/>
      <c r="PPY37"/>
      <c r="PPZ37"/>
      <c r="PQA37"/>
      <c r="PQB37"/>
      <c r="PQC37"/>
      <c r="PQD37"/>
      <c r="PQE37"/>
      <c r="PQF37"/>
      <c r="PQG37"/>
      <c r="PQH37"/>
      <c r="PQI37"/>
      <c r="PQJ37"/>
      <c r="PQK37"/>
      <c r="PQL37"/>
      <c r="PQM37"/>
      <c r="PQN37"/>
      <c r="PQO37"/>
      <c r="PQP37"/>
      <c r="PQQ37"/>
      <c r="PQR37"/>
      <c r="PQS37"/>
      <c r="PQT37"/>
      <c r="PQU37"/>
      <c r="PQV37"/>
      <c r="PQW37"/>
      <c r="PQX37"/>
      <c r="PQY37"/>
      <c r="PQZ37"/>
      <c r="PRA37"/>
      <c r="PRB37"/>
      <c r="PRC37"/>
      <c r="PRD37"/>
      <c r="PRE37"/>
      <c r="PRF37"/>
      <c r="PRG37"/>
      <c r="PRH37"/>
      <c r="PRI37"/>
      <c r="PRJ37"/>
      <c r="PRK37"/>
      <c r="PRL37"/>
      <c r="PRM37"/>
      <c r="PRN37"/>
      <c r="PRO37"/>
      <c r="PRP37"/>
      <c r="PRQ37"/>
      <c r="PRR37"/>
      <c r="PRS37"/>
      <c r="PRT37"/>
      <c r="PRU37"/>
      <c r="PRV37"/>
      <c r="PRW37"/>
      <c r="PRX37"/>
      <c r="PRY37"/>
      <c r="PRZ37"/>
      <c r="PSA37"/>
      <c r="PSB37"/>
      <c r="PSC37"/>
      <c r="PSD37"/>
      <c r="PSE37"/>
      <c r="PSF37"/>
      <c r="PSG37"/>
      <c r="PSH37"/>
      <c r="PSI37"/>
      <c r="PSJ37"/>
      <c r="PSK37"/>
      <c r="PSL37"/>
      <c r="PSM37"/>
      <c r="PSN37"/>
      <c r="PSO37"/>
      <c r="PSP37"/>
      <c r="PSQ37"/>
      <c r="PSR37"/>
      <c r="PSS37"/>
      <c r="PST37"/>
      <c r="PSU37"/>
      <c r="PSV37"/>
      <c r="PSW37"/>
      <c r="PSX37"/>
      <c r="PSY37"/>
      <c r="PSZ37"/>
      <c r="PTA37"/>
      <c r="PTB37"/>
      <c r="PTC37"/>
      <c r="PTD37"/>
      <c r="PTE37"/>
      <c r="PTF37"/>
      <c r="PTG37"/>
      <c r="PTH37"/>
      <c r="PTI37"/>
      <c r="PTJ37"/>
      <c r="PTK37"/>
      <c r="PTL37"/>
      <c r="PTM37"/>
      <c r="PTN37"/>
      <c r="PTO37"/>
      <c r="PTP37"/>
      <c r="PTQ37"/>
      <c r="PTR37"/>
      <c r="PTS37"/>
      <c r="PTT37"/>
      <c r="PTU37"/>
      <c r="PTV37"/>
      <c r="PTW37"/>
      <c r="PTX37"/>
      <c r="PTY37"/>
      <c r="PTZ37"/>
      <c r="PUA37"/>
      <c r="PUB37"/>
      <c r="PUC37"/>
      <c r="PUD37"/>
      <c r="PUE37"/>
      <c r="PUF37"/>
      <c r="PUG37"/>
      <c r="PUH37"/>
      <c r="PUI37"/>
      <c r="PUJ37"/>
      <c r="PUK37"/>
      <c r="PUL37"/>
      <c r="PUM37"/>
      <c r="PUN37"/>
      <c r="PUO37"/>
      <c r="PUP37"/>
      <c r="PUQ37"/>
      <c r="PUR37"/>
      <c r="PUS37"/>
      <c r="PUT37"/>
      <c r="PUU37"/>
      <c r="PUV37"/>
      <c r="PUW37"/>
      <c r="PUX37"/>
      <c r="PUY37"/>
      <c r="PUZ37"/>
      <c r="PVA37"/>
      <c r="PVB37"/>
      <c r="PVC37"/>
      <c r="PVD37"/>
      <c r="PVE37"/>
      <c r="PVF37"/>
      <c r="PVG37"/>
      <c r="PVH37"/>
      <c r="PVI37"/>
      <c r="PVJ37"/>
      <c r="PVK37"/>
      <c r="PVL37"/>
      <c r="PVM37"/>
      <c r="PVN37"/>
      <c r="PVO37"/>
      <c r="PVP37"/>
      <c r="PVQ37"/>
      <c r="PVR37"/>
      <c r="PVS37"/>
      <c r="PVT37"/>
      <c r="PVU37"/>
      <c r="PVV37"/>
      <c r="PVW37"/>
      <c r="PVX37"/>
      <c r="PVY37"/>
      <c r="PVZ37"/>
      <c r="PWA37"/>
      <c r="PWB37"/>
      <c r="PWC37"/>
      <c r="PWD37"/>
      <c r="PWE37"/>
      <c r="PWF37"/>
      <c r="PWG37"/>
      <c r="PWH37"/>
      <c r="PWI37"/>
      <c r="PWJ37"/>
      <c r="PWK37"/>
      <c r="PWL37"/>
      <c r="PWM37"/>
      <c r="PWN37"/>
      <c r="PWO37"/>
      <c r="PWP37"/>
      <c r="PWQ37"/>
      <c r="PWR37"/>
      <c r="PWS37"/>
      <c r="PWT37"/>
      <c r="PWU37"/>
      <c r="PWV37"/>
      <c r="PWW37"/>
      <c r="PWX37"/>
      <c r="PWY37"/>
      <c r="PWZ37"/>
      <c r="PXA37"/>
      <c r="PXB37"/>
      <c r="PXC37"/>
      <c r="PXD37"/>
      <c r="PXE37"/>
      <c r="PXF37"/>
      <c r="PXG37"/>
      <c r="PXH37"/>
      <c r="PXI37"/>
      <c r="PXJ37"/>
      <c r="PXK37"/>
      <c r="PXL37"/>
      <c r="PXM37"/>
      <c r="PXN37"/>
      <c r="PXO37"/>
      <c r="PXP37"/>
      <c r="PXQ37"/>
      <c r="PXR37"/>
      <c r="PXS37"/>
      <c r="PXT37"/>
      <c r="PXU37"/>
      <c r="PXV37"/>
      <c r="PXW37"/>
      <c r="PXX37"/>
      <c r="PXY37"/>
      <c r="PXZ37"/>
      <c r="PYA37"/>
      <c r="PYB37"/>
      <c r="PYC37"/>
      <c r="PYD37"/>
      <c r="PYE37"/>
      <c r="PYF37"/>
      <c r="PYG37"/>
      <c r="PYH37"/>
      <c r="PYI37"/>
      <c r="PYJ37"/>
      <c r="PYK37"/>
      <c r="PYL37"/>
      <c r="PYM37"/>
      <c r="PYN37"/>
      <c r="PYO37"/>
      <c r="PYP37"/>
      <c r="PYQ37"/>
      <c r="PYR37"/>
      <c r="PYS37"/>
      <c r="PYT37"/>
      <c r="PYU37"/>
      <c r="PYV37"/>
      <c r="PYW37"/>
      <c r="PYX37"/>
      <c r="PYY37"/>
      <c r="PYZ37"/>
      <c r="PZA37"/>
      <c r="PZB37"/>
      <c r="PZC37"/>
      <c r="PZD37"/>
      <c r="PZE37"/>
      <c r="PZF37"/>
      <c r="PZG37"/>
      <c r="PZH37"/>
      <c r="PZI37"/>
      <c r="PZJ37"/>
      <c r="PZK37"/>
      <c r="PZL37"/>
      <c r="PZM37"/>
      <c r="PZN37"/>
      <c r="PZO37"/>
      <c r="PZP37"/>
      <c r="PZQ37"/>
      <c r="PZR37"/>
      <c r="PZS37"/>
      <c r="PZT37"/>
      <c r="PZU37"/>
      <c r="PZV37"/>
      <c r="PZW37"/>
      <c r="PZX37"/>
      <c r="PZY37"/>
      <c r="PZZ37"/>
      <c r="QAA37"/>
      <c r="QAB37"/>
      <c r="QAC37"/>
      <c r="QAD37"/>
      <c r="QAE37"/>
      <c r="QAF37"/>
      <c r="QAG37"/>
      <c r="QAH37"/>
      <c r="QAI37"/>
      <c r="QAJ37"/>
      <c r="QAK37"/>
      <c r="QAL37"/>
      <c r="QAM37"/>
      <c r="QAN37"/>
      <c r="QAO37"/>
      <c r="QAP37"/>
      <c r="QAQ37"/>
      <c r="QAR37"/>
      <c r="QAS37"/>
      <c r="QAT37"/>
      <c r="QAU37"/>
      <c r="QAV37"/>
      <c r="QAW37"/>
      <c r="QAX37"/>
      <c r="QAY37"/>
      <c r="QAZ37"/>
      <c r="QBA37"/>
      <c r="QBB37"/>
      <c r="QBC37"/>
      <c r="QBD37"/>
      <c r="QBE37"/>
      <c r="QBF37"/>
      <c r="QBG37"/>
      <c r="QBH37"/>
      <c r="QBI37"/>
      <c r="QBJ37"/>
      <c r="QBK37"/>
      <c r="QBL37"/>
      <c r="QBM37"/>
      <c r="QBN37"/>
      <c r="QBO37"/>
      <c r="QBP37"/>
      <c r="QBQ37"/>
      <c r="QBR37"/>
      <c r="QBS37"/>
      <c r="QBT37"/>
      <c r="QBU37"/>
      <c r="QBV37"/>
      <c r="QBW37"/>
      <c r="QBX37"/>
      <c r="QBY37"/>
      <c r="QBZ37"/>
      <c r="QCA37"/>
      <c r="QCB37"/>
      <c r="QCC37"/>
      <c r="QCD37"/>
      <c r="QCE37"/>
      <c r="QCF37"/>
      <c r="QCG37"/>
      <c r="QCH37"/>
      <c r="QCI37"/>
      <c r="QCJ37"/>
      <c r="QCK37"/>
      <c r="QCL37"/>
      <c r="QCM37"/>
      <c r="QCN37"/>
      <c r="QCO37"/>
      <c r="QCP37"/>
      <c r="QCQ37"/>
      <c r="QCR37"/>
      <c r="QCS37"/>
      <c r="QCT37"/>
      <c r="QCU37"/>
      <c r="QCV37"/>
      <c r="QCW37"/>
      <c r="QCX37"/>
      <c r="QCY37"/>
      <c r="QCZ37"/>
      <c r="QDA37"/>
      <c r="QDB37"/>
      <c r="QDC37"/>
      <c r="QDD37"/>
      <c r="QDE37"/>
      <c r="QDF37"/>
      <c r="QDG37"/>
      <c r="QDH37"/>
      <c r="QDI37"/>
      <c r="QDJ37"/>
      <c r="QDK37"/>
      <c r="QDL37"/>
      <c r="QDM37"/>
      <c r="QDN37"/>
      <c r="QDO37"/>
      <c r="QDP37"/>
      <c r="QDQ37"/>
      <c r="QDR37"/>
      <c r="QDS37"/>
      <c r="QDT37"/>
      <c r="QDU37"/>
      <c r="QDV37"/>
      <c r="QDW37"/>
      <c r="QDX37"/>
      <c r="QDY37"/>
      <c r="QDZ37"/>
      <c r="QEA37"/>
      <c r="QEB37"/>
      <c r="QEC37"/>
      <c r="QED37"/>
      <c r="QEE37"/>
      <c r="QEF37"/>
      <c r="QEG37"/>
      <c r="QEH37"/>
      <c r="QEI37"/>
      <c r="QEJ37"/>
      <c r="QEK37"/>
      <c r="QEL37"/>
      <c r="QEM37"/>
      <c r="QEN37"/>
      <c r="QEO37"/>
      <c r="QEP37"/>
      <c r="QEQ37"/>
      <c r="QER37"/>
      <c r="QES37"/>
      <c r="QET37"/>
      <c r="QEU37"/>
      <c r="QEV37"/>
      <c r="QEW37"/>
      <c r="QEX37"/>
      <c r="QEY37"/>
      <c r="QEZ37"/>
      <c r="QFA37"/>
      <c r="QFB37"/>
      <c r="QFC37"/>
      <c r="QFD37"/>
      <c r="QFE37"/>
      <c r="QFF37"/>
      <c r="QFG37"/>
      <c r="QFH37"/>
      <c r="QFI37"/>
      <c r="QFJ37"/>
      <c r="QFK37"/>
      <c r="QFL37"/>
      <c r="QFM37"/>
      <c r="QFN37"/>
      <c r="QFO37"/>
      <c r="QFP37"/>
      <c r="QFQ37"/>
      <c r="QFR37"/>
      <c r="QFS37"/>
      <c r="QFT37"/>
      <c r="QFU37"/>
      <c r="QFV37"/>
      <c r="QFW37"/>
      <c r="QFX37"/>
      <c r="QFY37"/>
      <c r="QFZ37"/>
      <c r="QGA37"/>
      <c r="QGB37"/>
      <c r="QGC37"/>
      <c r="QGD37"/>
      <c r="QGE37"/>
      <c r="QGF37"/>
      <c r="QGG37"/>
      <c r="QGH37"/>
      <c r="QGI37"/>
      <c r="QGJ37"/>
      <c r="QGK37"/>
      <c r="QGL37"/>
      <c r="QGM37"/>
      <c r="QGN37"/>
      <c r="QGO37"/>
      <c r="QGP37"/>
      <c r="QGQ37"/>
      <c r="QGR37"/>
      <c r="QGS37"/>
      <c r="QGT37"/>
      <c r="QGU37"/>
      <c r="QGV37"/>
      <c r="QGW37"/>
      <c r="QGX37"/>
      <c r="QGY37"/>
      <c r="QGZ37"/>
      <c r="QHA37"/>
      <c r="QHB37"/>
      <c r="QHC37"/>
      <c r="QHD37"/>
      <c r="QHE37"/>
      <c r="QHF37"/>
      <c r="QHG37"/>
      <c r="QHH37"/>
      <c r="QHI37"/>
      <c r="QHJ37"/>
      <c r="QHK37"/>
      <c r="QHL37"/>
      <c r="QHM37"/>
      <c r="QHN37"/>
      <c r="QHO37"/>
      <c r="QHP37"/>
      <c r="QHQ37"/>
      <c r="QHR37"/>
      <c r="QHS37"/>
      <c r="QHT37"/>
      <c r="QHU37"/>
      <c r="QHV37"/>
      <c r="QHW37"/>
      <c r="QHX37"/>
      <c r="QHY37"/>
      <c r="QHZ37"/>
      <c r="QIA37"/>
      <c r="QIB37"/>
      <c r="QIC37"/>
      <c r="QID37"/>
      <c r="QIE37"/>
      <c r="QIF37"/>
      <c r="QIG37"/>
      <c r="QIH37"/>
      <c r="QII37"/>
      <c r="QIJ37"/>
      <c r="QIK37"/>
      <c r="QIL37"/>
      <c r="QIM37"/>
      <c r="QIN37"/>
      <c r="QIO37"/>
      <c r="QIP37"/>
      <c r="QIQ37"/>
      <c r="QIR37"/>
      <c r="QIS37"/>
      <c r="QIT37"/>
      <c r="QIU37"/>
      <c r="QIV37"/>
      <c r="QIW37"/>
      <c r="QIX37"/>
      <c r="QIY37"/>
      <c r="QIZ37"/>
      <c r="QJA37"/>
      <c r="QJB37"/>
      <c r="QJC37"/>
      <c r="QJD37"/>
      <c r="QJE37"/>
      <c r="QJF37"/>
      <c r="QJG37"/>
      <c r="QJH37"/>
      <c r="QJI37"/>
      <c r="QJJ37"/>
      <c r="QJK37"/>
      <c r="QJL37"/>
      <c r="QJM37"/>
      <c r="QJN37"/>
      <c r="QJO37"/>
      <c r="QJP37"/>
      <c r="QJQ37"/>
      <c r="QJR37"/>
      <c r="QJS37"/>
      <c r="QJT37"/>
      <c r="QJU37"/>
      <c r="QJV37"/>
      <c r="QJW37"/>
      <c r="QJX37"/>
      <c r="QJY37"/>
      <c r="QJZ37"/>
      <c r="QKA37"/>
      <c r="QKB37"/>
      <c r="QKC37"/>
      <c r="QKD37"/>
      <c r="QKE37"/>
      <c r="QKF37"/>
      <c r="QKG37"/>
      <c r="QKH37"/>
      <c r="QKI37"/>
      <c r="QKJ37"/>
      <c r="QKK37"/>
      <c r="QKL37"/>
      <c r="QKM37"/>
      <c r="QKN37"/>
      <c r="QKO37"/>
      <c r="QKP37"/>
      <c r="QKQ37"/>
      <c r="QKR37"/>
      <c r="QKS37"/>
      <c r="QKT37"/>
      <c r="QKU37"/>
      <c r="QKV37"/>
      <c r="QKW37"/>
      <c r="QKX37"/>
      <c r="QKY37"/>
      <c r="QKZ37"/>
      <c r="QLA37"/>
      <c r="QLB37"/>
      <c r="QLC37"/>
      <c r="QLD37"/>
      <c r="QLE37"/>
      <c r="QLF37"/>
      <c r="QLG37"/>
      <c r="QLH37"/>
      <c r="QLI37"/>
      <c r="QLJ37"/>
      <c r="QLK37"/>
      <c r="QLL37"/>
      <c r="QLM37"/>
      <c r="QLN37"/>
      <c r="QLO37"/>
      <c r="QLP37"/>
      <c r="QLQ37"/>
      <c r="QLR37"/>
      <c r="QLS37"/>
      <c r="QLT37"/>
      <c r="QLU37"/>
      <c r="QLV37"/>
      <c r="QLW37"/>
      <c r="QLX37"/>
      <c r="QLY37"/>
      <c r="QLZ37"/>
      <c r="QMA37"/>
      <c r="QMB37"/>
      <c r="QMC37"/>
      <c r="QMD37"/>
      <c r="QME37"/>
      <c r="QMF37"/>
      <c r="QMG37"/>
      <c r="QMH37"/>
      <c r="QMI37"/>
      <c r="QMJ37"/>
      <c r="QMK37"/>
      <c r="QML37"/>
      <c r="QMM37"/>
      <c r="QMN37"/>
      <c r="QMO37"/>
      <c r="QMP37"/>
      <c r="QMQ37"/>
      <c r="QMR37"/>
      <c r="QMS37"/>
      <c r="QMT37"/>
      <c r="QMU37"/>
      <c r="QMV37"/>
      <c r="QMW37"/>
      <c r="QMX37"/>
      <c r="QMY37"/>
      <c r="QMZ37"/>
      <c r="QNA37"/>
      <c r="QNB37"/>
      <c r="QNC37"/>
      <c r="QND37"/>
      <c r="QNE37"/>
      <c r="QNF37"/>
      <c r="QNG37"/>
      <c r="QNH37"/>
      <c r="QNI37"/>
      <c r="QNJ37"/>
      <c r="QNK37"/>
      <c r="QNL37"/>
      <c r="QNM37"/>
      <c r="QNN37"/>
      <c r="QNO37"/>
      <c r="QNP37"/>
      <c r="QNQ37"/>
      <c r="QNR37"/>
      <c r="QNS37"/>
      <c r="QNT37"/>
      <c r="QNU37"/>
      <c r="QNV37"/>
      <c r="QNW37"/>
      <c r="QNX37"/>
      <c r="QNY37"/>
      <c r="QNZ37"/>
      <c r="QOA37"/>
      <c r="QOB37"/>
      <c r="QOC37"/>
      <c r="QOD37"/>
      <c r="QOE37"/>
      <c r="QOF37"/>
      <c r="QOG37"/>
      <c r="QOH37"/>
      <c r="QOI37"/>
      <c r="QOJ37"/>
      <c r="QOK37"/>
      <c r="QOL37"/>
      <c r="QOM37"/>
      <c r="QON37"/>
      <c r="QOO37"/>
      <c r="QOP37"/>
      <c r="QOQ37"/>
      <c r="QOR37"/>
      <c r="QOS37"/>
      <c r="QOT37"/>
      <c r="QOU37"/>
      <c r="QOV37"/>
      <c r="QOW37"/>
      <c r="QOX37"/>
      <c r="QOY37"/>
      <c r="QOZ37"/>
      <c r="QPA37"/>
      <c r="QPB37"/>
      <c r="QPC37"/>
      <c r="QPD37"/>
      <c r="QPE37"/>
      <c r="QPF37"/>
      <c r="QPG37"/>
      <c r="QPH37"/>
      <c r="QPI37"/>
      <c r="QPJ37"/>
      <c r="QPK37"/>
      <c r="QPL37"/>
      <c r="QPM37"/>
      <c r="QPN37"/>
      <c r="QPO37"/>
      <c r="QPP37"/>
      <c r="QPQ37"/>
      <c r="QPR37"/>
      <c r="QPS37"/>
      <c r="QPT37"/>
      <c r="QPU37"/>
      <c r="QPV37"/>
      <c r="QPW37"/>
      <c r="QPX37"/>
      <c r="QPY37"/>
      <c r="QPZ37"/>
      <c r="QQA37"/>
      <c r="QQB37"/>
      <c r="QQC37"/>
      <c r="QQD37"/>
      <c r="QQE37"/>
      <c r="QQF37"/>
      <c r="QQG37"/>
      <c r="QQH37"/>
      <c r="QQI37"/>
      <c r="QQJ37"/>
      <c r="QQK37"/>
      <c r="QQL37"/>
      <c r="QQM37"/>
      <c r="QQN37"/>
      <c r="QQO37"/>
      <c r="QQP37"/>
      <c r="QQQ37"/>
      <c r="QQR37"/>
      <c r="QQS37"/>
      <c r="QQT37"/>
      <c r="QQU37"/>
      <c r="QQV37"/>
      <c r="QQW37"/>
      <c r="QQX37"/>
      <c r="QQY37"/>
      <c r="QQZ37"/>
      <c r="QRA37"/>
      <c r="QRB37"/>
      <c r="QRC37"/>
      <c r="QRD37"/>
      <c r="QRE37"/>
      <c r="QRF37"/>
      <c r="QRG37"/>
      <c r="QRH37"/>
      <c r="QRI37"/>
      <c r="QRJ37"/>
      <c r="QRK37"/>
      <c r="QRL37"/>
      <c r="QRM37"/>
      <c r="QRN37"/>
      <c r="QRO37"/>
      <c r="QRP37"/>
      <c r="QRQ37"/>
      <c r="QRR37"/>
      <c r="QRS37"/>
      <c r="QRT37"/>
      <c r="QRU37"/>
      <c r="QRV37"/>
      <c r="QRW37"/>
      <c r="QRX37"/>
      <c r="QRY37"/>
      <c r="QRZ37"/>
      <c r="QSA37"/>
      <c r="QSB37"/>
      <c r="QSC37"/>
      <c r="QSD37"/>
      <c r="QSE37"/>
      <c r="QSF37"/>
      <c r="QSG37"/>
      <c r="QSH37"/>
      <c r="QSI37"/>
      <c r="QSJ37"/>
      <c r="QSK37"/>
      <c r="QSL37"/>
      <c r="QSM37"/>
      <c r="QSN37"/>
      <c r="QSO37"/>
      <c r="QSP37"/>
      <c r="QSQ37"/>
      <c r="QSR37"/>
      <c r="QSS37"/>
      <c r="QST37"/>
      <c r="QSU37"/>
      <c r="QSV37"/>
      <c r="QSW37"/>
      <c r="QSX37"/>
      <c r="QSY37"/>
      <c r="QSZ37"/>
      <c r="QTA37"/>
      <c r="QTB37"/>
      <c r="QTC37"/>
      <c r="QTD37"/>
      <c r="QTE37"/>
      <c r="QTF37"/>
      <c r="QTG37"/>
      <c r="QTH37"/>
      <c r="QTI37"/>
      <c r="QTJ37"/>
      <c r="QTK37"/>
      <c r="QTL37"/>
      <c r="QTM37"/>
      <c r="QTN37"/>
      <c r="QTO37"/>
      <c r="QTP37"/>
      <c r="QTQ37"/>
      <c r="QTR37"/>
      <c r="QTS37"/>
      <c r="QTT37"/>
      <c r="QTU37"/>
      <c r="QTV37"/>
      <c r="QTW37"/>
      <c r="QTX37"/>
      <c r="QTY37"/>
      <c r="QTZ37"/>
      <c r="QUA37"/>
      <c r="QUB37"/>
      <c r="QUC37"/>
      <c r="QUD37"/>
      <c r="QUE37"/>
      <c r="QUF37"/>
      <c r="QUG37"/>
      <c r="QUH37"/>
      <c r="QUI37"/>
      <c r="QUJ37"/>
      <c r="QUK37"/>
      <c r="QUL37"/>
      <c r="QUM37"/>
      <c r="QUN37"/>
      <c r="QUO37"/>
      <c r="QUP37"/>
      <c r="QUQ37"/>
      <c r="QUR37"/>
      <c r="QUS37"/>
      <c r="QUT37"/>
      <c r="QUU37"/>
      <c r="QUV37"/>
      <c r="QUW37"/>
      <c r="QUX37"/>
      <c r="QUY37"/>
      <c r="QUZ37"/>
      <c r="QVA37"/>
      <c r="QVB37"/>
      <c r="QVC37"/>
      <c r="QVD37"/>
      <c r="QVE37"/>
      <c r="QVF37"/>
      <c r="QVG37"/>
      <c r="QVH37"/>
      <c r="QVI37"/>
      <c r="QVJ37"/>
      <c r="QVK37"/>
      <c r="QVL37"/>
      <c r="QVM37"/>
      <c r="QVN37"/>
      <c r="QVO37"/>
      <c r="QVP37"/>
      <c r="QVQ37"/>
      <c r="QVR37"/>
      <c r="QVS37"/>
      <c r="QVT37"/>
      <c r="QVU37"/>
      <c r="QVV37"/>
      <c r="QVW37"/>
      <c r="QVX37"/>
      <c r="QVY37"/>
      <c r="QVZ37"/>
      <c r="QWA37"/>
      <c r="QWB37"/>
      <c r="QWC37"/>
      <c r="QWD37"/>
      <c r="QWE37"/>
      <c r="QWF37"/>
      <c r="QWG37"/>
      <c r="QWH37"/>
      <c r="QWI37"/>
      <c r="QWJ37"/>
      <c r="QWK37"/>
      <c r="QWL37"/>
      <c r="QWM37"/>
      <c r="QWN37"/>
      <c r="QWO37"/>
      <c r="QWP37"/>
      <c r="QWQ37"/>
      <c r="QWR37"/>
      <c r="QWS37"/>
      <c r="QWT37"/>
      <c r="QWU37"/>
      <c r="QWV37"/>
      <c r="QWW37"/>
      <c r="QWX37"/>
      <c r="QWY37"/>
      <c r="QWZ37"/>
      <c r="QXA37"/>
      <c r="QXB37"/>
      <c r="QXC37"/>
      <c r="QXD37"/>
      <c r="QXE37"/>
      <c r="QXF37"/>
      <c r="QXG37"/>
      <c r="QXH37"/>
      <c r="QXI37"/>
      <c r="QXJ37"/>
      <c r="QXK37"/>
      <c r="QXL37"/>
      <c r="QXM37"/>
      <c r="QXN37"/>
      <c r="QXO37"/>
      <c r="QXP37"/>
      <c r="QXQ37"/>
      <c r="QXR37"/>
      <c r="QXS37"/>
      <c r="QXT37"/>
      <c r="QXU37"/>
      <c r="QXV37"/>
      <c r="QXW37"/>
      <c r="QXX37"/>
      <c r="QXY37"/>
      <c r="QXZ37"/>
      <c r="QYA37"/>
      <c r="QYB37"/>
      <c r="QYC37"/>
      <c r="QYD37"/>
      <c r="QYE37"/>
      <c r="QYF37"/>
      <c r="QYG37"/>
      <c r="QYH37"/>
      <c r="QYI37"/>
      <c r="QYJ37"/>
      <c r="QYK37"/>
      <c r="QYL37"/>
      <c r="QYM37"/>
      <c r="QYN37"/>
      <c r="QYO37"/>
      <c r="QYP37"/>
      <c r="QYQ37"/>
      <c r="QYR37"/>
      <c r="QYS37"/>
      <c r="QYT37"/>
      <c r="QYU37"/>
      <c r="QYV37"/>
      <c r="QYW37"/>
      <c r="QYX37"/>
      <c r="QYY37"/>
      <c r="QYZ37"/>
      <c r="QZA37"/>
      <c r="QZB37"/>
      <c r="QZC37"/>
      <c r="QZD37"/>
      <c r="QZE37"/>
      <c r="QZF37"/>
      <c r="QZG37"/>
      <c r="QZH37"/>
      <c r="QZI37"/>
      <c r="QZJ37"/>
      <c r="QZK37"/>
      <c r="QZL37"/>
      <c r="QZM37"/>
      <c r="QZN37"/>
      <c r="QZO37"/>
      <c r="QZP37"/>
      <c r="QZQ37"/>
      <c r="QZR37"/>
      <c r="QZS37"/>
      <c r="QZT37"/>
      <c r="QZU37"/>
      <c r="QZV37"/>
      <c r="QZW37"/>
      <c r="QZX37"/>
      <c r="QZY37"/>
      <c r="QZZ37"/>
      <c r="RAA37"/>
      <c r="RAB37"/>
      <c r="RAC37"/>
      <c r="RAD37"/>
      <c r="RAE37"/>
      <c r="RAF37"/>
      <c r="RAG37"/>
      <c r="RAH37"/>
      <c r="RAI37"/>
      <c r="RAJ37"/>
      <c r="RAK37"/>
      <c r="RAL37"/>
      <c r="RAM37"/>
      <c r="RAN37"/>
      <c r="RAO37"/>
      <c r="RAP37"/>
      <c r="RAQ37"/>
      <c r="RAR37"/>
      <c r="RAS37"/>
      <c r="RAT37"/>
      <c r="RAU37"/>
      <c r="RAV37"/>
      <c r="RAW37"/>
      <c r="RAX37"/>
      <c r="RAY37"/>
      <c r="RAZ37"/>
      <c r="RBA37"/>
      <c r="RBB37"/>
      <c r="RBC37"/>
      <c r="RBD37"/>
      <c r="RBE37"/>
      <c r="RBF37"/>
      <c r="RBG37"/>
      <c r="RBH37"/>
      <c r="RBI37"/>
      <c r="RBJ37"/>
      <c r="RBK37"/>
      <c r="RBL37"/>
      <c r="RBM37"/>
      <c r="RBN37"/>
      <c r="RBO37"/>
      <c r="RBP37"/>
      <c r="RBQ37"/>
      <c r="RBR37"/>
      <c r="RBS37"/>
      <c r="RBT37"/>
      <c r="RBU37"/>
      <c r="RBV37"/>
      <c r="RBW37"/>
      <c r="RBX37"/>
      <c r="RBY37"/>
      <c r="RBZ37"/>
      <c r="RCA37"/>
      <c r="RCB37"/>
      <c r="RCC37"/>
      <c r="RCD37"/>
      <c r="RCE37"/>
      <c r="RCF37"/>
      <c r="RCG37"/>
      <c r="RCH37"/>
      <c r="RCI37"/>
      <c r="RCJ37"/>
      <c r="RCK37"/>
      <c r="RCL37"/>
      <c r="RCM37"/>
      <c r="RCN37"/>
      <c r="RCO37"/>
      <c r="RCP37"/>
      <c r="RCQ37"/>
      <c r="RCR37"/>
      <c r="RCS37"/>
      <c r="RCT37"/>
      <c r="RCU37"/>
      <c r="RCV37"/>
      <c r="RCW37"/>
      <c r="RCX37"/>
      <c r="RCY37"/>
      <c r="RCZ37"/>
      <c r="RDA37"/>
      <c r="RDB37"/>
      <c r="RDC37"/>
      <c r="RDD37"/>
      <c r="RDE37"/>
      <c r="RDF37"/>
      <c r="RDG37"/>
      <c r="RDH37"/>
      <c r="RDI37"/>
      <c r="RDJ37"/>
      <c r="RDK37"/>
      <c r="RDL37"/>
      <c r="RDM37"/>
      <c r="RDN37"/>
      <c r="RDO37"/>
      <c r="RDP37"/>
      <c r="RDQ37"/>
      <c r="RDR37"/>
      <c r="RDS37"/>
      <c r="RDT37"/>
      <c r="RDU37"/>
      <c r="RDV37"/>
      <c r="RDW37"/>
      <c r="RDX37"/>
      <c r="RDY37"/>
      <c r="RDZ37"/>
      <c r="REA37"/>
      <c r="REB37"/>
      <c r="REC37"/>
      <c r="RED37"/>
      <c r="REE37"/>
      <c r="REF37"/>
      <c r="REG37"/>
      <c r="REH37"/>
      <c r="REI37"/>
      <c r="REJ37"/>
      <c r="REK37"/>
      <c r="REL37"/>
      <c r="REM37"/>
      <c r="REN37"/>
      <c r="REO37"/>
      <c r="REP37"/>
      <c r="REQ37"/>
      <c r="RER37"/>
      <c r="RES37"/>
      <c r="RET37"/>
      <c r="REU37"/>
      <c r="REV37"/>
      <c r="REW37"/>
      <c r="REX37"/>
      <c r="REY37"/>
      <c r="REZ37"/>
      <c r="RFA37"/>
      <c r="RFB37"/>
      <c r="RFC37"/>
      <c r="RFD37"/>
      <c r="RFE37"/>
      <c r="RFF37"/>
      <c r="RFG37"/>
      <c r="RFH37"/>
      <c r="RFI37"/>
      <c r="RFJ37"/>
      <c r="RFK37"/>
      <c r="RFL37"/>
      <c r="RFM37"/>
      <c r="RFN37"/>
      <c r="RFO37"/>
      <c r="RFP37"/>
      <c r="RFQ37"/>
      <c r="RFR37"/>
      <c r="RFS37"/>
      <c r="RFT37"/>
      <c r="RFU37"/>
      <c r="RFV37"/>
      <c r="RFW37"/>
      <c r="RFX37"/>
      <c r="RFY37"/>
      <c r="RFZ37"/>
      <c r="RGA37"/>
      <c r="RGB37"/>
      <c r="RGC37"/>
      <c r="RGD37"/>
      <c r="RGE37"/>
      <c r="RGF37"/>
      <c r="RGG37"/>
      <c r="RGH37"/>
      <c r="RGI37"/>
      <c r="RGJ37"/>
      <c r="RGK37"/>
      <c r="RGL37"/>
      <c r="RGM37"/>
      <c r="RGN37"/>
      <c r="RGO37"/>
      <c r="RGP37"/>
      <c r="RGQ37"/>
      <c r="RGR37"/>
      <c r="RGS37"/>
      <c r="RGT37"/>
      <c r="RGU37"/>
      <c r="RGV37"/>
      <c r="RGW37"/>
      <c r="RGX37"/>
      <c r="RGY37"/>
      <c r="RGZ37"/>
      <c r="RHA37"/>
      <c r="RHB37"/>
      <c r="RHC37"/>
      <c r="RHD37"/>
      <c r="RHE37"/>
      <c r="RHF37"/>
      <c r="RHG37"/>
      <c r="RHH37"/>
      <c r="RHI37"/>
      <c r="RHJ37"/>
      <c r="RHK37"/>
      <c r="RHL37"/>
      <c r="RHM37"/>
      <c r="RHN37"/>
      <c r="RHO37"/>
      <c r="RHP37"/>
      <c r="RHQ37"/>
      <c r="RHR37"/>
      <c r="RHS37"/>
      <c r="RHT37"/>
      <c r="RHU37"/>
      <c r="RHV37"/>
      <c r="RHW37"/>
      <c r="RHX37"/>
      <c r="RHY37"/>
      <c r="RHZ37"/>
      <c r="RIA37"/>
      <c r="RIB37"/>
      <c r="RIC37"/>
      <c r="RID37"/>
      <c r="RIE37"/>
      <c r="RIF37"/>
      <c r="RIG37"/>
      <c r="RIH37"/>
      <c r="RII37"/>
      <c r="RIJ37"/>
      <c r="RIK37"/>
      <c r="RIL37"/>
      <c r="RIM37"/>
      <c r="RIN37"/>
      <c r="RIO37"/>
      <c r="RIP37"/>
      <c r="RIQ37"/>
      <c r="RIR37"/>
      <c r="RIS37"/>
      <c r="RIT37"/>
      <c r="RIU37"/>
      <c r="RIV37"/>
      <c r="RIW37"/>
      <c r="RIX37"/>
      <c r="RIY37"/>
      <c r="RIZ37"/>
      <c r="RJA37"/>
      <c r="RJB37"/>
      <c r="RJC37"/>
      <c r="RJD37"/>
      <c r="RJE37"/>
      <c r="RJF37"/>
      <c r="RJG37"/>
      <c r="RJH37"/>
      <c r="RJI37"/>
      <c r="RJJ37"/>
      <c r="RJK37"/>
      <c r="RJL37"/>
      <c r="RJM37"/>
      <c r="RJN37"/>
      <c r="RJO37"/>
      <c r="RJP37"/>
      <c r="RJQ37"/>
      <c r="RJR37"/>
      <c r="RJS37"/>
      <c r="RJT37"/>
      <c r="RJU37"/>
      <c r="RJV37"/>
      <c r="RJW37"/>
      <c r="RJX37"/>
      <c r="RJY37"/>
      <c r="RJZ37"/>
      <c r="RKA37"/>
      <c r="RKB37"/>
      <c r="RKC37"/>
      <c r="RKD37"/>
      <c r="RKE37"/>
      <c r="RKF37"/>
      <c r="RKG37"/>
      <c r="RKH37"/>
      <c r="RKI37"/>
      <c r="RKJ37"/>
      <c r="RKK37"/>
      <c r="RKL37"/>
      <c r="RKM37"/>
      <c r="RKN37"/>
      <c r="RKO37"/>
      <c r="RKP37"/>
      <c r="RKQ37"/>
      <c r="RKR37"/>
      <c r="RKS37"/>
      <c r="RKT37"/>
      <c r="RKU37"/>
      <c r="RKV37"/>
      <c r="RKW37"/>
      <c r="RKX37"/>
      <c r="RKY37"/>
      <c r="RKZ37"/>
      <c r="RLA37"/>
      <c r="RLB37"/>
      <c r="RLC37"/>
      <c r="RLD37"/>
      <c r="RLE37"/>
      <c r="RLF37"/>
      <c r="RLG37"/>
      <c r="RLH37"/>
      <c r="RLI37"/>
      <c r="RLJ37"/>
      <c r="RLK37"/>
      <c r="RLL37"/>
      <c r="RLM37"/>
      <c r="RLN37"/>
      <c r="RLO37"/>
      <c r="RLP37"/>
      <c r="RLQ37"/>
      <c r="RLR37"/>
      <c r="RLS37"/>
      <c r="RLT37"/>
      <c r="RLU37"/>
      <c r="RLV37"/>
      <c r="RLW37"/>
      <c r="RLX37"/>
      <c r="RLY37"/>
      <c r="RLZ37"/>
      <c r="RMA37"/>
      <c r="RMB37"/>
      <c r="RMC37"/>
      <c r="RMD37"/>
      <c r="RME37"/>
      <c r="RMF37"/>
      <c r="RMG37"/>
      <c r="RMH37"/>
      <c r="RMI37"/>
      <c r="RMJ37"/>
      <c r="RMK37"/>
      <c r="RML37"/>
      <c r="RMM37"/>
      <c r="RMN37"/>
      <c r="RMO37"/>
      <c r="RMP37"/>
      <c r="RMQ37"/>
      <c r="RMR37"/>
      <c r="RMS37"/>
      <c r="RMT37"/>
      <c r="RMU37"/>
      <c r="RMV37"/>
      <c r="RMW37"/>
      <c r="RMX37"/>
      <c r="RMY37"/>
      <c r="RMZ37"/>
      <c r="RNA37"/>
      <c r="RNB37"/>
      <c r="RNC37"/>
      <c r="RND37"/>
      <c r="RNE37"/>
      <c r="RNF37"/>
      <c r="RNG37"/>
      <c r="RNH37"/>
      <c r="RNI37"/>
      <c r="RNJ37"/>
      <c r="RNK37"/>
      <c r="RNL37"/>
      <c r="RNM37"/>
      <c r="RNN37"/>
      <c r="RNO37"/>
      <c r="RNP37"/>
      <c r="RNQ37"/>
      <c r="RNR37"/>
      <c r="RNS37"/>
      <c r="RNT37"/>
      <c r="RNU37"/>
      <c r="RNV37"/>
      <c r="RNW37"/>
      <c r="RNX37"/>
      <c r="RNY37"/>
      <c r="RNZ37"/>
      <c r="ROA37"/>
      <c r="ROB37"/>
      <c r="ROC37"/>
      <c r="ROD37"/>
      <c r="ROE37"/>
      <c r="ROF37"/>
      <c r="ROG37"/>
      <c r="ROH37"/>
      <c r="ROI37"/>
      <c r="ROJ37"/>
      <c r="ROK37"/>
      <c r="ROL37"/>
      <c r="ROM37"/>
      <c r="RON37"/>
      <c r="ROO37"/>
      <c r="ROP37"/>
      <c r="ROQ37"/>
      <c r="ROR37"/>
      <c r="ROS37"/>
      <c r="ROT37"/>
      <c r="ROU37"/>
      <c r="ROV37"/>
      <c r="ROW37"/>
      <c r="ROX37"/>
      <c r="ROY37"/>
      <c r="ROZ37"/>
      <c r="RPA37"/>
      <c r="RPB37"/>
      <c r="RPC37"/>
      <c r="RPD37"/>
      <c r="RPE37"/>
      <c r="RPF37"/>
      <c r="RPG37"/>
      <c r="RPH37"/>
      <c r="RPI37"/>
      <c r="RPJ37"/>
      <c r="RPK37"/>
      <c r="RPL37"/>
      <c r="RPM37"/>
      <c r="RPN37"/>
      <c r="RPO37"/>
      <c r="RPP37"/>
      <c r="RPQ37"/>
      <c r="RPR37"/>
      <c r="RPS37"/>
      <c r="RPT37"/>
      <c r="RPU37"/>
      <c r="RPV37"/>
      <c r="RPW37"/>
      <c r="RPX37"/>
      <c r="RPY37"/>
      <c r="RPZ37"/>
      <c r="RQA37"/>
      <c r="RQB37"/>
      <c r="RQC37"/>
      <c r="RQD37"/>
      <c r="RQE37"/>
      <c r="RQF37"/>
      <c r="RQG37"/>
      <c r="RQH37"/>
      <c r="RQI37"/>
      <c r="RQJ37"/>
      <c r="RQK37"/>
      <c r="RQL37"/>
      <c r="RQM37"/>
      <c r="RQN37"/>
      <c r="RQO37"/>
      <c r="RQP37"/>
      <c r="RQQ37"/>
      <c r="RQR37"/>
      <c r="RQS37"/>
      <c r="RQT37"/>
      <c r="RQU37"/>
      <c r="RQV37"/>
      <c r="RQW37"/>
      <c r="RQX37"/>
      <c r="RQY37"/>
      <c r="RQZ37"/>
      <c r="RRA37"/>
      <c r="RRB37"/>
      <c r="RRC37"/>
      <c r="RRD37"/>
      <c r="RRE37"/>
      <c r="RRF37"/>
      <c r="RRG37"/>
      <c r="RRH37"/>
      <c r="RRI37"/>
      <c r="RRJ37"/>
      <c r="RRK37"/>
      <c r="RRL37"/>
      <c r="RRM37"/>
      <c r="RRN37"/>
      <c r="RRO37"/>
      <c r="RRP37"/>
      <c r="RRQ37"/>
      <c r="RRR37"/>
      <c r="RRS37"/>
      <c r="RRT37"/>
      <c r="RRU37"/>
      <c r="RRV37"/>
      <c r="RRW37"/>
      <c r="RRX37"/>
      <c r="RRY37"/>
      <c r="RRZ37"/>
      <c r="RSA37"/>
      <c r="RSB37"/>
      <c r="RSC37"/>
      <c r="RSD37"/>
      <c r="RSE37"/>
      <c r="RSF37"/>
      <c r="RSG37"/>
      <c r="RSH37"/>
      <c r="RSI37"/>
      <c r="RSJ37"/>
      <c r="RSK37"/>
      <c r="RSL37"/>
      <c r="RSM37"/>
      <c r="RSN37"/>
      <c r="RSO37"/>
      <c r="RSP37"/>
      <c r="RSQ37"/>
      <c r="RSR37"/>
      <c r="RSS37"/>
      <c r="RST37"/>
      <c r="RSU37"/>
      <c r="RSV37"/>
      <c r="RSW37"/>
      <c r="RSX37"/>
      <c r="RSY37"/>
      <c r="RSZ37"/>
      <c r="RTA37"/>
      <c r="RTB37"/>
      <c r="RTC37"/>
      <c r="RTD37"/>
      <c r="RTE37"/>
      <c r="RTF37"/>
      <c r="RTG37"/>
      <c r="RTH37"/>
      <c r="RTI37"/>
      <c r="RTJ37"/>
      <c r="RTK37"/>
      <c r="RTL37"/>
      <c r="RTM37"/>
      <c r="RTN37"/>
      <c r="RTO37"/>
      <c r="RTP37"/>
      <c r="RTQ37"/>
      <c r="RTR37"/>
      <c r="RTS37"/>
      <c r="RTT37"/>
      <c r="RTU37"/>
      <c r="RTV37"/>
      <c r="RTW37"/>
      <c r="RTX37"/>
      <c r="RTY37"/>
      <c r="RTZ37"/>
      <c r="RUA37"/>
      <c r="RUB37"/>
      <c r="RUC37"/>
      <c r="RUD37"/>
      <c r="RUE37"/>
      <c r="RUF37"/>
      <c r="RUG37"/>
      <c r="RUH37"/>
      <c r="RUI37"/>
      <c r="RUJ37"/>
      <c r="RUK37"/>
      <c r="RUL37"/>
      <c r="RUM37"/>
      <c r="RUN37"/>
      <c r="RUO37"/>
      <c r="RUP37"/>
      <c r="RUQ37"/>
      <c r="RUR37"/>
      <c r="RUS37"/>
      <c r="RUT37"/>
      <c r="RUU37"/>
      <c r="RUV37"/>
      <c r="RUW37"/>
      <c r="RUX37"/>
      <c r="RUY37"/>
      <c r="RUZ37"/>
      <c r="RVA37"/>
      <c r="RVB37"/>
      <c r="RVC37"/>
      <c r="RVD37"/>
      <c r="RVE37"/>
      <c r="RVF37"/>
      <c r="RVG37"/>
      <c r="RVH37"/>
      <c r="RVI37"/>
      <c r="RVJ37"/>
      <c r="RVK37"/>
      <c r="RVL37"/>
      <c r="RVM37"/>
      <c r="RVN37"/>
      <c r="RVO37"/>
      <c r="RVP37"/>
      <c r="RVQ37"/>
      <c r="RVR37"/>
      <c r="RVS37"/>
      <c r="RVT37"/>
      <c r="RVU37"/>
      <c r="RVV37"/>
      <c r="RVW37"/>
      <c r="RVX37"/>
      <c r="RVY37"/>
      <c r="RVZ37"/>
      <c r="RWA37"/>
      <c r="RWB37"/>
      <c r="RWC37"/>
      <c r="RWD37"/>
      <c r="RWE37"/>
      <c r="RWF37"/>
      <c r="RWG37"/>
      <c r="RWH37"/>
      <c r="RWI37"/>
      <c r="RWJ37"/>
      <c r="RWK37"/>
      <c r="RWL37"/>
      <c r="RWM37"/>
      <c r="RWN37"/>
      <c r="RWO37"/>
      <c r="RWP37"/>
      <c r="RWQ37"/>
      <c r="RWR37"/>
      <c r="RWS37"/>
      <c r="RWT37"/>
      <c r="RWU37"/>
      <c r="RWV37"/>
      <c r="RWW37"/>
      <c r="RWX37"/>
      <c r="RWY37"/>
      <c r="RWZ37"/>
      <c r="RXA37"/>
      <c r="RXB37"/>
      <c r="RXC37"/>
      <c r="RXD37"/>
      <c r="RXE37"/>
      <c r="RXF37"/>
      <c r="RXG37"/>
      <c r="RXH37"/>
      <c r="RXI37"/>
      <c r="RXJ37"/>
      <c r="RXK37"/>
      <c r="RXL37"/>
      <c r="RXM37"/>
      <c r="RXN37"/>
      <c r="RXO37"/>
      <c r="RXP37"/>
      <c r="RXQ37"/>
      <c r="RXR37"/>
      <c r="RXS37"/>
      <c r="RXT37"/>
      <c r="RXU37"/>
      <c r="RXV37"/>
      <c r="RXW37"/>
      <c r="RXX37"/>
      <c r="RXY37"/>
      <c r="RXZ37"/>
      <c r="RYA37"/>
      <c r="RYB37"/>
      <c r="RYC37"/>
      <c r="RYD37"/>
      <c r="RYE37"/>
      <c r="RYF37"/>
      <c r="RYG37"/>
      <c r="RYH37"/>
      <c r="RYI37"/>
      <c r="RYJ37"/>
      <c r="RYK37"/>
      <c r="RYL37"/>
      <c r="RYM37"/>
      <c r="RYN37"/>
      <c r="RYO37"/>
      <c r="RYP37"/>
      <c r="RYQ37"/>
      <c r="RYR37"/>
      <c r="RYS37"/>
      <c r="RYT37"/>
      <c r="RYU37"/>
      <c r="RYV37"/>
      <c r="RYW37"/>
      <c r="RYX37"/>
      <c r="RYY37"/>
      <c r="RYZ37"/>
      <c r="RZA37"/>
      <c r="RZB37"/>
      <c r="RZC37"/>
      <c r="RZD37"/>
      <c r="RZE37"/>
      <c r="RZF37"/>
      <c r="RZG37"/>
      <c r="RZH37"/>
      <c r="RZI37"/>
      <c r="RZJ37"/>
      <c r="RZK37"/>
      <c r="RZL37"/>
      <c r="RZM37"/>
      <c r="RZN37"/>
      <c r="RZO37"/>
      <c r="RZP37"/>
      <c r="RZQ37"/>
      <c r="RZR37"/>
      <c r="RZS37"/>
      <c r="RZT37"/>
      <c r="RZU37"/>
      <c r="RZV37"/>
      <c r="RZW37"/>
      <c r="RZX37"/>
      <c r="RZY37"/>
      <c r="RZZ37"/>
      <c r="SAA37"/>
      <c r="SAB37"/>
      <c r="SAC37"/>
      <c r="SAD37"/>
      <c r="SAE37"/>
      <c r="SAF37"/>
      <c r="SAG37"/>
      <c r="SAH37"/>
      <c r="SAI37"/>
      <c r="SAJ37"/>
      <c r="SAK37"/>
      <c r="SAL37"/>
      <c r="SAM37"/>
      <c r="SAN37"/>
      <c r="SAO37"/>
      <c r="SAP37"/>
      <c r="SAQ37"/>
      <c r="SAR37"/>
      <c r="SAS37"/>
      <c r="SAT37"/>
      <c r="SAU37"/>
      <c r="SAV37"/>
      <c r="SAW37"/>
      <c r="SAX37"/>
      <c r="SAY37"/>
      <c r="SAZ37"/>
      <c r="SBA37"/>
      <c r="SBB37"/>
      <c r="SBC37"/>
      <c r="SBD37"/>
      <c r="SBE37"/>
      <c r="SBF37"/>
      <c r="SBG37"/>
      <c r="SBH37"/>
      <c r="SBI37"/>
      <c r="SBJ37"/>
      <c r="SBK37"/>
      <c r="SBL37"/>
      <c r="SBM37"/>
      <c r="SBN37"/>
      <c r="SBO37"/>
      <c r="SBP37"/>
      <c r="SBQ37"/>
      <c r="SBR37"/>
      <c r="SBS37"/>
      <c r="SBT37"/>
      <c r="SBU37"/>
      <c r="SBV37"/>
      <c r="SBW37"/>
      <c r="SBX37"/>
      <c r="SBY37"/>
      <c r="SBZ37"/>
      <c r="SCA37"/>
      <c r="SCB37"/>
      <c r="SCC37"/>
      <c r="SCD37"/>
      <c r="SCE37"/>
      <c r="SCF37"/>
      <c r="SCG37"/>
      <c r="SCH37"/>
      <c r="SCI37"/>
      <c r="SCJ37"/>
      <c r="SCK37"/>
      <c r="SCL37"/>
      <c r="SCM37"/>
      <c r="SCN37"/>
      <c r="SCO37"/>
      <c r="SCP37"/>
      <c r="SCQ37"/>
      <c r="SCR37"/>
      <c r="SCS37"/>
      <c r="SCT37"/>
      <c r="SCU37"/>
      <c r="SCV37"/>
      <c r="SCW37"/>
      <c r="SCX37"/>
      <c r="SCY37"/>
      <c r="SCZ37"/>
      <c r="SDA37"/>
      <c r="SDB37"/>
      <c r="SDC37"/>
      <c r="SDD37"/>
      <c r="SDE37"/>
      <c r="SDF37"/>
      <c r="SDG37"/>
      <c r="SDH37"/>
      <c r="SDI37"/>
      <c r="SDJ37"/>
      <c r="SDK37"/>
      <c r="SDL37"/>
      <c r="SDM37"/>
      <c r="SDN37"/>
      <c r="SDO37"/>
      <c r="SDP37"/>
      <c r="SDQ37"/>
      <c r="SDR37"/>
      <c r="SDS37"/>
      <c r="SDT37"/>
      <c r="SDU37"/>
      <c r="SDV37"/>
      <c r="SDW37"/>
      <c r="SDX37"/>
      <c r="SDY37"/>
      <c r="SDZ37"/>
      <c r="SEA37"/>
      <c r="SEB37"/>
      <c r="SEC37"/>
      <c r="SED37"/>
      <c r="SEE37"/>
      <c r="SEF37"/>
      <c r="SEG37"/>
      <c r="SEH37"/>
      <c r="SEI37"/>
      <c r="SEJ37"/>
      <c r="SEK37"/>
      <c r="SEL37"/>
      <c r="SEM37"/>
      <c r="SEN37"/>
      <c r="SEO37"/>
      <c r="SEP37"/>
      <c r="SEQ37"/>
      <c r="SER37"/>
      <c r="SES37"/>
      <c r="SET37"/>
      <c r="SEU37"/>
      <c r="SEV37"/>
      <c r="SEW37"/>
      <c r="SEX37"/>
      <c r="SEY37"/>
      <c r="SEZ37"/>
      <c r="SFA37"/>
      <c r="SFB37"/>
      <c r="SFC37"/>
      <c r="SFD37"/>
      <c r="SFE37"/>
      <c r="SFF37"/>
      <c r="SFG37"/>
      <c r="SFH37"/>
      <c r="SFI37"/>
      <c r="SFJ37"/>
      <c r="SFK37"/>
      <c r="SFL37"/>
      <c r="SFM37"/>
      <c r="SFN37"/>
      <c r="SFO37"/>
      <c r="SFP37"/>
      <c r="SFQ37"/>
      <c r="SFR37"/>
      <c r="SFS37"/>
      <c r="SFT37"/>
      <c r="SFU37"/>
      <c r="SFV37"/>
      <c r="SFW37"/>
      <c r="SFX37"/>
      <c r="SFY37"/>
      <c r="SFZ37"/>
      <c r="SGA37"/>
      <c r="SGB37"/>
      <c r="SGC37"/>
      <c r="SGD37"/>
      <c r="SGE37"/>
      <c r="SGF37"/>
      <c r="SGG37"/>
      <c r="SGH37"/>
      <c r="SGI37"/>
      <c r="SGJ37"/>
      <c r="SGK37"/>
      <c r="SGL37"/>
      <c r="SGM37"/>
      <c r="SGN37"/>
      <c r="SGO37"/>
      <c r="SGP37"/>
      <c r="SGQ37"/>
      <c r="SGR37"/>
      <c r="SGS37"/>
      <c r="SGT37"/>
      <c r="SGU37"/>
      <c r="SGV37"/>
      <c r="SGW37"/>
      <c r="SGX37"/>
      <c r="SGY37"/>
      <c r="SGZ37"/>
      <c r="SHA37"/>
      <c r="SHB37"/>
      <c r="SHC37"/>
      <c r="SHD37"/>
      <c r="SHE37"/>
      <c r="SHF37"/>
      <c r="SHG37"/>
      <c r="SHH37"/>
      <c r="SHI37"/>
      <c r="SHJ37"/>
      <c r="SHK37"/>
      <c r="SHL37"/>
      <c r="SHM37"/>
      <c r="SHN37"/>
      <c r="SHO37"/>
      <c r="SHP37"/>
      <c r="SHQ37"/>
      <c r="SHR37"/>
      <c r="SHS37"/>
      <c r="SHT37"/>
      <c r="SHU37"/>
      <c r="SHV37"/>
      <c r="SHW37"/>
      <c r="SHX37"/>
      <c r="SHY37"/>
      <c r="SHZ37"/>
      <c r="SIA37"/>
      <c r="SIB37"/>
      <c r="SIC37"/>
      <c r="SID37"/>
      <c r="SIE37"/>
      <c r="SIF37"/>
      <c r="SIG37"/>
      <c r="SIH37"/>
      <c r="SII37"/>
      <c r="SIJ37"/>
      <c r="SIK37"/>
      <c r="SIL37"/>
      <c r="SIM37"/>
      <c r="SIN37"/>
      <c r="SIO37"/>
      <c r="SIP37"/>
      <c r="SIQ37"/>
      <c r="SIR37"/>
      <c r="SIS37"/>
      <c r="SIT37"/>
      <c r="SIU37"/>
      <c r="SIV37"/>
      <c r="SIW37"/>
      <c r="SIX37"/>
      <c r="SIY37"/>
      <c r="SIZ37"/>
      <c r="SJA37"/>
      <c r="SJB37"/>
      <c r="SJC37"/>
      <c r="SJD37"/>
      <c r="SJE37"/>
      <c r="SJF37"/>
      <c r="SJG37"/>
      <c r="SJH37"/>
      <c r="SJI37"/>
      <c r="SJJ37"/>
      <c r="SJK37"/>
      <c r="SJL37"/>
      <c r="SJM37"/>
      <c r="SJN37"/>
      <c r="SJO37"/>
      <c r="SJP37"/>
      <c r="SJQ37"/>
      <c r="SJR37"/>
      <c r="SJS37"/>
      <c r="SJT37"/>
      <c r="SJU37"/>
      <c r="SJV37"/>
      <c r="SJW37"/>
      <c r="SJX37"/>
      <c r="SJY37"/>
      <c r="SJZ37"/>
      <c r="SKA37"/>
      <c r="SKB37"/>
      <c r="SKC37"/>
      <c r="SKD37"/>
      <c r="SKE37"/>
      <c r="SKF37"/>
      <c r="SKG37"/>
      <c r="SKH37"/>
      <c r="SKI37"/>
      <c r="SKJ37"/>
      <c r="SKK37"/>
      <c r="SKL37"/>
      <c r="SKM37"/>
      <c r="SKN37"/>
      <c r="SKO37"/>
      <c r="SKP37"/>
      <c r="SKQ37"/>
      <c r="SKR37"/>
      <c r="SKS37"/>
      <c r="SKT37"/>
      <c r="SKU37"/>
      <c r="SKV37"/>
      <c r="SKW37"/>
      <c r="SKX37"/>
      <c r="SKY37"/>
      <c r="SKZ37"/>
      <c r="SLA37"/>
      <c r="SLB37"/>
      <c r="SLC37"/>
      <c r="SLD37"/>
      <c r="SLE37"/>
      <c r="SLF37"/>
      <c r="SLG37"/>
      <c r="SLH37"/>
      <c r="SLI37"/>
      <c r="SLJ37"/>
      <c r="SLK37"/>
      <c r="SLL37"/>
      <c r="SLM37"/>
      <c r="SLN37"/>
      <c r="SLO37"/>
      <c r="SLP37"/>
      <c r="SLQ37"/>
      <c r="SLR37"/>
      <c r="SLS37"/>
      <c r="SLT37"/>
      <c r="SLU37"/>
      <c r="SLV37"/>
      <c r="SLW37"/>
      <c r="SLX37"/>
      <c r="SLY37"/>
      <c r="SLZ37"/>
      <c r="SMA37"/>
      <c r="SMB37"/>
      <c r="SMC37"/>
      <c r="SMD37"/>
      <c r="SME37"/>
      <c r="SMF37"/>
      <c r="SMG37"/>
      <c r="SMH37"/>
      <c r="SMI37"/>
      <c r="SMJ37"/>
      <c r="SMK37"/>
      <c r="SML37"/>
      <c r="SMM37"/>
      <c r="SMN37"/>
      <c r="SMO37"/>
      <c r="SMP37"/>
      <c r="SMQ37"/>
      <c r="SMR37"/>
      <c r="SMS37"/>
      <c r="SMT37"/>
      <c r="SMU37"/>
      <c r="SMV37"/>
      <c r="SMW37"/>
      <c r="SMX37"/>
      <c r="SMY37"/>
      <c r="SMZ37"/>
      <c r="SNA37"/>
      <c r="SNB37"/>
      <c r="SNC37"/>
      <c r="SND37"/>
      <c r="SNE37"/>
      <c r="SNF37"/>
      <c r="SNG37"/>
      <c r="SNH37"/>
      <c r="SNI37"/>
      <c r="SNJ37"/>
      <c r="SNK37"/>
      <c r="SNL37"/>
      <c r="SNM37"/>
      <c r="SNN37"/>
      <c r="SNO37"/>
      <c r="SNP37"/>
      <c r="SNQ37"/>
      <c r="SNR37"/>
      <c r="SNS37"/>
      <c r="SNT37"/>
      <c r="SNU37"/>
      <c r="SNV37"/>
      <c r="SNW37"/>
      <c r="SNX37"/>
      <c r="SNY37"/>
      <c r="SNZ37"/>
      <c r="SOA37"/>
      <c r="SOB37"/>
      <c r="SOC37"/>
      <c r="SOD37"/>
      <c r="SOE37"/>
      <c r="SOF37"/>
      <c r="SOG37"/>
      <c r="SOH37"/>
      <c r="SOI37"/>
      <c r="SOJ37"/>
      <c r="SOK37"/>
      <c r="SOL37"/>
      <c r="SOM37"/>
      <c r="SON37"/>
      <c r="SOO37"/>
      <c r="SOP37"/>
      <c r="SOQ37"/>
      <c r="SOR37"/>
      <c r="SOS37"/>
      <c r="SOT37"/>
      <c r="SOU37"/>
      <c r="SOV37"/>
      <c r="SOW37"/>
      <c r="SOX37"/>
      <c r="SOY37"/>
      <c r="SOZ37"/>
      <c r="SPA37"/>
      <c r="SPB37"/>
      <c r="SPC37"/>
      <c r="SPD37"/>
      <c r="SPE37"/>
      <c r="SPF37"/>
      <c r="SPG37"/>
      <c r="SPH37"/>
      <c r="SPI37"/>
      <c r="SPJ37"/>
      <c r="SPK37"/>
      <c r="SPL37"/>
      <c r="SPM37"/>
      <c r="SPN37"/>
      <c r="SPO37"/>
      <c r="SPP37"/>
      <c r="SPQ37"/>
      <c r="SPR37"/>
      <c r="SPS37"/>
      <c r="SPT37"/>
      <c r="SPU37"/>
      <c r="SPV37"/>
      <c r="SPW37"/>
      <c r="SPX37"/>
      <c r="SPY37"/>
      <c r="SPZ37"/>
      <c r="SQA37"/>
      <c r="SQB37"/>
      <c r="SQC37"/>
      <c r="SQD37"/>
      <c r="SQE37"/>
      <c r="SQF37"/>
      <c r="SQG37"/>
      <c r="SQH37"/>
      <c r="SQI37"/>
      <c r="SQJ37"/>
      <c r="SQK37"/>
      <c r="SQL37"/>
      <c r="SQM37"/>
      <c r="SQN37"/>
      <c r="SQO37"/>
      <c r="SQP37"/>
      <c r="SQQ37"/>
      <c r="SQR37"/>
      <c r="SQS37"/>
      <c r="SQT37"/>
      <c r="SQU37"/>
      <c r="SQV37"/>
      <c r="SQW37"/>
      <c r="SQX37"/>
      <c r="SQY37"/>
      <c r="SQZ37"/>
      <c r="SRA37"/>
      <c r="SRB37"/>
      <c r="SRC37"/>
      <c r="SRD37"/>
      <c r="SRE37"/>
      <c r="SRF37"/>
      <c r="SRG37"/>
      <c r="SRH37"/>
      <c r="SRI37"/>
      <c r="SRJ37"/>
      <c r="SRK37"/>
      <c r="SRL37"/>
      <c r="SRM37"/>
      <c r="SRN37"/>
      <c r="SRO37"/>
      <c r="SRP37"/>
      <c r="SRQ37"/>
      <c r="SRR37"/>
      <c r="SRS37"/>
      <c r="SRT37"/>
      <c r="SRU37"/>
      <c r="SRV37"/>
      <c r="SRW37"/>
      <c r="SRX37"/>
      <c r="SRY37"/>
      <c r="SRZ37"/>
      <c r="SSA37"/>
      <c r="SSB37"/>
      <c r="SSC37"/>
      <c r="SSD37"/>
      <c r="SSE37"/>
      <c r="SSF37"/>
      <c r="SSG37"/>
      <c r="SSH37"/>
      <c r="SSI37"/>
      <c r="SSJ37"/>
      <c r="SSK37"/>
      <c r="SSL37"/>
      <c r="SSM37"/>
      <c r="SSN37"/>
      <c r="SSO37"/>
      <c r="SSP37"/>
      <c r="SSQ37"/>
      <c r="SSR37"/>
      <c r="SSS37"/>
      <c r="SST37"/>
      <c r="SSU37"/>
      <c r="SSV37"/>
      <c r="SSW37"/>
      <c r="SSX37"/>
      <c r="SSY37"/>
      <c r="SSZ37"/>
      <c r="STA37"/>
      <c r="STB37"/>
      <c r="STC37"/>
      <c r="STD37"/>
      <c r="STE37"/>
      <c r="STF37"/>
      <c r="STG37"/>
      <c r="STH37"/>
      <c r="STI37"/>
      <c r="STJ37"/>
      <c r="STK37"/>
      <c r="STL37"/>
      <c r="STM37"/>
      <c r="STN37"/>
      <c r="STO37"/>
      <c r="STP37"/>
      <c r="STQ37"/>
      <c r="STR37"/>
      <c r="STS37"/>
      <c r="STT37"/>
      <c r="STU37"/>
      <c r="STV37"/>
      <c r="STW37"/>
      <c r="STX37"/>
      <c r="STY37"/>
      <c r="STZ37"/>
      <c r="SUA37"/>
      <c r="SUB37"/>
      <c r="SUC37"/>
      <c r="SUD37"/>
      <c r="SUE37"/>
      <c r="SUF37"/>
      <c r="SUG37"/>
      <c r="SUH37"/>
      <c r="SUI37"/>
      <c r="SUJ37"/>
      <c r="SUK37"/>
      <c r="SUL37"/>
      <c r="SUM37"/>
      <c r="SUN37"/>
      <c r="SUO37"/>
      <c r="SUP37"/>
      <c r="SUQ37"/>
      <c r="SUR37"/>
      <c r="SUS37"/>
      <c r="SUT37"/>
      <c r="SUU37"/>
      <c r="SUV37"/>
      <c r="SUW37"/>
      <c r="SUX37"/>
      <c r="SUY37"/>
      <c r="SUZ37"/>
      <c r="SVA37"/>
      <c r="SVB37"/>
      <c r="SVC37"/>
      <c r="SVD37"/>
      <c r="SVE37"/>
      <c r="SVF37"/>
      <c r="SVG37"/>
      <c r="SVH37"/>
      <c r="SVI37"/>
      <c r="SVJ37"/>
      <c r="SVK37"/>
      <c r="SVL37"/>
      <c r="SVM37"/>
      <c r="SVN37"/>
      <c r="SVO37"/>
      <c r="SVP37"/>
      <c r="SVQ37"/>
      <c r="SVR37"/>
      <c r="SVS37"/>
      <c r="SVT37"/>
      <c r="SVU37"/>
      <c r="SVV37"/>
      <c r="SVW37"/>
      <c r="SVX37"/>
      <c r="SVY37"/>
      <c r="SVZ37"/>
      <c r="SWA37"/>
      <c r="SWB37"/>
      <c r="SWC37"/>
      <c r="SWD37"/>
      <c r="SWE37"/>
      <c r="SWF37"/>
      <c r="SWG37"/>
      <c r="SWH37"/>
      <c r="SWI37"/>
      <c r="SWJ37"/>
      <c r="SWK37"/>
      <c r="SWL37"/>
      <c r="SWM37"/>
      <c r="SWN37"/>
      <c r="SWO37"/>
      <c r="SWP37"/>
      <c r="SWQ37"/>
      <c r="SWR37"/>
      <c r="SWS37"/>
      <c r="SWT37"/>
      <c r="SWU37"/>
      <c r="SWV37"/>
      <c r="SWW37"/>
      <c r="SWX37"/>
      <c r="SWY37"/>
      <c r="SWZ37"/>
      <c r="SXA37"/>
      <c r="SXB37"/>
      <c r="SXC37"/>
      <c r="SXD37"/>
      <c r="SXE37"/>
      <c r="SXF37"/>
      <c r="SXG37"/>
      <c r="SXH37"/>
      <c r="SXI37"/>
      <c r="SXJ37"/>
      <c r="SXK37"/>
      <c r="SXL37"/>
      <c r="SXM37"/>
      <c r="SXN37"/>
      <c r="SXO37"/>
      <c r="SXP37"/>
      <c r="SXQ37"/>
      <c r="SXR37"/>
      <c r="SXS37"/>
      <c r="SXT37"/>
      <c r="SXU37"/>
      <c r="SXV37"/>
      <c r="SXW37"/>
      <c r="SXX37"/>
      <c r="SXY37"/>
      <c r="SXZ37"/>
      <c r="SYA37"/>
      <c r="SYB37"/>
      <c r="SYC37"/>
      <c r="SYD37"/>
      <c r="SYE37"/>
      <c r="SYF37"/>
      <c r="SYG37"/>
      <c r="SYH37"/>
      <c r="SYI37"/>
      <c r="SYJ37"/>
      <c r="SYK37"/>
      <c r="SYL37"/>
      <c r="SYM37"/>
      <c r="SYN37"/>
      <c r="SYO37"/>
      <c r="SYP37"/>
      <c r="SYQ37"/>
      <c r="SYR37"/>
      <c r="SYS37"/>
      <c r="SYT37"/>
      <c r="SYU37"/>
      <c r="SYV37"/>
      <c r="SYW37"/>
      <c r="SYX37"/>
      <c r="SYY37"/>
      <c r="SYZ37"/>
      <c r="SZA37"/>
      <c r="SZB37"/>
      <c r="SZC37"/>
      <c r="SZD37"/>
      <c r="SZE37"/>
      <c r="SZF37"/>
      <c r="SZG37"/>
      <c r="SZH37"/>
      <c r="SZI37"/>
      <c r="SZJ37"/>
      <c r="SZK37"/>
      <c r="SZL37"/>
      <c r="SZM37"/>
      <c r="SZN37"/>
      <c r="SZO37"/>
      <c r="SZP37"/>
      <c r="SZQ37"/>
      <c r="SZR37"/>
      <c r="SZS37"/>
      <c r="SZT37"/>
      <c r="SZU37"/>
      <c r="SZV37"/>
      <c r="SZW37"/>
      <c r="SZX37"/>
      <c r="SZY37"/>
      <c r="SZZ37"/>
      <c r="TAA37"/>
      <c r="TAB37"/>
      <c r="TAC37"/>
      <c r="TAD37"/>
      <c r="TAE37"/>
      <c r="TAF37"/>
      <c r="TAG37"/>
      <c r="TAH37"/>
      <c r="TAI37"/>
      <c r="TAJ37"/>
      <c r="TAK37"/>
      <c r="TAL37"/>
      <c r="TAM37"/>
      <c r="TAN37"/>
      <c r="TAO37"/>
      <c r="TAP37"/>
      <c r="TAQ37"/>
      <c r="TAR37"/>
      <c r="TAS37"/>
      <c r="TAT37"/>
      <c r="TAU37"/>
      <c r="TAV37"/>
      <c r="TAW37"/>
      <c r="TAX37"/>
      <c r="TAY37"/>
      <c r="TAZ37"/>
      <c r="TBA37"/>
      <c r="TBB37"/>
      <c r="TBC37"/>
      <c r="TBD37"/>
      <c r="TBE37"/>
      <c r="TBF37"/>
      <c r="TBG37"/>
      <c r="TBH37"/>
      <c r="TBI37"/>
      <c r="TBJ37"/>
      <c r="TBK37"/>
      <c r="TBL37"/>
      <c r="TBM37"/>
      <c r="TBN37"/>
      <c r="TBO37"/>
      <c r="TBP37"/>
      <c r="TBQ37"/>
      <c r="TBR37"/>
      <c r="TBS37"/>
      <c r="TBT37"/>
      <c r="TBU37"/>
      <c r="TBV37"/>
      <c r="TBW37"/>
      <c r="TBX37"/>
      <c r="TBY37"/>
      <c r="TBZ37"/>
      <c r="TCA37"/>
      <c r="TCB37"/>
      <c r="TCC37"/>
      <c r="TCD37"/>
      <c r="TCE37"/>
      <c r="TCF37"/>
      <c r="TCG37"/>
      <c r="TCH37"/>
      <c r="TCI37"/>
      <c r="TCJ37"/>
      <c r="TCK37"/>
      <c r="TCL37"/>
      <c r="TCM37"/>
      <c r="TCN37"/>
      <c r="TCO37"/>
      <c r="TCP37"/>
      <c r="TCQ37"/>
      <c r="TCR37"/>
      <c r="TCS37"/>
      <c r="TCT37"/>
      <c r="TCU37"/>
      <c r="TCV37"/>
      <c r="TCW37"/>
      <c r="TCX37"/>
      <c r="TCY37"/>
      <c r="TCZ37"/>
      <c r="TDA37"/>
      <c r="TDB37"/>
      <c r="TDC37"/>
      <c r="TDD37"/>
      <c r="TDE37"/>
      <c r="TDF37"/>
      <c r="TDG37"/>
      <c r="TDH37"/>
      <c r="TDI37"/>
      <c r="TDJ37"/>
      <c r="TDK37"/>
      <c r="TDL37"/>
      <c r="TDM37"/>
      <c r="TDN37"/>
      <c r="TDO37"/>
      <c r="TDP37"/>
      <c r="TDQ37"/>
      <c r="TDR37"/>
      <c r="TDS37"/>
      <c r="TDT37"/>
      <c r="TDU37"/>
      <c r="TDV37"/>
      <c r="TDW37"/>
      <c r="TDX37"/>
      <c r="TDY37"/>
      <c r="TDZ37"/>
      <c r="TEA37"/>
      <c r="TEB37"/>
      <c r="TEC37"/>
      <c r="TED37"/>
      <c r="TEE37"/>
      <c r="TEF37"/>
      <c r="TEG37"/>
      <c r="TEH37"/>
      <c r="TEI37"/>
      <c r="TEJ37"/>
      <c r="TEK37"/>
      <c r="TEL37"/>
      <c r="TEM37"/>
      <c r="TEN37"/>
      <c r="TEO37"/>
      <c r="TEP37"/>
      <c r="TEQ37"/>
      <c r="TER37"/>
      <c r="TES37"/>
      <c r="TET37"/>
      <c r="TEU37"/>
      <c r="TEV37"/>
      <c r="TEW37"/>
      <c r="TEX37"/>
      <c r="TEY37"/>
      <c r="TEZ37"/>
      <c r="TFA37"/>
      <c r="TFB37"/>
      <c r="TFC37"/>
      <c r="TFD37"/>
      <c r="TFE37"/>
      <c r="TFF37"/>
      <c r="TFG37"/>
      <c r="TFH37"/>
      <c r="TFI37"/>
      <c r="TFJ37"/>
      <c r="TFK37"/>
      <c r="TFL37"/>
      <c r="TFM37"/>
      <c r="TFN37"/>
      <c r="TFO37"/>
      <c r="TFP37"/>
      <c r="TFQ37"/>
      <c r="TFR37"/>
      <c r="TFS37"/>
      <c r="TFT37"/>
      <c r="TFU37"/>
      <c r="TFV37"/>
      <c r="TFW37"/>
      <c r="TFX37"/>
      <c r="TFY37"/>
      <c r="TFZ37"/>
      <c r="TGA37"/>
      <c r="TGB37"/>
      <c r="TGC37"/>
      <c r="TGD37"/>
      <c r="TGE37"/>
      <c r="TGF37"/>
      <c r="TGG37"/>
      <c r="TGH37"/>
      <c r="TGI37"/>
      <c r="TGJ37"/>
      <c r="TGK37"/>
      <c r="TGL37"/>
      <c r="TGM37"/>
      <c r="TGN37"/>
      <c r="TGO37"/>
      <c r="TGP37"/>
      <c r="TGQ37"/>
      <c r="TGR37"/>
      <c r="TGS37"/>
      <c r="TGT37"/>
      <c r="TGU37"/>
      <c r="TGV37"/>
      <c r="TGW37"/>
      <c r="TGX37"/>
      <c r="TGY37"/>
      <c r="TGZ37"/>
      <c r="THA37"/>
      <c r="THB37"/>
      <c r="THC37"/>
      <c r="THD37"/>
      <c r="THE37"/>
      <c r="THF37"/>
      <c r="THG37"/>
      <c r="THH37"/>
      <c r="THI37"/>
      <c r="THJ37"/>
      <c r="THK37"/>
      <c r="THL37"/>
      <c r="THM37"/>
      <c r="THN37"/>
      <c r="THO37"/>
      <c r="THP37"/>
      <c r="THQ37"/>
      <c r="THR37"/>
      <c r="THS37"/>
      <c r="THT37"/>
      <c r="THU37"/>
      <c r="THV37"/>
      <c r="THW37"/>
      <c r="THX37"/>
      <c r="THY37"/>
      <c r="THZ37"/>
      <c r="TIA37"/>
      <c r="TIB37"/>
      <c r="TIC37"/>
      <c r="TID37"/>
      <c r="TIE37"/>
      <c r="TIF37"/>
      <c r="TIG37"/>
      <c r="TIH37"/>
      <c r="TII37"/>
      <c r="TIJ37"/>
      <c r="TIK37"/>
      <c r="TIL37"/>
      <c r="TIM37"/>
      <c r="TIN37"/>
      <c r="TIO37"/>
      <c r="TIP37"/>
      <c r="TIQ37"/>
      <c r="TIR37"/>
      <c r="TIS37"/>
      <c r="TIT37"/>
      <c r="TIU37"/>
      <c r="TIV37"/>
      <c r="TIW37"/>
      <c r="TIX37"/>
      <c r="TIY37"/>
      <c r="TIZ37"/>
      <c r="TJA37"/>
      <c r="TJB37"/>
      <c r="TJC37"/>
      <c r="TJD37"/>
      <c r="TJE37"/>
      <c r="TJF37"/>
      <c r="TJG37"/>
      <c r="TJH37"/>
      <c r="TJI37"/>
      <c r="TJJ37"/>
      <c r="TJK37"/>
      <c r="TJL37"/>
      <c r="TJM37"/>
      <c r="TJN37"/>
      <c r="TJO37"/>
      <c r="TJP37"/>
      <c r="TJQ37"/>
      <c r="TJR37"/>
      <c r="TJS37"/>
      <c r="TJT37"/>
      <c r="TJU37"/>
      <c r="TJV37"/>
      <c r="TJW37"/>
      <c r="TJX37"/>
      <c r="TJY37"/>
      <c r="TJZ37"/>
      <c r="TKA37"/>
      <c r="TKB37"/>
      <c r="TKC37"/>
      <c r="TKD37"/>
      <c r="TKE37"/>
      <c r="TKF37"/>
      <c r="TKG37"/>
      <c r="TKH37"/>
      <c r="TKI37"/>
      <c r="TKJ37"/>
      <c r="TKK37"/>
      <c r="TKL37"/>
      <c r="TKM37"/>
      <c r="TKN37"/>
      <c r="TKO37"/>
      <c r="TKP37"/>
      <c r="TKQ37"/>
      <c r="TKR37"/>
      <c r="TKS37"/>
      <c r="TKT37"/>
      <c r="TKU37"/>
      <c r="TKV37"/>
      <c r="TKW37"/>
      <c r="TKX37"/>
      <c r="TKY37"/>
      <c r="TKZ37"/>
      <c r="TLA37"/>
      <c r="TLB37"/>
      <c r="TLC37"/>
      <c r="TLD37"/>
      <c r="TLE37"/>
      <c r="TLF37"/>
      <c r="TLG37"/>
      <c r="TLH37"/>
      <c r="TLI37"/>
      <c r="TLJ37"/>
      <c r="TLK37"/>
      <c r="TLL37"/>
      <c r="TLM37"/>
      <c r="TLN37"/>
      <c r="TLO37"/>
      <c r="TLP37"/>
      <c r="TLQ37"/>
      <c r="TLR37"/>
      <c r="TLS37"/>
      <c r="TLT37"/>
      <c r="TLU37"/>
      <c r="TLV37"/>
      <c r="TLW37"/>
      <c r="TLX37"/>
      <c r="TLY37"/>
      <c r="TLZ37"/>
      <c r="TMA37"/>
      <c r="TMB37"/>
      <c r="TMC37"/>
      <c r="TMD37"/>
      <c r="TME37"/>
      <c r="TMF37"/>
      <c r="TMG37"/>
      <c r="TMH37"/>
      <c r="TMI37"/>
      <c r="TMJ37"/>
      <c r="TMK37"/>
      <c r="TML37"/>
      <c r="TMM37"/>
      <c r="TMN37"/>
      <c r="TMO37"/>
      <c r="TMP37"/>
      <c r="TMQ37"/>
      <c r="TMR37"/>
      <c r="TMS37"/>
      <c r="TMT37"/>
      <c r="TMU37"/>
      <c r="TMV37"/>
      <c r="TMW37"/>
      <c r="TMX37"/>
      <c r="TMY37"/>
      <c r="TMZ37"/>
      <c r="TNA37"/>
      <c r="TNB37"/>
      <c r="TNC37"/>
      <c r="TND37"/>
      <c r="TNE37"/>
      <c r="TNF37"/>
      <c r="TNG37"/>
      <c r="TNH37"/>
      <c r="TNI37"/>
      <c r="TNJ37"/>
      <c r="TNK37"/>
      <c r="TNL37"/>
      <c r="TNM37"/>
      <c r="TNN37"/>
      <c r="TNO37"/>
      <c r="TNP37"/>
      <c r="TNQ37"/>
      <c r="TNR37"/>
      <c r="TNS37"/>
      <c r="TNT37"/>
      <c r="TNU37"/>
      <c r="TNV37"/>
      <c r="TNW37"/>
      <c r="TNX37"/>
      <c r="TNY37"/>
      <c r="TNZ37"/>
      <c r="TOA37"/>
      <c r="TOB37"/>
      <c r="TOC37"/>
      <c r="TOD37"/>
      <c r="TOE37"/>
      <c r="TOF37"/>
      <c r="TOG37"/>
      <c r="TOH37"/>
      <c r="TOI37"/>
      <c r="TOJ37"/>
      <c r="TOK37"/>
      <c r="TOL37"/>
      <c r="TOM37"/>
      <c r="TON37"/>
      <c r="TOO37"/>
      <c r="TOP37"/>
      <c r="TOQ37"/>
      <c r="TOR37"/>
      <c r="TOS37"/>
      <c r="TOT37"/>
      <c r="TOU37"/>
      <c r="TOV37"/>
      <c r="TOW37"/>
      <c r="TOX37"/>
      <c r="TOY37"/>
      <c r="TOZ37"/>
      <c r="TPA37"/>
      <c r="TPB37"/>
      <c r="TPC37"/>
      <c r="TPD37"/>
      <c r="TPE37"/>
      <c r="TPF37"/>
      <c r="TPG37"/>
      <c r="TPH37"/>
      <c r="TPI37"/>
      <c r="TPJ37"/>
      <c r="TPK37"/>
      <c r="TPL37"/>
      <c r="TPM37"/>
      <c r="TPN37"/>
      <c r="TPO37"/>
      <c r="TPP37"/>
      <c r="TPQ37"/>
      <c r="TPR37"/>
      <c r="TPS37"/>
      <c r="TPT37"/>
      <c r="TPU37"/>
      <c r="TPV37"/>
      <c r="TPW37"/>
      <c r="TPX37"/>
      <c r="TPY37"/>
      <c r="TPZ37"/>
      <c r="TQA37"/>
      <c r="TQB37"/>
      <c r="TQC37"/>
      <c r="TQD37"/>
      <c r="TQE37"/>
      <c r="TQF37"/>
      <c r="TQG37"/>
      <c r="TQH37"/>
      <c r="TQI37"/>
      <c r="TQJ37"/>
      <c r="TQK37"/>
      <c r="TQL37"/>
      <c r="TQM37"/>
      <c r="TQN37"/>
      <c r="TQO37"/>
      <c r="TQP37"/>
      <c r="TQQ37"/>
      <c r="TQR37"/>
      <c r="TQS37"/>
      <c r="TQT37"/>
      <c r="TQU37"/>
      <c r="TQV37"/>
      <c r="TQW37"/>
      <c r="TQX37"/>
      <c r="TQY37"/>
      <c r="TQZ37"/>
      <c r="TRA37"/>
      <c r="TRB37"/>
      <c r="TRC37"/>
      <c r="TRD37"/>
      <c r="TRE37"/>
      <c r="TRF37"/>
      <c r="TRG37"/>
      <c r="TRH37"/>
      <c r="TRI37"/>
      <c r="TRJ37"/>
      <c r="TRK37"/>
      <c r="TRL37"/>
      <c r="TRM37"/>
      <c r="TRN37"/>
      <c r="TRO37"/>
      <c r="TRP37"/>
      <c r="TRQ37"/>
      <c r="TRR37"/>
      <c r="TRS37"/>
      <c r="TRT37"/>
      <c r="TRU37"/>
      <c r="TRV37"/>
      <c r="TRW37"/>
      <c r="TRX37"/>
      <c r="TRY37"/>
      <c r="TRZ37"/>
      <c r="TSA37"/>
      <c r="TSB37"/>
      <c r="TSC37"/>
      <c r="TSD37"/>
      <c r="TSE37"/>
      <c r="TSF37"/>
      <c r="TSG37"/>
      <c r="TSH37"/>
      <c r="TSI37"/>
      <c r="TSJ37"/>
      <c r="TSK37"/>
      <c r="TSL37"/>
      <c r="TSM37"/>
      <c r="TSN37"/>
      <c r="TSO37"/>
      <c r="TSP37"/>
      <c r="TSQ37"/>
      <c r="TSR37"/>
      <c r="TSS37"/>
      <c r="TST37"/>
      <c r="TSU37"/>
      <c r="TSV37"/>
      <c r="TSW37"/>
      <c r="TSX37"/>
      <c r="TSY37"/>
      <c r="TSZ37"/>
      <c r="TTA37"/>
      <c r="TTB37"/>
      <c r="TTC37"/>
      <c r="TTD37"/>
      <c r="TTE37"/>
      <c r="TTF37"/>
      <c r="TTG37"/>
      <c r="TTH37"/>
      <c r="TTI37"/>
      <c r="TTJ37"/>
      <c r="TTK37"/>
      <c r="TTL37"/>
      <c r="TTM37"/>
      <c r="TTN37"/>
      <c r="TTO37"/>
      <c r="TTP37"/>
      <c r="TTQ37"/>
      <c r="TTR37"/>
      <c r="TTS37"/>
      <c r="TTT37"/>
      <c r="TTU37"/>
      <c r="TTV37"/>
      <c r="TTW37"/>
      <c r="TTX37"/>
      <c r="TTY37"/>
      <c r="TTZ37"/>
      <c r="TUA37"/>
      <c r="TUB37"/>
      <c r="TUC37"/>
      <c r="TUD37"/>
      <c r="TUE37"/>
      <c r="TUF37"/>
      <c r="TUG37"/>
      <c r="TUH37"/>
      <c r="TUI37"/>
      <c r="TUJ37"/>
      <c r="TUK37"/>
      <c r="TUL37"/>
      <c r="TUM37"/>
      <c r="TUN37"/>
      <c r="TUO37"/>
      <c r="TUP37"/>
      <c r="TUQ37"/>
      <c r="TUR37"/>
      <c r="TUS37"/>
      <c r="TUT37"/>
      <c r="TUU37"/>
      <c r="TUV37"/>
      <c r="TUW37"/>
      <c r="TUX37"/>
      <c r="TUY37"/>
      <c r="TUZ37"/>
      <c r="TVA37"/>
      <c r="TVB37"/>
      <c r="TVC37"/>
      <c r="TVD37"/>
      <c r="TVE37"/>
      <c r="TVF37"/>
      <c r="TVG37"/>
      <c r="TVH37"/>
      <c r="TVI37"/>
      <c r="TVJ37"/>
      <c r="TVK37"/>
      <c r="TVL37"/>
      <c r="TVM37"/>
      <c r="TVN37"/>
      <c r="TVO37"/>
      <c r="TVP37"/>
      <c r="TVQ37"/>
      <c r="TVR37"/>
      <c r="TVS37"/>
      <c r="TVT37"/>
      <c r="TVU37"/>
      <c r="TVV37"/>
      <c r="TVW37"/>
      <c r="TVX37"/>
      <c r="TVY37"/>
      <c r="TVZ37"/>
      <c r="TWA37"/>
      <c r="TWB37"/>
      <c r="TWC37"/>
      <c r="TWD37"/>
      <c r="TWE37"/>
      <c r="TWF37"/>
      <c r="TWG37"/>
      <c r="TWH37"/>
      <c r="TWI37"/>
      <c r="TWJ37"/>
      <c r="TWK37"/>
      <c r="TWL37"/>
      <c r="TWM37"/>
      <c r="TWN37"/>
      <c r="TWO37"/>
      <c r="TWP37"/>
      <c r="TWQ37"/>
      <c r="TWR37"/>
      <c r="TWS37"/>
      <c r="TWT37"/>
      <c r="TWU37"/>
      <c r="TWV37"/>
      <c r="TWW37"/>
      <c r="TWX37"/>
      <c r="TWY37"/>
      <c r="TWZ37"/>
      <c r="TXA37"/>
      <c r="TXB37"/>
      <c r="TXC37"/>
      <c r="TXD37"/>
      <c r="TXE37"/>
      <c r="TXF37"/>
      <c r="TXG37"/>
      <c r="TXH37"/>
      <c r="TXI37"/>
      <c r="TXJ37"/>
      <c r="TXK37"/>
      <c r="TXL37"/>
      <c r="TXM37"/>
      <c r="TXN37"/>
      <c r="TXO37"/>
      <c r="TXP37"/>
      <c r="TXQ37"/>
      <c r="TXR37"/>
      <c r="TXS37"/>
      <c r="TXT37"/>
      <c r="TXU37"/>
      <c r="TXV37"/>
      <c r="TXW37"/>
      <c r="TXX37"/>
      <c r="TXY37"/>
      <c r="TXZ37"/>
      <c r="TYA37"/>
      <c r="TYB37"/>
      <c r="TYC37"/>
      <c r="TYD37"/>
      <c r="TYE37"/>
      <c r="TYF37"/>
      <c r="TYG37"/>
      <c r="TYH37"/>
      <c r="TYI37"/>
      <c r="TYJ37"/>
      <c r="TYK37"/>
      <c r="TYL37"/>
      <c r="TYM37"/>
      <c r="TYN37"/>
      <c r="TYO37"/>
      <c r="TYP37"/>
      <c r="TYQ37"/>
      <c r="TYR37"/>
      <c r="TYS37"/>
      <c r="TYT37"/>
      <c r="TYU37"/>
      <c r="TYV37"/>
      <c r="TYW37"/>
      <c r="TYX37"/>
      <c r="TYY37"/>
      <c r="TYZ37"/>
      <c r="TZA37"/>
      <c r="TZB37"/>
      <c r="TZC37"/>
      <c r="TZD37"/>
      <c r="TZE37"/>
      <c r="TZF37"/>
      <c r="TZG37"/>
      <c r="TZH37"/>
      <c r="TZI37"/>
      <c r="TZJ37"/>
      <c r="TZK37"/>
      <c r="TZL37"/>
      <c r="TZM37"/>
      <c r="TZN37"/>
      <c r="TZO37"/>
      <c r="TZP37"/>
      <c r="TZQ37"/>
      <c r="TZR37"/>
      <c r="TZS37"/>
      <c r="TZT37"/>
      <c r="TZU37"/>
      <c r="TZV37"/>
      <c r="TZW37"/>
      <c r="TZX37"/>
      <c r="TZY37"/>
      <c r="TZZ37"/>
      <c r="UAA37"/>
      <c r="UAB37"/>
      <c r="UAC37"/>
      <c r="UAD37"/>
      <c r="UAE37"/>
      <c r="UAF37"/>
      <c r="UAG37"/>
      <c r="UAH37"/>
      <c r="UAI37"/>
      <c r="UAJ37"/>
      <c r="UAK37"/>
      <c r="UAL37"/>
      <c r="UAM37"/>
      <c r="UAN37"/>
      <c r="UAO37"/>
      <c r="UAP37"/>
      <c r="UAQ37"/>
      <c r="UAR37"/>
      <c r="UAS37"/>
      <c r="UAT37"/>
      <c r="UAU37"/>
      <c r="UAV37"/>
      <c r="UAW37"/>
      <c r="UAX37"/>
      <c r="UAY37"/>
      <c r="UAZ37"/>
      <c r="UBA37"/>
      <c r="UBB37"/>
      <c r="UBC37"/>
      <c r="UBD37"/>
      <c r="UBE37"/>
      <c r="UBF37"/>
      <c r="UBG37"/>
      <c r="UBH37"/>
      <c r="UBI37"/>
      <c r="UBJ37"/>
      <c r="UBK37"/>
      <c r="UBL37"/>
      <c r="UBM37"/>
      <c r="UBN37"/>
      <c r="UBO37"/>
      <c r="UBP37"/>
      <c r="UBQ37"/>
      <c r="UBR37"/>
      <c r="UBS37"/>
      <c r="UBT37"/>
      <c r="UBU37"/>
      <c r="UBV37"/>
      <c r="UBW37"/>
      <c r="UBX37"/>
      <c r="UBY37"/>
      <c r="UBZ37"/>
      <c r="UCA37"/>
      <c r="UCB37"/>
      <c r="UCC37"/>
      <c r="UCD37"/>
      <c r="UCE37"/>
      <c r="UCF37"/>
      <c r="UCG37"/>
      <c r="UCH37"/>
      <c r="UCI37"/>
      <c r="UCJ37"/>
      <c r="UCK37"/>
      <c r="UCL37"/>
      <c r="UCM37"/>
      <c r="UCN37"/>
      <c r="UCO37"/>
      <c r="UCP37"/>
      <c r="UCQ37"/>
      <c r="UCR37"/>
      <c r="UCS37"/>
      <c r="UCT37"/>
      <c r="UCU37"/>
      <c r="UCV37"/>
      <c r="UCW37"/>
      <c r="UCX37"/>
      <c r="UCY37"/>
      <c r="UCZ37"/>
      <c r="UDA37"/>
      <c r="UDB37"/>
      <c r="UDC37"/>
      <c r="UDD37"/>
      <c r="UDE37"/>
      <c r="UDF37"/>
      <c r="UDG37"/>
      <c r="UDH37"/>
      <c r="UDI37"/>
      <c r="UDJ37"/>
      <c r="UDK37"/>
      <c r="UDL37"/>
      <c r="UDM37"/>
      <c r="UDN37"/>
      <c r="UDO37"/>
      <c r="UDP37"/>
      <c r="UDQ37"/>
      <c r="UDR37"/>
      <c r="UDS37"/>
      <c r="UDT37"/>
      <c r="UDU37"/>
      <c r="UDV37"/>
      <c r="UDW37"/>
      <c r="UDX37"/>
      <c r="UDY37"/>
      <c r="UDZ37"/>
      <c r="UEA37"/>
      <c r="UEB37"/>
      <c r="UEC37"/>
      <c r="UED37"/>
      <c r="UEE37"/>
      <c r="UEF37"/>
      <c r="UEG37"/>
      <c r="UEH37"/>
      <c r="UEI37"/>
      <c r="UEJ37"/>
      <c r="UEK37"/>
      <c r="UEL37"/>
      <c r="UEM37"/>
      <c r="UEN37"/>
      <c r="UEO37"/>
      <c r="UEP37"/>
      <c r="UEQ37"/>
      <c r="UER37"/>
      <c r="UES37"/>
      <c r="UET37"/>
      <c r="UEU37"/>
      <c r="UEV37"/>
      <c r="UEW37"/>
      <c r="UEX37"/>
      <c r="UEY37"/>
      <c r="UEZ37"/>
      <c r="UFA37"/>
      <c r="UFB37"/>
      <c r="UFC37"/>
      <c r="UFD37"/>
      <c r="UFE37"/>
      <c r="UFF37"/>
      <c r="UFG37"/>
      <c r="UFH37"/>
      <c r="UFI37"/>
      <c r="UFJ37"/>
      <c r="UFK37"/>
      <c r="UFL37"/>
      <c r="UFM37"/>
      <c r="UFN37"/>
      <c r="UFO37"/>
      <c r="UFP37"/>
      <c r="UFQ37"/>
      <c r="UFR37"/>
      <c r="UFS37"/>
      <c r="UFT37"/>
      <c r="UFU37"/>
      <c r="UFV37"/>
      <c r="UFW37"/>
      <c r="UFX37"/>
      <c r="UFY37"/>
      <c r="UFZ37"/>
      <c r="UGA37"/>
      <c r="UGB37"/>
      <c r="UGC37"/>
      <c r="UGD37"/>
      <c r="UGE37"/>
      <c r="UGF37"/>
      <c r="UGG37"/>
      <c r="UGH37"/>
      <c r="UGI37"/>
      <c r="UGJ37"/>
      <c r="UGK37"/>
      <c r="UGL37"/>
      <c r="UGM37"/>
      <c r="UGN37"/>
      <c r="UGO37"/>
      <c r="UGP37"/>
      <c r="UGQ37"/>
      <c r="UGR37"/>
      <c r="UGS37"/>
      <c r="UGT37"/>
      <c r="UGU37"/>
      <c r="UGV37"/>
      <c r="UGW37"/>
      <c r="UGX37"/>
      <c r="UGY37"/>
      <c r="UGZ37"/>
      <c r="UHA37"/>
      <c r="UHB37"/>
      <c r="UHC37"/>
      <c r="UHD37"/>
      <c r="UHE37"/>
      <c r="UHF37"/>
      <c r="UHG37"/>
      <c r="UHH37"/>
      <c r="UHI37"/>
      <c r="UHJ37"/>
      <c r="UHK37"/>
      <c r="UHL37"/>
      <c r="UHM37"/>
      <c r="UHN37"/>
      <c r="UHO37"/>
      <c r="UHP37"/>
      <c r="UHQ37"/>
      <c r="UHR37"/>
      <c r="UHS37"/>
      <c r="UHT37"/>
      <c r="UHU37"/>
      <c r="UHV37"/>
      <c r="UHW37"/>
      <c r="UHX37"/>
      <c r="UHY37"/>
      <c r="UHZ37"/>
      <c r="UIA37"/>
      <c r="UIB37"/>
      <c r="UIC37"/>
      <c r="UID37"/>
      <c r="UIE37"/>
      <c r="UIF37"/>
      <c r="UIG37"/>
      <c r="UIH37"/>
      <c r="UII37"/>
      <c r="UIJ37"/>
      <c r="UIK37"/>
      <c r="UIL37"/>
      <c r="UIM37"/>
      <c r="UIN37"/>
      <c r="UIO37"/>
      <c r="UIP37"/>
      <c r="UIQ37"/>
      <c r="UIR37"/>
      <c r="UIS37"/>
      <c r="UIT37"/>
      <c r="UIU37"/>
      <c r="UIV37"/>
      <c r="UIW37"/>
      <c r="UIX37"/>
      <c r="UIY37"/>
      <c r="UIZ37"/>
      <c r="UJA37"/>
      <c r="UJB37"/>
      <c r="UJC37"/>
      <c r="UJD37"/>
      <c r="UJE37"/>
      <c r="UJF37"/>
      <c r="UJG37"/>
      <c r="UJH37"/>
      <c r="UJI37"/>
      <c r="UJJ37"/>
      <c r="UJK37"/>
      <c r="UJL37"/>
      <c r="UJM37"/>
      <c r="UJN37"/>
      <c r="UJO37"/>
      <c r="UJP37"/>
      <c r="UJQ37"/>
      <c r="UJR37"/>
      <c r="UJS37"/>
      <c r="UJT37"/>
      <c r="UJU37"/>
      <c r="UJV37"/>
      <c r="UJW37"/>
      <c r="UJX37"/>
      <c r="UJY37"/>
      <c r="UJZ37"/>
      <c r="UKA37"/>
      <c r="UKB37"/>
      <c r="UKC37"/>
      <c r="UKD37"/>
      <c r="UKE37"/>
      <c r="UKF37"/>
      <c r="UKG37"/>
      <c r="UKH37"/>
      <c r="UKI37"/>
      <c r="UKJ37"/>
      <c r="UKK37"/>
      <c r="UKL37"/>
      <c r="UKM37"/>
      <c r="UKN37"/>
      <c r="UKO37"/>
      <c r="UKP37"/>
      <c r="UKQ37"/>
      <c r="UKR37"/>
      <c r="UKS37"/>
      <c r="UKT37"/>
      <c r="UKU37"/>
      <c r="UKV37"/>
      <c r="UKW37"/>
      <c r="UKX37"/>
      <c r="UKY37"/>
      <c r="UKZ37"/>
      <c r="ULA37"/>
      <c r="ULB37"/>
      <c r="ULC37"/>
      <c r="ULD37"/>
      <c r="ULE37"/>
      <c r="ULF37"/>
      <c r="ULG37"/>
      <c r="ULH37"/>
      <c r="ULI37"/>
      <c r="ULJ37"/>
      <c r="ULK37"/>
      <c r="ULL37"/>
      <c r="ULM37"/>
      <c r="ULN37"/>
      <c r="ULO37"/>
      <c r="ULP37"/>
      <c r="ULQ37"/>
      <c r="ULR37"/>
      <c r="ULS37"/>
      <c r="ULT37"/>
      <c r="ULU37"/>
      <c r="ULV37"/>
      <c r="ULW37"/>
      <c r="ULX37"/>
      <c r="ULY37"/>
      <c r="ULZ37"/>
      <c r="UMA37"/>
      <c r="UMB37"/>
      <c r="UMC37"/>
      <c r="UMD37"/>
      <c r="UME37"/>
      <c r="UMF37"/>
      <c r="UMG37"/>
      <c r="UMH37"/>
      <c r="UMI37"/>
      <c r="UMJ37"/>
      <c r="UMK37"/>
      <c r="UML37"/>
      <c r="UMM37"/>
      <c r="UMN37"/>
      <c r="UMO37"/>
      <c r="UMP37"/>
      <c r="UMQ37"/>
      <c r="UMR37"/>
      <c r="UMS37"/>
      <c r="UMT37"/>
      <c r="UMU37"/>
      <c r="UMV37"/>
      <c r="UMW37"/>
      <c r="UMX37"/>
      <c r="UMY37"/>
      <c r="UMZ37"/>
      <c r="UNA37"/>
      <c r="UNB37"/>
      <c r="UNC37"/>
      <c r="UND37"/>
      <c r="UNE37"/>
      <c r="UNF37"/>
      <c r="UNG37"/>
      <c r="UNH37"/>
      <c r="UNI37"/>
      <c r="UNJ37"/>
      <c r="UNK37"/>
      <c r="UNL37"/>
      <c r="UNM37"/>
      <c r="UNN37"/>
      <c r="UNO37"/>
      <c r="UNP37"/>
      <c r="UNQ37"/>
      <c r="UNR37"/>
      <c r="UNS37"/>
      <c r="UNT37"/>
      <c r="UNU37"/>
      <c r="UNV37"/>
      <c r="UNW37"/>
      <c r="UNX37"/>
      <c r="UNY37"/>
      <c r="UNZ37"/>
      <c r="UOA37"/>
      <c r="UOB37"/>
      <c r="UOC37"/>
      <c r="UOD37"/>
      <c r="UOE37"/>
      <c r="UOF37"/>
      <c r="UOG37"/>
      <c r="UOH37"/>
      <c r="UOI37"/>
      <c r="UOJ37"/>
      <c r="UOK37"/>
      <c r="UOL37"/>
      <c r="UOM37"/>
      <c r="UON37"/>
      <c r="UOO37"/>
      <c r="UOP37"/>
      <c r="UOQ37"/>
      <c r="UOR37"/>
      <c r="UOS37"/>
      <c r="UOT37"/>
      <c r="UOU37"/>
      <c r="UOV37"/>
      <c r="UOW37"/>
      <c r="UOX37"/>
      <c r="UOY37"/>
      <c r="UOZ37"/>
      <c r="UPA37"/>
      <c r="UPB37"/>
      <c r="UPC37"/>
      <c r="UPD37"/>
      <c r="UPE37"/>
      <c r="UPF37"/>
      <c r="UPG37"/>
      <c r="UPH37"/>
      <c r="UPI37"/>
      <c r="UPJ37"/>
      <c r="UPK37"/>
      <c r="UPL37"/>
      <c r="UPM37"/>
      <c r="UPN37"/>
      <c r="UPO37"/>
      <c r="UPP37"/>
      <c r="UPQ37"/>
      <c r="UPR37"/>
      <c r="UPS37"/>
      <c r="UPT37"/>
      <c r="UPU37"/>
      <c r="UPV37"/>
      <c r="UPW37"/>
      <c r="UPX37"/>
      <c r="UPY37"/>
      <c r="UPZ37"/>
      <c r="UQA37"/>
      <c r="UQB37"/>
      <c r="UQC37"/>
      <c r="UQD37"/>
      <c r="UQE37"/>
      <c r="UQF37"/>
      <c r="UQG37"/>
      <c r="UQH37"/>
      <c r="UQI37"/>
      <c r="UQJ37"/>
      <c r="UQK37"/>
      <c r="UQL37"/>
      <c r="UQM37"/>
      <c r="UQN37"/>
      <c r="UQO37"/>
      <c r="UQP37"/>
      <c r="UQQ37"/>
      <c r="UQR37"/>
      <c r="UQS37"/>
      <c r="UQT37"/>
      <c r="UQU37"/>
      <c r="UQV37"/>
      <c r="UQW37"/>
      <c r="UQX37"/>
      <c r="UQY37"/>
      <c r="UQZ37"/>
      <c r="URA37"/>
      <c r="URB37"/>
      <c r="URC37"/>
      <c r="URD37"/>
      <c r="URE37"/>
      <c r="URF37"/>
      <c r="URG37"/>
      <c r="URH37"/>
      <c r="URI37"/>
      <c r="URJ37"/>
      <c r="URK37"/>
      <c r="URL37"/>
      <c r="URM37"/>
      <c r="URN37"/>
      <c r="URO37"/>
      <c r="URP37"/>
      <c r="URQ37"/>
      <c r="URR37"/>
      <c r="URS37"/>
      <c r="URT37"/>
      <c r="URU37"/>
      <c r="URV37"/>
      <c r="URW37"/>
      <c r="URX37"/>
      <c r="URY37"/>
      <c r="URZ37"/>
      <c r="USA37"/>
      <c r="USB37"/>
      <c r="USC37"/>
      <c r="USD37"/>
      <c r="USE37"/>
      <c r="USF37"/>
      <c r="USG37"/>
      <c r="USH37"/>
      <c r="USI37"/>
      <c r="USJ37"/>
      <c r="USK37"/>
      <c r="USL37"/>
      <c r="USM37"/>
      <c r="USN37"/>
      <c r="USO37"/>
      <c r="USP37"/>
      <c r="USQ37"/>
      <c r="USR37"/>
      <c r="USS37"/>
      <c r="UST37"/>
      <c r="USU37"/>
      <c r="USV37"/>
      <c r="USW37"/>
      <c r="USX37"/>
      <c r="USY37"/>
      <c r="USZ37"/>
      <c r="UTA37"/>
      <c r="UTB37"/>
      <c r="UTC37"/>
      <c r="UTD37"/>
      <c r="UTE37"/>
      <c r="UTF37"/>
      <c r="UTG37"/>
      <c r="UTH37"/>
      <c r="UTI37"/>
      <c r="UTJ37"/>
      <c r="UTK37"/>
      <c r="UTL37"/>
      <c r="UTM37"/>
      <c r="UTN37"/>
      <c r="UTO37"/>
      <c r="UTP37"/>
      <c r="UTQ37"/>
      <c r="UTR37"/>
      <c r="UTS37"/>
      <c r="UTT37"/>
      <c r="UTU37"/>
      <c r="UTV37"/>
      <c r="UTW37"/>
      <c r="UTX37"/>
      <c r="UTY37"/>
      <c r="UTZ37"/>
      <c r="UUA37"/>
      <c r="UUB37"/>
      <c r="UUC37"/>
      <c r="UUD37"/>
      <c r="UUE37"/>
      <c r="UUF37"/>
      <c r="UUG37"/>
      <c r="UUH37"/>
      <c r="UUI37"/>
      <c r="UUJ37"/>
      <c r="UUK37"/>
      <c r="UUL37"/>
      <c r="UUM37"/>
      <c r="UUN37"/>
      <c r="UUO37"/>
      <c r="UUP37"/>
      <c r="UUQ37"/>
      <c r="UUR37"/>
      <c r="UUS37"/>
      <c r="UUT37"/>
      <c r="UUU37"/>
      <c r="UUV37"/>
      <c r="UUW37"/>
      <c r="UUX37"/>
      <c r="UUY37"/>
      <c r="UUZ37"/>
      <c r="UVA37"/>
      <c r="UVB37"/>
      <c r="UVC37"/>
      <c r="UVD37"/>
      <c r="UVE37"/>
      <c r="UVF37"/>
      <c r="UVG37"/>
      <c r="UVH37"/>
      <c r="UVI37"/>
      <c r="UVJ37"/>
      <c r="UVK37"/>
      <c r="UVL37"/>
      <c r="UVM37"/>
      <c r="UVN37"/>
      <c r="UVO37"/>
      <c r="UVP37"/>
      <c r="UVQ37"/>
      <c r="UVR37"/>
      <c r="UVS37"/>
      <c r="UVT37"/>
      <c r="UVU37"/>
      <c r="UVV37"/>
      <c r="UVW37"/>
      <c r="UVX37"/>
      <c r="UVY37"/>
      <c r="UVZ37"/>
      <c r="UWA37"/>
      <c r="UWB37"/>
      <c r="UWC37"/>
      <c r="UWD37"/>
      <c r="UWE37"/>
      <c r="UWF37"/>
      <c r="UWG37"/>
      <c r="UWH37"/>
      <c r="UWI37"/>
      <c r="UWJ37"/>
      <c r="UWK37"/>
      <c r="UWL37"/>
      <c r="UWM37"/>
      <c r="UWN37"/>
      <c r="UWO37"/>
      <c r="UWP37"/>
      <c r="UWQ37"/>
      <c r="UWR37"/>
      <c r="UWS37"/>
      <c r="UWT37"/>
      <c r="UWU37"/>
      <c r="UWV37"/>
      <c r="UWW37"/>
      <c r="UWX37"/>
      <c r="UWY37"/>
      <c r="UWZ37"/>
      <c r="UXA37"/>
      <c r="UXB37"/>
      <c r="UXC37"/>
      <c r="UXD37"/>
      <c r="UXE37"/>
      <c r="UXF37"/>
      <c r="UXG37"/>
      <c r="UXH37"/>
      <c r="UXI37"/>
      <c r="UXJ37"/>
      <c r="UXK37"/>
      <c r="UXL37"/>
      <c r="UXM37"/>
      <c r="UXN37"/>
      <c r="UXO37"/>
      <c r="UXP37"/>
      <c r="UXQ37"/>
      <c r="UXR37"/>
      <c r="UXS37"/>
      <c r="UXT37"/>
      <c r="UXU37"/>
      <c r="UXV37"/>
      <c r="UXW37"/>
      <c r="UXX37"/>
      <c r="UXY37"/>
      <c r="UXZ37"/>
      <c r="UYA37"/>
      <c r="UYB37"/>
      <c r="UYC37"/>
      <c r="UYD37"/>
      <c r="UYE37"/>
      <c r="UYF37"/>
      <c r="UYG37"/>
      <c r="UYH37"/>
      <c r="UYI37"/>
      <c r="UYJ37"/>
      <c r="UYK37"/>
      <c r="UYL37"/>
      <c r="UYM37"/>
      <c r="UYN37"/>
      <c r="UYO37"/>
      <c r="UYP37"/>
      <c r="UYQ37"/>
      <c r="UYR37"/>
      <c r="UYS37"/>
      <c r="UYT37"/>
      <c r="UYU37"/>
      <c r="UYV37"/>
      <c r="UYW37"/>
      <c r="UYX37"/>
      <c r="UYY37"/>
      <c r="UYZ37"/>
      <c r="UZA37"/>
      <c r="UZB37"/>
      <c r="UZC37"/>
      <c r="UZD37"/>
      <c r="UZE37"/>
      <c r="UZF37"/>
      <c r="UZG37"/>
      <c r="UZH37"/>
      <c r="UZI37"/>
      <c r="UZJ37"/>
      <c r="UZK37"/>
      <c r="UZL37"/>
      <c r="UZM37"/>
      <c r="UZN37"/>
      <c r="UZO37"/>
      <c r="UZP37"/>
      <c r="UZQ37"/>
      <c r="UZR37"/>
      <c r="UZS37"/>
      <c r="UZT37"/>
      <c r="UZU37"/>
      <c r="UZV37"/>
      <c r="UZW37"/>
      <c r="UZX37"/>
      <c r="UZY37"/>
      <c r="UZZ37"/>
      <c r="VAA37"/>
      <c r="VAB37"/>
      <c r="VAC37"/>
      <c r="VAD37"/>
      <c r="VAE37"/>
      <c r="VAF37"/>
      <c r="VAG37"/>
      <c r="VAH37"/>
      <c r="VAI37"/>
      <c r="VAJ37"/>
      <c r="VAK37"/>
      <c r="VAL37"/>
      <c r="VAM37"/>
      <c r="VAN37"/>
      <c r="VAO37"/>
      <c r="VAP37"/>
      <c r="VAQ37"/>
      <c r="VAR37"/>
      <c r="VAS37"/>
      <c r="VAT37"/>
      <c r="VAU37"/>
      <c r="VAV37"/>
      <c r="VAW37"/>
      <c r="VAX37"/>
      <c r="VAY37"/>
      <c r="VAZ37"/>
      <c r="VBA37"/>
      <c r="VBB37"/>
      <c r="VBC37"/>
      <c r="VBD37"/>
      <c r="VBE37"/>
      <c r="VBF37"/>
      <c r="VBG37"/>
      <c r="VBH37"/>
      <c r="VBI37"/>
      <c r="VBJ37"/>
      <c r="VBK37"/>
      <c r="VBL37"/>
      <c r="VBM37"/>
      <c r="VBN37"/>
      <c r="VBO37"/>
      <c r="VBP37"/>
      <c r="VBQ37"/>
      <c r="VBR37"/>
      <c r="VBS37"/>
      <c r="VBT37"/>
      <c r="VBU37"/>
      <c r="VBV37"/>
      <c r="VBW37"/>
      <c r="VBX37"/>
      <c r="VBY37"/>
      <c r="VBZ37"/>
      <c r="VCA37"/>
      <c r="VCB37"/>
      <c r="VCC37"/>
      <c r="VCD37"/>
      <c r="VCE37"/>
      <c r="VCF37"/>
      <c r="VCG37"/>
      <c r="VCH37"/>
      <c r="VCI37"/>
      <c r="VCJ37"/>
      <c r="VCK37"/>
      <c r="VCL37"/>
      <c r="VCM37"/>
      <c r="VCN37"/>
      <c r="VCO37"/>
      <c r="VCP37"/>
      <c r="VCQ37"/>
      <c r="VCR37"/>
      <c r="VCS37"/>
      <c r="VCT37"/>
      <c r="VCU37"/>
      <c r="VCV37"/>
      <c r="VCW37"/>
      <c r="VCX37"/>
      <c r="VCY37"/>
      <c r="VCZ37"/>
      <c r="VDA37"/>
      <c r="VDB37"/>
      <c r="VDC37"/>
      <c r="VDD37"/>
      <c r="VDE37"/>
      <c r="VDF37"/>
      <c r="VDG37"/>
      <c r="VDH37"/>
      <c r="VDI37"/>
      <c r="VDJ37"/>
      <c r="VDK37"/>
      <c r="VDL37"/>
      <c r="VDM37"/>
      <c r="VDN37"/>
      <c r="VDO37"/>
      <c r="VDP37"/>
      <c r="VDQ37"/>
      <c r="VDR37"/>
      <c r="VDS37"/>
      <c r="VDT37"/>
      <c r="VDU37"/>
      <c r="VDV37"/>
      <c r="VDW37"/>
      <c r="VDX37"/>
      <c r="VDY37"/>
      <c r="VDZ37"/>
      <c r="VEA37"/>
      <c r="VEB37"/>
      <c r="VEC37"/>
      <c r="VED37"/>
      <c r="VEE37"/>
      <c r="VEF37"/>
      <c r="VEG37"/>
      <c r="VEH37"/>
      <c r="VEI37"/>
      <c r="VEJ37"/>
      <c r="VEK37"/>
      <c r="VEL37"/>
      <c r="VEM37"/>
      <c r="VEN37"/>
      <c r="VEO37"/>
      <c r="VEP37"/>
      <c r="VEQ37"/>
      <c r="VER37"/>
      <c r="VES37"/>
      <c r="VET37"/>
      <c r="VEU37"/>
      <c r="VEV37"/>
      <c r="VEW37"/>
      <c r="VEX37"/>
      <c r="VEY37"/>
      <c r="VEZ37"/>
      <c r="VFA37"/>
      <c r="VFB37"/>
      <c r="VFC37"/>
      <c r="VFD37"/>
      <c r="VFE37"/>
      <c r="VFF37"/>
      <c r="VFG37"/>
      <c r="VFH37"/>
      <c r="VFI37"/>
      <c r="VFJ37"/>
      <c r="VFK37"/>
      <c r="VFL37"/>
      <c r="VFM37"/>
      <c r="VFN37"/>
      <c r="VFO37"/>
      <c r="VFP37"/>
      <c r="VFQ37"/>
      <c r="VFR37"/>
      <c r="VFS37"/>
      <c r="VFT37"/>
      <c r="VFU37"/>
      <c r="VFV37"/>
      <c r="VFW37"/>
      <c r="VFX37"/>
      <c r="VFY37"/>
      <c r="VFZ37"/>
      <c r="VGA37"/>
      <c r="VGB37"/>
      <c r="VGC37"/>
      <c r="VGD37"/>
      <c r="VGE37"/>
      <c r="VGF37"/>
      <c r="VGG37"/>
      <c r="VGH37"/>
      <c r="VGI37"/>
      <c r="VGJ37"/>
      <c r="VGK37"/>
      <c r="VGL37"/>
      <c r="VGM37"/>
      <c r="VGN37"/>
      <c r="VGO37"/>
      <c r="VGP37"/>
      <c r="VGQ37"/>
      <c r="VGR37"/>
      <c r="VGS37"/>
      <c r="VGT37"/>
      <c r="VGU37"/>
      <c r="VGV37"/>
      <c r="VGW37"/>
      <c r="VGX37"/>
      <c r="VGY37"/>
      <c r="VGZ37"/>
      <c r="VHA37"/>
      <c r="VHB37"/>
      <c r="VHC37"/>
      <c r="VHD37"/>
      <c r="VHE37"/>
      <c r="VHF37"/>
      <c r="VHG37"/>
      <c r="VHH37"/>
      <c r="VHI37"/>
      <c r="VHJ37"/>
      <c r="VHK37"/>
      <c r="VHL37"/>
      <c r="VHM37"/>
      <c r="VHN37"/>
      <c r="VHO37"/>
      <c r="VHP37"/>
      <c r="VHQ37"/>
      <c r="VHR37"/>
      <c r="VHS37"/>
      <c r="VHT37"/>
      <c r="VHU37"/>
      <c r="VHV37"/>
      <c r="VHW37"/>
      <c r="VHX37"/>
      <c r="VHY37"/>
      <c r="VHZ37"/>
      <c r="VIA37"/>
      <c r="VIB37"/>
      <c r="VIC37"/>
      <c r="VID37"/>
      <c r="VIE37"/>
      <c r="VIF37"/>
      <c r="VIG37"/>
      <c r="VIH37"/>
      <c r="VII37"/>
      <c r="VIJ37"/>
      <c r="VIK37"/>
      <c r="VIL37"/>
      <c r="VIM37"/>
      <c r="VIN37"/>
      <c r="VIO37"/>
      <c r="VIP37"/>
      <c r="VIQ37"/>
      <c r="VIR37"/>
      <c r="VIS37"/>
      <c r="VIT37"/>
      <c r="VIU37"/>
      <c r="VIV37"/>
      <c r="VIW37"/>
      <c r="VIX37"/>
      <c r="VIY37"/>
      <c r="VIZ37"/>
      <c r="VJA37"/>
      <c r="VJB37"/>
      <c r="VJC37"/>
      <c r="VJD37"/>
      <c r="VJE37"/>
      <c r="VJF37"/>
      <c r="VJG37"/>
      <c r="VJH37"/>
      <c r="VJI37"/>
      <c r="VJJ37"/>
      <c r="VJK37"/>
      <c r="VJL37"/>
      <c r="VJM37"/>
      <c r="VJN37"/>
      <c r="VJO37"/>
      <c r="VJP37"/>
      <c r="VJQ37"/>
      <c r="VJR37"/>
      <c r="VJS37"/>
      <c r="VJT37"/>
      <c r="VJU37"/>
      <c r="VJV37"/>
      <c r="VJW37"/>
      <c r="VJX37"/>
      <c r="VJY37"/>
      <c r="VJZ37"/>
      <c r="VKA37"/>
      <c r="VKB37"/>
      <c r="VKC37"/>
      <c r="VKD37"/>
      <c r="VKE37"/>
      <c r="VKF37"/>
      <c r="VKG37"/>
      <c r="VKH37"/>
      <c r="VKI37"/>
      <c r="VKJ37"/>
      <c r="VKK37"/>
      <c r="VKL37"/>
      <c r="VKM37"/>
      <c r="VKN37"/>
      <c r="VKO37"/>
      <c r="VKP37"/>
      <c r="VKQ37"/>
      <c r="VKR37"/>
      <c r="VKS37"/>
      <c r="VKT37"/>
      <c r="VKU37"/>
      <c r="VKV37"/>
      <c r="VKW37"/>
      <c r="VKX37"/>
      <c r="VKY37"/>
      <c r="VKZ37"/>
      <c r="VLA37"/>
      <c r="VLB37"/>
      <c r="VLC37"/>
      <c r="VLD37"/>
      <c r="VLE37"/>
      <c r="VLF37"/>
      <c r="VLG37"/>
      <c r="VLH37"/>
      <c r="VLI37"/>
      <c r="VLJ37"/>
      <c r="VLK37"/>
      <c r="VLL37"/>
      <c r="VLM37"/>
      <c r="VLN37"/>
      <c r="VLO37"/>
      <c r="VLP37"/>
      <c r="VLQ37"/>
      <c r="VLR37"/>
      <c r="VLS37"/>
      <c r="VLT37"/>
      <c r="VLU37"/>
      <c r="VLV37"/>
      <c r="VLW37"/>
      <c r="VLX37"/>
      <c r="VLY37"/>
      <c r="VLZ37"/>
      <c r="VMA37"/>
      <c r="VMB37"/>
      <c r="VMC37"/>
      <c r="VMD37"/>
      <c r="VME37"/>
      <c r="VMF37"/>
      <c r="VMG37"/>
      <c r="VMH37"/>
      <c r="VMI37"/>
      <c r="VMJ37"/>
      <c r="VMK37"/>
      <c r="VML37"/>
      <c r="VMM37"/>
      <c r="VMN37"/>
      <c r="VMO37"/>
      <c r="VMP37"/>
      <c r="VMQ37"/>
      <c r="VMR37"/>
      <c r="VMS37"/>
      <c r="VMT37"/>
      <c r="VMU37"/>
      <c r="VMV37"/>
      <c r="VMW37"/>
      <c r="VMX37"/>
      <c r="VMY37"/>
      <c r="VMZ37"/>
      <c r="VNA37"/>
      <c r="VNB37"/>
      <c r="VNC37"/>
      <c r="VND37"/>
      <c r="VNE37"/>
      <c r="VNF37"/>
      <c r="VNG37"/>
      <c r="VNH37"/>
      <c r="VNI37"/>
      <c r="VNJ37"/>
      <c r="VNK37"/>
      <c r="VNL37"/>
      <c r="VNM37"/>
      <c r="VNN37"/>
      <c r="VNO37"/>
      <c r="VNP37"/>
      <c r="VNQ37"/>
      <c r="VNR37"/>
      <c r="VNS37"/>
      <c r="VNT37"/>
      <c r="VNU37"/>
      <c r="VNV37"/>
      <c r="VNW37"/>
      <c r="VNX37"/>
      <c r="VNY37"/>
      <c r="VNZ37"/>
      <c r="VOA37"/>
      <c r="VOB37"/>
      <c r="VOC37"/>
      <c r="VOD37"/>
      <c r="VOE37"/>
      <c r="VOF37"/>
      <c r="VOG37"/>
      <c r="VOH37"/>
      <c r="VOI37"/>
      <c r="VOJ37"/>
      <c r="VOK37"/>
      <c r="VOL37"/>
      <c r="VOM37"/>
      <c r="VON37"/>
      <c r="VOO37"/>
      <c r="VOP37"/>
      <c r="VOQ37"/>
      <c r="VOR37"/>
      <c r="VOS37"/>
      <c r="VOT37"/>
      <c r="VOU37"/>
      <c r="VOV37"/>
      <c r="VOW37"/>
      <c r="VOX37"/>
      <c r="VOY37"/>
      <c r="VOZ37"/>
      <c r="VPA37"/>
      <c r="VPB37"/>
      <c r="VPC37"/>
      <c r="VPD37"/>
      <c r="VPE37"/>
      <c r="VPF37"/>
      <c r="VPG37"/>
      <c r="VPH37"/>
      <c r="VPI37"/>
      <c r="VPJ37"/>
      <c r="VPK37"/>
      <c r="VPL37"/>
      <c r="VPM37"/>
      <c r="VPN37"/>
      <c r="VPO37"/>
      <c r="VPP37"/>
      <c r="VPQ37"/>
      <c r="VPR37"/>
      <c r="VPS37"/>
      <c r="VPT37"/>
      <c r="VPU37"/>
      <c r="VPV37"/>
      <c r="VPW37"/>
      <c r="VPX37"/>
      <c r="VPY37"/>
      <c r="VPZ37"/>
      <c r="VQA37"/>
      <c r="VQB37"/>
      <c r="VQC37"/>
      <c r="VQD37"/>
      <c r="VQE37"/>
      <c r="VQF37"/>
      <c r="VQG37"/>
      <c r="VQH37"/>
      <c r="VQI37"/>
      <c r="VQJ37"/>
      <c r="VQK37"/>
      <c r="VQL37"/>
      <c r="VQM37"/>
      <c r="VQN37"/>
      <c r="VQO37"/>
      <c r="VQP37"/>
      <c r="VQQ37"/>
      <c r="VQR37"/>
      <c r="VQS37"/>
      <c r="VQT37"/>
      <c r="VQU37"/>
      <c r="VQV37"/>
      <c r="VQW37"/>
      <c r="VQX37"/>
      <c r="VQY37"/>
      <c r="VQZ37"/>
      <c r="VRA37"/>
      <c r="VRB37"/>
      <c r="VRC37"/>
      <c r="VRD37"/>
      <c r="VRE37"/>
      <c r="VRF37"/>
      <c r="VRG37"/>
      <c r="VRH37"/>
      <c r="VRI37"/>
      <c r="VRJ37"/>
      <c r="VRK37"/>
      <c r="VRL37"/>
      <c r="VRM37"/>
      <c r="VRN37"/>
      <c r="VRO37"/>
      <c r="VRP37"/>
      <c r="VRQ37"/>
      <c r="VRR37"/>
      <c r="VRS37"/>
      <c r="VRT37"/>
      <c r="VRU37"/>
      <c r="VRV37"/>
      <c r="VRW37"/>
      <c r="VRX37"/>
      <c r="VRY37"/>
      <c r="VRZ37"/>
      <c r="VSA37"/>
      <c r="VSB37"/>
      <c r="VSC37"/>
      <c r="VSD37"/>
      <c r="VSE37"/>
      <c r="VSF37"/>
      <c r="VSG37"/>
      <c r="VSH37"/>
      <c r="VSI37"/>
      <c r="VSJ37"/>
      <c r="VSK37"/>
      <c r="VSL37"/>
      <c r="VSM37"/>
      <c r="VSN37"/>
      <c r="VSO37"/>
      <c r="VSP37"/>
      <c r="VSQ37"/>
      <c r="VSR37"/>
      <c r="VSS37"/>
      <c r="VST37"/>
      <c r="VSU37"/>
      <c r="VSV37"/>
      <c r="VSW37"/>
      <c r="VSX37"/>
      <c r="VSY37"/>
      <c r="VSZ37"/>
      <c r="VTA37"/>
      <c r="VTB37"/>
      <c r="VTC37"/>
      <c r="VTD37"/>
      <c r="VTE37"/>
      <c r="VTF37"/>
      <c r="VTG37"/>
      <c r="VTH37"/>
      <c r="VTI37"/>
      <c r="VTJ37"/>
      <c r="VTK37"/>
      <c r="VTL37"/>
      <c r="VTM37"/>
      <c r="VTN37"/>
      <c r="VTO37"/>
      <c r="VTP37"/>
      <c r="VTQ37"/>
      <c r="VTR37"/>
      <c r="VTS37"/>
      <c r="VTT37"/>
      <c r="VTU37"/>
      <c r="VTV37"/>
      <c r="VTW37"/>
      <c r="VTX37"/>
      <c r="VTY37"/>
      <c r="VTZ37"/>
      <c r="VUA37"/>
      <c r="VUB37"/>
      <c r="VUC37"/>
      <c r="VUD37"/>
      <c r="VUE37"/>
      <c r="VUF37"/>
      <c r="VUG37"/>
      <c r="VUH37"/>
      <c r="VUI37"/>
      <c r="VUJ37"/>
      <c r="VUK37"/>
      <c r="VUL37"/>
      <c r="VUM37"/>
      <c r="VUN37"/>
      <c r="VUO37"/>
      <c r="VUP37"/>
      <c r="VUQ37"/>
      <c r="VUR37"/>
      <c r="VUS37"/>
      <c r="VUT37"/>
      <c r="VUU37"/>
      <c r="VUV37"/>
      <c r="VUW37"/>
      <c r="VUX37"/>
      <c r="VUY37"/>
      <c r="VUZ37"/>
      <c r="VVA37"/>
      <c r="VVB37"/>
      <c r="VVC37"/>
      <c r="VVD37"/>
      <c r="VVE37"/>
      <c r="VVF37"/>
      <c r="VVG37"/>
      <c r="VVH37"/>
      <c r="VVI37"/>
      <c r="VVJ37"/>
      <c r="VVK37"/>
      <c r="VVL37"/>
      <c r="VVM37"/>
      <c r="VVN37"/>
      <c r="VVO37"/>
      <c r="VVP37"/>
      <c r="VVQ37"/>
      <c r="VVR37"/>
      <c r="VVS37"/>
      <c r="VVT37"/>
      <c r="VVU37"/>
      <c r="VVV37"/>
      <c r="VVW37"/>
      <c r="VVX37"/>
      <c r="VVY37"/>
      <c r="VVZ37"/>
      <c r="VWA37"/>
      <c r="VWB37"/>
      <c r="VWC37"/>
      <c r="VWD37"/>
      <c r="VWE37"/>
      <c r="VWF37"/>
      <c r="VWG37"/>
      <c r="VWH37"/>
      <c r="VWI37"/>
      <c r="VWJ37"/>
      <c r="VWK37"/>
      <c r="VWL37"/>
      <c r="VWM37"/>
      <c r="VWN37"/>
      <c r="VWO37"/>
      <c r="VWP37"/>
      <c r="VWQ37"/>
      <c r="VWR37"/>
      <c r="VWS37"/>
      <c r="VWT37"/>
      <c r="VWU37"/>
      <c r="VWV37"/>
      <c r="VWW37"/>
      <c r="VWX37"/>
      <c r="VWY37"/>
      <c r="VWZ37"/>
      <c r="VXA37"/>
      <c r="VXB37"/>
      <c r="VXC37"/>
      <c r="VXD37"/>
      <c r="VXE37"/>
      <c r="VXF37"/>
      <c r="VXG37"/>
      <c r="VXH37"/>
      <c r="VXI37"/>
      <c r="VXJ37"/>
      <c r="VXK37"/>
      <c r="VXL37"/>
      <c r="VXM37"/>
      <c r="VXN37"/>
      <c r="VXO37"/>
      <c r="VXP37"/>
      <c r="VXQ37"/>
      <c r="VXR37"/>
      <c r="VXS37"/>
      <c r="VXT37"/>
      <c r="VXU37"/>
      <c r="VXV37"/>
      <c r="VXW37"/>
      <c r="VXX37"/>
      <c r="VXY37"/>
      <c r="VXZ37"/>
      <c r="VYA37"/>
      <c r="VYB37"/>
      <c r="VYC37"/>
      <c r="VYD37"/>
      <c r="VYE37"/>
      <c r="VYF37"/>
      <c r="VYG37"/>
      <c r="VYH37"/>
      <c r="VYI37"/>
      <c r="VYJ37"/>
      <c r="VYK37"/>
      <c r="VYL37"/>
      <c r="VYM37"/>
      <c r="VYN37"/>
      <c r="VYO37"/>
      <c r="VYP37"/>
      <c r="VYQ37"/>
      <c r="VYR37"/>
      <c r="VYS37"/>
      <c r="VYT37"/>
      <c r="VYU37"/>
      <c r="VYV37"/>
      <c r="VYW37"/>
      <c r="VYX37"/>
      <c r="VYY37"/>
      <c r="VYZ37"/>
      <c r="VZA37"/>
      <c r="VZB37"/>
      <c r="VZC37"/>
      <c r="VZD37"/>
      <c r="VZE37"/>
      <c r="VZF37"/>
      <c r="VZG37"/>
      <c r="VZH37"/>
      <c r="VZI37"/>
      <c r="VZJ37"/>
      <c r="VZK37"/>
      <c r="VZL37"/>
      <c r="VZM37"/>
      <c r="VZN37"/>
      <c r="VZO37"/>
      <c r="VZP37"/>
      <c r="VZQ37"/>
      <c r="VZR37"/>
      <c r="VZS37"/>
      <c r="VZT37"/>
      <c r="VZU37"/>
      <c r="VZV37"/>
      <c r="VZW37"/>
      <c r="VZX37"/>
      <c r="VZY37"/>
      <c r="VZZ37"/>
      <c r="WAA37"/>
      <c r="WAB37"/>
      <c r="WAC37"/>
      <c r="WAD37"/>
      <c r="WAE37"/>
      <c r="WAF37"/>
      <c r="WAG37"/>
      <c r="WAH37"/>
      <c r="WAI37"/>
      <c r="WAJ37"/>
      <c r="WAK37"/>
      <c r="WAL37"/>
      <c r="WAM37"/>
      <c r="WAN37"/>
      <c r="WAO37"/>
      <c r="WAP37"/>
      <c r="WAQ37"/>
      <c r="WAR37"/>
      <c r="WAS37"/>
      <c r="WAT37"/>
      <c r="WAU37"/>
      <c r="WAV37"/>
      <c r="WAW37"/>
      <c r="WAX37"/>
      <c r="WAY37"/>
      <c r="WAZ37"/>
      <c r="WBA37"/>
      <c r="WBB37"/>
      <c r="WBC37"/>
      <c r="WBD37"/>
      <c r="WBE37"/>
      <c r="WBF37"/>
      <c r="WBG37"/>
      <c r="WBH37"/>
      <c r="WBI37"/>
      <c r="WBJ37"/>
      <c r="WBK37"/>
      <c r="WBL37"/>
      <c r="WBM37"/>
      <c r="WBN37"/>
      <c r="WBO37"/>
      <c r="WBP37"/>
      <c r="WBQ37"/>
      <c r="WBR37"/>
      <c r="WBS37"/>
      <c r="WBT37"/>
      <c r="WBU37"/>
      <c r="WBV37"/>
      <c r="WBW37"/>
      <c r="WBX37"/>
      <c r="WBY37"/>
      <c r="WBZ37"/>
      <c r="WCA37"/>
      <c r="WCB37"/>
      <c r="WCC37"/>
      <c r="WCD37"/>
      <c r="WCE37"/>
      <c r="WCF37"/>
      <c r="WCG37"/>
      <c r="WCH37"/>
      <c r="WCI37"/>
      <c r="WCJ37"/>
      <c r="WCK37"/>
      <c r="WCL37"/>
      <c r="WCM37"/>
      <c r="WCN37"/>
      <c r="WCO37"/>
      <c r="WCP37"/>
      <c r="WCQ37"/>
      <c r="WCR37"/>
      <c r="WCS37"/>
      <c r="WCT37"/>
      <c r="WCU37"/>
      <c r="WCV37"/>
      <c r="WCW37"/>
      <c r="WCX37"/>
      <c r="WCY37"/>
      <c r="WCZ37"/>
      <c r="WDA37"/>
      <c r="WDB37"/>
      <c r="WDC37"/>
      <c r="WDD37"/>
      <c r="WDE37"/>
      <c r="WDF37"/>
      <c r="WDG37"/>
      <c r="WDH37"/>
      <c r="WDI37"/>
      <c r="WDJ37"/>
      <c r="WDK37"/>
      <c r="WDL37"/>
      <c r="WDM37"/>
      <c r="WDN37"/>
      <c r="WDO37"/>
      <c r="WDP37"/>
      <c r="WDQ37"/>
      <c r="WDR37"/>
      <c r="WDS37"/>
      <c r="WDT37"/>
      <c r="WDU37"/>
      <c r="WDV37"/>
      <c r="WDW37"/>
      <c r="WDX37"/>
      <c r="WDY37"/>
      <c r="WDZ37"/>
      <c r="WEA37"/>
      <c r="WEB37"/>
      <c r="WEC37"/>
      <c r="WED37"/>
      <c r="WEE37"/>
      <c r="WEF37"/>
      <c r="WEG37"/>
      <c r="WEH37"/>
      <c r="WEI37"/>
      <c r="WEJ37"/>
      <c r="WEK37"/>
      <c r="WEL37"/>
      <c r="WEM37"/>
      <c r="WEN37"/>
      <c r="WEO37"/>
      <c r="WEP37"/>
      <c r="WEQ37"/>
      <c r="WER37"/>
      <c r="WES37"/>
      <c r="WET37"/>
      <c r="WEU37"/>
      <c r="WEV37"/>
      <c r="WEW37"/>
      <c r="WEX37"/>
      <c r="WEY37"/>
      <c r="WEZ37"/>
      <c r="WFA37"/>
      <c r="WFB37"/>
      <c r="WFC37"/>
      <c r="WFD37"/>
      <c r="WFE37"/>
      <c r="WFF37"/>
      <c r="WFG37"/>
      <c r="WFH37"/>
      <c r="WFI37"/>
      <c r="WFJ37"/>
      <c r="WFK37"/>
      <c r="WFL37"/>
      <c r="WFM37"/>
      <c r="WFN37"/>
      <c r="WFO37"/>
      <c r="WFP37"/>
      <c r="WFQ37"/>
      <c r="WFR37"/>
      <c r="WFS37"/>
      <c r="WFT37"/>
      <c r="WFU37"/>
      <c r="WFV37"/>
      <c r="WFW37"/>
      <c r="WFX37"/>
      <c r="WFY37"/>
      <c r="WFZ37"/>
      <c r="WGA37"/>
      <c r="WGB37"/>
      <c r="WGC37"/>
      <c r="WGD37"/>
      <c r="WGE37"/>
      <c r="WGF37"/>
      <c r="WGG37"/>
      <c r="WGH37"/>
      <c r="WGI37"/>
      <c r="WGJ37"/>
      <c r="WGK37"/>
      <c r="WGL37"/>
      <c r="WGM37"/>
      <c r="WGN37"/>
      <c r="WGO37"/>
      <c r="WGP37"/>
      <c r="WGQ37"/>
      <c r="WGR37"/>
      <c r="WGS37"/>
      <c r="WGT37"/>
      <c r="WGU37"/>
      <c r="WGV37"/>
      <c r="WGW37"/>
      <c r="WGX37"/>
      <c r="WGY37"/>
      <c r="WGZ37"/>
      <c r="WHA37"/>
      <c r="WHB37"/>
      <c r="WHC37"/>
      <c r="WHD37"/>
      <c r="WHE37"/>
      <c r="WHF37"/>
      <c r="WHG37"/>
      <c r="WHH37"/>
      <c r="WHI37"/>
      <c r="WHJ37"/>
      <c r="WHK37"/>
      <c r="WHL37"/>
      <c r="WHM37"/>
      <c r="WHN37"/>
      <c r="WHO37"/>
      <c r="WHP37"/>
      <c r="WHQ37"/>
      <c r="WHR37"/>
      <c r="WHS37"/>
      <c r="WHT37"/>
      <c r="WHU37"/>
      <c r="WHV37"/>
      <c r="WHW37"/>
      <c r="WHX37"/>
      <c r="WHY37"/>
      <c r="WHZ37"/>
      <c r="WIA37"/>
      <c r="WIB37"/>
      <c r="WIC37"/>
      <c r="WID37"/>
      <c r="WIE37"/>
      <c r="WIF37"/>
      <c r="WIG37"/>
      <c r="WIH37"/>
      <c r="WII37"/>
      <c r="WIJ37"/>
      <c r="WIK37"/>
      <c r="WIL37"/>
      <c r="WIM37"/>
      <c r="WIN37"/>
      <c r="WIO37"/>
      <c r="WIP37"/>
      <c r="WIQ37"/>
      <c r="WIR37"/>
      <c r="WIS37"/>
      <c r="WIT37"/>
      <c r="WIU37"/>
      <c r="WIV37"/>
      <c r="WIW37"/>
      <c r="WIX37"/>
      <c r="WIY37"/>
      <c r="WIZ37"/>
      <c r="WJA37"/>
      <c r="WJB37"/>
      <c r="WJC37"/>
      <c r="WJD37"/>
      <c r="WJE37"/>
      <c r="WJF37"/>
      <c r="WJG37"/>
      <c r="WJH37"/>
      <c r="WJI37"/>
      <c r="WJJ37"/>
      <c r="WJK37"/>
      <c r="WJL37"/>
      <c r="WJM37"/>
      <c r="WJN37"/>
      <c r="WJO37"/>
      <c r="WJP37"/>
      <c r="WJQ37"/>
      <c r="WJR37"/>
      <c r="WJS37"/>
      <c r="WJT37"/>
      <c r="WJU37"/>
      <c r="WJV37"/>
      <c r="WJW37"/>
      <c r="WJX37"/>
      <c r="WJY37"/>
      <c r="WJZ37"/>
      <c r="WKA37"/>
      <c r="WKB37"/>
      <c r="WKC37"/>
      <c r="WKD37"/>
      <c r="WKE37"/>
      <c r="WKF37"/>
      <c r="WKG37"/>
      <c r="WKH37"/>
      <c r="WKI37"/>
      <c r="WKJ37"/>
      <c r="WKK37"/>
      <c r="WKL37"/>
      <c r="WKM37"/>
      <c r="WKN37"/>
      <c r="WKO37"/>
      <c r="WKP37"/>
      <c r="WKQ37"/>
      <c r="WKR37"/>
      <c r="WKS37"/>
      <c r="WKT37"/>
      <c r="WKU37"/>
      <c r="WKV37"/>
      <c r="WKW37"/>
      <c r="WKX37"/>
      <c r="WKY37"/>
      <c r="WKZ37"/>
      <c r="WLA37"/>
      <c r="WLB37"/>
      <c r="WLC37"/>
      <c r="WLD37"/>
      <c r="WLE37"/>
      <c r="WLF37"/>
      <c r="WLG37"/>
      <c r="WLH37"/>
      <c r="WLI37"/>
      <c r="WLJ37"/>
      <c r="WLK37"/>
      <c r="WLL37"/>
      <c r="WLM37"/>
      <c r="WLN37"/>
      <c r="WLO37"/>
      <c r="WLP37"/>
      <c r="WLQ37"/>
      <c r="WLR37"/>
      <c r="WLS37"/>
      <c r="WLT37"/>
      <c r="WLU37"/>
      <c r="WLV37"/>
      <c r="WLW37"/>
      <c r="WLX37"/>
      <c r="WLY37"/>
      <c r="WLZ37"/>
      <c r="WMA37"/>
      <c r="WMB37"/>
      <c r="WMC37"/>
      <c r="WMD37"/>
      <c r="WME37"/>
      <c r="WMF37"/>
      <c r="WMG37"/>
      <c r="WMH37"/>
      <c r="WMI37"/>
      <c r="WMJ37"/>
      <c r="WMK37"/>
      <c r="WML37"/>
      <c r="WMM37"/>
      <c r="WMN37"/>
      <c r="WMO37"/>
      <c r="WMP37"/>
      <c r="WMQ37"/>
      <c r="WMR37"/>
      <c r="WMS37"/>
      <c r="WMT37"/>
      <c r="WMU37"/>
      <c r="WMV37"/>
      <c r="WMW37"/>
      <c r="WMX37"/>
      <c r="WMY37"/>
      <c r="WMZ37"/>
      <c r="WNA37"/>
      <c r="WNB37"/>
      <c r="WNC37"/>
      <c r="WND37"/>
      <c r="WNE37"/>
      <c r="WNF37"/>
      <c r="WNG37"/>
      <c r="WNH37"/>
      <c r="WNI37"/>
      <c r="WNJ37"/>
      <c r="WNK37"/>
      <c r="WNL37"/>
      <c r="WNM37"/>
      <c r="WNN37"/>
      <c r="WNO37"/>
      <c r="WNP37"/>
      <c r="WNQ37"/>
      <c r="WNR37"/>
      <c r="WNS37"/>
      <c r="WNT37"/>
      <c r="WNU37"/>
      <c r="WNV37"/>
      <c r="WNW37"/>
      <c r="WNX37"/>
      <c r="WNY37"/>
      <c r="WNZ37"/>
      <c r="WOA37"/>
      <c r="WOB37"/>
      <c r="WOC37"/>
      <c r="WOD37"/>
      <c r="WOE37"/>
      <c r="WOF37"/>
      <c r="WOG37"/>
      <c r="WOH37"/>
      <c r="WOI37"/>
      <c r="WOJ37"/>
      <c r="WOK37"/>
      <c r="WOL37"/>
      <c r="WOM37"/>
      <c r="WON37"/>
      <c r="WOO37"/>
      <c r="WOP37"/>
      <c r="WOQ37"/>
      <c r="WOR37"/>
      <c r="WOS37"/>
      <c r="WOT37"/>
      <c r="WOU37"/>
      <c r="WOV37"/>
      <c r="WOW37"/>
      <c r="WOX37"/>
      <c r="WOY37"/>
      <c r="WOZ37"/>
      <c r="WPA37"/>
      <c r="WPB37"/>
      <c r="WPC37"/>
      <c r="WPD37"/>
      <c r="WPE37"/>
      <c r="WPF37"/>
      <c r="WPG37"/>
      <c r="WPH37"/>
      <c r="WPI37"/>
      <c r="WPJ37"/>
      <c r="WPK37"/>
      <c r="WPL37"/>
      <c r="WPM37"/>
      <c r="WPN37"/>
      <c r="WPO37"/>
      <c r="WPP37"/>
      <c r="WPQ37"/>
      <c r="WPR37"/>
      <c r="WPS37"/>
      <c r="WPT37"/>
      <c r="WPU37"/>
      <c r="WPV37"/>
      <c r="WPW37"/>
      <c r="WPX37"/>
      <c r="WPY37"/>
      <c r="WPZ37"/>
      <c r="WQA37"/>
      <c r="WQB37"/>
      <c r="WQC37"/>
      <c r="WQD37"/>
      <c r="WQE37"/>
      <c r="WQF37"/>
      <c r="WQG37"/>
      <c r="WQH37"/>
      <c r="WQI37"/>
      <c r="WQJ37"/>
      <c r="WQK37"/>
      <c r="WQL37"/>
      <c r="WQM37"/>
      <c r="WQN37"/>
      <c r="WQO37"/>
      <c r="WQP37"/>
      <c r="WQQ37"/>
      <c r="WQR37"/>
      <c r="WQS37"/>
      <c r="WQT37"/>
      <c r="WQU37"/>
      <c r="WQV37"/>
      <c r="WQW37"/>
      <c r="WQX37"/>
      <c r="WQY37"/>
      <c r="WQZ37"/>
      <c r="WRA37"/>
      <c r="WRB37"/>
      <c r="WRC37"/>
      <c r="WRD37"/>
      <c r="WRE37"/>
      <c r="WRF37"/>
      <c r="WRG37"/>
      <c r="WRH37"/>
      <c r="WRI37"/>
      <c r="WRJ37"/>
      <c r="WRK37"/>
      <c r="WRL37"/>
      <c r="WRM37"/>
      <c r="WRN37"/>
      <c r="WRO37"/>
      <c r="WRP37"/>
      <c r="WRQ37"/>
      <c r="WRR37"/>
      <c r="WRS37"/>
      <c r="WRT37"/>
      <c r="WRU37"/>
      <c r="WRV37"/>
      <c r="WRW37"/>
      <c r="WRX37"/>
      <c r="WRY37"/>
      <c r="WRZ37"/>
      <c r="WSA37"/>
      <c r="WSB37"/>
      <c r="WSC37"/>
      <c r="WSD37"/>
      <c r="WSE37"/>
      <c r="WSF37"/>
      <c r="WSG37"/>
      <c r="WSH37"/>
      <c r="WSI37"/>
      <c r="WSJ37"/>
      <c r="WSK37"/>
      <c r="WSL37"/>
      <c r="WSM37"/>
      <c r="WSN37"/>
      <c r="WSO37"/>
      <c r="WSP37"/>
      <c r="WSQ37"/>
      <c r="WSR37"/>
      <c r="WSS37"/>
      <c r="WST37"/>
      <c r="WSU37"/>
      <c r="WSV37"/>
      <c r="WSW37"/>
      <c r="WSX37"/>
      <c r="WSY37"/>
      <c r="WSZ37"/>
      <c r="WTA37"/>
      <c r="WTB37"/>
      <c r="WTC37"/>
      <c r="WTD37"/>
      <c r="WTE37"/>
      <c r="WTF37"/>
      <c r="WTG37"/>
      <c r="WTH37"/>
      <c r="WTI37"/>
      <c r="WTJ37"/>
      <c r="WTK37"/>
      <c r="WTL37"/>
      <c r="WTM37"/>
      <c r="WTN37"/>
      <c r="WTO37"/>
      <c r="WTP37"/>
      <c r="WTQ37"/>
      <c r="WTR37"/>
      <c r="WTS37"/>
      <c r="WTT37"/>
      <c r="WTU37"/>
      <c r="WTV37"/>
      <c r="WTW37"/>
      <c r="WTX37"/>
      <c r="WTY37"/>
      <c r="WTZ37"/>
      <c r="WUA37"/>
      <c r="WUB37"/>
      <c r="WUC37"/>
      <c r="WUD37"/>
      <c r="WUE37"/>
      <c r="WUF37"/>
      <c r="WUG37"/>
      <c r="WUH37"/>
      <c r="WUI37"/>
      <c r="WUJ37"/>
      <c r="WUK37"/>
      <c r="WUL37"/>
      <c r="WUM37"/>
      <c r="WUN37"/>
      <c r="WUO37"/>
      <c r="WUP37"/>
      <c r="WUQ37"/>
      <c r="WUR37"/>
      <c r="WUS37"/>
      <c r="WUT37"/>
      <c r="WUU37"/>
      <c r="WUV37"/>
      <c r="WUW37"/>
      <c r="WUX37"/>
      <c r="WUY37"/>
      <c r="WUZ37"/>
      <c r="WVA37"/>
      <c r="WVB37"/>
      <c r="WVC37"/>
      <c r="WVD37"/>
      <c r="WVE37"/>
      <c r="WVF37"/>
      <c r="WVG37"/>
      <c r="WVH37"/>
      <c r="WVI37"/>
      <c r="WVJ37"/>
      <c r="WVK37"/>
      <c r="WVL37"/>
      <c r="WVM37"/>
      <c r="WVN37"/>
      <c r="WVO37"/>
      <c r="WVP37"/>
      <c r="WVQ37"/>
      <c r="WVR37"/>
      <c r="WVS37"/>
      <c r="WVT37"/>
      <c r="WVU37"/>
      <c r="WVV37"/>
      <c r="WVW37"/>
      <c r="WVX37"/>
      <c r="WVY37"/>
      <c r="WVZ37"/>
      <c r="WWA37"/>
      <c r="WWB37"/>
      <c r="WWC37"/>
      <c r="WWD37"/>
      <c r="WWE37"/>
      <c r="WWF37"/>
      <c r="WWG37"/>
      <c r="WWH37"/>
      <c r="WWI37"/>
      <c r="WWJ37"/>
      <c r="WWK37"/>
      <c r="WWL37"/>
      <c r="WWM37"/>
      <c r="WWN37"/>
      <c r="WWO37"/>
      <c r="WWP37"/>
      <c r="WWQ37"/>
      <c r="WWR37"/>
      <c r="WWS37"/>
      <c r="WWT37"/>
      <c r="WWU37"/>
      <c r="WWV37"/>
      <c r="WWW37"/>
      <c r="WWX37"/>
      <c r="WWY37"/>
      <c r="WWZ37"/>
      <c r="WXA37"/>
      <c r="WXB37"/>
      <c r="WXC37"/>
      <c r="WXD37"/>
      <c r="WXE37"/>
      <c r="WXF37"/>
      <c r="WXG37"/>
      <c r="WXH37"/>
      <c r="WXI37"/>
      <c r="WXJ37"/>
      <c r="WXK37"/>
      <c r="WXL37"/>
      <c r="WXM37"/>
      <c r="WXN37"/>
      <c r="WXO37"/>
      <c r="WXP37"/>
      <c r="WXQ37"/>
      <c r="WXR37"/>
      <c r="WXS37"/>
      <c r="WXT37"/>
      <c r="WXU37"/>
      <c r="WXV37"/>
      <c r="WXW37"/>
      <c r="WXX37"/>
      <c r="WXY37"/>
      <c r="WXZ37"/>
      <c r="WYA37"/>
      <c r="WYB37"/>
      <c r="WYC37"/>
      <c r="WYD37"/>
      <c r="WYE37"/>
      <c r="WYF37"/>
      <c r="WYG37"/>
      <c r="WYH37"/>
      <c r="WYI37"/>
      <c r="WYJ37"/>
      <c r="WYK37"/>
      <c r="WYL37"/>
      <c r="WYM37"/>
      <c r="WYN37"/>
      <c r="WYO37"/>
      <c r="WYP37"/>
      <c r="WYQ37"/>
      <c r="WYR37"/>
      <c r="WYS37"/>
      <c r="WYT37"/>
      <c r="WYU37"/>
      <c r="WYV37"/>
      <c r="WYW37"/>
      <c r="WYX37"/>
      <c r="WYY37"/>
      <c r="WYZ37"/>
      <c r="WZA37"/>
      <c r="WZB37"/>
      <c r="WZC37"/>
      <c r="WZD37"/>
      <c r="WZE37"/>
      <c r="WZF37"/>
      <c r="WZG37"/>
      <c r="WZH37"/>
      <c r="WZI37"/>
      <c r="WZJ37"/>
      <c r="WZK37"/>
      <c r="WZL37"/>
      <c r="WZM37"/>
      <c r="WZN37"/>
      <c r="WZO37"/>
      <c r="WZP37"/>
      <c r="WZQ37"/>
      <c r="WZR37"/>
      <c r="WZS37"/>
      <c r="WZT37"/>
      <c r="WZU37"/>
      <c r="WZV37"/>
      <c r="WZW37"/>
      <c r="WZX37"/>
      <c r="WZY37"/>
      <c r="WZZ37"/>
      <c r="XAA37"/>
      <c r="XAB37"/>
      <c r="XAC37"/>
      <c r="XAD37"/>
      <c r="XAE37"/>
      <c r="XAF37"/>
      <c r="XAG37"/>
      <c r="XAH37"/>
      <c r="XAI37"/>
      <c r="XAJ37"/>
      <c r="XAK37"/>
      <c r="XAL37"/>
      <c r="XAM37"/>
      <c r="XAN37"/>
      <c r="XAO37"/>
      <c r="XAP37"/>
      <c r="XAQ37"/>
      <c r="XAR37"/>
      <c r="XAS37"/>
      <c r="XAT37"/>
      <c r="XAU37"/>
      <c r="XAV37"/>
      <c r="XAW37"/>
      <c r="XAX37"/>
      <c r="XAY37"/>
      <c r="XAZ37"/>
      <c r="XBA37"/>
      <c r="XBB37"/>
      <c r="XBC37"/>
      <c r="XBD37"/>
      <c r="XBE37"/>
      <c r="XBF37"/>
      <c r="XBG37"/>
      <c r="XBH37"/>
      <c r="XBI37"/>
      <c r="XBJ37"/>
      <c r="XBK37"/>
      <c r="XBL37"/>
      <c r="XBM37"/>
      <c r="XBN37"/>
      <c r="XBO37"/>
      <c r="XBP37"/>
      <c r="XBQ37"/>
      <c r="XBR37"/>
      <c r="XBS37"/>
      <c r="XBT37"/>
      <c r="XBU37"/>
      <c r="XBV37"/>
      <c r="XBW37"/>
      <c r="XBX37"/>
      <c r="XBY37"/>
      <c r="XBZ37"/>
      <c r="XCA37"/>
      <c r="XCB37"/>
      <c r="XCC37"/>
      <c r="XCD37"/>
      <c r="XCE37"/>
      <c r="XCF37"/>
      <c r="XCG37"/>
      <c r="XCH37"/>
      <c r="XCI37"/>
      <c r="XCJ37"/>
      <c r="XCK37"/>
      <c r="XCL37"/>
      <c r="XCM37"/>
      <c r="XCN37"/>
      <c r="XCO37"/>
      <c r="XCP37"/>
      <c r="XCQ37"/>
      <c r="XCR37"/>
      <c r="XCS37"/>
      <c r="XCT37"/>
      <c r="XCU37"/>
      <c r="XCV37"/>
      <c r="XCW37"/>
      <c r="XCX37"/>
      <c r="XCY37"/>
      <c r="XCZ37"/>
      <c r="XDA37"/>
      <c r="XDB37"/>
      <c r="XDC37"/>
      <c r="XDD37"/>
      <c r="XDE37"/>
      <c r="XDF37"/>
      <c r="XDG37"/>
      <c r="XDH37"/>
      <c r="XDI37"/>
      <c r="XDJ37"/>
      <c r="XDK37"/>
      <c r="XDL37"/>
      <c r="XDM37"/>
      <c r="XDN37"/>
      <c r="XDO37"/>
      <c r="XDP37"/>
      <c r="XDQ37"/>
      <c r="XDR37"/>
      <c r="XDS37"/>
      <c r="XDT37"/>
      <c r="XDU37"/>
      <c r="XDV37"/>
      <c r="XDW37"/>
      <c r="XDX37"/>
      <c r="XDY37"/>
      <c r="XDZ37"/>
      <c r="XEA37"/>
      <c r="XEB37"/>
      <c r="XEC37"/>
      <c r="XED37"/>
      <c r="XEE37"/>
      <c r="XEF37"/>
      <c r="XEG37"/>
      <c r="XEH37"/>
      <c r="XEI37"/>
      <c r="XEJ37"/>
      <c r="XEK37"/>
      <c r="XEL37"/>
      <c r="XEM37"/>
      <c r="XEN37"/>
      <c r="XEO37"/>
      <c r="XEP37"/>
      <c r="XEQ37"/>
      <c r="XER37"/>
    </row>
    <row r="38" spans="1:16372" ht="15" x14ac:dyDescent="0.2">
      <c r="A38" s="78" t="s">
        <v>56</v>
      </c>
      <c r="B38" s="78"/>
      <c r="C38" s="78"/>
      <c r="D38" s="78"/>
      <c r="E38" s="78"/>
      <c r="F38" s="78"/>
      <c r="G38" s="180"/>
      <c r="H38" s="78"/>
      <c r="I38" s="78"/>
      <c r="J38" s="78"/>
      <c r="K38" s="78"/>
      <c r="L38" s="78"/>
      <c r="M38" s="78"/>
      <c r="N38" s="78"/>
      <c r="O38" s="78"/>
      <c r="P38" s="78"/>
      <c r="Q38" s="78"/>
      <c r="R38" s="78"/>
      <c r="S38" s="78"/>
      <c r="T38" s="78"/>
      <c r="U38" s="78"/>
      <c r="V38" s="78"/>
      <c r="W38" s="78"/>
      <c r="X38" s="78"/>
      <c r="Y38" s="78"/>
      <c r="Z38" s="78"/>
      <c r="AA38" s="78"/>
      <c r="AB38" s="78"/>
      <c r="AC38" s="78"/>
      <c r="AD38" s="78"/>
      <c r="AE38" s="78"/>
      <c r="AF38" s="78"/>
      <c r="AG38" s="78"/>
      <c r="AH38"/>
      <c r="AI38"/>
      <c r="AJ38"/>
      <c r="AK38"/>
      <c r="AL38"/>
      <c r="AM38"/>
      <c r="AN38"/>
      <c r="AO38"/>
      <c r="AP38"/>
      <c r="AQ38"/>
    </row>
    <row r="39" spans="1:16372" x14ac:dyDescent="0.2">
      <c r="D39"/>
      <c r="E39"/>
      <c r="G39" s="183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</row>
    <row r="40" spans="1:16372" x14ac:dyDescent="0.2">
      <c r="D40"/>
      <c r="E40"/>
      <c r="G40" s="183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</row>
    <row r="41" spans="1:16372" ht="13.5" x14ac:dyDescent="0.25">
      <c r="C41" s="1" t="s">
        <v>59</v>
      </c>
      <c r="G41" s="181" t="s">
        <v>40</v>
      </c>
      <c r="I41" s="29">
        <v>0</v>
      </c>
      <c r="J41" s="29">
        <v>0</v>
      </c>
      <c r="K41" s="29">
        <v>0</v>
      </c>
      <c r="L41" s="29">
        <v>0</v>
      </c>
      <c r="M41" s="29">
        <v>0</v>
      </c>
      <c r="N41" s="29">
        <v>0</v>
      </c>
      <c r="O41" s="29">
        <v>0</v>
      </c>
      <c r="P41" s="29">
        <v>0</v>
      </c>
      <c r="Q41" s="29">
        <v>0</v>
      </c>
      <c r="R41" s="29">
        <v>0</v>
      </c>
      <c r="S41" s="29">
        <v>0</v>
      </c>
      <c r="T41" s="29">
        <v>0</v>
      </c>
      <c r="U41" s="29">
        <v>0</v>
      </c>
      <c r="V41" s="29">
        <v>0</v>
      </c>
      <c r="W41" s="29">
        <v>0</v>
      </c>
      <c r="X41" s="29">
        <v>0</v>
      </c>
      <c r="Y41" s="29">
        <v>0</v>
      </c>
      <c r="Z41" s="29">
        <v>0</v>
      </c>
      <c r="AA41" s="29">
        <v>0</v>
      </c>
      <c r="AB41" s="29">
        <v>0</v>
      </c>
      <c r="AC41" s="29">
        <v>0</v>
      </c>
      <c r="AD41" s="29">
        <v>0</v>
      </c>
      <c r="AE41" s="29">
        <v>0</v>
      </c>
      <c r="AF41" s="29">
        <v>0</v>
      </c>
      <c r="AG41" s="29">
        <v>0</v>
      </c>
    </row>
    <row r="42" spans="1:16372" ht="13.5" x14ac:dyDescent="0.25">
      <c r="C42" s="1" t="s">
        <v>129</v>
      </c>
      <c r="G42" s="181" t="s">
        <v>104</v>
      </c>
      <c r="I42" s="75">
        <f t="shared" ref="I42:AG42" si="4">I41*I7</f>
        <v>0</v>
      </c>
      <c r="J42" s="75">
        <f t="shared" si="4"/>
        <v>0</v>
      </c>
      <c r="K42" s="75">
        <f t="shared" si="4"/>
        <v>0</v>
      </c>
      <c r="L42" s="75">
        <f t="shared" si="4"/>
        <v>0</v>
      </c>
      <c r="M42" s="75">
        <f t="shared" si="4"/>
        <v>0</v>
      </c>
      <c r="N42" s="75">
        <f t="shared" si="4"/>
        <v>0</v>
      </c>
      <c r="O42" s="75">
        <f t="shared" si="4"/>
        <v>0</v>
      </c>
      <c r="P42" s="75">
        <f t="shared" si="4"/>
        <v>0</v>
      </c>
      <c r="Q42" s="75">
        <f t="shared" si="4"/>
        <v>0</v>
      </c>
      <c r="R42" s="75">
        <f t="shared" si="4"/>
        <v>0</v>
      </c>
      <c r="S42" s="75">
        <f t="shared" si="4"/>
        <v>0</v>
      </c>
      <c r="T42" s="75">
        <f t="shared" si="4"/>
        <v>0</v>
      </c>
      <c r="U42" s="75">
        <f t="shared" si="4"/>
        <v>0</v>
      </c>
      <c r="V42" s="75">
        <f t="shared" si="4"/>
        <v>0</v>
      </c>
      <c r="W42" s="75">
        <f t="shared" si="4"/>
        <v>0</v>
      </c>
      <c r="X42" s="75">
        <f t="shared" si="4"/>
        <v>0</v>
      </c>
      <c r="Y42" s="75">
        <f t="shared" si="4"/>
        <v>0</v>
      </c>
      <c r="Z42" s="75">
        <f t="shared" si="4"/>
        <v>0</v>
      </c>
      <c r="AA42" s="75">
        <f t="shared" si="4"/>
        <v>0</v>
      </c>
      <c r="AB42" s="75">
        <f t="shared" si="4"/>
        <v>0</v>
      </c>
      <c r="AC42" s="75">
        <f t="shared" si="4"/>
        <v>0</v>
      </c>
      <c r="AD42" s="75">
        <f t="shared" si="4"/>
        <v>0</v>
      </c>
      <c r="AE42" s="75">
        <f t="shared" si="4"/>
        <v>0</v>
      </c>
      <c r="AF42" s="75">
        <f t="shared" si="4"/>
        <v>0</v>
      </c>
      <c r="AG42" s="75">
        <f t="shared" si="4"/>
        <v>0</v>
      </c>
    </row>
    <row r="43" spans="1:16372" x14ac:dyDescent="0.2">
      <c r="D43"/>
      <c r="E43"/>
      <c r="G43" s="18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</row>
    <row r="44" spans="1:16372" x14ac:dyDescent="0.2">
      <c r="D44" s="182"/>
      <c r="E44"/>
      <c r="G44" s="183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</row>
    <row r="45" spans="1:16372" x14ac:dyDescent="0.2">
      <c r="C45" s="1" t="s">
        <v>14</v>
      </c>
      <c r="D45" s="181" t="s">
        <v>63</v>
      </c>
      <c r="E45" s="101">
        <f>Assumptions!G94</f>
        <v>151432.81740793545</v>
      </c>
      <c r="G45" s="183" t="s">
        <v>40</v>
      </c>
      <c r="I45" s="29">
        <v>0</v>
      </c>
      <c r="J45" s="29">
        <v>0</v>
      </c>
      <c r="K45" s="29">
        <v>0</v>
      </c>
      <c r="L45" s="29">
        <v>0</v>
      </c>
      <c r="M45" s="29">
        <v>0</v>
      </c>
      <c r="N45" s="29">
        <v>0</v>
      </c>
      <c r="O45" s="29">
        <v>0</v>
      </c>
      <c r="P45" s="29">
        <v>0</v>
      </c>
      <c r="Q45" s="29">
        <v>0</v>
      </c>
      <c r="R45" s="29">
        <v>0</v>
      </c>
      <c r="S45" s="29">
        <v>0</v>
      </c>
      <c r="T45" s="29">
        <v>0</v>
      </c>
      <c r="U45" s="29">
        <v>0</v>
      </c>
      <c r="V45" s="29">
        <v>0</v>
      </c>
      <c r="W45" s="29">
        <v>0</v>
      </c>
      <c r="X45" s="29">
        <v>0</v>
      </c>
      <c r="Y45" s="29">
        <v>0</v>
      </c>
      <c r="Z45" s="29">
        <v>0</v>
      </c>
      <c r="AA45" s="29">
        <v>0</v>
      </c>
      <c r="AB45" s="29">
        <v>0</v>
      </c>
      <c r="AC45" s="29">
        <v>0</v>
      </c>
      <c r="AD45" s="29">
        <v>0</v>
      </c>
      <c r="AE45" s="29">
        <v>0</v>
      </c>
      <c r="AF45" s="29">
        <v>0</v>
      </c>
      <c r="AG45" s="29">
        <v>0</v>
      </c>
    </row>
    <row r="46" spans="1:16372" x14ac:dyDescent="0.2">
      <c r="C46" s="1" t="s">
        <v>4</v>
      </c>
      <c r="D46" s="181" t="s">
        <v>63</v>
      </c>
      <c r="E46" s="101">
        <f>Assumptions!G95</f>
        <v>24590</v>
      </c>
      <c r="G46" s="183" t="s">
        <v>40</v>
      </c>
      <c r="I46" s="29">
        <v>0</v>
      </c>
      <c r="J46" s="29">
        <v>0</v>
      </c>
      <c r="K46" s="29">
        <v>0</v>
      </c>
      <c r="L46" s="29">
        <v>0</v>
      </c>
      <c r="M46" s="29">
        <v>0</v>
      </c>
      <c r="N46" s="29">
        <v>0</v>
      </c>
      <c r="O46" s="29">
        <v>0</v>
      </c>
      <c r="P46" s="29">
        <v>0</v>
      </c>
      <c r="Q46" s="29">
        <v>0</v>
      </c>
      <c r="R46" s="29">
        <v>0</v>
      </c>
      <c r="S46" s="29">
        <v>0</v>
      </c>
      <c r="T46" s="29">
        <v>0</v>
      </c>
      <c r="U46" s="29">
        <v>0</v>
      </c>
      <c r="V46" s="29">
        <v>0</v>
      </c>
      <c r="W46" s="29">
        <v>0</v>
      </c>
      <c r="X46" s="29">
        <v>0</v>
      </c>
      <c r="Y46" s="29">
        <v>0</v>
      </c>
      <c r="Z46" s="29">
        <v>0</v>
      </c>
      <c r="AA46" s="29">
        <v>0</v>
      </c>
      <c r="AB46" s="29">
        <v>0</v>
      </c>
      <c r="AC46" s="29">
        <v>0</v>
      </c>
      <c r="AD46" s="29">
        <v>0</v>
      </c>
      <c r="AE46" s="29">
        <v>0</v>
      </c>
      <c r="AF46" s="29">
        <v>0</v>
      </c>
      <c r="AG46" s="29">
        <v>0</v>
      </c>
    </row>
    <row r="47" spans="1:16372" x14ac:dyDescent="0.2">
      <c r="C47" s="1" t="s">
        <v>5</v>
      </c>
      <c r="D47" s="181" t="s">
        <v>63</v>
      </c>
      <c r="E47" s="100">
        <f>Assumptions!G96</f>
        <v>88.357719508603083</v>
      </c>
      <c r="G47" s="183" t="s">
        <v>40</v>
      </c>
      <c r="I47" s="29">
        <v>0</v>
      </c>
      <c r="J47" s="29">
        <v>0</v>
      </c>
      <c r="K47" s="29">
        <v>0</v>
      </c>
      <c r="L47" s="29">
        <v>0</v>
      </c>
      <c r="M47" s="29">
        <v>0</v>
      </c>
      <c r="N47" s="29">
        <v>0</v>
      </c>
      <c r="O47" s="29">
        <v>0</v>
      </c>
      <c r="P47" s="29">
        <v>0</v>
      </c>
      <c r="Q47" s="29">
        <v>0</v>
      </c>
      <c r="R47" s="29">
        <v>0</v>
      </c>
      <c r="S47" s="29">
        <v>0</v>
      </c>
      <c r="T47" s="29">
        <v>0</v>
      </c>
      <c r="U47" s="29">
        <v>0</v>
      </c>
      <c r="V47" s="29">
        <v>0</v>
      </c>
      <c r="W47" s="29">
        <v>0</v>
      </c>
      <c r="X47" s="29">
        <v>0</v>
      </c>
      <c r="Y47" s="29">
        <v>0</v>
      </c>
      <c r="Z47" s="29">
        <v>0</v>
      </c>
      <c r="AA47" s="29">
        <v>0</v>
      </c>
      <c r="AB47" s="29">
        <v>0</v>
      </c>
      <c r="AC47" s="29">
        <v>0</v>
      </c>
      <c r="AD47" s="29">
        <v>0</v>
      </c>
      <c r="AE47" s="29">
        <v>0</v>
      </c>
      <c r="AF47" s="29">
        <v>0</v>
      </c>
      <c r="AG47" s="29">
        <v>0</v>
      </c>
    </row>
    <row r="48" spans="1:16372" x14ac:dyDescent="0.2">
      <c r="C48" s="1" t="s">
        <v>15</v>
      </c>
      <c r="D48" s="181" t="s">
        <v>126</v>
      </c>
      <c r="E48" s="100">
        <f>Assumptions!G97</f>
        <v>0</v>
      </c>
      <c r="G48" s="183" t="s">
        <v>204</v>
      </c>
      <c r="I48" s="29">
        <v>0</v>
      </c>
      <c r="J48" s="29">
        <v>0</v>
      </c>
      <c r="K48" s="29">
        <v>0</v>
      </c>
      <c r="L48" s="29">
        <v>0</v>
      </c>
      <c r="M48" s="29">
        <v>0</v>
      </c>
      <c r="N48" s="29">
        <v>0</v>
      </c>
      <c r="O48" s="29">
        <v>0</v>
      </c>
      <c r="P48" s="29">
        <v>0</v>
      </c>
      <c r="Q48" s="29">
        <v>0</v>
      </c>
      <c r="R48" s="29">
        <v>0</v>
      </c>
      <c r="S48" s="29">
        <v>0</v>
      </c>
      <c r="T48" s="29">
        <v>0</v>
      </c>
      <c r="U48" s="29">
        <v>0</v>
      </c>
      <c r="V48" s="29">
        <v>0</v>
      </c>
      <c r="W48" s="29">
        <v>0</v>
      </c>
      <c r="X48" s="29">
        <v>0</v>
      </c>
      <c r="Y48" s="29">
        <v>0</v>
      </c>
      <c r="Z48" s="29">
        <v>0</v>
      </c>
      <c r="AA48" s="29">
        <v>0</v>
      </c>
      <c r="AB48" s="29">
        <v>0</v>
      </c>
      <c r="AC48" s="29">
        <v>0</v>
      </c>
      <c r="AD48" s="29">
        <v>0</v>
      </c>
      <c r="AE48" s="29">
        <v>0</v>
      </c>
      <c r="AF48" s="29">
        <v>0</v>
      </c>
      <c r="AG48" s="29">
        <v>0</v>
      </c>
    </row>
    <row r="49" spans="1:43" x14ac:dyDescent="0.2">
      <c r="C49" s="1" t="s">
        <v>202</v>
      </c>
      <c r="D49" s="181" t="s">
        <v>205</v>
      </c>
      <c r="E49" s="100">
        <f>Assumptions!G98</f>
        <v>0.35181336539087127</v>
      </c>
      <c r="G49" s="183" t="s">
        <v>206</v>
      </c>
      <c r="I49" s="29">
        <v>0</v>
      </c>
      <c r="J49" s="29">
        <v>0</v>
      </c>
      <c r="K49" s="29">
        <v>0</v>
      </c>
      <c r="L49" s="29">
        <v>0</v>
      </c>
      <c r="M49" s="29">
        <v>0</v>
      </c>
      <c r="N49" s="29">
        <v>0</v>
      </c>
      <c r="O49" s="29">
        <v>0</v>
      </c>
      <c r="P49" s="29">
        <v>0</v>
      </c>
      <c r="Q49" s="29">
        <v>0</v>
      </c>
      <c r="R49" s="29">
        <v>0</v>
      </c>
      <c r="S49" s="29">
        <v>0</v>
      </c>
      <c r="T49" s="29">
        <v>0</v>
      </c>
      <c r="U49" s="29">
        <v>0</v>
      </c>
      <c r="V49" s="29">
        <v>0</v>
      </c>
      <c r="W49" s="29">
        <v>0</v>
      </c>
      <c r="X49" s="29">
        <v>0</v>
      </c>
      <c r="Y49" s="29">
        <v>0</v>
      </c>
      <c r="Z49" s="29">
        <v>0</v>
      </c>
      <c r="AA49" s="29">
        <v>0</v>
      </c>
      <c r="AB49" s="29">
        <v>0</v>
      </c>
      <c r="AC49" s="29">
        <v>0</v>
      </c>
      <c r="AD49" s="29">
        <v>0</v>
      </c>
      <c r="AE49" s="29">
        <v>0</v>
      </c>
      <c r="AF49" s="29">
        <v>0</v>
      </c>
      <c r="AG49" s="29">
        <v>0</v>
      </c>
    </row>
    <row r="50" spans="1:43" x14ac:dyDescent="0.2">
      <c r="C50" s="1" t="s">
        <v>203</v>
      </c>
      <c r="D50" s="181" t="s">
        <v>205</v>
      </c>
      <c r="E50" s="100">
        <f>Assumptions!G99</f>
        <v>0.35181336539087127</v>
      </c>
      <c r="G50" s="183" t="s">
        <v>206</v>
      </c>
      <c r="I50" s="29">
        <v>0</v>
      </c>
      <c r="J50" s="29">
        <v>0</v>
      </c>
      <c r="K50" s="29">
        <v>0</v>
      </c>
      <c r="L50" s="29">
        <v>0</v>
      </c>
      <c r="M50" s="29">
        <v>0</v>
      </c>
      <c r="N50" s="29">
        <v>0</v>
      </c>
      <c r="O50" s="29">
        <v>0</v>
      </c>
      <c r="P50" s="29">
        <v>0</v>
      </c>
      <c r="Q50" s="29">
        <v>0</v>
      </c>
      <c r="R50" s="29">
        <v>0</v>
      </c>
      <c r="S50" s="29">
        <v>0</v>
      </c>
      <c r="T50" s="29">
        <v>0</v>
      </c>
      <c r="U50" s="29">
        <v>0</v>
      </c>
      <c r="V50" s="29">
        <v>0</v>
      </c>
      <c r="W50" s="29">
        <v>0</v>
      </c>
      <c r="X50" s="29">
        <v>0</v>
      </c>
      <c r="Y50" s="29">
        <v>0</v>
      </c>
      <c r="Z50" s="29">
        <v>0</v>
      </c>
      <c r="AA50" s="29">
        <v>0</v>
      </c>
      <c r="AB50" s="29">
        <v>0</v>
      </c>
      <c r="AC50" s="29">
        <v>0</v>
      </c>
      <c r="AD50" s="29">
        <v>0</v>
      </c>
      <c r="AE50" s="29">
        <v>0</v>
      </c>
      <c r="AF50" s="29">
        <v>0</v>
      </c>
      <c r="AG50" s="29">
        <v>0</v>
      </c>
    </row>
    <row r="51" spans="1:43" x14ac:dyDescent="0.2">
      <c r="C51" s="1" t="s">
        <v>6</v>
      </c>
      <c r="D51" s="181" t="s">
        <v>126</v>
      </c>
      <c r="E51" s="100">
        <f>Assumptions!G100</f>
        <v>0</v>
      </c>
      <c r="G51" s="183" t="s">
        <v>204</v>
      </c>
      <c r="I51" s="29">
        <v>0</v>
      </c>
      <c r="J51" s="29">
        <v>0</v>
      </c>
      <c r="K51" s="29">
        <v>0</v>
      </c>
      <c r="L51" s="29">
        <v>0</v>
      </c>
      <c r="M51" s="29">
        <v>0</v>
      </c>
      <c r="N51" s="29">
        <v>0</v>
      </c>
      <c r="O51" s="29">
        <v>0</v>
      </c>
      <c r="P51" s="29">
        <v>0</v>
      </c>
      <c r="Q51" s="29">
        <v>0</v>
      </c>
      <c r="R51" s="29">
        <v>0</v>
      </c>
      <c r="S51" s="29">
        <v>0</v>
      </c>
      <c r="T51" s="29">
        <v>0</v>
      </c>
      <c r="U51" s="29">
        <v>0</v>
      </c>
      <c r="V51" s="29">
        <v>0</v>
      </c>
      <c r="W51" s="29">
        <v>0</v>
      </c>
      <c r="X51" s="29">
        <v>0</v>
      </c>
      <c r="Y51" s="29">
        <v>0</v>
      </c>
      <c r="Z51" s="29">
        <v>0</v>
      </c>
      <c r="AA51" s="29">
        <v>0</v>
      </c>
      <c r="AB51" s="29">
        <v>0</v>
      </c>
      <c r="AC51" s="29">
        <v>0</v>
      </c>
      <c r="AD51" s="29">
        <v>0</v>
      </c>
      <c r="AE51" s="29">
        <v>0</v>
      </c>
      <c r="AF51" s="29">
        <v>0</v>
      </c>
      <c r="AG51" s="29">
        <v>0</v>
      </c>
    </row>
    <row r="52" spans="1:43" x14ac:dyDescent="0.2">
      <c r="C52" s="1" t="s">
        <v>7</v>
      </c>
      <c r="D52" s="181" t="s">
        <v>126</v>
      </c>
      <c r="E52" s="100">
        <f>Assumptions!G101</f>
        <v>0</v>
      </c>
      <c r="G52" s="183" t="s">
        <v>204</v>
      </c>
      <c r="I52" s="29">
        <v>0</v>
      </c>
      <c r="J52" s="29">
        <v>0</v>
      </c>
      <c r="K52" s="29">
        <v>0</v>
      </c>
      <c r="L52" s="29">
        <v>0</v>
      </c>
      <c r="M52" s="29">
        <v>0</v>
      </c>
      <c r="N52" s="29">
        <v>0</v>
      </c>
      <c r="O52" s="29">
        <v>0</v>
      </c>
      <c r="P52" s="29">
        <v>0</v>
      </c>
      <c r="Q52" s="29">
        <v>0</v>
      </c>
      <c r="R52" s="29">
        <v>0</v>
      </c>
      <c r="S52" s="29">
        <v>0</v>
      </c>
      <c r="T52" s="29">
        <v>0</v>
      </c>
      <c r="U52" s="29">
        <v>0</v>
      </c>
      <c r="V52" s="29">
        <v>0</v>
      </c>
      <c r="W52" s="29">
        <v>0</v>
      </c>
      <c r="X52" s="29">
        <v>0</v>
      </c>
      <c r="Y52" s="29">
        <v>0</v>
      </c>
      <c r="Z52" s="29">
        <v>0</v>
      </c>
      <c r="AA52" s="29">
        <v>0</v>
      </c>
      <c r="AB52" s="29">
        <v>0</v>
      </c>
      <c r="AC52" s="29">
        <v>0</v>
      </c>
      <c r="AD52" s="29">
        <v>0</v>
      </c>
      <c r="AE52" s="29">
        <v>0</v>
      </c>
      <c r="AF52" s="29">
        <v>0</v>
      </c>
      <c r="AG52" s="29">
        <v>0</v>
      </c>
    </row>
    <row r="53" spans="1:43" x14ac:dyDescent="0.2">
      <c r="D53" s="181"/>
      <c r="G53" s="183"/>
      <c r="H53" s="56"/>
      <c r="I53" s="56"/>
      <c r="J53" s="56"/>
      <c r="K53" s="56"/>
      <c r="L53" s="56"/>
      <c r="M53" s="56"/>
      <c r="N53" s="56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  <c r="AA53" s="56"/>
      <c r="AB53" s="56"/>
      <c r="AC53" s="56"/>
      <c r="AD53" s="56"/>
      <c r="AE53" s="56"/>
      <c r="AF53" s="56"/>
      <c r="AG53" s="56"/>
    </row>
    <row r="54" spans="1:43" x14ac:dyDescent="0.2">
      <c r="C54" s="1" t="s">
        <v>117</v>
      </c>
      <c r="D54" s="181"/>
      <c r="G54" s="183">
        <f>input_dollars</f>
        <v>45291</v>
      </c>
      <c r="I54" s="29">
        <v>0</v>
      </c>
      <c r="J54" s="29">
        <v>0</v>
      </c>
      <c r="K54" s="29">
        <v>0</v>
      </c>
      <c r="L54" s="29">
        <v>0</v>
      </c>
      <c r="M54" s="29">
        <v>0</v>
      </c>
      <c r="N54" s="29">
        <v>0</v>
      </c>
      <c r="O54" s="29">
        <v>0</v>
      </c>
      <c r="P54" s="29">
        <v>0</v>
      </c>
      <c r="Q54" s="29">
        <v>0</v>
      </c>
      <c r="R54" s="29">
        <v>0</v>
      </c>
      <c r="S54" s="29">
        <v>0</v>
      </c>
      <c r="T54" s="29">
        <v>0</v>
      </c>
      <c r="U54" s="29">
        <v>0</v>
      </c>
      <c r="V54" s="29">
        <v>0</v>
      </c>
      <c r="W54" s="29">
        <v>0</v>
      </c>
      <c r="X54" s="29">
        <v>0</v>
      </c>
      <c r="Y54" s="29">
        <v>0</v>
      </c>
      <c r="Z54" s="29">
        <v>0</v>
      </c>
      <c r="AA54" s="29">
        <v>0</v>
      </c>
      <c r="AB54" s="29">
        <v>0</v>
      </c>
      <c r="AC54" s="29">
        <v>0</v>
      </c>
      <c r="AD54" s="29">
        <v>0</v>
      </c>
      <c r="AE54" s="29">
        <v>0</v>
      </c>
      <c r="AF54" s="29">
        <v>0</v>
      </c>
      <c r="AG54" s="29">
        <v>0</v>
      </c>
    </row>
    <row r="55" spans="1:43" x14ac:dyDescent="0.2">
      <c r="C55" s="1" t="s">
        <v>118</v>
      </c>
      <c r="D55" s="181"/>
      <c r="G55" s="183">
        <f>input_dollars</f>
        <v>45291</v>
      </c>
      <c r="I55" s="29">
        <v>0</v>
      </c>
      <c r="J55" s="29">
        <v>0</v>
      </c>
      <c r="K55" s="29">
        <v>0</v>
      </c>
      <c r="L55" s="29">
        <v>0</v>
      </c>
      <c r="M55" s="29">
        <v>0</v>
      </c>
      <c r="N55" s="29">
        <v>0</v>
      </c>
      <c r="O55" s="29">
        <v>0</v>
      </c>
      <c r="P55" s="29">
        <v>0</v>
      </c>
      <c r="Q55" s="29">
        <v>0</v>
      </c>
      <c r="R55" s="29">
        <v>0</v>
      </c>
      <c r="S55" s="29">
        <v>0</v>
      </c>
      <c r="T55" s="29">
        <v>0</v>
      </c>
      <c r="U55" s="29">
        <v>0</v>
      </c>
      <c r="V55" s="29">
        <v>0</v>
      </c>
      <c r="W55" s="29">
        <v>0</v>
      </c>
      <c r="X55" s="29">
        <v>0</v>
      </c>
      <c r="Y55" s="29">
        <v>0</v>
      </c>
      <c r="Z55" s="29">
        <v>0</v>
      </c>
      <c r="AA55" s="29">
        <v>0</v>
      </c>
      <c r="AB55" s="29">
        <v>0</v>
      </c>
      <c r="AC55" s="29">
        <v>0</v>
      </c>
      <c r="AD55" s="29">
        <v>0</v>
      </c>
      <c r="AE55" s="29">
        <v>0</v>
      </c>
      <c r="AF55" s="29">
        <v>0</v>
      </c>
      <c r="AG55" s="29">
        <v>0</v>
      </c>
    </row>
    <row r="56" spans="1:43" x14ac:dyDescent="0.2">
      <c r="D56" s="181"/>
      <c r="G56" s="181"/>
    </row>
    <row r="57" spans="1:43" x14ac:dyDescent="0.2">
      <c r="C57" s="3" t="s">
        <v>125</v>
      </c>
      <c r="D57" s="193"/>
      <c r="E57" s="95"/>
      <c r="F57" s="3"/>
      <c r="G57" s="183">
        <f>input_dollars</f>
        <v>45291</v>
      </c>
      <c r="H57" s="95"/>
      <c r="I57" s="149" cm="1">
        <f t="array" ref="I57">SUMPRODUCT((I$45:I$52)*($E$45:$E$52))+SUM(I54:I55)+I42</f>
        <v>0</v>
      </c>
      <c r="J57" s="149" cm="1">
        <f t="array" ref="J57">SUMPRODUCT((J$45:J$52)*($E$45:$E$52))+SUM(J54:J55)+J42</f>
        <v>0</v>
      </c>
      <c r="K57" s="149" cm="1">
        <f t="array" ref="K57">SUMPRODUCT((K$45:K$52)*($E$45:$E$52))+SUM(K54:K55)+K42</f>
        <v>0</v>
      </c>
      <c r="L57" s="149" cm="1">
        <f t="array" ref="L57">SUMPRODUCT((L$45:L$52)*($E$45:$E$52))+SUM(L54:L55)+L42</f>
        <v>0</v>
      </c>
      <c r="M57" s="149" cm="1">
        <f t="array" ref="M57">SUMPRODUCT((M$45:M$52)*($E$45:$E$52))+SUM(M54:M55)+M42</f>
        <v>0</v>
      </c>
      <c r="N57" s="149" cm="1">
        <f t="array" ref="N57">SUMPRODUCT((N$45:N$52)*($E$45:$E$52))+SUM(N54:N55)+N42</f>
        <v>0</v>
      </c>
      <c r="O57" s="149" cm="1">
        <f t="array" ref="O57">SUMPRODUCT((O$45:O$52)*($E$45:$E$52))+SUM(O54:O55)+O42</f>
        <v>0</v>
      </c>
      <c r="P57" s="149" cm="1">
        <f t="array" ref="P57">SUMPRODUCT((P$45:P$52)*($E$45:$E$52))+SUM(P54:P55)+P42</f>
        <v>0</v>
      </c>
      <c r="Q57" s="149" cm="1">
        <f t="array" ref="Q57">SUMPRODUCT((Q$45:Q$52)*($E$45:$E$52))+SUM(Q54:Q55)+Q42</f>
        <v>0</v>
      </c>
      <c r="R57" s="149" cm="1">
        <f t="array" ref="R57">SUMPRODUCT((R$45:R$52)*($E$45:$E$52))+SUM(R54:R55)+R42</f>
        <v>0</v>
      </c>
      <c r="S57" s="149" cm="1">
        <f t="array" ref="S57">SUMPRODUCT((S$45:S$52)*($E$45:$E$52))+SUM(S54:S55)+S42</f>
        <v>0</v>
      </c>
      <c r="T57" s="149" cm="1">
        <f t="array" ref="T57">SUMPRODUCT((T$45:T$52)*($E$45:$E$52))+SUM(T54:T55)+T42</f>
        <v>0</v>
      </c>
      <c r="U57" s="149" cm="1">
        <f t="array" ref="U57">SUMPRODUCT((U$45:U$52)*($E$45:$E$52))+SUM(U54:U55)+U42</f>
        <v>0</v>
      </c>
      <c r="V57" s="149" cm="1">
        <f t="array" ref="V57">SUMPRODUCT((V$45:V$52)*($E$45:$E$52))+SUM(V54:V55)+V42</f>
        <v>0</v>
      </c>
      <c r="W57" s="149" cm="1">
        <f t="array" ref="W57">SUMPRODUCT((W$45:W$52)*($E$45:$E$52))+SUM(W54:W55)+W42</f>
        <v>0</v>
      </c>
      <c r="X57" s="149" cm="1">
        <f t="array" ref="X57">SUMPRODUCT((X$45:X$52)*($E$45:$E$52))+SUM(X54:X55)+X42</f>
        <v>0</v>
      </c>
      <c r="Y57" s="149" cm="1">
        <f t="array" ref="Y57">SUMPRODUCT((Y$45:Y$52)*($E$45:$E$52))+SUM(Y54:Y55)+Y42</f>
        <v>0</v>
      </c>
      <c r="Z57" s="149" cm="1">
        <f t="array" ref="Z57">SUMPRODUCT((Z$45:Z$52)*($E$45:$E$52))+SUM(Z54:Z55)+Z42</f>
        <v>0</v>
      </c>
      <c r="AA57" s="149" cm="1">
        <f t="array" ref="AA57">SUMPRODUCT((AA$45:AA$52)*($E$45:$E$52))+SUM(AA54:AA55)+AA42</f>
        <v>0</v>
      </c>
      <c r="AB57" s="149" cm="1">
        <f t="array" ref="AB57">SUMPRODUCT((AB$45:AB$52)*($E$45:$E$52))+SUM(AB54:AB55)+AB42</f>
        <v>0</v>
      </c>
      <c r="AC57" s="149" cm="1">
        <f t="array" ref="AC57">SUMPRODUCT((AC$45:AC$52)*($E$45:$E$52))+SUM(AC54:AC55)+AC42</f>
        <v>0</v>
      </c>
      <c r="AD57" s="149" cm="1">
        <f t="array" ref="AD57">SUMPRODUCT((AD$45:AD$52)*($E$45:$E$52))+SUM(AD54:AD55)+AD42</f>
        <v>0</v>
      </c>
      <c r="AE57" s="149" cm="1">
        <f t="array" ref="AE57">SUMPRODUCT((AE$45:AE$52)*($E$45:$E$52))+SUM(AE54:AE55)+AE42</f>
        <v>0</v>
      </c>
      <c r="AF57" s="149" cm="1">
        <f t="array" ref="AF57">SUMPRODUCT((AF$45:AF$52)*($E$45:$E$52))+SUM(AF54:AF55)+AF42</f>
        <v>0</v>
      </c>
      <c r="AG57" s="149" cm="1">
        <f t="array" ref="AG57">SUMPRODUCT((AG$45:AG$52)*($E$45:$E$52))+SUM(AG54:AG55)+AG42</f>
        <v>0</v>
      </c>
    </row>
    <row r="58" spans="1:43" x14ac:dyDescent="0.2">
      <c r="D58" s="181"/>
      <c r="G58" s="181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</row>
    <row r="59" spans="1:43" x14ac:dyDescent="0.2">
      <c r="G59" s="181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/>
      <c r="AF59" s="28"/>
      <c r="AG59" s="28"/>
    </row>
    <row r="60" spans="1:43" ht="15" x14ac:dyDescent="0.2">
      <c r="A60" s="78" t="s">
        <v>16</v>
      </c>
      <c r="B60" s="78"/>
      <c r="C60" s="78"/>
      <c r="D60" s="78"/>
      <c r="E60" s="78"/>
      <c r="F60" s="78"/>
      <c r="G60" s="180"/>
      <c r="H60" s="78"/>
      <c r="I60" s="78"/>
      <c r="J60" s="78"/>
      <c r="K60" s="78"/>
      <c r="L60" s="78"/>
      <c r="M60" s="78"/>
      <c r="N60" s="78"/>
      <c r="O60" s="78"/>
      <c r="P60" s="78"/>
      <c r="Q60" s="78"/>
      <c r="R60" s="78"/>
      <c r="S60" s="78"/>
      <c r="T60" s="78"/>
      <c r="U60" s="78"/>
      <c r="V60" s="78"/>
      <c r="W60" s="78"/>
      <c r="X60" s="78"/>
      <c r="Y60" s="78"/>
      <c r="Z60" s="78"/>
      <c r="AA60" s="78"/>
      <c r="AB60" s="78"/>
      <c r="AC60" s="78"/>
      <c r="AD60" s="78"/>
      <c r="AE60" s="78"/>
      <c r="AF60" s="78"/>
      <c r="AG60" s="78"/>
      <c r="AH60"/>
      <c r="AI60"/>
      <c r="AJ60"/>
      <c r="AK60"/>
      <c r="AL60"/>
      <c r="AM60"/>
      <c r="AN60"/>
      <c r="AO60"/>
      <c r="AP60"/>
      <c r="AQ60"/>
    </row>
    <row r="61" spans="1:43" ht="15" x14ac:dyDescent="0.2">
      <c r="A61" s="99"/>
      <c r="B61" s="99"/>
      <c r="C61" s="99"/>
      <c r="D61" s="99"/>
      <c r="E61" s="99"/>
      <c r="F61" s="99"/>
      <c r="G61" s="184"/>
      <c r="H61" s="99"/>
      <c r="I61" s="99"/>
      <c r="J61" s="99"/>
      <c r="K61" s="99"/>
      <c r="L61" s="99"/>
      <c r="M61" s="99"/>
      <c r="N61" s="99"/>
      <c r="O61" s="99"/>
      <c r="P61" s="99"/>
      <c r="Q61" s="99"/>
      <c r="R61" s="99"/>
      <c r="S61" s="99"/>
      <c r="T61" s="99"/>
      <c r="U61" s="99"/>
      <c r="V61" s="99"/>
      <c r="W61" s="99"/>
      <c r="X61" s="99"/>
      <c r="Y61" s="99"/>
      <c r="Z61" s="99"/>
      <c r="AA61" s="99"/>
      <c r="AB61" s="99"/>
      <c r="AC61" s="99"/>
      <c r="AD61" s="99"/>
      <c r="AE61" s="99"/>
      <c r="AF61" s="99"/>
      <c r="AG61" s="99"/>
      <c r="AH61"/>
      <c r="AI61"/>
      <c r="AJ61"/>
      <c r="AK61"/>
      <c r="AL61"/>
      <c r="AM61"/>
      <c r="AN61"/>
      <c r="AO61"/>
      <c r="AP61"/>
      <c r="AQ61"/>
    </row>
    <row r="62" spans="1:43" ht="12.75" customHeight="1" x14ac:dyDescent="0.2">
      <c r="A62" s="99"/>
      <c r="B62" s="99"/>
      <c r="C62" s="99"/>
      <c r="D62" s="99"/>
      <c r="E62" s="99"/>
      <c r="F62"/>
      <c r="G62" s="187"/>
      <c r="H62" s="99"/>
      <c r="I62" s="99"/>
      <c r="J62" s="99"/>
      <c r="K62" s="99"/>
      <c r="L62" s="99"/>
      <c r="M62" s="99"/>
      <c r="N62" s="99"/>
      <c r="O62" s="99"/>
      <c r="P62" s="99"/>
      <c r="Q62" s="99"/>
      <c r="R62" s="99"/>
      <c r="S62" s="99"/>
      <c r="T62" s="99"/>
      <c r="U62" s="99"/>
      <c r="V62" s="99"/>
      <c r="W62" s="99"/>
      <c r="X62" s="99"/>
      <c r="Y62" s="99"/>
      <c r="Z62" s="99"/>
      <c r="AA62" s="99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</row>
    <row r="63" spans="1:43" x14ac:dyDescent="0.2">
      <c r="F63" s="2"/>
      <c r="G63" s="188"/>
    </row>
    <row r="64" spans="1:43" x14ac:dyDescent="0.2">
      <c r="C64" s="4" t="str">
        <f>'Option1 (base case)'!C64</f>
        <v>Risks mitigated vs base case</v>
      </c>
      <c r="G64" s="186">
        <f>input_dollars</f>
        <v>45291</v>
      </c>
      <c r="I64" s="114">
        <f>(1-INDEX(Data!$C$9:$C$13, MATCH($A$3, options,0)))*('Option1 (base case)'!I36-I36)</f>
        <v>0</v>
      </c>
      <c r="J64" s="114">
        <f>(1-INDEX(Data!$C$9:$C$13, MATCH($A$3, options,0)))*('Option1 (base case)'!J36-J36)</f>
        <v>0</v>
      </c>
      <c r="K64" s="114">
        <f>(1-INDEX(Data!$C$9:$C$13, MATCH($A$3, options,0)))*('Option1 (base case)'!K36-K36)</f>
        <v>0</v>
      </c>
      <c r="L64" s="114">
        <f>(1-INDEX(Data!$C$9:$C$13, MATCH($A$3, options,0)))*('Option1 (base case)'!L36-L36)</f>
        <v>0</v>
      </c>
      <c r="M64" s="114">
        <f>(1-INDEX(Data!$C$9:$C$13, MATCH($A$3, options,0)))*('Option1 (base case)'!M36-M36)</f>
        <v>0</v>
      </c>
      <c r="N64" s="114">
        <f>(1-INDEX(Data!$C$9:$C$13, MATCH($A$3, options,0)))*('Option1 (base case)'!N36-N36)</f>
        <v>0</v>
      </c>
      <c r="O64" s="114">
        <f>(1-INDEX(Data!$C$9:$C$13, MATCH($A$3, options,0)))*('Option1 (base case)'!O36-O36)</f>
        <v>2000000</v>
      </c>
      <c r="P64" s="114">
        <f>(1-INDEX(Data!$C$9:$C$13, MATCH($A$3, options,0)))*('Option1 (base case)'!P36-P36)</f>
        <v>2007500</v>
      </c>
      <c r="Q64" s="114">
        <f>(1-INDEX(Data!$C$9:$C$13, MATCH($A$3, options,0)))*('Option1 (base case)'!Q36-Q36)</f>
        <v>2007500</v>
      </c>
      <c r="R64" s="114">
        <f>(1-INDEX(Data!$C$9:$C$13, MATCH($A$3, options,0)))*('Option1 (base case)'!R36-R36)</f>
        <v>2007500</v>
      </c>
      <c r="S64" s="114">
        <f>(1-INDEX(Data!$C$9:$C$13, MATCH($A$3, options,0)))*('Option1 (base case)'!S36-S36)</f>
        <v>2007500</v>
      </c>
      <c r="T64" s="114">
        <f>(1-INDEX(Data!$C$9:$C$13, MATCH($A$3, options,0)))*('Option1 (base case)'!T36-T36)</f>
        <v>2007500</v>
      </c>
      <c r="U64" s="114">
        <f>(1-INDEX(Data!$C$9:$C$13, MATCH($A$3, options,0)))*('Option1 (base case)'!U36-U36)</f>
        <v>2007500</v>
      </c>
      <c r="V64" s="114">
        <f>(1-INDEX(Data!$C$9:$C$13, MATCH($A$3, options,0)))*('Option1 (base case)'!V36-V36)</f>
        <v>2007500</v>
      </c>
      <c r="W64" s="114">
        <f>(1-INDEX(Data!$C$9:$C$13, MATCH($A$3, options,0)))*('Option1 (base case)'!W36-W36)</f>
        <v>2007500</v>
      </c>
      <c r="X64" s="114">
        <f>(1-INDEX(Data!$C$9:$C$13, MATCH($A$3, options,0)))*('Option1 (base case)'!X36-X36)</f>
        <v>2007500</v>
      </c>
      <c r="Y64" s="114">
        <f>(1-INDEX(Data!$C$9:$C$13, MATCH($A$3, options,0)))*('Option1 (base case)'!Y36-Y36)</f>
        <v>2007500</v>
      </c>
      <c r="Z64" s="114">
        <f>(1-INDEX(Data!$C$9:$C$13, MATCH($A$3, options,0)))*('Option1 (base case)'!Z36-Z36)</f>
        <v>2007500</v>
      </c>
      <c r="AA64" s="114">
        <f>(1-INDEX(Data!$C$9:$C$13, MATCH($A$3, options,0)))*('Option1 (base case)'!AA36-AA36)</f>
        <v>2007500</v>
      </c>
      <c r="AB64" s="114">
        <f>(1-INDEX(Data!$C$9:$C$13, MATCH($A$3, options,0)))*('Option1 (base case)'!AB36-AB36)</f>
        <v>2007500</v>
      </c>
      <c r="AC64" s="114">
        <f>(1-INDEX(Data!$C$9:$C$13, MATCH($A$3, options,0)))*('Option1 (base case)'!AC36-AC36)</f>
        <v>2007500</v>
      </c>
      <c r="AD64" s="114">
        <f>(1-INDEX(Data!$C$9:$C$13, MATCH($A$3, options,0)))*('Option1 (base case)'!AD36-AD36)</f>
        <v>2007500</v>
      </c>
      <c r="AE64" s="114">
        <f>(1-INDEX(Data!$C$9:$C$13, MATCH($A$3, options,0)))*('Option1 (base case)'!AE36-AE36)</f>
        <v>2007500</v>
      </c>
      <c r="AF64" s="114">
        <f>(1-INDEX(Data!$C$9:$C$13, MATCH($A$3, options,0)))*('Option1 (base case)'!AF36-AF36)</f>
        <v>2007500</v>
      </c>
      <c r="AG64" s="114">
        <f>(1-INDEX(Data!$C$9:$C$13, MATCH($A$3, options,0)))*('Option1 (base case)'!AG36-AG36)</f>
        <v>2007500</v>
      </c>
    </row>
    <row r="65" spans="1:33" x14ac:dyDescent="0.2">
      <c r="G65" s="188"/>
    </row>
    <row r="66" spans="1:33" x14ac:dyDescent="0.2">
      <c r="A66" s="6"/>
      <c r="B66" s="6"/>
      <c r="C66" s="127" t="s">
        <v>30</v>
      </c>
      <c r="D66" s="34"/>
      <c r="F66" s="85"/>
      <c r="G66" s="189"/>
      <c r="H66" s="28"/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  <c r="AA66" s="28"/>
      <c r="AB66" s="28"/>
      <c r="AC66" s="28"/>
      <c r="AD66" s="28"/>
      <c r="AE66" s="28"/>
      <c r="AF66" s="28"/>
      <c r="AG66" s="28"/>
    </row>
    <row r="67" spans="1:33" x14ac:dyDescent="0.2">
      <c r="A67" s="6"/>
      <c r="B67" s="6"/>
      <c r="C67" s="4" t="str">
        <f>C14</f>
        <v>New zone substation</v>
      </c>
      <c r="D67" s="34"/>
      <c r="F67" s="85"/>
      <c r="G67" s="186">
        <f>input_dollars</f>
        <v>45291</v>
      </c>
      <c r="H67" s="28"/>
      <c r="I67" s="28">
        <f t="shared" ref="I67:AG67" si="5">-I14</f>
        <v>0</v>
      </c>
      <c r="J67" s="28">
        <f t="shared" si="5"/>
        <v>0</v>
      </c>
      <c r="K67" s="28">
        <f t="shared" si="5"/>
        <v>0</v>
      </c>
      <c r="L67" s="28">
        <f t="shared" si="5"/>
        <v>-9000000</v>
      </c>
      <c r="M67" s="28">
        <f t="shared" si="5"/>
        <v>-27450000</v>
      </c>
      <c r="N67" s="28">
        <f t="shared" si="5"/>
        <v>-8550000</v>
      </c>
      <c r="O67" s="28">
        <f t="shared" si="5"/>
        <v>0</v>
      </c>
      <c r="P67" s="28">
        <f t="shared" si="5"/>
        <v>0</v>
      </c>
      <c r="Q67" s="28">
        <f t="shared" si="5"/>
        <v>0</v>
      </c>
      <c r="R67" s="28">
        <f t="shared" si="5"/>
        <v>0</v>
      </c>
      <c r="S67" s="28">
        <f t="shared" si="5"/>
        <v>0</v>
      </c>
      <c r="T67" s="28">
        <f t="shared" si="5"/>
        <v>0</v>
      </c>
      <c r="U67" s="28">
        <f t="shared" si="5"/>
        <v>0</v>
      </c>
      <c r="V67" s="28">
        <f t="shared" si="5"/>
        <v>0</v>
      </c>
      <c r="W67" s="28">
        <f t="shared" si="5"/>
        <v>0</v>
      </c>
      <c r="X67" s="28">
        <f t="shared" si="5"/>
        <v>0</v>
      </c>
      <c r="Y67" s="28">
        <f t="shared" si="5"/>
        <v>0</v>
      </c>
      <c r="Z67" s="28">
        <f t="shared" si="5"/>
        <v>0</v>
      </c>
      <c r="AA67" s="28">
        <f t="shared" si="5"/>
        <v>0</v>
      </c>
      <c r="AB67" s="28">
        <f t="shared" si="5"/>
        <v>0</v>
      </c>
      <c r="AC67" s="28">
        <f t="shared" si="5"/>
        <v>0</v>
      </c>
      <c r="AD67" s="28">
        <f t="shared" si="5"/>
        <v>0</v>
      </c>
      <c r="AE67" s="28">
        <f t="shared" si="5"/>
        <v>0</v>
      </c>
      <c r="AF67" s="28">
        <f t="shared" si="5"/>
        <v>0</v>
      </c>
      <c r="AG67" s="28">
        <f t="shared" si="5"/>
        <v>0</v>
      </c>
    </row>
    <row r="68" spans="1:33" x14ac:dyDescent="0.2">
      <c r="A68" s="6"/>
      <c r="B68" s="6"/>
      <c r="C68" s="4">
        <f>C15</f>
        <v>0</v>
      </c>
      <c r="D68" s="34"/>
      <c r="F68" s="85"/>
      <c r="G68" s="186">
        <f>input_dollars</f>
        <v>45291</v>
      </c>
      <c r="H68" s="28"/>
      <c r="I68" s="28">
        <f t="shared" ref="I68:AG68" si="6">-I15</f>
        <v>0</v>
      </c>
      <c r="J68" s="28">
        <f t="shared" si="6"/>
        <v>0</v>
      </c>
      <c r="K68" s="28">
        <f t="shared" si="6"/>
        <v>0</v>
      </c>
      <c r="L68" s="28">
        <f t="shared" si="6"/>
        <v>0</v>
      </c>
      <c r="M68" s="28">
        <f t="shared" si="6"/>
        <v>0</v>
      </c>
      <c r="N68" s="28">
        <f t="shared" si="6"/>
        <v>0</v>
      </c>
      <c r="O68" s="28">
        <f t="shared" si="6"/>
        <v>0</v>
      </c>
      <c r="P68" s="28">
        <f t="shared" si="6"/>
        <v>0</v>
      </c>
      <c r="Q68" s="28">
        <f t="shared" si="6"/>
        <v>0</v>
      </c>
      <c r="R68" s="28">
        <f t="shared" si="6"/>
        <v>0</v>
      </c>
      <c r="S68" s="28">
        <f t="shared" si="6"/>
        <v>0</v>
      </c>
      <c r="T68" s="28">
        <f t="shared" si="6"/>
        <v>0</v>
      </c>
      <c r="U68" s="28">
        <f t="shared" si="6"/>
        <v>0</v>
      </c>
      <c r="V68" s="28">
        <f t="shared" si="6"/>
        <v>0</v>
      </c>
      <c r="W68" s="28">
        <f t="shared" si="6"/>
        <v>0</v>
      </c>
      <c r="X68" s="28">
        <f t="shared" si="6"/>
        <v>0</v>
      </c>
      <c r="Y68" s="28">
        <f t="shared" si="6"/>
        <v>0</v>
      </c>
      <c r="Z68" s="28">
        <f t="shared" si="6"/>
        <v>0</v>
      </c>
      <c r="AA68" s="28">
        <f t="shared" si="6"/>
        <v>0</v>
      </c>
      <c r="AB68" s="28">
        <f t="shared" si="6"/>
        <v>0</v>
      </c>
      <c r="AC68" s="28">
        <f t="shared" si="6"/>
        <v>0</v>
      </c>
      <c r="AD68" s="28">
        <f t="shared" si="6"/>
        <v>0</v>
      </c>
      <c r="AE68" s="28">
        <f t="shared" si="6"/>
        <v>0</v>
      </c>
      <c r="AF68" s="28">
        <f t="shared" si="6"/>
        <v>0</v>
      </c>
      <c r="AG68" s="28">
        <f t="shared" si="6"/>
        <v>0</v>
      </c>
    </row>
    <row r="69" spans="1:33" x14ac:dyDescent="0.2">
      <c r="A69" s="6"/>
      <c r="B69" s="6"/>
      <c r="C69" s="4">
        <f>C16</f>
        <v>0</v>
      </c>
      <c r="D69" s="34"/>
      <c r="F69" s="85"/>
      <c r="G69" s="186">
        <f>input_dollars</f>
        <v>45291</v>
      </c>
      <c r="H69" s="28"/>
      <c r="I69" s="28">
        <f t="shared" ref="I69:AG69" si="7">-I16</f>
        <v>0</v>
      </c>
      <c r="J69" s="28">
        <f t="shared" si="7"/>
        <v>0</v>
      </c>
      <c r="K69" s="28">
        <f t="shared" si="7"/>
        <v>0</v>
      </c>
      <c r="L69" s="28">
        <f t="shared" si="7"/>
        <v>0</v>
      </c>
      <c r="M69" s="28">
        <f t="shared" si="7"/>
        <v>0</v>
      </c>
      <c r="N69" s="28">
        <f t="shared" si="7"/>
        <v>0</v>
      </c>
      <c r="O69" s="28">
        <f t="shared" si="7"/>
        <v>0</v>
      </c>
      <c r="P69" s="28">
        <f t="shared" si="7"/>
        <v>0</v>
      </c>
      <c r="Q69" s="28">
        <f t="shared" si="7"/>
        <v>0</v>
      </c>
      <c r="R69" s="28">
        <f t="shared" si="7"/>
        <v>0</v>
      </c>
      <c r="S69" s="28">
        <f t="shared" si="7"/>
        <v>0</v>
      </c>
      <c r="T69" s="28">
        <f t="shared" si="7"/>
        <v>0</v>
      </c>
      <c r="U69" s="28">
        <f t="shared" si="7"/>
        <v>0</v>
      </c>
      <c r="V69" s="28">
        <f t="shared" si="7"/>
        <v>0</v>
      </c>
      <c r="W69" s="28">
        <f t="shared" si="7"/>
        <v>0</v>
      </c>
      <c r="X69" s="28">
        <f t="shared" si="7"/>
        <v>0</v>
      </c>
      <c r="Y69" s="28">
        <f t="shared" si="7"/>
        <v>0</v>
      </c>
      <c r="Z69" s="28">
        <f t="shared" si="7"/>
        <v>0</v>
      </c>
      <c r="AA69" s="28">
        <f t="shared" si="7"/>
        <v>0</v>
      </c>
      <c r="AB69" s="28">
        <f t="shared" si="7"/>
        <v>0</v>
      </c>
      <c r="AC69" s="28">
        <f t="shared" si="7"/>
        <v>0</v>
      </c>
      <c r="AD69" s="28">
        <f t="shared" si="7"/>
        <v>0</v>
      </c>
      <c r="AE69" s="28">
        <f t="shared" si="7"/>
        <v>0</v>
      </c>
      <c r="AF69" s="28">
        <f t="shared" si="7"/>
        <v>0</v>
      </c>
      <c r="AG69" s="28">
        <f t="shared" si="7"/>
        <v>0</v>
      </c>
    </row>
    <row r="70" spans="1:33" x14ac:dyDescent="0.2">
      <c r="A70" s="6"/>
      <c r="B70" s="6"/>
      <c r="C70" s="4"/>
      <c r="D70" s="34"/>
      <c r="F70" s="85"/>
      <c r="G70" s="190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  <c r="AA70" s="28"/>
      <c r="AB70" s="28"/>
      <c r="AC70" s="28"/>
      <c r="AD70" s="28"/>
      <c r="AE70" s="28"/>
      <c r="AF70" s="28"/>
      <c r="AG70" s="28"/>
    </row>
    <row r="71" spans="1:33" x14ac:dyDescent="0.2">
      <c r="A71" s="6"/>
      <c r="B71" s="6"/>
      <c r="C71" s="127" t="s">
        <v>157</v>
      </c>
      <c r="D71" s="34"/>
      <c r="F71" s="85"/>
      <c r="G71" s="189"/>
      <c r="H71" s="28"/>
      <c r="I71" s="28"/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28"/>
      <c r="AA71" s="28"/>
      <c r="AB71" s="28"/>
      <c r="AC71" s="28"/>
      <c r="AD71" s="28"/>
      <c r="AE71" s="28"/>
      <c r="AF71" s="28"/>
      <c r="AG71" s="28"/>
    </row>
    <row r="72" spans="1:33" x14ac:dyDescent="0.2">
      <c r="A72" s="6"/>
      <c r="B72" s="6"/>
      <c r="C72" s="4" t="str">
        <f>C14</f>
        <v>New zone substation</v>
      </c>
      <c r="D72" s="34"/>
      <c r="F72" s="85"/>
      <c r="G72" s="186">
        <f>input_dollars</f>
        <v>45291</v>
      </c>
      <c r="H72" s="28"/>
      <c r="I72" s="28" cm="1">
        <f t="array" ref="I72">SUMPRODUCT(($I67:I67))-SUMPRODUCT(($I67:I67)*($I$6:I$6&lt;=(I$6-$E14)))</f>
        <v>0</v>
      </c>
      <c r="J72" s="28" cm="1">
        <f t="array" ref="J72">SUMPRODUCT(($I67:J67))-SUMPRODUCT(($I67:J67)*($I$6:J$6&lt;=(J$6-$E14)))</f>
        <v>0</v>
      </c>
      <c r="K72" s="28" cm="1">
        <f t="array" ref="K72">SUMPRODUCT(($I67:K67))-SUMPRODUCT(($I67:K67)*($I$6:K$6&lt;=(K$6-$E14)))</f>
        <v>0</v>
      </c>
      <c r="L72" s="28" cm="1">
        <f t="array" ref="L72">SUMPRODUCT(($I67:L67))-SUMPRODUCT(($I67:L67)*($I$6:L$6&lt;=(L$6-$E14)))</f>
        <v>-9000000</v>
      </c>
      <c r="M72" s="28" cm="1">
        <f t="array" ref="M72">SUMPRODUCT(($I67:M67))-SUMPRODUCT(($I67:M67)*($I$6:M$6&lt;=(M$6-$E14)))</f>
        <v>-36450000</v>
      </c>
      <c r="N72" s="28" cm="1">
        <f t="array" ref="N72">SUMPRODUCT(($I67:N67))-SUMPRODUCT(($I67:N67)*($I$6:N$6&lt;=(N$6-$E14)))</f>
        <v>-45000000</v>
      </c>
      <c r="O72" s="28" cm="1">
        <f t="array" ref="O72">SUMPRODUCT(($I67:O67))-SUMPRODUCT(($I67:O67)*($I$6:O$6&lt;=(O$6-$E14)))</f>
        <v>-45000000</v>
      </c>
      <c r="P72" s="28" cm="1">
        <f t="array" ref="P72">SUMPRODUCT(($I67:P67))-SUMPRODUCT(($I67:P67)*($I$6:P$6&lt;=(P$6-$E14)))</f>
        <v>-45000000</v>
      </c>
      <c r="Q72" s="28" cm="1">
        <f t="array" ref="Q72">SUMPRODUCT(($I67:Q67))-SUMPRODUCT(($I67:Q67)*($I$6:Q$6&lt;=(Q$6-$E14)))</f>
        <v>-45000000</v>
      </c>
      <c r="R72" s="28" cm="1">
        <f t="array" ref="R72">SUMPRODUCT(($I67:R67))-SUMPRODUCT(($I67:R67)*($I$6:R$6&lt;=(R$6-$E14)))</f>
        <v>-45000000</v>
      </c>
      <c r="S72" s="28" cm="1">
        <f t="array" ref="S72">SUMPRODUCT(($I67:S67))-SUMPRODUCT(($I67:S67)*($I$6:S$6&lt;=(S$6-$E14)))</f>
        <v>-45000000</v>
      </c>
      <c r="T72" s="28" cm="1">
        <f t="array" ref="T72">SUMPRODUCT(($I67:T67))-SUMPRODUCT(($I67:T67)*($I$6:T$6&lt;=(T$6-$E14)))</f>
        <v>-45000000</v>
      </c>
      <c r="U72" s="28" cm="1">
        <f t="array" ref="U72">SUMPRODUCT(($I67:U67))-SUMPRODUCT(($I67:U67)*($I$6:U$6&lt;=(U$6-$E14)))</f>
        <v>-45000000</v>
      </c>
      <c r="V72" s="28" cm="1">
        <f t="array" ref="V72">SUMPRODUCT(($I67:V67))-SUMPRODUCT(($I67:V67)*($I$6:V$6&lt;=(V$6-$E14)))</f>
        <v>-45000000</v>
      </c>
      <c r="W72" s="28" cm="1">
        <f t="array" ref="W72">SUMPRODUCT(($I67:W67))-SUMPRODUCT(($I67:W67)*($I$6:W$6&lt;=(W$6-$E14)))</f>
        <v>-45000000</v>
      </c>
      <c r="X72" s="28" cm="1">
        <f t="array" ref="X72">SUMPRODUCT(($I67:X67))-SUMPRODUCT(($I67:X67)*($I$6:X$6&lt;=(X$6-$E14)))</f>
        <v>-45000000</v>
      </c>
      <c r="Y72" s="28" cm="1">
        <f t="array" ref="Y72">SUMPRODUCT(($I67:Y67))-SUMPRODUCT(($I67:Y67)*($I$6:Y$6&lt;=(Y$6-$E14)))</f>
        <v>-45000000</v>
      </c>
      <c r="Z72" s="28" cm="1">
        <f t="array" ref="Z72">SUMPRODUCT(($I67:Z67))-SUMPRODUCT(($I67:Z67)*($I$6:Z$6&lt;=(Z$6-$E14)))</f>
        <v>-45000000</v>
      </c>
      <c r="AA72" s="28" cm="1">
        <f t="array" ref="AA72">SUMPRODUCT(($I67:AA67))-SUMPRODUCT(($I67:AA67)*($I$6:AA$6&lt;=(AA$6-$E14)))</f>
        <v>-45000000</v>
      </c>
      <c r="AB72" s="28" cm="1">
        <f t="array" ref="AB72">SUMPRODUCT(($I67:AB67))-SUMPRODUCT(($I67:AB67)*($I$6:AB$6&lt;=(AB$6-$E14)))</f>
        <v>-45000000</v>
      </c>
      <c r="AC72" s="28" cm="1">
        <f t="array" ref="AC72">SUMPRODUCT(($I67:AC67))-SUMPRODUCT(($I67:AC67)*($I$6:AC$6&lt;=(AC$6-$E14)))</f>
        <v>-45000000</v>
      </c>
      <c r="AD72" s="28" cm="1">
        <f t="array" ref="AD72">SUMPRODUCT(($I67:AD67))-SUMPRODUCT(($I67:AD67)*($I$6:AD$6&lt;=(AD$6-$E14)))</f>
        <v>-45000000</v>
      </c>
      <c r="AE72" s="28" cm="1">
        <f t="array" ref="AE72">SUMPRODUCT(($I67:AE67))-SUMPRODUCT(($I67:AE67)*($I$6:AE$6&lt;=(AE$6-$E14)))</f>
        <v>-45000000</v>
      </c>
      <c r="AF72" s="28" cm="1">
        <f t="array" ref="AF72">SUMPRODUCT(($I67:AF67))-SUMPRODUCT(($I67:AF67)*($I$6:AF$6&lt;=(AF$6-$E14)))</f>
        <v>-45000000</v>
      </c>
      <c r="AG72" s="28" cm="1">
        <f t="array" ref="AG72">SUMPRODUCT(($I67:AG67))-SUMPRODUCT(($I67:AG67)*($I$6:AG$6&lt;=(AG$6-$E14)))</f>
        <v>-45000000</v>
      </c>
    </row>
    <row r="73" spans="1:33" x14ac:dyDescent="0.2">
      <c r="A73" s="6"/>
      <c r="B73" s="6"/>
      <c r="C73" s="4">
        <f>C15</f>
        <v>0</v>
      </c>
      <c r="D73" s="34"/>
      <c r="F73" s="85"/>
      <c r="G73" s="186">
        <f>input_dollars</f>
        <v>45291</v>
      </c>
      <c r="H73" s="28"/>
      <c r="I73" s="28" cm="1">
        <f t="array" ref="I73">SUMPRODUCT(($I68:I68))-SUMPRODUCT(($I68:I68)*($I$6:I$6&lt;=(I$6-$E15)))</f>
        <v>0</v>
      </c>
      <c r="J73" s="28" cm="1">
        <f t="array" ref="J73">SUMPRODUCT(($I68:J68))-SUMPRODUCT(($I68:J68)*($I$6:J$6&lt;=(J$6-$E15)))</f>
        <v>0</v>
      </c>
      <c r="K73" s="28" cm="1">
        <f t="array" ref="K73">SUMPRODUCT(($I68:K68))-SUMPRODUCT(($I68:K68)*($I$6:K$6&lt;=(K$6-$E15)))</f>
        <v>0</v>
      </c>
      <c r="L73" s="28" cm="1">
        <f t="array" ref="L73">SUMPRODUCT(($I68:L68))-SUMPRODUCT(($I68:L68)*($I$6:L$6&lt;=(L$6-$E15)))</f>
        <v>0</v>
      </c>
      <c r="M73" s="28" cm="1">
        <f t="array" ref="M73">SUMPRODUCT(($I68:M68))-SUMPRODUCT(($I68:M68)*($I$6:M$6&lt;=(M$6-$E15)))</f>
        <v>0</v>
      </c>
      <c r="N73" s="28" cm="1">
        <f t="array" ref="N73">SUMPRODUCT(($I68:N68))-SUMPRODUCT(($I68:N68)*($I$6:N$6&lt;=(N$6-$E15)))</f>
        <v>0</v>
      </c>
      <c r="O73" s="28" cm="1">
        <f t="array" ref="O73">SUMPRODUCT(($I68:O68))-SUMPRODUCT(($I68:O68)*($I$6:O$6&lt;=(O$6-$E15)))</f>
        <v>0</v>
      </c>
      <c r="P73" s="28" cm="1">
        <f t="array" ref="P73">SUMPRODUCT(($I68:P68))-SUMPRODUCT(($I68:P68)*($I$6:P$6&lt;=(P$6-$E15)))</f>
        <v>0</v>
      </c>
      <c r="Q73" s="28" cm="1">
        <f t="array" ref="Q73">SUMPRODUCT(($I68:Q68))-SUMPRODUCT(($I68:Q68)*($I$6:Q$6&lt;=(Q$6-$E15)))</f>
        <v>0</v>
      </c>
      <c r="R73" s="28" cm="1">
        <f t="array" ref="R73">SUMPRODUCT(($I68:R68))-SUMPRODUCT(($I68:R68)*($I$6:R$6&lt;=(R$6-$E15)))</f>
        <v>0</v>
      </c>
      <c r="S73" s="28" cm="1">
        <f t="array" ref="S73">SUMPRODUCT(($I68:S68))-SUMPRODUCT(($I68:S68)*($I$6:S$6&lt;=(S$6-$E15)))</f>
        <v>0</v>
      </c>
      <c r="T73" s="28" cm="1">
        <f t="array" ref="T73">SUMPRODUCT(($I68:T68))-SUMPRODUCT(($I68:T68)*($I$6:T$6&lt;=(T$6-$E15)))</f>
        <v>0</v>
      </c>
      <c r="U73" s="28" cm="1">
        <f t="array" ref="U73">SUMPRODUCT(($I68:U68))-SUMPRODUCT(($I68:U68)*($I$6:U$6&lt;=(U$6-$E15)))</f>
        <v>0</v>
      </c>
      <c r="V73" s="28" cm="1">
        <f t="array" ref="V73">SUMPRODUCT(($I68:V68))-SUMPRODUCT(($I68:V68)*($I$6:V$6&lt;=(V$6-$E15)))</f>
        <v>0</v>
      </c>
      <c r="W73" s="28" cm="1">
        <f t="array" ref="W73">SUMPRODUCT(($I68:W68))-SUMPRODUCT(($I68:W68)*($I$6:W$6&lt;=(W$6-$E15)))</f>
        <v>0</v>
      </c>
      <c r="X73" s="28" cm="1">
        <f t="array" ref="X73">SUMPRODUCT(($I68:X68))-SUMPRODUCT(($I68:X68)*($I$6:X$6&lt;=(X$6-$E15)))</f>
        <v>0</v>
      </c>
      <c r="Y73" s="28" cm="1">
        <f t="array" ref="Y73">SUMPRODUCT(($I68:Y68))-SUMPRODUCT(($I68:Y68)*($I$6:Y$6&lt;=(Y$6-$E15)))</f>
        <v>0</v>
      </c>
      <c r="Z73" s="28" cm="1">
        <f t="array" ref="Z73">SUMPRODUCT(($I68:Z68))-SUMPRODUCT(($I68:Z68)*($I$6:Z$6&lt;=(Z$6-$E15)))</f>
        <v>0</v>
      </c>
      <c r="AA73" s="28" cm="1">
        <f t="array" ref="AA73">SUMPRODUCT(($I68:AA68))-SUMPRODUCT(($I68:AA68)*($I$6:AA$6&lt;=(AA$6-$E15)))</f>
        <v>0</v>
      </c>
      <c r="AB73" s="28" cm="1">
        <f t="array" ref="AB73">SUMPRODUCT(($I68:AB68))-SUMPRODUCT(($I68:AB68)*($I$6:AB$6&lt;=(AB$6-$E15)))</f>
        <v>0</v>
      </c>
      <c r="AC73" s="28" cm="1">
        <f t="array" ref="AC73">SUMPRODUCT(($I68:AC68))-SUMPRODUCT(($I68:AC68)*($I$6:AC$6&lt;=(AC$6-$E15)))</f>
        <v>0</v>
      </c>
      <c r="AD73" s="28" cm="1">
        <f t="array" ref="AD73">SUMPRODUCT(($I68:AD68))-SUMPRODUCT(($I68:AD68)*($I$6:AD$6&lt;=(AD$6-$E15)))</f>
        <v>0</v>
      </c>
      <c r="AE73" s="28" cm="1">
        <f t="array" ref="AE73">SUMPRODUCT(($I68:AE68))-SUMPRODUCT(($I68:AE68)*($I$6:AE$6&lt;=(AE$6-$E15)))</f>
        <v>0</v>
      </c>
      <c r="AF73" s="28" cm="1">
        <f t="array" ref="AF73">SUMPRODUCT(($I68:AF68))-SUMPRODUCT(($I68:AF68)*($I$6:AF$6&lt;=(AF$6-$E15)))</f>
        <v>0</v>
      </c>
      <c r="AG73" s="28" cm="1">
        <f t="array" ref="AG73">SUMPRODUCT(($I68:AG68))-SUMPRODUCT(($I68:AG68)*($I$6:AG$6&lt;=(AG$6-$E15)))</f>
        <v>0</v>
      </c>
    </row>
    <row r="74" spans="1:33" x14ac:dyDescent="0.2">
      <c r="A74" s="6"/>
      <c r="B74" s="6"/>
      <c r="C74" s="4">
        <f>C16</f>
        <v>0</v>
      </c>
      <c r="D74" s="34"/>
      <c r="F74" s="85"/>
      <c r="G74" s="186">
        <f>input_dollars</f>
        <v>45291</v>
      </c>
      <c r="H74" s="28"/>
      <c r="I74" s="28" cm="1">
        <f t="array" ref="I74">SUMPRODUCT(($I69:I69))-SUMPRODUCT(($I69:I69)*($I$6:I$6&lt;=(I$6-$E16)))</f>
        <v>0</v>
      </c>
      <c r="J74" s="28" cm="1">
        <f t="array" ref="J74">SUMPRODUCT(($I69:J69))-SUMPRODUCT(($I69:J69)*($I$6:J$6&lt;=(J$6-$E16)))</f>
        <v>0</v>
      </c>
      <c r="K74" s="28" cm="1">
        <f t="array" ref="K74">SUMPRODUCT(($I69:K69))-SUMPRODUCT(($I69:K69)*($I$6:K$6&lt;=(K$6-$E16)))</f>
        <v>0</v>
      </c>
      <c r="L74" s="28" cm="1">
        <f t="array" ref="L74">SUMPRODUCT(($I69:L69))-SUMPRODUCT(($I69:L69)*($I$6:L$6&lt;=(L$6-$E16)))</f>
        <v>0</v>
      </c>
      <c r="M74" s="28" cm="1">
        <f t="array" ref="M74">SUMPRODUCT(($I69:M69))-SUMPRODUCT(($I69:M69)*($I$6:M$6&lt;=(M$6-$E16)))</f>
        <v>0</v>
      </c>
      <c r="N74" s="28" cm="1">
        <f t="array" ref="N74">SUMPRODUCT(($I69:N69))-SUMPRODUCT(($I69:N69)*($I$6:N$6&lt;=(N$6-$E16)))</f>
        <v>0</v>
      </c>
      <c r="O74" s="28" cm="1">
        <f t="array" ref="O74">SUMPRODUCT(($I69:O69))-SUMPRODUCT(($I69:O69)*($I$6:O$6&lt;=(O$6-$E16)))</f>
        <v>0</v>
      </c>
      <c r="P74" s="28" cm="1">
        <f t="array" ref="P74">SUMPRODUCT(($I69:P69))-SUMPRODUCT(($I69:P69)*($I$6:P$6&lt;=(P$6-$E16)))</f>
        <v>0</v>
      </c>
      <c r="Q74" s="28" cm="1">
        <f t="array" ref="Q74">SUMPRODUCT(($I69:Q69))-SUMPRODUCT(($I69:Q69)*($I$6:Q$6&lt;=(Q$6-$E16)))</f>
        <v>0</v>
      </c>
      <c r="R74" s="28" cm="1">
        <f t="array" ref="R74">SUMPRODUCT(($I69:R69))-SUMPRODUCT(($I69:R69)*($I$6:R$6&lt;=(R$6-$E16)))</f>
        <v>0</v>
      </c>
      <c r="S74" s="28" cm="1">
        <f t="array" ref="S74">SUMPRODUCT(($I69:S69))-SUMPRODUCT(($I69:S69)*($I$6:S$6&lt;=(S$6-$E16)))</f>
        <v>0</v>
      </c>
      <c r="T74" s="28" cm="1">
        <f t="array" ref="T74">SUMPRODUCT(($I69:T69))-SUMPRODUCT(($I69:T69)*($I$6:T$6&lt;=(T$6-$E16)))</f>
        <v>0</v>
      </c>
      <c r="U74" s="28" cm="1">
        <f t="array" ref="U74">SUMPRODUCT(($I69:U69))-SUMPRODUCT(($I69:U69)*($I$6:U$6&lt;=(U$6-$E16)))</f>
        <v>0</v>
      </c>
      <c r="V74" s="28" cm="1">
        <f t="array" ref="V74">SUMPRODUCT(($I69:V69))-SUMPRODUCT(($I69:V69)*($I$6:V$6&lt;=(V$6-$E16)))</f>
        <v>0</v>
      </c>
      <c r="W74" s="28" cm="1">
        <f t="array" ref="W74">SUMPRODUCT(($I69:W69))-SUMPRODUCT(($I69:W69)*($I$6:W$6&lt;=(W$6-$E16)))</f>
        <v>0</v>
      </c>
      <c r="X74" s="28" cm="1">
        <f t="array" ref="X74">SUMPRODUCT(($I69:X69))-SUMPRODUCT(($I69:X69)*($I$6:X$6&lt;=(X$6-$E16)))</f>
        <v>0</v>
      </c>
      <c r="Y74" s="28" cm="1">
        <f t="array" ref="Y74">SUMPRODUCT(($I69:Y69))-SUMPRODUCT(($I69:Y69)*($I$6:Y$6&lt;=(Y$6-$E16)))</f>
        <v>0</v>
      </c>
      <c r="Z74" s="28" cm="1">
        <f t="array" ref="Z74">SUMPRODUCT(($I69:Z69))-SUMPRODUCT(($I69:Z69)*($I$6:Z$6&lt;=(Z$6-$E16)))</f>
        <v>0</v>
      </c>
      <c r="AA74" s="28" cm="1">
        <f t="array" ref="AA74">SUMPRODUCT(($I69:AA69))-SUMPRODUCT(($I69:AA69)*($I$6:AA$6&lt;=(AA$6-$E16)))</f>
        <v>0</v>
      </c>
      <c r="AB74" s="28" cm="1">
        <f t="array" ref="AB74">SUMPRODUCT(($I69:AB69))-SUMPRODUCT(($I69:AB69)*($I$6:AB$6&lt;=(AB$6-$E16)))</f>
        <v>0</v>
      </c>
      <c r="AC74" s="28" cm="1">
        <f t="array" ref="AC74">SUMPRODUCT(($I69:AC69))-SUMPRODUCT(($I69:AC69)*($I$6:AC$6&lt;=(AC$6-$E16)))</f>
        <v>0</v>
      </c>
      <c r="AD74" s="28" cm="1">
        <f t="array" ref="AD74">SUMPRODUCT(($I69:AD69))-SUMPRODUCT(($I69:AD69)*($I$6:AD$6&lt;=(AD$6-$E16)))</f>
        <v>0</v>
      </c>
      <c r="AE74" s="28" cm="1">
        <f t="array" ref="AE74">SUMPRODUCT(($I69:AE69))-SUMPRODUCT(($I69:AE69)*($I$6:AE$6&lt;=(AE$6-$E16)))</f>
        <v>0</v>
      </c>
      <c r="AF74" s="28" cm="1">
        <f t="array" ref="AF74">SUMPRODUCT(($I69:AF69))-SUMPRODUCT(($I69:AF69)*($I$6:AF$6&lt;=(AF$6-$E16)))</f>
        <v>0</v>
      </c>
      <c r="AG74" s="28" cm="1">
        <f t="array" ref="AG74">SUMPRODUCT(($I69:AG69))-SUMPRODUCT(($I69:AG69)*($I$6:AG$6&lt;=(AG$6-$E16)))</f>
        <v>0</v>
      </c>
    </row>
    <row r="75" spans="1:33" x14ac:dyDescent="0.2">
      <c r="A75" s="6"/>
      <c r="B75" s="6"/>
      <c r="C75" s="4"/>
      <c r="D75" s="34"/>
      <c r="F75" s="85"/>
      <c r="G75" s="190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  <c r="AA75" s="28"/>
      <c r="AB75" s="28"/>
      <c r="AC75" s="28"/>
      <c r="AD75" s="28"/>
      <c r="AE75" s="28"/>
      <c r="AF75" s="28"/>
      <c r="AG75" s="28"/>
    </row>
    <row r="76" spans="1:33" x14ac:dyDescent="0.2">
      <c r="A76" s="6"/>
      <c r="B76" s="6"/>
      <c r="C76" s="127" t="s">
        <v>91</v>
      </c>
      <c r="D76" s="34"/>
      <c r="F76" s="85"/>
      <c r="G76" s="189"/>
      <c r="H76" s="28"/>
      <c r="I76" s="28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  <c r="AF76" s="28"/>
      <c r="AG76" s="28"/>
    </row>
    <row r="77" spans="1:33" x14ac:dyDescent="0.2">
      <c r="A77" s="6"/>
      <c r="B77" s="6"/>
      <c r="C77" s="4" t="str">
        <f>$C$76&amp;" - "&amp;C14</f>
        <v>Annualised capex - New zone substation</v>
      </c>
      <c r="D77" s="34"/>
      <c r="F77" s="85"/>
      <c r="G77" s="186">
        <f>input_dollars</f>
        <v>45291</v>
      </c>
      <c r="H77" s="28"/>
      <c r="I77" s="28">
        <f t="shared" ref="I77:AG77" si="8">IF($E14=0,0,-PMT(real_disc, $E14,H72,))</f>
        <v>0</v>
      </c>
      <c r="J77" s="28">
        <f t="shared" si="8"/>
        <v>0</v>
      </c>
      <c r="K77" s="28">
        <f t="shared" si="8"/>
        <v>0</v>
      </c>
      <c r="L77" s="28">
        <f t="shared" si="8"/>
        <v>0</v>
      </c>
      <c r="M77" s="28">
        <f t="shared" si="8"/>
        <v>-383703.38609893183</v>
      </c>
      <c r="N77" s="28">
        <f t="shared" si="8"/>
        <v>-1553998.7137006738</v>
      </c>
      <c r="O77" s="28">
        <f t="shared" si="8"/>
        <v>-1918516.9304946591</v>
      </c>
      <c r="P77" s="28">
        <f t="shared" si="8"/>
        <v>-1918516.9304946591</v>
      </c>
      <c r="Q77" s="28">
        <f t="shared" si="8"/>
        <v>-1918516.9304946591</v>
      </c>
      <c r="R77" s="28">
        <f t="shared" si="8"/>
        <v>-1918516.9304946591</v>
      </c>
      <c r="S77" s="28">
        <f t="shared" si="8"/>
        <v>-1918516.9304946591</v>
      </c>
      <c r="T77" s="28">
        <f t="shared" si="8"/>
        <v>-1918516.9304946591</v>
      </c>
      <c r="U77" s="28">
        <f t="shared" si="8"/>
        <v>-1918516.9304946591</v>
      </c>
      <c r="V77" s="28">
        <f t="shared" si="8"/>
        <v>-1918516.9304946591</v>
      </c>
      <c r="W77" s="28">
        <f t="shared" si="8"/>
        <v>-1918516.9304946591</v>
      </c>
      <c r="X77" s="28">
        <f t="shared" si="8"/>
        <v>-1918516.9304946591</v>
      </c>
      <c r="Y77" s="28">
        <f t="shared" si="8"/>
        <v>-1918516.9304946591</v>
      </c>
      <c r="Z77" s="28">
        <f t="shared" si="8"/>
        <v>-1918516.9304946591</v>
      </c>
      <c r="AA77" s="28">
        <f t="shared" si="8"/>
        <v>-1918516.9304946591</v>
      </c>
      <c r="AB77" s="28">
        <f t="shared" si="8"/>
        <v>-1918516.9304946591</v>
      </c>
      <c r="AC77" s="28">
        <f t="shared" si="8"/>
        <v>-1918516.9304946591</v>
      </c>
      <c r="AD77" s="28">
        <f t="shared" si="8"/>
        <v>-1918516.9304946591</v>
      </c>
      <c r="AE77" s="28">
        <f t="shared" si="8"/>
        <v>-1918516.9304946591</v>
      </c>
      <c r="AF77" s="28">
        <f t="shared" si="8"/>
        <v>-1918516.9304946591</v>
      </c>
      <c r="AG77" s="28">
        <f t="shared" si="8"/>
        <v>-1918516.9304946591</v>
      </c>
    </row>
    <row r="78" spans="1:33" x14ac:dyDescent="0.2">
      <c r="A78" s="6"/>
      <c r="B78" s="6"/>
      <c r="C78" s="4" t="str">
        <f>$C$76&amp;" - "&amp;C15</f>
        <v xml:space="preserve">Annualised capex - </v>
      </c>
      <c r="D78" s="34"/>
      <c r="F78" s="85"/>
      <c r="G78" s="186">
        <f>input_dollars</f>
        <v>45291</v>
      </c>
      <c r="H78" s="28"/>
      <c r="I78" s="28">
        <f t="shared" ref="I78:AG78" si="9">IF($E15=0,0,-PMT(real_disc, $E15,H73,))</f>
        <v>0</v>
      </c>
      <c r="J78" s="28">
        <f t="shared" si="9"/>
        <v>0</v>
      </c>
      <c r="K78" s="28">
        <f t="shared" si="9"/>
        <v>0</v>
      </c>
      <c r="L78" s="28">
        <f t="shared" si="9"/>
        <v>0</v>
      </c>
      <c r="M78" s="28">
        <f t="shared" si="9"/>
        <v>0</v>
      </c>
      <c r="N78" s="28">
        <f t="shared" si="9"/>
        <v>0</v>
      </c>
      <c r="O78" s="28">
        <f t="shared" si="9"/>
        <v>0</v>
      </c>
      <c r="P78" s="28">
        <f t="shared" si="9"/>
        <v>0</v>
      </c>
      <c r="Q78" s="28">
        <f t="shared" si="9"/>
        <v>0</v>
      </c>
      <c r="R78" s="28">
        <f t="shared" si="9"/>
        <v>0</v>
      </c>
      <c r="S78" s="28">
        <f t="shared" si="9"/>
        <v>0</v>
      </c>
      <c r="T78" s="28">
        <f t="shared" si="9"/>
        <v>0</v>
      </c>
      <c r="U78" s="28">
        <f t="shared" si="9"/>
        <v>0</v>
      </c>
      <c r="V78" s="28">
        <f t="shared" si="9"/>
        <v>0</v>
      </c>
      <c r="W78" s="28">
        <f t="shared" si="9"/>
        <v>0</v>
      </c>
      <c r="X78" s="28">
        <f t="shared" si="9"/>
        <v>0</v>
      </c>
      <c r="Y78" s="28">
        <f t="shared" si="9"/>
        <v>0</v>
      </c>
      <c r="Z78" s="28">
        <f t="shared" si="9"/>
        <v>0</v>
      </c>
      <c r="AA78" s="28">
        <f t="shared" si="9"/>
        <v>0</v>
      </c>
      <c r="AB78" s="28">
        <f t="shared" si="9"/>
        <v>0</v>
      </c>
      <c r="AC78" s="28">
        <f t="shared" si="9"/>
        <v>0</v>
      </c>
      <c r="AD78" s="28">
        <f t="shared" si="9"/>
        <v>0</v>
      </c>
      <c r="AE78" s="28">
        <f t="shared" si="9"/>
        <v>0</v>
      </c>
      <c r="AF78" s="28">
        <f t="shared" si="9"/>
        <v>0</v>
      </c>
      <c r="AG78" s="28">
        <f t="shared" si="9"/>
        <v>0</v>
      </c>
    </row>
    <row r="79" spans="1:33" x14ac:dyDescent="0.2">
      <c r="A79" s="6"/>
      <c r="B79" s="6"/>
      <c r="C79" s="4" t="str">
        <f>$C$76&amp;" - "&amp;C16</f>
        <v xml:space="preserve">Annualised capex - </v>
      </c>
      <c r="D79" s="34"/>
      <c r="F79" s="85"/>
      <c r="G79" s="186">
        <f>input_dollars</f>
        <v>45291</v>
      </c>
      <c r="H79" s="28"/>
      <c r="I79" s="28">
        <f t="shared" ref="I79:AG79" si="10">IF($E16=0,0,-PMT(real_disc, $E16,H74,))</f>
        <v>0</v>
      </c>
      <c r="J79" s="28">
        <f t="shared" si="10"/>
        <v>0</v>
      </c>
      <c r="K79" s="28">
        <f t="shared" si="10"/>
        <v>0</v>
      </c>
      <c r="L79" s="28">
        <f t="shared" si="10"/>
        <v>0</v>
      </c>
      <c r="M79" s="28">
        <f t="shared" si="10"/>
        <v>0</v>
      </c>
      <c r="N79" s="28">
        <f t="shared" si="10"/>
        <v>0</v>
      </c>
      <c r="O79" s="28">
        <f t="shared" si="10"/>
        <v>0</v>
      </c>
      <c r="P79" s="28">
        <f t="shared" si="10"/>
        <v>0</v>
      </c>
      <c r="Q79" s="28">
        <f t="shared" si="10"/>
        <v>0</v>
      </c>
      <c r="R79" s="28">
        <f t="shared" si="10"/>
        <v>0</v>
      </c>
      <c r="S79" s="28">
        <f t="shared" si="10"/>
        <v>0</v>
      </c>
      <c r="T79" s="28">
        <f t="shared" si="10"/>
        <v>0</v>
      </c>
      <c r="U79" s="28">
        <f t="shared" si="10"/>
        <v>0</v>
      </c>
      <c r="V79" s="28">
        <f t="shared" si="10"/>
        <v>0</v>
      </c>
      <c r="W79" s="28">
        <f t="shared" si="10"/>
        <v>0</v>
      </c>
      <c r="X79" s="28">
        <f t="shared" si="10"/>
        <v>0</v>
      </c>
      <c r="Y79" s="28">
        <f t="shared" si="10"/>
        <v>0</v>
      </c>
      <c r="Z79" s="28">
        <f t="shared" si="10"/>
        <v>0</v>
      </c>
      <c r="AA79" s="28">
        <f t="shared" si="10"/>
        <v>0</v>
      </c>
      <c r="AB79" s="28">
        <f t="shared" si="10"/>
        <v>0</v>
      </c>
      <c r="AC79" s="28">
        <f t="shared" si="10"/>
        <v>0</v>
      </c>
      <c r="AD79" s="28">
        <f t="shared" si="10"/>
        <v>0</v>
      </c>
      <c r="AE79" s="28">
        <f t="shared" si="10"/>
        <v>0</v>
      </c>
      <c r="AF79" s="28">
        <f t="shared" si="10"/>
        <v>0</v>
      </c>
      <c r="AG79" s="28">
        <f t="shared" si="10"/>
        <v>0</v>
      </c>
    </row>
    <row r="80" spans="1:33" x14ac:dyDescent="0.2">
      <c r="A80" s="6"/>
      <c r="B80" s="6"/>
      <c r="C80" s="151" t="s">
        <v>158</v>
      </c>
      <c r="D80" s="151"/>
      <c r="E80" s="152"/>
      <c r="F80" s="153"/>
      <c r="G80" s="191">
        <f>input_dollars</f>
        <v>45291</v>
      </c>
      <c r="H80" s="154"/>
      <c r="I80" s="154">
        <f>SUM(I77:I79)</f>
        <v>0</v>
      </c>
      <c r="J80" s="154">
        <f t="shared" ref="J80:AB80" si="11">SUM(J77:J79)</f>
        <v>0</v>
      </c>
      <c r="K80" s="154">
        <f t="shared" si="11"/>
        <v>0</v>
      </c>
      <c r="L80" s="154">
        <f t="shared" si="11"/>
        <v>0</v>
      </c>
      <c r="M80" s="154">
        <f t="shared" si="11"/>
        <v>-383703.38609893183</v>
      </c>
      <c r="N80" s="154">
        <f t="shared" si="11"/>
        <v>-1553998.7137006738</v>
      </c>
      <c r="O80" s="154">
        <f t="shared" si="11"/>
        <v>-1918516.9304946591</v>
      </c>
      <c r="P80" s="154">
        <f t="shared" si="11"/>
        <v>-1918516.9304946591</v>
      </c>
      <c r="Q80" s="154">
        <f t="shared" si="11"/>
        <v>-1918516.9304946591</v>
      </c>
      <c r="R80" s="154">
        <f t="shared" si="11"/>
        <v>-1918516.9304946591</v>
      </c>
      <c r="S80" s="154">
        <f t="shared" si="11"/>
        <v>-1918516.9304946591</v>
      </c>
      <c r="T80" s="154">
        <f t="shared" si="11"/>
        <v>-1918516.9304946591</v>
      </c>
      <c r="U80" s="154">
        <f t="shared" si="11"/>
        <v>-1918516.9304946591</v>
      </c>
      <c r="V80" s="154">
        <f t="shared" si="11"/>
        <v>-1918516.9304946591</v>
      </c>
      <c r="W80" s="154">
        <f t="shared" si="11"/>
        <v>-1918516.9304946591</v>
      </c>
      <c r="X80" s="154">
        <f t="shared" si="11"/>
        <v>-1918516.9304946591</v>
      </c>
      <c r="Y80" s="154">
        <f t="shared" si="11"/>
        <v>-1918516.9304946591</v>
      </c>
      <c r="Z80" s="154">
        <f t="shared" si="11"/>
        <v>-1918516.9304946591</v>
      </c>
      <c r="AA80" s="154">
        <f t="shared" si="11"/>
        <v>-1918516.9304946591</v>
      </c>
      <c r="AB80" s="154">
        <f t="shared" si="11"/>
        <v>-1918516.9304946591</v>
      </c>
      <c r="AC80" s="154">
        <f>SUM(AC77:AC79)</f>
        <v>-1918516.9304946591</v>
      </c>
      <c r="AD80" s="154">
        <f>SUM(AD77:AD79)</f>
        <v>-1918516.9304946591</v>
      </c>
      <c r="AE80" s="154">
        <f>SUM(AE77:AE79)</f>
        <v>-1918516.9304946591</v>
      </c>
      <c r="AF80" s="154">
        <f>SUM(AF77:AF79)</f>
        <v>-1918516.9304946591</v>
      </c>
      <c r="AG80" s="154">
        <f>SUM(AG77:AG79)</f>
        <v>-1918516.9304946591</v>
      </c>
    </row>
    <row r="81" spans="1:33" x14ac:dyDescent="0.2">
      <c r="A81" s="6"/>
      <c r="B81" s="6"/>
      <c r="C81" s="12"/>
      <c r="D81" s="34"/>
      <c r="F81"/>
      <c r="G81" s="192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</row>
    <row r="82" spans="1:33" x14ac:dyDescent="0.2">
      <c r="A82" s="6"/>
      <c r="B82" s="6"/>
      <c r="C82" s="4" t="s">
        <v>91</v>
      </c>
      <c r="D82" s="34"/>
      <c r="F82" s="85"/>
      <c r="G82" s="186">
        <f t="shared" ref="G82:G87" si="12">input_dollars</f>
        <v>45291</v>
      </c>
      <c r="H82" s="28"/>
      <c r="I82" s="28">
        <f>I80</f>
        <v>0</v>
      </c>
      <c r="J82" s="28">
        <f t="shared" ref="J82:AB82" si="13">J80</f>
        <v>0</v>
      </c>
      <c r="K82" s="28">
        <f t="shared" si="13"/>
        <v>0</v>
      </c>
      <c r="L82" s="28">
        <f t="shared" si="13"/>
        <v>0</v>
      </c>
      <c r="M82" s="28">
        <f t="shared" si="13"/>
        <v>-383703.38609893183</v>
      </c>
      <c r="N82" s="28">
        <f t="shared" si="13"/>
        <v>-1553998.7137006738</v>
      </c>
      <c r="O82" s="28">
        <f t="shared" si="13"/>
        <v>-1918516.9304946591</v>
      </c>
      <c r="P82" s="28">
        <f t="shared" si="13"/>
        <v>-1918516.9304946591</v>
      </c>
      <c r="Q82" s="28">
        <f t="shared" si="13"/>
        <v>-1918516.9304946591</v>
      </c>
      <c r="R82" s="28">
        <f t="shared" si="13"/>
        <v>-1918516.9304946591</v>
      </c>
      <c r="S82" s="28">
        <f t="shared" si="13"/>
        <v>-1918516.9304946591</v>
      </c>
      <c r="T82" s="28">
        <f t="shared" si="13"/>
        <v>-1918516.9304946591</v>
      </c>
      <c r="U82" s="28">
        <f t="shared" si="13"/>
        <v>-1918516.9304946591</v>
      </c>
      <c r="V82" s="28">
        <f t="shared" si="13"/>
        <v>-1918516.9304946591</v>
      </c>
      <c r="W82" s="28">
        <f t="shared" si="13"/>
        <v>-1918516.9304946591</v>
      </c>
      <c r="X82" s="28">
        <f t="shared" si="13"/>
        <v>-1918516.9304946591</v>
      </c>
      <c r="Y82" s="28">
        <f t="shared" si="13"/>
        <v>-1918516.9304946591</v>
      </c>
      <c r="Z82" s="28">
        <f t="shared" si="13"/>
        <v>-1918516.9304946591</v>
      </c>
      <c r="AA82" s="28">
        <f t="shared" si="13"/>
        <v>-1918516.9304946591</v>
      </c>
      <c r="AB82" s="28">
        <f t="shared" si="13"/>
        <v>-1918516.9304946591</v>
      </c>
      <c r="AC82" s="28">
        <f>AC80</f>
        <v>-1918516.9304946591</v>
      </c>
      <c r="AD82" s="28">
        <f>AD80</f>
        <v>-1918516.9304946591</v>
      </c>
      <c r="AE82" s="28">
        <f>AE80</f>
        <v>-1918516.9304946591</v>
      </c>
      <c r="AF82" s="28">
        <f>AF80</f>
        <v>-1918516.9304946591</v>
      </c>
      <c r="AG82" s="28">
        <f>AG80</f>
        <v>-1918516.9304946591</v>
      </c>
    </row>
    <row r="83" spans="1:33" x14ac:dyDescent="0.2">
      <c r="A83" s="6"/>
      <c r="B83" s="6"/>
      <c r="C83" s="4" t="s">
        <v>31</v>
      </c>
      <c r="D83" s="34"/>
      <c r="F83" s="85"/>
      <c r="G83" s="186">
        <f t="shared" si="12"/>
        <v>45291</v>
      </c>
      <c r="H83" s="28"/>
      <c r="I83" s="28">
        <f t="shared" ref="I83:AG83" si="14">-I19</f>
        <v>0</v>
      </c>
      <c r="J83" s="28">
        <f t="shared" si="14"/>
        <v>0</v>
      </c>
      <c r="K83" s="28">
        <f t="shared" si="14"/>
        <v>0</v>
      </c>
      <c r="L83" s="28">
        <f t="shared" si="14"/>
        <v>0</v>
      </c>
      <c r="M83" s="28">
        <f t="shared" si="14"/>
        <v>0</v>
      </c>
      <c r="N83" s="28">
        <f t="shared" si="14"/>
        <v>0</v>
      </c>
      <c r="O83" s="28">
        <f t="shared" si="14"/>
        <v>0</v>
      </c>
      <c r="P83" s="28">
        <f t="shared" si="14"/>
        <v>0</v>
      </c>
      <c r="Q83" s="28">
        <f t="shared" si="14"/>
        <v>0</v>
      </c>
      <c r="R83" s="28">
        <f t="shared" si="14"/>
        <v>0</v>
      </c>
      <c r="S83" s="28">
        <f t="shared" si="14"/>
        <v>0</v>
      </c>
      <c r="T83" s="28">
        <f t="shared" si="14"/>
        <v>0</v>
      </c>
      <c r="U83" s="28">
        <f t="shared" si="14"/>
        <v>0</v>
      </c>
      <c r="V83" s="28">
        <f t="shared" si="14"/>
        <v>0</v>
      </c>
      <c r="W83" s="28">
        <f t="shared" si="14"/>
        <v>0</v>
      </c>
      <c r="X83" s="28">
        <f t="shared" si="14"/>
        <v>0</v>
      </c>
      <c r="Y83" s="28">
        <f t="shared" si="14"/>
        <v>0</v>
      </c>
      <c r="Z83" s="28">
        <f t="shared" si="14"/>
        <v>0</v>
      </c>
      <c r="AA83" s="28">
        <f t="shared" si="14"/>
        <v>0</v>
      </c>
      <c r="AB83" s="28">
        <f t="shared" si="14"/>
        <v>0</v>
      </c>
      <c r="AC83" s="28">
        <f t="shared" si="14"/>
        <v>0</v>
      </c>
      <c r="AD83" s="28">
        <f t="shared" si="14"/>
        <v>0</v>
      </c>
      <c r="AE83" s="28">
        <f t="shared" si="14"/>
        <v>0</v>
      </c>
      <c r="AF83" s="28">
        <f t="shared" si="14"/>
        <v>0</v>
      </c>
      <c r="AG83" s="28">
        <f t="shared" si="14"/>
        <v>0</v>
      </c>
    </row>
    <row r="84" spans="1:33" x14ac:dyDescent="0.2">
      <c r="A84" s="6"/>
      <c r="B84" s="6"/>
      <c r="C84" s="4" t="s">
        <v>140</v>
      </c>
      <c r="D84" s="34"/>
      <c r="F84" s="85"/>
      <c r="G84" s="186">
        <f t="shared" si="12"/>
        <v>45291</v>
      </c>
      <c r="H84" s="28"/>
      <c r="I84" s="28">
        <f>I64</f>
        <v>0</v>
      </c>
      <c r="J84" s="28">
        <f t="shared" ref="J84:AB84" si="15">J64</f>
        <v>0</v>
      </c>
      <c r="K84" s="28">
        <f t="shared" si="15"/>
        <v>0</v>
      </c>
      <c r="L84" s="28">
        <f t="shared" si="15"/>
        <v>0</v>
      </c>
      <c r="M84" s="28">
        <f t="shared" si="15"/>
        <v>0</v>
      </c>
      <c r="N84" s="28">
        <f t="shared" si="15"/>
        <v>0</v>
      </c>
      <c r="O84" s="28">
        <f t="shared" si="15"/>
        <v>2000000</v>
      </c>
      <c r="P84" s="28">
        <f t="shared" si="15"/>
        <v>2007500</v>
      </c>
      <c r="Q84" s="28">
        <f t="shared" si="15"/>
        <v>2007500</v>
      </c>
      <c r="R84" s="28">
        <f t="shared" si="15"/>
        <v>2007500</v>
      </c>
      <c r="S84" s="28">
        <f t="shared" si="15"/>
        <v>2007500</v>
      </c>
      <c r="T84" s="28">
        <f t="shared" si="15"/>
        <v>2007500</v>
      </c>
      <c r="U84" s="28">
        <f t="shared" si="15"/>
        <v>2007500</v>
      </c>
      <c r="V84" s="28">
        <f t="shared" si="15"/>
        <v>2007500</v>
      </c>
      <c r="W84" s="28">
        <f t="shared" si="15"/>
        <v>2007500</v>
      </c>
      <c r="X84" s="28">
        <f t="shared" si="15"/>
        <v>2007500</v>
      </c>
      <c r="Y84" s="28">
        <f t="shared" si="15"/>
        <v>2007500</v>
      </c>
      <c r="Z84" s="28">
        <f t="shared" si="15"/>
        <v>2007500</v>
      </c>
      <c r="AA84" s="28">
        <f t="shared" si="15"/>
        <v>2007500</v>
      </c>
      <c r="AB84" s="28">
        <f t="shared" si="15"/>
        <v>2007500</v>
      </c>
      <c r="AC84" s="28">
        <f>AC64</f>
        <v>2007500</v>
      </c>
      <c r="AD84" s="28">
        <f>AD64</f>
        <v>2007500</v>
      </c>
      <c r="AE84" s="28">
        <f>AE64</f>
        <v>2007500</v>
      </c>
      <c r="AF84" s="28">
        <f>AF64</f>
        <v>2007500</v>
      </c>
      <c r="AG84" s="28">
        <f>AG64</f>
        <v>2007500</v>
      </c>
    </row>
    <row r="85" spans="1:33" x14ac:dyDescent="0.2">
      <c r="A85" s="6"/>
      <c r="B85" s="6"/>
      <c r="C85" s="4" t="s">
        <v>122</v>
      </c>
      <c r="D85" s="34"/>
      <c r="F85" s="85"/>
      <c r="G85" s="186">
        <f t="shared" si="12"/>
        <v>45291</v>
      </c>
      <c r="H85" s="28"/>
      <c r="I85" s="28">
        <f t="shared" ref="I85:AG85" si="16">I57</f>
        <v>0</v>
      </c>
      <c r="J85" s="28">
        <f t="shared" si="16"/>
        <v>0</v>
      </c>
      <c r="K85" s="28">
        <f t="shared" si="16"/>
        <v>0</v>
      </c>
      <c r="L85" s="28">
        <f t="shared" si="16"/>
        <v>0</v>
      </c>
      <c r="M85" s="28">
        <f t="shared" si="16"/>
        <v>0</v>
      </c>
      <c r="N85" s="28">
        <f t="shared" si="16"/>
        <v>0</v>
      </c>
      <c r="O85" s="28">
        <f t="shared" si="16"/>
        <v>0</v>
      </c>
      <c r="P85" s="28">
        <f t="shared" si="16"/>
        <v>0</v>
      </c>
      <c r="Q85" s="28">
        <f t="shared" si="16"/>
        <v>0</v>
      </c>
      <c r="R85" s="28">
        <f t="shared" si="16"/>
        <v>0</v>
      </c>
      <c r="S85" s="28">
        <f t="shared" si="16"/>
        <v>0</v>
      </c>
      <c r="T85" s="28">
        <f t="shared" si="16"/>
        <v>0</v>
      </c>
      <c r="U85" s="28">
        <f t="shared" si="16"/>
        <v>0</v>
      </c>
      <c r="V85" s="28">
        <f t="shared" si="16"/>
        <v>0</v>
      </c>
      <c r="W85" s="28">
        <f t="shared" si="16"/>
        <v>0</v>
      </c>
      <c r="X85" s="28">
        <f t="shared" si="16"/>
        <v>0</v>
      </c>
      <c r="Y85" s="28">
        <f t="shared" si="16"/>
        <v>0</v>
      </c>
      <c r="Z85" s="28">
        <f t="shared" si="16"/>
        <v>0</v>
      </c>
      <c r="AA85" s="28">
        <f t="shared" si="16"/>
        <v>0</v>
      </c>
      <c r="AB85" s="28">
        <f t="shared" si="16"/>
        <v>0</v>
      </c>
      <c r="AC85" s="28">
        <f t="shared" si="16"/>
        <v>0</v>
      </c>
      <c r="AD85" s="28">
        <f t="shared" si="16"/>
        <v>0</v>
      </c>
      <c r="AE85" s="28">
        <f t="shared" si="16"/>
        <v>0</v>
      </c>
      <c r="AF85" s="28">
        <f t="shared" si="16"/>
        <v>0</v>
      </c>
      <c r="AG85" s="28">
        <f t="shared" si="16"/>
        <v>0</v>
      </c>
    </row>
    <row r="86" spans="1:33" x14ac:dyDescent="0.2">
      <c r="A86" s="6"/>
      <c r="B86" s="6"/>
      <c r="C86" s="4"/>
      <c r="D86" s="34"/>
      <c r="F86" s="28"/>
      <c r="G86" s="186"/>
      <c r="H86" s="28"/>
      <c r="I86" s="28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  <c r="AF86" s="28"/>
      <c r="AG86" s="28"/>
    </row>
    <row r="87" spans="1:33" x14ac:dyDescent="0.2">
      <c r="A87" s="6"/>
      <c r="B87" s="6"/>
      <c r="C87" s="155" t="s">
        <v>187</v>
      </c>
      <c r="D87" s="156"/>
      <c r="E87" s="152"/>
      <c r="F87" s="157"/>
      <c r="G87" s="191">
        <f t="shared" si="12"/>
        <v>45291</v>
      </c>
      <c r="H87" s="157"/>
      <c r="I87" s="157">
        <f t="shared" ref="I87:AB87" si="17">SUM(I82:I86)</f>
        <v>0</v>
      </c>
      <c r="J87" s="157">
        <f t="shared" si="17"/>
        <v>0</v>
      </c>
      <c r="K87" s="157">
        <f t="shared" si="17"/>
        <v>0</v>
      </c>
      <c r="L87" s="157">
        <f t="shared" si="17"/>
        <v>0</v>
      </c>
      <c r="M87" s="157">
        <f t="shared" si="17"/>
        <v>-383703.38609893183</v>
      </c>
      <c r="N87" s="157">
        <f t="shared" si="17"/>
        <v>-1553998.7137006738</v>
      </c>
      <c r="O87" s="157">
        <f t="shared" si="17"/>
        <v>81483.069505340885</v>
      </c>
      <c r="P87" s="157">
        <f t="shared" si="17"/>
        <v>88983.069505340885</v>
      </c>
      <c r="Q87" s="157">
        <f t="shared" si="17"/>
        <v>88983.069505340885</v>
      </c>
      <c r="R87" s="157">
        <f t="shared" si="17"/>
        <v>88983.069505340885</v>
      </c>
      <c r="S87" s="157">
        <f t="shared" si="17"/>
        <v>88983.069505340885</v>
      </c>
      <c r="T87" s="157">
        <f t="shared" si="17"/>
        <v>88983.069505340885</v>
      </c>
      <c r="U87" s="157">
        <f t="shared" si="17"/>
        <v>88983.069505340885</v>
      </c>
      <c r="V87" s="157">
        <f t="shared" si="17"/>
        <v>88983.069505340885</v>
      </c>
      <c r="W87" s="157">
        <f t="shared" si="17"/>
        <v>88983.069505340885</v>
      </c>
      <c r="X87" s="157">
        <f t="shared" si="17"/>
        <v>88983.069505340885</v>
      </c>
      <c r="Y87" s="157">
        <f t="shared" si="17"/>
        <v>88983.069505340885</v>
      </c>
      <c r="Z87" s="157">
        <f t="shared" si="17"/>
        <v>88983.069505340885</v>
      </c>
      <c r="AA87" s="157">
        <f t="shared" si="17"/>
        <v>88983.069505340885</v>
      </c>
      <c r="AB87" s="157">
        <f t="shared" si="17"/>
        <v>88983.069505340885</v>
      </c>
      <c r="AC87" s="157">
        <f>SUM(AC82:AC86)</f>
        <v>88983.069505340885</v>
      </c>
      <c r="AD87" s="157">
        <f>SUM(AD82:AD86)</f>
        <v>88983.069505340885</v>
      </c>
      <c r="AE87" s="157">
        <f>SUM(AE82:AE86)</f>
        <v>88983.069505340885</v>
      </c>
      <c r="AF87" s="157">
        <f>SUM(AF82:AF86)</f>
        <v>88983.069505340885</v>
      </c>
      <c r="AG87" s="157">
        <f>SUM(AG82:AG86)</f>
        <v>88983.069505340885</v>
      </c>
    </row>
    <row r="88" spans="1:33" x14ac:dyDescent="0.2">
      <c r="A88" s="6"/>
      <c r="B88" s="6"/>
      <c r="C88" s="12"/>
      <c r="D88" s="34"/>
      <c r="F88" s="121"/>
      <c r="G88" s="186"/>
      <c r="H88" s="96"/>
      <c r="I88" s="96"/>
      <c r="J88" s="96"/>
      <c r="K88" s="96"/>
      <c r="L88" s="96"/>
      <c r="M88" s="96"/>
      <c r="N88" s="96"/>
      <c r="O88" s="96"/>
      <c r="P88" s="96"/>
      <c r="Q88" s="96"/>
      <c r="R88" s="96"/>
      <c r="S88" s="96"/>
      <c r="T88" s="96"/>
      <c r="U88" s="96"/>
      <c r="V88" s="96"/>
      <c r="W88" s="96"/>
      <c r="X88" s="96"/>
      <c r="Y88" s="96"/>
      <c r="Z88" s="96"/>
      <c r="AA88" s="96"/>
      <c r="AB88" s="96"/>
      <c r="AC88" s="96"/>
      <c r="AD88" s="96"/>
      <c r="AE88" s="96"/>
      <c r="AF88" s="96"/>
      <c r="AG88" s="96"/>
    </row>
    <row r="89" spans="1:33" x14ac:dyDescent="0.2">
      <c r="A89" s="6"/>
      <c r="B89" s="6"/>
      <c r="C89" s="12"/>
      <c r="D89" s="34"/>
      <c r="F89" s="121"/>
      <c r="G89" s="186"/>
      <c r="H89" s="96"/>
      <c r="I89" s="96"/>
      <c r="J89" s="96"/>
      <c r="K89" s="96"/>
      <c r="L89" s="96"/>
      <c r="M89" s="96"/>
      <c r="N89" s="96"/>
      <c r="O89" s="96"/>
      <c r="P89" s="96"/>
      <c r="Q89" s="96"/>
      <c r="R89" s="96"/>
      <c r="S89" s="96"/>
      <c r="T89" s="96"/>
      <c r="U89" s="96"/>
      <c r="V89" s="96"/>
      <c r="W89" s="96"/>
      <c r="X89" s="96"/>
      <c r="Y89" s="96"/>
      <c r="Z89" s="96"/>
      <c r="AA89" s="96"/>
      <c r="AB89" s="96"/>
      <c r="AC89" s="96"/>
      <c r="AD89" s="96"/>
      <c r="AE89" s="96"/>
      <c r="AF89" s="96"/>
      <c r="AG89" s="96"/>
    </row>
    <row r="90" spans="1:33" x14ac:dyDescent="0.2">
      <c r="A90" s="6"/>
      <c r="B90" s="6"/>
      <c r="C90" s="205" t="s">
        <v>197</v>
      </c>
      <c r="D90" s="72"/>
      <c r="E90" s="206"/>
      <c r="F90" s="207"/>
      <c r="G90" s="208" cm="1">
        <f t="array" ref="G90">IF(SUM($I17:$AG17)=0,0,(INDEX(I$6:AG$6,MATCH(TRUE,INDEX($I17:$AG17&lt;&gt;0,),0))))</f>
        <v>4</v>
      </c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</row>
    <row r="91" spans="1:33" x14ac:dyDescent="0.2">
      <c r="C91" s="72"/>
      <c r="D91" s="209"/>
      <c r="E91" s="206"/>
      <c r="F91" s="206"/>
      <c r="G91" s="208"/>
    </row>
    <row r="92" spans="1:33" x14ac:dyDescent="0.2">
      <c r="C92" s="210" t="s">
        <v>192</v>
      </c>
      <c r="D92" s="211"/>
      <c r="E92" s="211"/>
      <c r="F92" s="211"/>
      <c r="G92" s="212">
        <f>IF(_xlfn.MINIFS($G$90:$G$91, $G$90:$G$91, "&gt;"&amp;0)=0, $A$4, _xlfn.MINIFS($G$90:$G$91, $G$90:$G$91, "&gt;"&amp;0))</f>
        <v>4</v>
      </c>
    </row>
    <row r="94" spans="1:33" x14ac:dyDescent="0.2">
      <c r="G94" s="10"/>
    </row>
    <row r="102" spans="1:43" ht="15" x14ac:dyDescent="0.2">
      <c r="A102" s="78" t="s">
        <v>212</v>
      </c>
      <c r="B102" s="78"/>
      <c r="C102" s="78"/>
      <c r="D102" s="78"/>
      <c r="E102" s="78"/>
      <c r="F102" s="78"/>
      <c r="G102" s="180"/>
      <c r="H102" s="78"/>
      <c r="I102" s="78"/>
      <c r="J102" s="78"/>
      <c r="K102" s="78"/>
      <c r="L102" s="78"/>
      <c r="M102" s="78"/>
      <c r="N102" s="78"/>
      <c r="O102" s="78"/>
      <c r="P102" s="78"/>
      <c r="Q102" s="78"/>
      <c r="R102" s="78"/>
      <c r="S102" s="78"/>
      <c r="T102" s="78"/>
      <c r="U102" s="78"/>
      <c r="V102" s="78"/>
      <c r="W102" s="78"/>
      <c r="X102" s="78"/>
      <c r="Y102" s="78"/>
      <c r="Z102" s="78"/>
      <c r="AA102" s="78"/>
      <c r="AB102" s="78"/>
      <c r="AC102" s="78"/>
      <c r="AD102" s="78"/>
      <c r="AE102" s="78"/>
      <c r="AF102" s="78"/>
      <c r="AG102" s="78"/>
      <c r="AH102"/>
      <c r="AI102"/>
      <c r="AJ102"/>
      <c r="AK102"/>
      <c r="AL102"/>
      <c r="AM102"/>
      <c r="AN102"/>
      <c r="AO102"/>
      <c r="AP102"/>
      <c r="AQ102"/>
    </row>
    <row r="104" spans="1:43" x14ac:dyDescent="0.2">
      <c r="I104" s="216"/>
      <c r="J104" s="216"/>
      <c r="K104" s="216"/>
      <c r="L104" s="216"/>
      <c r="M104" s="216"/>
      <c r="N104" s="216"/>
      <c r="O104" s="216"/>
      <c r="P104" s="216"/>
      <c r="Q104" s="216"/>
      <c r="R104" s="216"/>
      <c r="S104" s="216"/>
      <c r="T104" s="216"/>
      <c r="U104" s="216"/>
      <c r="V104" s="216"/>
      <c r="W104" s="216"/>
      <c r="X104" s="216"/>
      <c r="Y104" s="216"/>
      <c r="Z104" s="216"/>
    </row>
    <row r="105" spans="1:43" x14ac:dyDescent="0.2">
      <c r="I105" s="216"/>
      <c r="J105" s="216"/>
      <c r="K105" s="216"/>
      <c r="L105" s="216"/>
      <c r="M105" s="216"/>
      <c r="N105" s="216"/>
      <c r="O105" s="216"/>
      <c r="P105" s="216"/>
      <c r="Q105" s="216"/>
      <c r="R105" s="216"/>
      <c r="S105" s="216"/>
      <c r="T105" s="216"/>
      <c r="U105" s="216"/>
      <c r="V105" s="216"/>
      <c r="W105" s="216"/>
      <c r="X105" s="216"/>
      <c r="Y105" s="216"/>
      <c r="Z105" s="216"/>
    </row>
    <row r="106" spans="1:43" x14ac:dyDescent="0.2">
      <c r="A106" s="1" t="s">
        <v>119</v>
      </c>
      <c r="C106" s="1" t="s">
        <v>187</v>
      </c>
      <c r="D106"/>
      <c r="E106"/>
      <c r="F106"/>
      <c r="G106" s="34" t="str">
        <f>PROPER($A$3)&amp;A106</f>
        <v>Option 4NPV</v>
      </c>
      <c r="I106" s="28">
        <f>I87</f>
        <v>0</v>
      </c>
      <c r="J106" s="28">
        <f t="shared" ref="J106:AG106" si="18">J87</f>
        <v>0</v>
      </c>
      <c r="K106" s="28">
        <f t="shared" si="18"/>
        <v>0</v>
      </c>
      <c r="L106" s="28">
        <f t="shared" si="18"/>
        <v>0</v>
      </c>
      <c r="M106" s="28">
        <f t="shared" si="18"/>
        <v>-383703.38609893183</v>
      </c>
      <c r="N106" s="28">
        <f t="shared" si="18"/>
        <v>-1553998.7137006738</v>
      </c>
      <c r="O106" s="28">
        <f t="shared" si="18"/>
        <v>81483.069505340885</v>
      </c>
      <c r="P106" s="28">
        <f t="shared" si="18"/>
        <v>88983.069505340885</v>
      </c>
      <c r="Q106" s="28">
        <f t="shared" si="18"/>
        <v>88983.069505340885</v>
      </c>
      <c r="R106" s="28">
        <f t="shared" si="18"/>
        <v>88983.069505340885</v>
      </c>
      <c r="S106" s="28">
        <f t="shared" si="18"/>
        <v>88983.069505340885</v>
      </c>
      <c r="T106" s="28">
        <f t="shared" si="18"/>
        <v>88983.069505340885</v>
      </c>
      <c r="U106" s="28">
        <f t="shared" si="18"/>
        <v>88983.069505340885</v>
      </c>
      <c r="V106" s="28">
        <f t="shared" si="18"/>
        <v>88983.069505340885</v>
      </c>
      <c r="W106" s="28">
        <f t="shared" si="18"/>
        <v>88983.069505340885</v>
      </c>
      <c r="X106" s="28">
        <f t="shared" si="18"/>
        <v>88983.069505340885</v>
      </c>
      <c r="Y106" s="28">
        <f t="shared" si="18"/>
        <v>88983.069505340885</v>
      </c>
      <c r="Z106" s="28">
        <f t="shared" si="18"/>
        <v>88983.069505340885</v>
      </c>
      <c r="AA106" s="28">
        <f t="shared" si="18"/>
        <v>88983.069505340885</v>
      </c>
      <c r="AB106" s="28">
        <f t="shared" si="18"/>
        <v>88983.069505340885</v>
      </c>
      <c r="AC106" s="28">
        <f t="shared" si="18"/>
        <v>88983.069505340885</v>
      </c>
      <c r="AD106" s="28">
        <f t="shared" si="18"/>
        <v>88983.069505340885</v>
      </c>
      <c r="AE106" s="28">
        <f t="shared" si="18"/>
        <v>88983.069505340885</v>
      </c>
      <c r="AF106" s="28">
        <f t="shared" si="18"/>
        <v>88983.069505340885</v>
      </c>
      <c r="AG106" s="28">
        <f t="shared" si="18"/>
        <v>88983.069505340885</v>
      </c>
    </row>
    <row r="107" spans="1:43" x14ac:dyDescent="0.2">
      <c r="C107" s="1" t="s">
        <v>158</v>
      </c>
      <c r="D107"/>
      <c r="E107"/>
      <c r="F107"/>
      <c r="G107"/>
      <c r="I107" s="28">
        <f>I82</f>
        <v>0</v>
      </c>
      <c r="J107" s="28">
        <f t="shared" ref="J107:AG107" si="19">J82</f>
        <v>0</v>
      </c>
      <c r="K107" s="28">
        <f t="shared" si="19"/>
        <v>0</v>
      </c>
      <c r="L107" s="28">
        <f t="shared" si="19"/>
        <v>0</v>
      </c>
      <c r="M107" s="28">
        <f t="shared" si="19"/>
        <v>-383703.38609893183</v>
      </c>
      <c r="N107" s="28">
        <f t="shared" si="19"/>
        <v>-1553998.7137006738</v>
      </c>
      <c r="O107" s="28">
        <f t="shared" si="19"/>
        <v>-1918516.9304946591</v>
      </c>
      <c r="P107" s="28">
        <f t="shared" si="19"/>
        <v>-1918516.9304946591</v>
      </c>
      <c r="Q107" s="28">
        <f t="shared" si="19"/>
        <v>-1918516.9304946591</v>
      </c>
      <c r="R107" s="28">
        <f t="shared" si="19"/>
        <v>-1918516.9304946591</v>
      </c>
      <c r="S107" s="28">
        <f t="shared" si="19"/>
        <v>-1918516.9304946591</v>
      </c>
      <c r="T107" s="28">
        <f t="shared" si="19"/>
        <v>-1918516.9304946591</v>
      </c>
      <c r="U107" s="28">
        <f t="shared" si="19"/>
        <v>-1918516.9304946591</v>
      </c>
      <c r="V107" s="28">
        <f t="shared" si="19"/>
        <v>-1918516.9304946591</v>
      </c>
      <c r="W107" s="28">
        <f t="shared" si="19"/>
        <v>-1918516.9304946591</v>
      </c>
      <c r="X107" s="28">
        <f t="shared" si="19"/>
        <v>-1918516.9304946591</v>
      </c>
      <c r="Y107" s="28">
        <f t="shared" si="19"/>
        <v>-1918516.9304946591</v>
      </c>
      <c r="Z107" s="28">
        <f t="shared" si="19"/>
        <v>-1918516.9304946591</v>
      </c>
      <c r="AA107" s="28">
        <f t="shared" si="19"/>
        <v>-1918516.9304946591</v>
      </c>
      <c r="AB107" s="28">
        <f t="shared" si="19"/>
        <v>-1918516.9304946591</v>
      </c>
      <c r="AC107" s="28">
        <f t="shared" si="19"/>
        <v>-1918516.9304946591</v>
      </c>
      <c r="AD107" s="28">
        <f t="shared" si="19"/>
        <v>-1918516.9304946591</v>
      </c>
      <c r="AE107" s="28">
        <f t="shared" si="19"/>
        <v>-1918516.9304946591</v>
      </c>
      <c r="AF107" s="28">
        <f t="shared" si="19"/>
        <v>-1918516.9304946591</v>
      </c>
      <c r="AG107" s="28">
        <f t="shared" si="19"/>
        <v>-1918516.9304946591</v>
      </c>
    </row>
    <row r="108" spans="1:43" x14ac:dyDescent="0.2">
      <c r="C108" s="1" t="s">
        <v>235</v>
      </c>
      <c r="D108"/>
      <c r="E108"/>
      <c r="F108"/>
      <c r="G108"/>
      <c r="I108" s="28">
        <f>SUM(I84:I85)</f>
        <v>0</v>
      </c>
      <c r="J108" s="28">
        <f t="shared" ref="J108:AG108" si="20">SUM(J84:J85)</f>
        <v>0</v>
      </c>
      <c r="K108" s="28">
        <f t="shared" si="20"/>
        <v>0</v>
      </c>
      <c r="L108" s="28">
        <f t="shared" si="20"/>
        <v>0</v>
      </c>
      <c r="M108" s="28">
        <f t="shared" si="20"/>
        <v>0</v>
      </c>
      <c r="N108" s="28">
        <f t="shared" si="20"/>
        <v>0</v>
      </c>
      <c r="O108" s="28">
        <f t="shared" si="20"/>
        <v>2000000</v>
      </c>
      <c r="P108" s="28">
        <f t="shared" si="20"/>
        <v>2007500</v>
      </c>
      <c r="Q108" s="28">
        <f t="shared" si="20"/>
        <v>2007500</v>
      </c>
      <c r="R108" s="28">
        <f t="shared" si="20"/>
        <v>2007500</v>
      </c>
      <c r="S108" s="28">
        <f t="shared" si="20"/>
        <v>2007500</v>
      </c>
      <c r="T108" s="28">
        <f t="shared" si="20"/>
        <v>2007500</v>
      </c>
      <c r="U108" s="28">
        <f t="shared" si="20"/>
        <v>2007500</v>
      </c>
      <c r="V108" s="28">
        <f t="shared" si="20"/>
        <v>2007500</v>
      </c>
      <c r="W108" s="28">
        <f t="shared" si="20"/>
        <v>2007500</v>
      </c>
      <c r="X108" s="28">
        <f t="shared" si="20"/>
        <v>2007500</v>
      </c>
      <c r="Y108" s="28">
        <f t="shared" si="20"/>
        <v>2007500</v>
      </c>
      <c r="Z108" s="28">
        <f t="shared" si="20"/>
        <v>2007500</v>
      </c>
      <c r="AA108" s="28">
        <f t="shared" si="20"/>
        <v>2007500</v>
      </c>
      <c r="AB108" s="28">
        <f t="shared" si="20"/>
        <v>2007500</v>
      </c>
      <c r="AC108" s="28">
        <f t="shared" si="20"/>
        <v>2007500</v>
      </c>
      <c r="AD108" s="28">
        <f t="shared" si="20"/>
        <v>2007500</v>
      </c>
      <c r="AE108" s="28">
        <f t="shared" si="20"/>
        <v>2007500</v>
      </c>
      <c r="AF108" s="28">
        <f t="shared" si="20"/>
        <v>2007500</v>
      </c>
      <c r="AG108" s="28">
        <f t="shared" si="20"/>
        <v>2007500</v>
      </c>
    </row>
    <row r="109" spans="1:43" x14ac:dyDescent="0.2">
      <c r="D109" s="256" t="str">
        <f>Assumptions!G110</f>
        <v>Capex</v>
      </c>
      <c r="E109" s="256" t="str">
        <f>Assumptions!H110</f>
        <v>Total benefits</v>
      </c>
      <c r="I109" s="216"/>
      <c r="J109" s="216"/>
      <c r="K109" s="216"/>
      <c r="L109" s="216"/>
      <c r="M109" s="216"/>
      <c r="N109" s="216"/>
      <c r="O109" s="216"/>
      <c r="P109" s="216"/>
      <c r="Q109" s="216"/>
      <c r="R109" s="216"/>
      <c r="S109" s="216"/>
      <c r="T109" s="216"/>
      <c r="U109" s="216"/>
      <c r="V109" s="216"/>
      <c r="W109" s="216"/>
      <c r="X109" s="216"/>
      <c r="Y109" s="216"/>
      <c r="Z109" s="216"/>
    </row>
    <row r="110" spans="1:43" x14ac:dyDescent="0.2">
      <c r="A110" s="1" t="str">
        <f>"sens"&amp;Assumptions!B111</f>
        <v>sens1</v>
      </c>
      <c r="C110" s="255" t="str">
        <f>Assumptions!C111</f>
        <v>Capex 10% higher</v>
      </c>
      <c r="D110" s="256">
        <f>Assumptions!G111</f>
        <v>0.1</v>
      </c>
      <c r="E110" s="256">
        <f>Assumptions!H111</f>
        <v>0</v>
      </c>
      <c r="G110" s="34" t="str">
        <f>PROPER($A$3)&amp;A110</f>
        <v>Option 4sens1</v>
      </c>
      <c r="I110" s="28" cm="1">
        <f t="array" ref="I110">I$106+IF($C110&lt;&gt;0,SUMPRODUCT((I$107:I$108)*TRANSPOSE(($D110:$E110))),0)</f>
        <v>0</v>
      </c>
      <c r="J110" s="28" cm="1">
        <f t="array" ref="J110">J$106+IF($C110&lt;&gt;0,SUMPRODUCT((J$107:J$108)*TRANSPOSE(($D110:$E110))),0)</f>
        <v>0</v>
      </c>
      <c r="K110" s="28" cm="1">
        <f t="array" ref="K110">K$106+IF($C110&lt;&gt;0,SUMPRODUCT((K$107:K$108)*TRANSPOSE(($D110:$E110))),0)</f>
        <v>0</v>
      </c>
      <c r="L110" s="28" cm="1">
        <f t="array" ref="L110">L$106+IF($C110&lt;&gt;0,SUMPRODUCT((L$107:L$108)*TRANSPOSE(($D110:$E110))),0)</f>
        <v>0</v>
      </c>
      <c r="M110" s="28" cm="1">
        <f t="array" ref="M110">M$106+IF($C110&lt;&gt;0,SUMPRODUCT((M$107:M$108)*TRANSPOSE(($D110:$E110))),0)</f>
        <v>-422073.724708825</v>
      </c>
      <c r="N110" s="28" cm="1">
        <f t="array" ref="N110">N$106+IF($C110&lt;&gt;0,SUMPRODUCT((N$107:N$108)*TRANSPOSE(($D110:$E110))),0)</f>
        <v>-1709398.5850707411</v>
      </c>
      <c r="O110" s="28" cm="1">
        <f t="array" ref="O110">O$106+IF($C110&lt;&gt;0,SUMPRODUCT((O$107:O$108)*TRANSPOSE(($D110:$E110))),0)</f>
        <v>-110368.62354412503</v>
      </c>
      <c r="P110" s="28" cm="1">
        <f t="array" ref="P110">P$106+IF($C110&lt;&gt;0,SUMPRODUCT((P$107:P$108)*TRANSPOSE(($D110:$E110))),0)</f>
        <v>-102868.62354412503</v>
      </c>
      <c r="Q110" s="28" cm="1">
        <f t="array" ref="Q110">Q$106+IF($C110&lt;&gt;0,SUMPRODUCT((Q$107:Q$108)*TRANSPOSE(($D110:$E110))),0)</f>
        <v>-102868.62354412503</v>
      </c>
      <c r="R110" s="28" cm="1">
        <f t="array" ref="R110">R$106+IF($C110&lt;&gt;0,SUMPRODUCT((R$107:R$108)*TRANSPOSE(($D110:$E110))),0)</f>
        <v>-102868.62354412503</v>
      </c>
      <c r="S110" s="28" cm="1">
        <f t="array" ref="S110">S$106+IF($C110&lt;&gt;0,SUMPRODUCT((S$107:S$108)*TRANSPOSE(($D110:$E110))),0)</f>
        <v>-102868.62354412503</v>
      </c>
      <c r="T110" s="28" cm="1">
        <f t="array" ref="T110">T$106+IF($C110&lt;&gt;0,SUMPRODUCT((T$107:T$108)*TRANSPOSE(($D110:$E110))),0)</f>
        <v>-102868.62354412503</v>
      </c>
      <c r="U110" s="28" cm="1">
        <f t="array" ref="U110">U$106+IF($C110&lt;&gt;0,SUMPRODUCT((U$107:U$108)*TRANSPOSE(($D110:$E110))),0)</f>
        <v>-102868.62354412503</v>
      </c>
      <c r="V110" s="28" cm="1">
        <f t="array" ref="V110">V$106+IF($C110&lt;&gt;0,SUMPRODUCT((V$107:V$108)*TRANSPOSE(($D110:$E110))),0)</f>
        <v>-102868.62354412503</v>
      </c>
      <c r="W110" s="28" cm="1">
        <f t="array" ref="W110">W$106+IF($C110&lt;&gt;0,SUMPRODUCT((W$107:W$108)*TRANSPOSE(($D110:$E110))),0)</f>
        <v>-102868.62354412503</v>
      </c>
      <c r="X110" s="28" cm="1">
        <f t="array" ref="X110">X$106+IF($C110&lt;&gt;0,SUMPRODUCT((X$107:X$108)*TRANSPOSE(($D110:$E110))),0)</f>
        <v>-102868.62354412503</v>
      </c>
      <c r="Y110" s="28" cm="1">
        <f t="array" ref="Y110">Y$106+IF($C110&lt;&gt;0,SUMPRODUCT((Y$107:Y$108)*TRANSPOSE(($D110:$E110))),0)</f>
        <v>-102868.62354412503</v>
      </c>
      <c r="Z110" s="28" cm="1">
        <f t="array" ref="Z110">Z$106+IF($C110&lt;&gt;0,SUMPRODUCT((Z$107:Z$108)*TRANSPOSE(($D110:$E110))),0)</f>
        <v>-102868.62354412503</v>
      </c>
      <c r="AA110" s="28" cm="1">
        <f t="array" ref="AA110">AA$106+IF($C110&lt;&gt;0,SUMPRODUCT((AA$107:AA$108)*TRANSPOSE(($D110:$E110))),0)</f>
        <v>-102868.62354412503</v>
      </c>
      <c r="AB110" s="28" cm="1">
        <f t="array" ref="AB110">AB$106+IF($C110&lt;&gt;0,SUMPRODUCT((AB$107:AB$108)*TRANSPOSE(($D110:$E110))),0)</f>
        <v>-102868.62354412503</v>
      </c>
      <c r="AC110" s="28" cm="1">
        <f t="array" ref="AC110">AC$106+IF($C110&lt;&gt;0,SUMPRODUCT((AC$107:AC$108)*TRANSPOSE(($D110:$E110))),0)</f>
        <v>-102868.62354412503</v>
      </c>
      <c r="AD110" s="28" cm="1">
        <f t="array" ref="AD110">AD$106+IF($C110&lt;&gt;0,SUMPRODUCT((AD$107:AD$108)*TRANSPOSE(($D110:$E110))),0)</f>
        <v>-102868.62354412503</v>
      </c>
      <c r="AE110" s="28" cm="1">
        <f t="array" ref="AE110">AE$106+IF($C110&lt;&gt;0,SUMPRODUCT((AE$107:AE$108)*TRANSPOSE(($D110:$E110))),0)</f>
        <v>-102868.62354412503</v>
      </c>
      <c r="AF110" s="28" cm="1">
        <f t="array" ref="AF110">AF$106+IF($C110&lt;&gt;0,SUMPRODUCT((AF$107:AF$108)*TRANSPOSE(($D110:$E110))),0)</f>
        <v>-102868.62354412503</v>
      </c>
      <c r="AG110" s="28" cm="1">
        <f t="array" ref="AG110">AG$106+IF($C110&lt;&gt;0,SUMPRODUCT((AG$107:AG$108)*TRANSPOSE(($D110:$E110))),0)</f>
        <v>-102868.62354412503</v>
      </c>
    </row>
    <row r="111" spans="1:43" x14ac:dyDescent="0.2">
      <c r="A111" s="1" t="str">
        <f>"sens"&amp;Assumptions!B112</f>
        <v>sens2</v>
      </c>
      <c r="C111" s="255" t="str">
        <f>Assumptions!C112</f>
        <v>Capex 10% lower</v>
      </c>
      <c r="D111" s="256">
        <f>Assumptions!G112</f>
        <v>-0.1</v>
      </c>
      <c r="E111" s="256">
        <f>Assumptions!H112</f>
        <v>0</v>
      </c>
      <c r="G111" s="34" t="str">
        <f t="shared" ref="G111:G117" si="21">PROPER($A$3)&amp;A111</f>
        <v>Option 4sens2</v>
      </c>
      <c r="I111" s="28" cm="1">
        <f t="array" ref="I111">I$106+IF($C111&lt;&gt;0,SUMPRODUCT((I$107:I$108)*TRANSPOSE(($D111:$E111))),0)</f>
        <v>0</v>
      </c>
      <c r="J111" s="28" cm="1">
        <f t="array" ref="J111">J$106+IF($C111&lt;&gt;0,SUMPRODUCT((J$107:J$108)*TRANSPOSE(($D111:$E111))),0)</f>
        <v>0</v>
      </c>
      <c r="K111" s="28" cm="1">
        <f t="array" ref="K111">K$106+IF($C111&lt;&gt;0,SUMPRODUCT((K$107:K$108)*TRANSPOSE(($D111:$E111))),0)</f>
        <v>0</v>
      </c>
      <c r="L111" s="28" cm="1">
        <f t="array" ref="L111">L$106+IF($C111&lt;&gt;0,SUMPRODUCT((L$107:L$108)*TRANSPOSE(($D111:$E111))),0)</f>
        <v>0</v>
      </c>
      <c r="M111" s="28" cm="1">
        <f t="array" ref="M111">M$106+IF($C111&lt;&gt;0,SUMPRODUCT((M$107:M$108)*TRANSPOSE(($D111:$E111))),0)</f>
        <v>-345333.04748903867</v>
      </c>
      <c r="N111" s="28" cm="1">
        <f t="array" ref="N111">N$106+IF($C111&lt;&gt;0,SUMPRODUCT((N$107:N$108)*TRANSPOSE(($D111:$E111))),0)</f>
        <v>-1398598.8423306064</v>
      </c>
      <c r="O111" s="28" cm="1">
        <f t="array" ref="O111">O$106+IF($C111&lt;&gt;0,SUMPRODUCT((O$107:O$108)*TRANSPOSE(($D111:$E111))),0)</f>
        <v>273334.76255480677</v>
      </c>
      <c r="P111" s="28" cm="1">
        <f t="array" ref="P111">P$106+IF($C111&lt;&gt;0,SUMPRODUCT((P$107:P$108)*TRANSPOSE(($D111:$E111))),0)</f>
        <v>280834.76255480677</v>
      </c>
      <c r="Q111" s="28" cm="1">
        <f t="array" ref="Q111">Q$106+IF($C111&lt;&gt;0,SUMPRODUCT((Q$107:Q$108)*TRANSPOSE(($D111:$E111))),0)</f>
        <v>280834.76255480677</v>
      </c>
      <c r="R111" s="28" cm="1">
        <f t="array" ref="R111">R$106+IF($C111&lt;&gt;0,SUMPRODUCT((R$107:R$108)*TRANSPOSE(($D111:$E111))),0)</f>
        <v>280834.76255480677</v>
      </c>
      <c r="S111" s="28" cm="1">
        <f t="array" ref="S111">S$106+IF($C111&lt;&gt;0,SUMPRODUCT((S$107:S$108)*TRANSPOSE(($D111:$E111))),0)</f>
        <v>280834.76255480677</v>
      </c>
      <c r="T111" s="28" cm="1">
        <f t="array" ref="T111">T$106+IF($C111&lt;&gt;0,SUMPRODUCT((T$107:T$108)*TRANSPOSE(($D111:$E111))),0)</f>
        <v>280834.76255480677</v>
      </c>
      <c r="U111" s="28" cm="1">
        <f t="array" ref="U111">U$106+IF($C111&lt;&gt;0,SUMPRODUCT((U$107:U$108)*TRANSPOSE(($D111:$E111))),0)</f>
        <v>280834.76255480677</v>
      </c>
      <c r="V111" s="28" cm="1">
        <f t="array" ref="V111">V$106+IF($C111&lt;&gt;0,SUMPRODUCT((V$107:V$108)*TRANSPOSE(($D111:$E111))),0)</f>
        <v>280834.76255480677</v>
      </c>
      <c r="W111" s="28" cm="1">
        <f t="array" ref="W111">W$106+IF($C111&lt;&gt;0,SUMPRODUCT((W$107:W$108)*TRANSPOSE(($D111:$E111))),0)</f>
        <v>280834.76255480677</v>
      </c>
      <c r="X111" s="28" cm="1">
        <f t="array" ref="X111">X$106+IF($C111&lt;&gt;0,SUMPRODUCT((X$107:X$108)*TRANSPOSE(($D111:$E111))),0)</f>
        <v>280834.76255480677</v>
      </c>
      <c r="Y111" s="28" cm="1">
        <f t="array" ref="Y111">Y$106+IF($C111&lt;&gt;0,SUMPRODUCT((Y$107:Y$108)*TRANSPOSE(($D111:$E111))),0)</f>
        <v>280834.76255480677</v>
      </c>
      <c r="Z111" s="28" cm="1">
        <f t="array" ref="Z111">Z$106+IF($C111&lt;&gt;0,SUMPRODUCT((Z$107:Z$108)*TRANSPOSE(($D111:$E111))),0)</f>
        <v>280834.76255480677</v>
      </c>
      <c r="AA111" s="28" cm="1">
        <f t="array" ref="AA111">AA$106+IF($C111&lt;&gt;0,SUMPRODUCT((AA$107:AA$108)*TRANSPOSE(($D111:$E111))),0)</f>
        <v>280834.76255480677</v>
      </c>
      <c r="AB111" s="28" cm="1">
        <f t="array" ref="AB111">AB$106+IF($C111&lt;&gt;0,SUMPRODUCT((AB$107:AB$108)*TRANSPOSE(($D111:$E111))),0)</f>
        <v>280834.76255480677</v>
      </c>
      <c r="AC111" s="28" cm="1">
        <f t="array" ref="AC111">AC$106+IF($C111&lt;&gt;0,SUMPRODUCT((AC$107:AC$108)*TRANSPOSE(($D111:$E111))),0)</f>
        <v>280834.76255480677</v>
      </c>
      <c r="AD111" s="28" cm="1">
        <f t="array" ref="AD111">AD$106+IF($C111&lt;&gt;0,SUMPRODUCT((AD$107:AD$108)*TRANSPOSE(($D111:$E111))),0)</f>
        <v>280834.76255480677</v>
      </c>
      <c r="AE111" s="28" cm="1">
        <f t="array" ref="AE111">AE$106+IF($C111&lt;&gt;0,SUMPRODUCT((AE$107:AE$108)*TRANSPOSE(($D111:$E111))),0)</f>
        <v>280834.76255480677</v>
      </c>
      <c r="AF111" s="28" cm="1">
        <f t="array" ref="AF111">AF$106+IF($C111&lt;&gt;0,SUMPRODUCT((AF$107:AF$108)*TRANSPOSE(($D111:$E111))),0)</f>
        <v>280834.76255480677</v>
      </c>
      <c r="AG111" s="28" cm="1">
        <f t="array" ref="AG111">AG$106+IF($C111&lt;&gt;0,SUMPRODUCT((AG$107:AG$108)*TRANSPOSE(($D111:$E111))),0)</f>
        <v>280834.76255480677</v>
      </c>
    </row>
    <row r="112" spans="1:43" x14ac:dyDescent="0.2">
      <c r="A112" s="1" t="str">
        <f>"sens"&amp;Assumptions!B113</f>
        <v>sens3</v>
      </c>
      <c r="C112" s="255" t="str">
        <f>Assumptions!C113</f>
        <v>Total benefits 10% higher</v>
      </c>
      <c r="D112" s="256">
        <f>Assumptions!G113</f>
        <v>0</v>
      </c>
      <c r="E112" s="256">
        <f>Assumptions!H113</f>
        <v>0.1</v>
      </c>
      <c r="G112" s="34" t="str">
        <f t="shared" si="21"/>
        <v>Option 4sens3</v>
      </c>
      <c r="I112" s="28" cm="1">
        <f t="array" ref="I112">I$106+IF($C112&lt;&gt;0,SUMPRODUCT((I$107:I$108)*TRANSPOSE(($D112:$E112))),0)</f>
        <v>0</v>
      </c>
      <c r="J112" s="28" cm="1">
        <f t="array" ref="J112">J$106+IF($C112&lt;&gt;0,SUMPRODUCT((J$107:J$108)*TRANSPOSE(($D112:$E112))),0)</f>
        <v>0</v>
      </c>
      <c r="K112" s="28" cm="1">
        <f t="array" ref="K112">K$106+IF($C112&lt;&gt;0,SUMPRODUCT((K$107:K$108)*TRANSPOSE(($D112:$E112))),0)</f>
        <v>0</v>
      </c>
      <c r="L112" s="28" cm="1">
        <f t="array" ref="L112">L$106+IF($C112&lt;&gt;0,SUMPRODUCT((L$107:L$108)*TRANSPOSE(($D112:$E112))),0)</f>
        <v>0</v>
      </c>
      <c r="M112" s="28" cm="1">
        <f t="array" ref="M112">M$106+IF($C112&lt;&gt;0,SUMPRODUCT((M$107:M$108)*TRANSPOSE(($D112:$E112))),0)</f>
        <v>-383703.38609893183</v>
      </c>
      <c r="N112" s="28" cm="1">
        <f t="array" ref="N112">N$106+IF($C112&lt;&gt;0,SUMPRODUCT((N$107:N$108)*TRANSPOSE(($D112:$E112))),0)</f>
        <v>-1553998.7137006738</v>
      </c>
      <c r="O112" s="28" cm="1">
        <f t="array" ref="O112">O$106+IF($C112&lt;&gt;0,SUMPRODUCT((O$107:O$108)*TRANSPOSE(($D112:$E112))),0)</f>
        <v>281483.06950534089</v>
      </c>
      <c r="P112" s="28" cm="1">
        <f t="array" ref="P112">P$106+IF($C112&lt;&gt;0,SUMPRODUCT((P$107:P$108)*TRANSPOSE(($D112:$E112))),0)</f>
        <v>289733.06950534089</v>
      </c>
      <c r="Q112" s="28" cm="1">
        <f t="array" ref="Q112">Q$106+IF($C112&lt;&gt;0,SUMPRODUCT((Q$107:Q$108)*TRANSPOSE(($D112:$E112))),0)</f>
        <v>289733.06950534089</v>
      </c>
      <c r="R112" s="28" cm="1">
        <f t="array" ref="R112">R$106+IF($C112&lt;&gt;0,SUMPRODUCT((R$107:R$108)*TRANSPOSE(($D112:$E112))),0)</f>
        <v>289733.06950534089</v>
      </c>
      <c r="S112" s="28" cm="1">
        <f t="array" ref="S112">S$106+IF($C112&lt;&gt;0,SUMPRODUCT((S$107:S$108)*TRANSPOSE(($D112:$E112))),0)</f>
        <v>289733.06950534089</v>
      </c>
      <c r="T112" s="28" cm="1">
        <f t="array" ref="T112">T$106+IF($C112&lt;&gt;0,SUMPRODUCT((T$107:T$108)*TRANSPOSE(($D112:$E112))),0)</f>
        <v>289733.06950534089</v>
      </c>
      <c r="U112" s="28" cm="1">
        <f t="array" ref="U112">U$106+IF($C112&lt;&gt;0,SUMPRODUCT((U$107:U$108)*TRANSPOSE(($D112:$E112))),0)</f>
        <v>289733.06950534089</v>
      </c>
      <c r="V112" s="28" cm="1">
        <f t="array" ref="V112">V$106+IF($C112&lt;&gt;0,SUMPRODUCT((V$107:V$108)*TRANSPOSE(($D112:$E112))),0)</f>
        <v>289733.06950534089</v>
      </c>
      <c r="W112" s="28" cm="1">
        <f t="array" ref="W112">W$106+IF($C112&lt;&gt;0,SUMPRODUCT((W$107:W$108)*TRANSPOSE(($D112:$E112))),0)</f>
        <v>289733.06950534089</v>
      </c>
      <c r="X112" s="28" cm="1">
        <f t="array" ref="X112">X$106+IF($C112&lt;&gt;0,SUMPRODUCT((X$107:X$108)*TRANSPOSE(($D112:$E112))),0)</f>
        <v>289733.06950534089</v>
      </c>
      <c r="Y112" s="28" cm="1">
        <f t="array" ref="Y112">Y$106+IF($C112&lt;&gt;0,SUMPRODUCT((Y$107:Y$108)*TRANSPOSE(($D112:$E112))),0)</f>
        <v>289733.06950534089</v>
      </c>
      <c r="Z112" s="28" cm="1">
        <f t="array" ref="Z112">Z$106+IF($C112&lt;&gt;0,SUMPRODUCT((Z$107:Z$108)*TRANSPOSE(($D112:$E112))),0)</f>
        <v>289733.06950534089</v>
      </c>
      <c r="AA112" s="28" cm="1">
        <f t="array" ref="AA112">AA$106+IF($C112&lt;&gt;0,SUMPRODUCT((AA$107:AA$108)*TRANSPOSE(($D112:$E112))),0)</f>
        <v>289733.06950534089</v>
      </c>
      <c r="AB112" s="28" cm="1">
        <f t="array" ref="AB112">AB$106+IF($C112&lt;&gt;0,SUMPRODUCT((AB$107:AB$108)*TRANSPOSE(($D112:$E112))),0)</f>
        <v>289733.06950534089</v>
      </c>
      <c r="AC112" s="28" cm="1">
        <f t="array" ref="AC112">AC$106+IF($C112&lt;&gt;0,SUMPRODUCT((AC$107:AC$108)*TRANSPOSE(($D112:$E112))),0)</f>
        <v>289733.06950534089</v>
      </c>
      <c r="AD112" s="28" cm="1">
        <f t="array" ref="AD112">AD$106+IF($C112&lt;&gt;0,SUMPRODUCT((AD$107:AD$108)*TRANSPOSE(($D112:$E112))),0)</f>
        <v>289733.06950534089</v>
      </c>
      <c r="AE112" s="28" cm="1">
        <f t="array" ref="AE112">AE$106+IF($C112&lt;&gt;0,SUMPRODUCT((AE$107:AE$108)*TRANSPOSE(($D112:$E112))),0)</f>
        <v>289733.06950534089</v>
      </c>
      <c r="AF112" s="28" cm="1">
        <f t="array" ref="AF112">AF$106+IF($C112&lt;&gt;0,SUMPRODUCT((AF$107:AF$108)*TRANSPOSE(($D112:$E112))),0)</f>
        <v>289733.06950534089</v>
      </c>
      <c r="AG112" s="28" cm="1">
        <f t="array" ref="AG112">AG$106+IF($C112&lt;&gt;0,SUMPRODUCT((AG$107:AG$108)*TRANSPOSE(($D112:$E112))),0)</f>
        <v>289733.06950534089</v>
      </c>
    </row>
    <row r="113" spans="1:33" x14ac:dyDescent="0.2">
      <c r="A113" s="1" t="str">
        <f>"sens"&amp;Assumptions!B114</f>
        <v>sens4</v>
      </c>
      <c r="C113" s="255" t="str">
        <f>Assumptions!C114</f>
        <v>Total benefits 10% lower</v>
      </c>
      <c r="D113" s="256">
        <f>Assumptions!G114</f>
        <v>0</v>
      </c>
      <c r="E113" s="256">
        <f>Assumptions!H114</f>
        <v>-0.1</v>
      </c>
      <c r="G113" s="34" t="str">
        <f t="shared" si="21"/>
        <v>Option 4sens4</v>
      </c>
      <c r="I113" s="28" cm="1">
        <f t="array" ref="I113">I$106+IF($C113&lt;&gt;0,SUMPRODUCT((I$107:I$108)*TRANSPOSE(($D113:$E113))),0)</f>
        <v>0</v>
      </c>
      <c r="J113" s="28" cm="1">
        <f t="array" ref="J113">J$106+IF($C113&lt;&gt;0,SUMPRODUCT((J$107:J$108)*TRANSPOSE(($D113:$E113))),0)</f>
        <v>0</v>
      </c>
      <c r="K113" s="28" cm="1">
        <f t="array" ref="K113">K$106+IF($C113&lt;&gt;0,SUMPRODUCT((K$107:K$108)*TRANSPOSE(($D113:$E113))),0)</f>
        <v>0</v>
      </c>
      <c r="L113" s="28" cm="1">
        <f t="array" ref="L113">L$106+IF($C113&lt;&gt;0,SUMPRODUCT((L$107:L$108)*TRANSPOSE(($D113:$E113))),0)</f>
        <v>0</v>
      </c>
      <c r="M113" s="28" cm="1">
        <f t="array" ref="M113">M$106+IF($C113&lt;&gt;0,SUMPRODUCT((M$107:M$108)*TRANSPOSE(($D113:$E113))),0)</f>
        <v>-383703.38609893183</v>
      </c>
      <c r="N113" s="28" cm="1">
        <f t="array" ref="N113">N$106+IF($C113&lt;&gt;0,SUMPRODUCT((N$107:N$108)*TRANSPOSE(($D113:$E113))),0)</f>
        <v>-1553998.7137006738</v>
      </c>
      <c r="O113" s="28" cm="1">
        <f t="array" ref="O113">O$106+IF($C113&lt;&gt;0,SUMPRODUCT((O$107:O$108)*TRANSPOSE(($D113:$E113))),0)</f>
        <v>-118516.93049465911</v>
      </c>
      <c r="P113" s="28" cm="1">
        <f t="array" ref="P113">P$106+IF($C113&lt;&gt;0,SUMPRODUCT((P$107:P$108)*TRANSPOSE(($D113:$E113))),0)</f>
        <v>-111766.93049465911</v>
      </c>
      <c r="Q113" s="28" cm="1">
        <f t="array" ref="Q113">Q$106+IF($C113&lt;&gt;0,SUMPRODUCT((Q$107:Q$108)*TRANSPOSE(($D113:$E113))),0)</f>
        <v>-111766.93049465911</v>
      </c>
      <c r="R113" s="28" cm="1">
        <f t="array" ref="R113">R$106+IF($C113&lt;&gt;0,SUMPRODUCT((R$107:R$108)*TRANSPOSE(($D113:$E113))),0)</f>
        <v>-111766.93049465911</v>
      </c>
      <c r="S113" s="28" cm="1">
        <f t="array" ref="S113">S$106+IF($C113&lt;&gt;0,SUMPRODUCT((S$107:S$108)*TRANSPOSE(($D113:$E113))),0)</f>
        <v>-111766.93049465911</v>
      </c>
      <c r="T113" s="28" cm="1">
        <f t="array" ref="T113">T$106+IF($C113&lt;&gt;0,SUMPRODUCT((T$107:T$108)*TRANSPOSE(($D113:$E113))),0)</f>
        <v>-111766.93049465911</v>
      </c>
      <c r="U113" s="28" cm="1">
        <f t="array" ref="U113">U$106+IF($C113&lt;&gt;0,SUMPRODUCT((U$107:U$108)*TRANSPOSE(($D113:$E113))),0)</f>
        <v>-111766.93049465911</v>
      </c>
      <c r="V113" s="28" cm="1">
        <f t="array" ref="V113">V$106+IF($C113&lt;&gt;0,SUMPRODUCT((V$107:V$108)*TRANSPOSE(($D113:$E113))),0)</f>
        <v>-111766.93049465911</v>
      </c>
      <c r="W113" s="28" cm="1">
        <f t="array" ref="W113">W$106+IF($C113&lt;&gt;0,SUMPRODUCT((W$107:W$108)*TRANSPOSE(($D113:$E113))),0)</f>
        <v>-111766.93049465911</v>
      </c>
      <c r="X113" s="28" cm="1">
        <f t="array" ref="X113">X$106+IF($C113&lt;&gt;0,SUMPRODUCT((X$107:X$108)*TRANSPOSE(($D113:$E113))),0)</f>
        <v>-111766.93049465911</v>
      </c>
      <c r="Y113" s="28" cm="1">
        <f t="array" ref="Y113">Y$106+IF($C113&lt;&gt;0,SUMPRODUCT((Y$107:Y$108)*TRANSPOSE(($D113:$E113))),0)</f>
        <v>-111766.93049465911</v>
      </c>
      <c r="Z113" s="28" cm="1">
        <f t="array" ref="Z113">Z$106+IF($C113&lt;&gt;0,SUMPRODUCT((Z$107:Z$108)*TRANSPOSE(($D113:$E113))),0)</f>
        <v>-111766.93049465911</v>
      </c>
      <c r="AA113" s="28" cm="1">
        <f t="array" ref="AA113">AA$106+IF($C113&lt;&gt;0,SUMPRODUCT((AA$107:AA$108)*TRANSPOSE(($D113:$E113))),0)</f>
        <v>-111766.93049465911</v>
      </c>
      <c r="AB113" s="28" cm="1">
        <f t="array" ref="AB113">AB$106+IF($C113&lt;&gt;0,SUMPRODUCT((AB$107:AB$108)*TRANSPOSE(($D113:$E113))),0)</f>
        <v>-111766.93049465911</v>
      </c>
      <c r="AC113" s="28" cm="1">
        <f t="array" ref="AC113">AC$106+IF($C113&lt;&gt;0,SUMPRODUCT((AC$107:AC$108)*TRANSPOSE(($D113:$E113))),0)</f>
        <v>-111766.93049465911</v>
      </c>
      <c r="AD113" s="28" cm="1">
        <f t="array" ref="AD113">AD$106+IF($C113&lt;&gt;0,SUMPRODUCT((AD$107:AD$108)*TRANSPOSE(($D113:$E113))),0)</f>
        <v>-111766.93049465911</v>
      </c>
      <c r="AE113" s="28" cm="1">
        <f t="array" ref="AE113">AE$106+IF($C113&lt;&gt;0,SUMPRODUCT((AE$107:AE$108)*TRANSPOSE(($D113:$E113))),0)</f>
        <v>-111766.93049465911</v>
      </c>
      <c r="AF113" s="28" cm="1">
        <f t="array" ref="AF113">AF$106+IF($C113&lt;&gt;0,SUMPRODUCT((AF$107:AF$108)*TRANSPOSE(($D113:$E113))),0)</f>
        <v>-111766.93049465911</v>
      </c>
      <c r="AG113" s="28" cm="1">
        <f t="array" ref="AG113">AG$106+IF($C113&lt;&gt;0,SUMPRODUCT((AG$107:AG$108)*TRANSPOSE(($D113:$E113))),0)</f>
        <v>-111766.93049465911</v>
      </c>
    </row>
    <row r="114" spans="1:33" x14ac:dyDescent="0.2">
      <c r="A114" s="1" t="str">
        <f>"sens"&amp;Assumptions!B115</f>
        <v>sens5</v>
      </c>
      <c r="C114" s="255" t="str">
        <f>Assumptions!C115</f>
        <v>Capex 10% higher &amp; Total benefits 10% lower</v>
      </c>
      <c r="D114" s="256">
        <f>Assumptions!G115</f>
        <v>0.1</v>
      </c>
      <c r="E114" s="256">
        <f>Assumptions!H115</f>
        <v>-0.1</v>
      </c>
      <c r="G114" s="34" t="str">
        <f t="shared" si="21"/>
        <v>Option 4sens5</v>
      </c>
      <c r="I114" s="28" cm="1">
        <f t="array" ref="I114">I$106+IF($C114&lt;&gt;0,SUMPRODUCT((I$107:I$108)*TRANSPOSE(($D114:$E114))),0)</f>
        <v>0</v>
      </c>
      <c r="J114" s="28" cm="1">
        <f t="array" ref="J114">J$106+IF($C114&lt;&gt;0,SUMPRODUCT((J$107:J$108)*TRANSPOSE(($D114:$E114))),0)</f>
        <v>0</v>
      </c>
      <c r="K114" s="28" cm="1">
        <f t="array" ref="K114">K$106+IF($C114&lt;&gt;0,SUMPRODUCT((K$107:K$108)*TRANSPOSE(($D114:$E114))),0)</f>
        <v>0</v>
      </c>
      <c r="L114" s="28" cm="1">
        <f t="array" ref="L114">L$106+IF($C114&lt;&gt;0,SUMPRODUCT((L$107:L$108)*TRANSPOSE(($D114:$E114))),0)</f>
        <v>0</v>
      </c>
      <c r="M114" s="28" cm="1">
        <f t="array" ref="M114">M$106+IF($C114&lt;&gt;0,SUMPRODUCT((M$107:M$108)*TRANSPOSE(($D114:$E114))),0)</f>
        <v>-422073.724708825</v>
      </c>
      <c r="N114" s="28" cm="1">
        <f t="array" ref="N114">N$106+IF($C114&lt;&gt;0,SUMPRODUCT((N$107:N$108)*TRANSPOSE(($D114:$E114))),0)</f>
        <v>-1709398.5850707411</v>
      </c>
      <c r="O114" s="28" cm="1">
        <f t="array" ref="O114">O$106+IF($C114&lt;&gt;0,SUMPRODUCT((O$107:O$108)*TRANSPOSE(($D114:$E114))),0)</f>
        <v>-310368.623544125</v>
      </c>
      <c r="P114" s="28" cm="1">
        <f t="array" ref="P114">P$106+IF($C114&lt;&gt;0,SUMPRODUCT((P$107:P$108)*TRANSPOSE(($D114:$E114))),0)</f>
        <v>-303618.623544125</v>
      </c>
      <c r="Q114" s="28" cm="1">
        <f t="array" ref="Q114">Q$106+IF($C114&lt;&gt;0,SUMPRODUCT((Q$107:Q$108)*TRANSPOSE(($D114:$E114))),0)</f>
        <v>-303618.623544125</v>
      </c>
      <c r="R114" s="28" cm="1">
        <f t="array" ref="R114">R$106+IF($C114&lt;&gt;0,SUMPRODUCT((R$107:R$108)*TRANSPOSE(($D114:$E114))),0)</f>
        <v>-303618.623544125</v>
      </c>
      <c r="S114" s="28" cm="1">
        <f t="array" ref="S114">S$106+IF($C114&lt;&gt;0,SUMPRODUCT((S$107:S$108)*TRANSPOSE(($D114:$E114))),0)</f>
        <v>-303618.623544125</v>
      </c>
      <c r="T114" s="28" cm="1">
        <f t="array" ref="T114">T$106+IF($C114&lt;&gt;0,SUMPRODUCT((T$107:T$108)*TRANSPOSE(($D114:$E114))),0)</f>
        <v>-303618.623544125</v>
      </c>
      <c r="U114" s="28" cm="1">
        <f t="array" ref="U114">U$106+IF($C114&lt;&gt;0,SUMPRODUCT((U$107:U$108)*TRANSPOSE(($D114:$E114))),0)</f>
        <v>-303618.623544125</v>
      </c>
      <c r="V114" s="28" cm="1">
        <f t="array" ref="V114">V$106+IF($C114&lt;&gt;0,SUMPRODUCT((V$107:V$108)*TRANSPOSE(($D114:$E114))),0)</f>
        <v>-303618.623544125</v>
      </c>
      <c r="W114" s="28" cm="1">
        <f t="array" ref="W114">W$106+IF($C114&lt;&gt;0,SUMPRODUCT((W$107:W$108)*TRANSPOSE(($D114:$E114))),0)</f>
        <v>-303618.623544125</v>
      </c>
      <c r="X114" s="28" cm="1">
        <f t="array" ref="X114">X$106+IF($C114&lt;&gt;0,SUMPRODUCT((X$107:X$108)*TRANSPOSE(($D114:$E114))),0)</f>
        <v>-303618.623544125</v>
      </c>
      <c r="Y114" s="28" cm="1">
        <f t="array" ref="Y114">Y$106+IF($C114&lt;&gt;0,SUMPRODUCT((Y$107:Y$108)*TRANSPOSE(($D114:$E114))),0)</f>
        <v>-303618.623544125</v>
      </c>
      <c r="Z114" s="28" cm="1">
        <f t="array" ref="Z114">Z$106+IF($C114&lt;&gt;0,SUMPRODUCT((Z$107:Z$108)*TRANSPOSE(($D114:$E114))),0)</f>
        <v>-303618.623544125</v>
      </c>
      <c r="AA114" s="28" cm="1">
        <f t="array" ref="AA114">AA$106+IF($C114&lt;&gt;0,SUMPRODUCT((AA$107:AA$108)*TRANSPOSE(($D114:$E114))),0)</f>
        <v>-303618.623544125</v>
      </c>
      <c r="AB114" s="28" cm="1">
        <f t="array" ref="AB114">AB$106+IF($C114&lt;&gt;0,SUMPRODUCT((AB$107:AB$108)*TRANSPOSE(($D114:$E114))),0)</f>
        <v>-303618.623544125</v>
      </c>
      <c r="AC114" s="28" cm="1">
        <f t="array" ref="AC114">AC$106+IF($C114&lt;&gt;0,SUMPRODUCT((AC$107:AC$108)*TRANSPOSE(($D114:$E114))),0)</f>
        <v>-303618.623544125</v>
      </c>
      <c r="AD114" s="28" cm="1">
        <f t="array" ref="AD114">AD$106+IF($C114&lt;&gt;0,SUMPRODUCT((AD$107:AD$108)*TRANSPOSE(($D114:$E114))),0)</f>
        <v>-303618.623544125</v>
      </c>
      <c r="AE114" s="28" cm="1">
        <f t="array" ref="AE114">AE$106+IF($C114&lt;&gt;0,SUMPRODUCT((AE$107:AE$108)*TRANSPOSE(($D114:$E114))),0)</f>
        <v>-303618.623544125</v>
      </c>
      <c r="AF114" s="28" cm="1">
        <f t="array" ref="AF114">AF$106+IF($C114&lt;&gt;0,SUMPRODUCT((AF$107:AF$108)*TRANSPOSE(($D114:$E114))),0)</f>
        <v>-303618.623544125</v>
      </c>
      <c r="AG114" s="28" cm="1">
        <f t="array" ref="AG114">AG$106+IF($C114&lt;&gt;0,SUMPRODUCT((AG$107:AG$108)*TRANSPOSE(($D114:$E114))),0)</f>
        <v>-303618.623544125</v>
      </c>
    </row>
    <row r="115" spans="1:33" x14ac:dyDescent="0.2">
      <c r="A115" s="1" t="str">
        <f>"sens"&amp;Assumptions!B116</f>
        <v>sens</v>
      </c>
      <c r="C115" s="255">
        <f>Assumptions!C116</f>
        <v>0</v>
      </c>
      <c r="D115" s="256">
        <f>Assumptions!G116</f>
        <v>0</v>
      </c>
      <c r="E115" s="256">
        <f>Assumptions!H116</f>
        <v>0</v>
      </c>
      <c r="G115" s="34" t="str">
        <f t="shared" si="21"/>
        <v>Option 4sens</v>
      </c>
      <c r="I115" s="28" cm="1">
        <f t="array" ref="I115">I$106+IF($C115&lt;&gt;0,SUMPRODUCT((I$107:I$108)*TRANSPOSE(($D115:$E115))),0)</f>
        <v>0</v>
      </c>
      <c r="J115" s="28" cm="1">
        <f t="array" ref="J115">J$106+IF($C115&lt;&gt;0,SUMPRODUCT((J$107:J$108)*TRANSPOSE(($D115:$E115))),0)</f>
        <v>0</v>
      </c>
      <c r="K115" s="28" cm="1">
        <f t="array" ref="K115">K$106+IF($C115&lt;&gt;0,SUMPRODUCT((K$107:K$108)*TRANSPOSE(($D115:$E115))),0)</f>
        <v>0</v>
      </c>
      <c r="L115" s="28" cm="1">
        <f t="array" ref="L115">L$106+IF($C115&lt;&gt;0,SUMPRODUCT((L$107:L$108)*TRANSPOSE(($D115:$E115))),0)</f>
        <v>0</v>
      </c>
      <c r="M115" s="28" cm="1">
        <f t="array" ref="M115">M$106+IF($C115&lt;&gt;0,SUMPRODUCT((M$107:M$108)*TRANSPOSE(($D115:$E115))),0)</f>
        <v>-383703.38609893183</v>
      </c>
      <c r="N115" s="28" cm="1">
        <f t="array" ref="N115">N$106+IF($C115&lt;&gt;0,SUMPRODUCT((N$107:N$108)*TRANSPOSE(($D115:$E115))),0)</f>
        <v>-1553998.7137006738</v>
      </c>
      <c r="O115" s="28" cm="1">
        <f t="array" ref="O115">O$106+IF($C115&lt;&gt;0,SUMPRODUCT((O$107:O$108)*TRANSPOSE(($D115:$E115))),0)</f>
        <v>81483.069505340885</v>
      </c>
      <c r="P115" s="28" cm="1">
        <f t="array" ref="P115">P$106+IF($C115&lt;&gt;0,SUMPRODUCT((P$107:P$108)*TRANSPOSE(($D115:$E115))),0)</f>
        <v>88983.069505340885</v>
      </c>
      <c r="Q115" s="28" cm="1">
        <f t="array" ref="Q115">Q$106+IF($C115&lt;&gt;0,SUMPRODUCT((Q$107:Q$108)*TRANSPOSE(($D115:$E115))),0)</f>
        <v>88983.069505340885</v>
      </c>
      <c r="R115" s="28" cm="1">
        <f t="array" ref="R115">R$106+IF($C115&lt;&gt;0,SUMPRODUCT((R$107:R$108)*TRANSPOSE(($D115:$E115))),0)</f>
        <v>88983.069505340885</v>
      </c>
      <c r="S115" s="28" cm="1">
        <f t="array" ref="S115">S$106+IF($C115&lt;&gt;0,SUMPRODUCT((S$107:S$108)*TRANSPOSE(($D115:$E115))),0)</f>
        <v>88983.069505340885</v>
      </c>
      <c r="T115" s="28" cm="1">
        <f t="array" ref="T115">T$106+IF($C115&lt;&gt;0,SUMPRODUCT((T$107:T$108)*TRANSPOSE(($D115:$E115))),0)</f>
        <v>88983.069505340885</v>
      </c>
      <c r="U115" s="28" cm="1">
        <f t="array" ref="U115">U$106+IF($C115&lt;&gt;0,SUMPRODUCT((U$107:U$108)*TRANSPOSE(($D115:$E115))),0)</f>
        <v>88983.069505340885</v>
      </c>
      <c r="V115" s="28" cm="1">
        <f t="array" ref="V115">V$106+IF($C115&lt;&gt;0,SUMPRODUCT((V$107:V$108)*TRANSPOSE(($D115:$E115))),0)</f>
        <v>88983.069505340885</v>
      </c>
      <c r="W115" s="28" cm="1">
        <f t="array" ref="W115">W$106+IF($C115&lt;&gt;0,SUMPRODUCT((W$107:W$108)*TRANSPOSE(($D115:$E115))),0)</f>
        <v>88983.069505340885</v>
      </c>
      <c r="X115" s="28" cm="1">
        <f t="array" ref="X115">X$106+IF($C115&lt;&gt;0,SUMPRODUCT((X$107:X$108)*TRANSPOSE(($D115:$E115))),0)</f>
        <v>88983.069505340885</v>
      </c>
      <c r="Y115" s="28" cm="1">
        <f t="array" ref="Y115">Y$106+IF($C115&lt;&gt;0,SUMPRODUCT((Y$107:Y$108)*TRANSPOSE(($D115:$E115))),0)</f>
        <v>88983.069505340885</v>
      </c>
      <c r="Z115" s="28" cm="1">
        <f t="array" ref="Z115">Z$106+IF($C115&lt;&gt;0,SUMPRODUCT((Z$107:Z$108)*TRANSPOSE(($D115:$E115))),0)</f>
        <v>88983.069505340885</v>
      </c>
      <c r="AA115" s="28" cm="1">
        <f t="array" ref="AA115">AA$106+IF($C115&lt;&gt;0,SUMPRODUCT((AA$107:AA$108)*TRANSPOSE(($D115:$E115))),0)</f>
        <v>88983.069505340885</v>
      </c>
      <c r="AB115" s="28" cm="1">
        <f t="array" ref="AB115">AB$106+IF($C115&lt;&gt;0,SUMPRODUCT((AB$107:AB$108)*TRANSPOSE(($D115:$E115))),0)</f>
        <v>88983.069505340885</v>
      </c>
      <c r="AC115" s="28" cm="1">
        <f t="array" ref="AC115">AC$106+IF($C115&lt;&gt;0,SUMPRODUCT((AC$107:AC$108)*TRANSPOSE(($D115:$E115))),0)</f>
        <v>88983.069505340885</v>
      </c>
      <c r="AD115" s="28" cm="1">
        <f t="array" ref="AD115">AD$106+IF($C115&lt;&gt;0,SUMPRODUCT((AD$107:AD$108)*TRANSPOSE(($D115:$E115))),0)</f>
        <v>88983.069505340885</v>
      </c>
      <c r="AE115" s="28" cm="1">
        <f t="array" ref="AE115">AE$106+IF($C115&lt;&gt;0,SUMPRODUCT((AE$107:AE$108)*TRANSPOSE(($D115:$E115))),0)</f>
        <v>88983.069505340885</v>
      </c>
      <c r="AF115" s="28" cm="1">
        <f t="array" ref="AF115">AF$106+IF($C115&lt;&gt;0,SUMPRODUCT((AF$107:AF$108)*TRANSPOSE(($D115:$E115))),0)</f>
        <v>88983.069505340885</v>
      </c>
      <c r="AG115" s="28" cm="1">
        <f t="array" ref="AG115">AG$106+IF($C115&lt;&gt;0,SUMPRODUCT((AG$107:AG$108)*TRANSPOSE(($D115:$E115))),0)</f>
        <v>88983.069505340885</v>
      </c>
    </row>
    <row r="116" spans="1:33" x14ac:dyDescent="0.2">
      <c r="A116" s="1" t="str">
        <f>"sens"&amp;Assumptions!B117</f>
        <v>sens</v>
      </c>
      <c r="C116" s="255">
        <f>Assumptions!C117</f>
        <v>0</v>
      </c>
      <c r="D116" s="256">
        <f>Assumptions!G117</f>
        <v>0</v>
      </c>
      <c r="E116" s="256">
        <f>Assumptions!H117</f>
        <v>0</v>
      </c>
      <c r="G116" s="34" t="str">
        <f t="shared" si="21"/>
        <v>Option 4sens</v>
      </c>
      <c r="I116" s="28" cm="1">
        <f t="array" ref="I116">I$106+IF($C116&lt;&gt;0,SUMPRODUCT((I$107:I$108)*TRANSPOSE(($D116:$E116))),0)</f>
        <v>0</v>
      </c>
      <c r="J116" s="28" cm="1">
        <f t="array" ref="J116">J$106+IF($C116&lt;&gt;0,SUMPRODUCT((J$107:J$108)*TRANSPOSE(($D116:$E116))),0)</f>
        <v>0</v>
      </c>
      <c r="K116" s="28" cm="1">
        <f t="array" ref="K116">K$106+IF($C116&lt;&gt;0,SUMPRODUCT((K$107:K$108)*TRANSPOSE(($D116:$E116))),0)</f>
        <v>0</v>
      </c>
      <c r="L116" s="28" cm="1">
        <f t="array" ref="L116">L$106+IF($C116&lt;&gt;0,SUMPRODUCT((L$107:L$108)*TRANSPOSE(($D116:$E116))),0)</f>
        <v>0</v>
      </c>
      <c r="M116" s="28" cm="1">
        <f t="array" ref="M116">M$106+IF($C116&lt;&gt;0,SUMPRODUCT((M$107:M$108)*TRANSPOSE(($D116:$E116))),0)</f>
        <v>-383703.38609893183</v>
      </c>
      <c r="N116" s="28" cm="1">
        <f t="array" ref="N116">N$106+IF($C116&lt;&gt;0,SUMPRODUCT((N$107:N$108)*TRANSPOSE(($D116:$E116))),0)</f>
        <v>-1553998.7137006738</v>
      </c>
      <c r="O116" s="28" cm="1">
        <f t="array" ref="O116">O$106+IF($C116&lt;&gt;0,SUMPRODUCT((O$107:O$108)*TRANSPOSE(($D116:$E116))),0)</f>
        <v>81483.069505340885</v>
      </c>
      <c r="P116" s="28" cm="1">
        <f t="array" ref="P116">P$106+IF($C116&lt;&gt;0,SUMPRODUCT((P$107:P$108)*TRANSPOSE(($D116:$E116))),0)</f>
        <v>88983.069505340885</v>
      </c>
      <c r="Q116" s="28" cm="1">
        <f t="array" ref="Q116">Q$106+IF($C116&lt;&gt;0,SUMPRODUCT((Q$107:Q$108)*TRANSPOSE(($D116:$E116))),0)</f>
        <v>88983.069505340885</v>
      </c>
      <c r="R116" s="28" cm="1">
        <f t="array" ref="R116">R$106+IF($C116&lt;&gt;0,SUMPRODUCT((R$107:R$108)*TRANSPOSE(($D116:$E116))),0)</f>
        <v>88983.069505340885</v>
      </c>
      <c r="S116" s="28" cm="1">
        <f t="array" ref="S116">S$106+IF($C116&lt;&gt;0,SUMPRODUCT((S$107:S$108)*TRANSPOSE(($D116:$E116))),0)</f>
        <v>88983.069505340885</v>
      </c>
      <c r="T116" s="28" cm="1">
        <f t="array" ref="T116">T$106+IF($C116&lt;&gt;0,SUMPRODUCT((T$107:T$108)*TRANSPOSE(($D116:$E116))),0)</f>
        <v>88983.069505340885</v>
      </c>
      <c r="U116" s="28" cm="1">
        <f t="array" ref="U116">U$106+IF($C116&lt;&gt;0,SUMPRODUCT((U$107:U$108)*TRANSPOSE(($D116:$E116))),0)</f>
        <v>88983.069505340885</v>
      </c>
      <c r="V116" s="28" cm="1">
        <f t="array" ref="V116">V$106+IF($C116&lt;&gt;0,SUMPRODUCT((V$107:V$108)*TRANSPOSE(($D116:$E116))),0)</f>
        <v>88983.069505340885</v>
      </c>
      <c r="W116" s="28" cm="1">
        <f t="array" ref="W116">W$106+IF($C116&lt;&gt;0,SUMPRODUCT((W$107:W$108)*TRANSPOSE(($D116:$E116))),0)</f>
        <v>88983.069505340885</v>
      </c>
      <c r="X116" s="28" cm="1">
        <f t="array" ref="X116">X$106+IF($C116&lt;&gt;0,SUMPRODUCT((X$107:X$108)*TRANSPOSE(($D116:$E116))),0)</f>
        <v>88983.069505340885</v>
      </c>
      <c r="Y116" s="28" cm="1">
        <f t="array" ref="Y116">Y$106+IF($C116&lt;&gt;0,SUMPRODUCT((Y$107:Y$108)*TRANSPOSE(($D116:$E116))),0)</f>
        <v>88983.069505340885</v>
      </c>
      <c r="Z116" s="28" cm="1">
        <f t="array" ref="Z116">Z$106+IF($C116&lt;&gt;0,SUMPRODUCT((Z$107:Z$108)*TRANSPOSE(($D116:$E116))),0)</f>
        <v>88983.069505340885</v>
      </c>
      <c r="AA116" s="28" cm="1">
        <f t="array" ref="AA116">AA$106+IF($C116&lt;&gt;0,SUMPRODUCT((AA$107:AA$108)*TRANSPOSE(($D116:$E116))),0)</f>
        <v>88983.069505340885</v>
      </c>
      <c r="AB116" s="28" cm="1">
        <f t="array" ref="AB116">AB$106+IF($C116&lt;&gt;0,SUMPRODUCT((AB$107:AB$108)*TRANSPOSE(($D116:$E116))),0)</f>
        <v>88983.069505340885</v>
      </c>
      <c r="AC116" s="28" cm="1">
        <f t="array" ref="AC116">AC$106+IF($C116&lt;&gt;0,SUMPRODUCT((AC$107:AC$108)*TRANSPOSE(($D116:$E116))),0)</f>
        <v>88983.069505340885</v>
      </c>
      <c r="AD116" s="28" cm="1">
        <f t="array" ref="AD116">AD$106+IF($C116&lt;&gt;0,SUMPRODUCT((AD$107:AD$108)*TRANSPOSE(($D116:$E116))),0)</f>
        <v>88983.069505340885</v>
      </c>
      <c r="AE116" s="28" cm="1">
        <f t="array" ref="AE116">AE$106+IF($C116&lt;&gt;0,SUMPRODUCT((AE$107:AE$108)*TRANSPOSE(($D116:$E116))),0)</f>
        <v>88983.069505340885</v>
      </c>
      <c r="AF116" s="28" cm="1">
        <f t="array" ref="AF116">AF$106+IF($C116&lt;&gt;0,SUMPRODUCT((AF$107:AF$108)*TRANSPOSE(($D116:$E116))),0)</f>
        <v>88983.069505340885</v>
      </c>
      <c r="AG116" s="28" cm="1">
        <f t="array" ref="AG116">AG$106+IF($C116&lt;&gt;0,SUMPRODUCT((AG$107:AG$108)*TRANSPOSE(($D116:$E116))),0)</f>
        <v>88983.069505340885</v>
      </c>
    </row>
    <row r="117" spans="1:33" x14ac:dyDescent="0.2">
      <c r="A117" s="1" t="str">
        <f>"sens"&amp;Assumptions!B118</f>
        <v>sens</v>
      </c>
      <c r="C117" s="255">
        <f>Assumptions!C118</f>
        <v>0</v>
      </c>
      <c r="D117" s="256">
        <f>Assumptions!G118</f>
        <v>0</v>
      </c>
      <c r="E117" s="256">
        <f>Assumptions!H118</f>
        <v>0</v>
      </c>
      <c r="G117" s="34" t="str">
        <f t="shared" si="21"/>
        <v>Option 4sens</v>
      </c>
      <c r="I117" s="28" cm="1">
        <f t="array" ref="I117">I$106+IF($C117&lt;&gt;0,SUMPRODUCT((I$107:I$108)*TRANSPOSE(($D117:$E117))),0)</f>
        <v>0</v>
      </c>
      <c r="J117" s="28" cm="1">
        <f t="array" ref="J117">J$106+IF($C117&lt;&gt;0,SUMPRODUCT((J$107:J$108)*TRANSPOSE(($D117:$E117))),0)</f>
        <v>0</v>
      </c>
      <c r="K117" s="28" cm="1">
        <f t="array" ref="K117">K$106+IF($C117&lt;&gt;0,SUMPRODUCT((K$107:K$108)*TRANSPOSE(($D117:$E117))),0)</f>
        <v>0</v>
      </c>
      <c r="L117" s="28" cm="1">
        <f t="array" ref="L117">L$106+IF($C117&lt;&gt;0,SUMPRODUCT((L$107:L$108)*TRANSPOSE(($D117:$E117))),0)</f>
        <v>0</v>
      </c>
      <c r="M117" s="28" cm="1">
        <f t="array" ref="M117">M$106+IF($C117&lt;&gt;0,SUMPRODUCT((M$107:M$108)*TRANSPOSE(($D117:$E117))),0)</f>
        <v>-383703.38609893183</v>
      </c>
      <c r="N117" s="28" cm="1">
        <f t="array" ref="N117">N$106+IF($C117&lt;&gt;0,SUMPRODUCT((N$107:N$108)*TRANSPOSE(($D117:$E117))),0)</f>
        <v>-1553998.7137006738</v>
      </c>
      <c r="O117" s="28" cm="1">
        <f t="array" ref="O117">O$106+IF($C117&lt;&gt;0,SUMPRODUCT((O$107:O$108)*TRANSPOSE(($D117:$E117))),0)</f>
        <v>81483.069505340885</v>
      </c>
      <c r="P117" s="28" cm="1">
        <f t="array" ref="P117">P$106+IF($C117&lt;&gt;0,SUMPRODUCT((P$107:P$108)*TRANSPOSE(($D117:$E117))),0)</f>
        <v>88983.069505340885</v>
      </c>
      <c r="Q117" s="28" cm="1">
        <f t="array" ref="Q117">Q$106+IF($C117&lt;&gt;0,SUMPRODUCT((Q$107:Q$108)*TRANSPOSE(($D117:$E117))),0)</f>
        <v>88983.069505340885</v>
      </c>
      <c r="R117" s="28" cm="1">
        <f t="array" ref="R117">R$106+IF($C117&lt;&gt;0,SUMPRODUCT((R$107:R$108)*TRANSPOSE(($D117:$E117))),0)</f>
        <v>88983.069505340885</v>
      </c>
      <c r="S117" s="28" cm="1">
        <f t="array" ref="S117">S$106+IF($C117&lt;&gt;0,SUMPRODUCT((S$107:S$108)*TRANSPOSE(($D117:$E117))),0)</f>
        <v>88983.069505340885</v>
      </c>
      <c r="T117" s="28" cm="1">
        <f t="array" ref="T117">T$106+IF($C117&lt;&gt;0,SUMPRODUCT((T$107:T$108)*TRANSPOSE(($D117:$E117))),0)</f>
        <v>88983.069505340885</v>
      </c>
      <c r="U117" s="28" cm="1">
        <f t="array" ref="U117">U$106+IF($C117&lt;&gt;0,SUMPRODUCT((U$107:U$108)*TRANSPOSE(($D117:$E117))),0)</f>
        <v>88983.069505340885</v>
      </c>
      <c r="V117" s="28" cm="1">
        <f t="array" ref="V117">V$106+IF($C117&lt;&gt;0,SUMPRODUCT((V$107:V$108)*TRANSPOSE(($D117:$E117))),0)</f>
        <v>88983.069505340885</v>
      </c>
      <c r="W117" s="28" cm="1">
        <f t="array" ref="W117">W$106+IF($C117&lt;&gt;0,SUMPRODUCT((W$107:W$108)*TRANSPOSE(($D117:$E117))),0)</f>
        <v>88983.069505340885</v>
      </c>
      <c r="X117" s="28" cm="1">
        <f t="array" ref="X117">X$106+IF($C117&lt;&gt;0,SUMPRODUCT((X$107:X$108)*TRANSPOSE(($D117:$E117))),0)</f>
        <v>88983.069505340885</v>
      </c>
      <c r="Y117" s="28" cm="1">
        <f t="array" ref="Y117">Y$106+IF($C117&lt;&gt;0,SUMPRODUCT((Y$107:Y$108)*TRANSPOSE(($D117:$E117))),0)</f>
        <v>88983.069505340885</v>
      </c>
      <c r="Z117" s="28" cm="1">
        <f t="array" ref="Z117">Z$106+IF($C117&lt;&gt;0,SUMPRODUCT((Z$107:Z$108)*TRANSPOSE(($D117:$E117))),0)</f>
        <v>88983.069505340885</v>
      </c>
      <c r="AA117" s="28" cm="1">
        <f t="array" ref="AA117">AA$106+IF($C117&lt;&gt;0,SUMPRODUCT((AA$107:AA$108)*TRANSPOSE(($D117:$E117))),0)</f>
        <v>88983.069505340885</v>
      </c>
      <c r="AB117" s="28" cm="1">
        <f t="array" ref="AB117">AB$106+IF($C117&lt;&gt;0,SUMPRODUCT((AB$107:AB$108)*TRANSPOSE(($D117:$E117))),0)</f>
        <v>88983.069505340885</v>
      </c>
      <c r="AC117" s="28" cm="1">
        <f t="array" ref="AC117">AC$106+IF($C117&lt;&gt;0,SUMPRODUCT((AC$107:AC$108)*TRANSPOSE(($D117:$E117))),0)</f>
        <v>88983.069505340885</v>
      </c>
      <c r="AD117" s="28" cm="1">
        <f t="array" ref="AD117">AD$106+IF($C117&lt;&gt;0,SUMPRODUCT((AD$107:AD$108)*TRANSPOSE(($D117:$E117))),0)</f>
        <v>88983.069505340885</v>
      </c>
      <c r="AE117" s="28" cm="1">
        <f t="array" ref="AE117">AE$106+IF($C117&lt;&gt;0,SUMPRODUCT((AE$107:AE$108)*TRANSPOSE(($D117:$E117))),0)</f>
        <v>88983.069505340885</v>
      </c>
      <c r="AF117" s="28" cm="1">
        <f t="array" ref="AF117">AF$106+IF($C117&lt;&gt;0,SUMPRODUCT((AF$107:AF$108)*TRANSPOSE(($D117:$E117))),0)</f>
        <v>88983.069505340885</v>
      </c>
      <c r="AG117" s="28" cm="1">
        <f t="array" ref="AG117">AG$106+IF($C117&lt;&gt;0,SUMPRODUCT((AG$107:AG$108)*TRANSPOSE(($D117:$E117))),0)</f>
        <v>88983.069505340885</v>
      </c>
    </row>
  </sheetData>
  <conditionalFormatting sqref="E14:E16">
    <cfRule type="expression" dxfId="4" priority="53">
      <formula>AND(SUM($I14:$AB14)&lt;&gt;0, E14=0)</formula>
    </cfRule>
  </conditionalFormatting>
  <conditionalFormatting sqref="E28">
    <cfRule type="expression" dxfId="3" priority="1">
      <formula>AND(SUM($I$27:$AG$27)&gt;0, $E$28=0)</formula>
    </cfRule>
  </conditionalFormatting>
  <pageMargins left="0.7" right="0.7" top="0.75" bottom="0.75" header="0.3" footer="0.3"/>
  <pageSetup paperSize="9" orientation="portrait" horizontalDpi="1200" verticalDpi="120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98" id="{17B125C1-0588-4495-B8F7-9B52E25BED85}">
            <xm:f>$A$4=Data!$C$8</xm:f>
            <x14:dxf>
              <font>
                <color theme="0" tint="-0.499984740745262"/>
              </font>
            </x14:dxf>
          </x14:cfRule>
          <xm:sqref>C3 A4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6C94D8-0AAB-45B3-9A29-8CF3F90554FB}">
  <sheetPr codeName="Sheet14">
    <tabColor rgb="FF0099FF"/>
  </sheetPr>
  <dimension ref="A1:XER117"/>
  <sheetViews>
    <sheetView showGridLines="0" zoomScale="90" zoomScaleNormal="90" workbookViewId="0">
      <pane xSplit="7" ySplit="10" topLeftCell="H11" activePane="bottomRight" state="frozen"/>
      <selection activeCell="C4" sqref="C4"/>
      <selection pane="topRight" activeCell="C4" sqref="C4"/>
      <selection pane="bottomLeft" activeCell="C4" sqref="C4"/>
      <selection pane="bottomRight" activeCell="H11" sqref="H11"/>
    </sheetView>
  </sheetViews>
  <sheetFormatPr defaultColWidth="8" defaultRowHeight="12.75" outlineLevelRow="1" x14ac:dyDescent="0.2"/>
  <cols>
    <col min="1" max="1" width="5.5" style="1" customWidth="1"/>
    <col min="2" max="2" width="4.125" style="1" customWidth="1"/>
    <col min="3" max="3" width="24.375" style="1" customWidth="1"/>
    <col min="4" max="4" width="12.375" style="1" customWidth="1"/>
    <col min="5" max="5" width="12.5" style="1" customWidth="1"/>
    <col min="6" max="6" width="3.875" style="1" customWidth="1"/>
    <col min="7" max="7" width="9.875" style="1" customWidth="1"/>
    <col min="8" max="8" width="3.375" style="1" customWidth="1"/>
    <col min="9" max="33" width="12.125" style="1" customWidth="1"/>
    <col min="34" max="16384" width="8" style="1"/>
  </cols>
  <sheetData>
    <row r="1" spans="1:43" ht="18.75" x14ac:dyDescent="0.3">
      <c r="A1" s="13" t="str">
        <f>bus</f>
        <v>Powercor</v>
      </c>
      <c r="B1" s="13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</row>
    <row r="2" spans="1:43" ht="18.75" x14ac:dyDescent="0.3">
      <c r="A2" s="50" t="str">
        <f>proj</f>
        <v>REFCL BGO zone substation works</v>
      </c>
      <c r="B2" s="50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</row>
    <row r="3" spans="1:43" ht="15.75" x14ac:dyDescent="0.25">
      <c r="A3" s="179" t="s">
        <v>184</v>
      </c>
      <c r="B3" s="5"/>
      <c r="C3" s="298">
        <f>INDEX(Assumptions!$E$14:$E$18, MATCH(A3,_xlfn.ANCHORARRAY( Assumptions!$C$14),0))</f>
        <v>0</v>
      </c>
    </row>
    <row r="4" spans="1:43" x14ac:dyDescent="0.2">
      <c r="A4" s="1" t="str">
        <f>(INDEX(Data!$D$9:$D$13, MATCH(A3, options,0)))</f>
        <v>Not used</v>
      </c>
      <c r="B4" s="165"/>
      <c r="C4" s="213"/>
    </row>
    <row r="5" spans="1:43" hidden="1" outlineLevel="1" x14ac:dyDescent="0.2">
      <c r="C5" s="87"/>
      <c r="D5" s="86"/>
      <c r="E5" s="88"/>
      <c r="F5" s="88"/>
      <c r="G5" s="86"/>
      <c r="H5" s="89"/>
      <c r="I5" s="89"/>
      <c r="J5" s="89"/>
      <c r="K5" s="89"/>
      <c r="L5" s="89"/>
      <c r="M5" s="89"/>
      <c r="N5" s="89"/>
      <c r="O5" s="89"/>
      <c r="P5" s="89"/>
      <c r="Q5" s="89"/>
      <c r="R5" s="89"/>
      <c r="S5" s="89"/>
      <c r="T5" s="89"/>
      <c r="U5" s="89"/>
      <c r="V5" s="89"/>
      <c r="W5" s="89"/>
      <c r="X5" s="89"/>
      <c r="Y5" s="89"/>
      <c r="Z5" s="89"/>
      <c r="AA5" s="89"/>
      <c r="AB5" s="89"/>
      <c r="AC5" s="89"/>
      <c r="AD5" s="89"/>
      <c r="AE5" s="89"/>
      <c r="AF5" s="89"/>
      <c r="AG5" s="89"/>
    </row>
    <row r="6" spans="1:43" hidden="1" outlineLevel="1" x14ac:dyDescent="0.2">
      <c r="A6" s="86" t="str">
        <f>'Option1 (base case)'!A6</f>
        <v>Count</v>
      </c>
      <c r="B6" s="86"/>
      <c r="C6" s="87"/>
      <c r="D6" s="86"/>
      <c r="E6" s="88"/>
      <c r="F6" s="88"/>
      <c r="G6" s="86"/>
      <c r="H6" s="89"/>
      <c r="I6" s="89">
        <f>'Option1 (base case)'!I6</f>
        <v>1</v>
      </c>
      <c r="J6" s="89">
        <f>'Option1 (base case)'!J6</f>
        <v>2</v>
      </c>
      <c r="K6" s="89">
        <f>'Option1 (base case)'!K6</f>
        <v>3</v>
      </c>
      <c r="L6" s="89">
        <f>'Option1 (base case)'!L6</f>
        <v>4</v>
      </c>
      <c r="M6" s="89">
        <f>'Option1 (base case)'!M6</f>
        <v>5</v>
      </c>
      <c r="N6" s="89">
        <f>'Option1 (base case)'!N6</f>
        <v>6</v>
      </c>
      <c r="O6" s="89">
        <f>'Option1 (base case)'!O6</f>
        <v>7</v>
      </c>
      <c r="P6" s="89">
        <f>'Option1 (base case)'!P6</f>
        <v>8</v>
      </c>
      <c r="Q6" s="89">
        <f>'Option1 (base case)'!Q6</f>
        <v>9</v>
      </c>
      <c r="R6" s="89">
        <f>'Option1 (base case)'!R6</f>
        <v>10</v>
      </c>
      <c r="S6" s="89">
        <f>'Option1 (base case)'!S6</f>
        <v>11</v>
      </c>
      <c r="T6" s="89">
        <f>'Option1 (base case)'!T6</f>
        <v>12</v>
      </c>
      <c r="U6" s="89">
        <f>'Option1 (base case)'!U6</f>
        <v>13</v>
      </c>
      <c r="V6" s="89">
        <f>'Option1 (base case)'!V6</f>
        <v>14</v>
      </c>
      <c r="W6" s="89">
        <f>'Option1 (base case)'!W6</f>
        <v>15</v>
      </c>
      <c r="X6" s="89">
        <f>'Option1 (base case)'!X6</f>
        <v>16</v>
      </c>
      <c r="Y6" s="89">
        <f>'Option1 (base case)'!Y6</f>
        <v>17</v>
      </c>
      <c r="Z6" s="89">
        <f>'Option1 (base case)'!Z6</f>
        <v>18</v>
      </c>
      <c r="AA6" s="89">
        <f>'Option1 (base case)'!AA6</f>
        <v>19</v>
      </c>
      <c r="AB6" s="89">
        <f>'Option1 (base case)'!AB6</f>
        <v>20</v>
      </c>
      <c r="AC6" s="89">
        <f>'Option1 (base case)'!AC6</f>
        <v>21</v>
      </c>
      <c r="AD6" s="89">
        <f>'Option1 (base case)'!AD6</f>
        <v>22</v>
      </c>
      <c r="AE6" s="89">
        <f>'Option1 (base case)'!AE6</f>
        <v>23</v>
      </c>
      <c r="AF6" s="89">
        <f>'Option1 (base case)'!AF6</f>
        <v>24</v>
      </c>
      <c r="AG6" s="89">
        <f>'Option1 (base case)'!AG6</f>
        <v>25</v>
      </c>
    </row>
    <row r="7" spans="1:43" hidden="1" outlineLevel="1" x14ac:dyDescent="0.2">
      <c r="A7" s="86" t="str">
        <f>'Option1 (base case)'!A7</f>
        <v>Value of CO2 reductions</v>
      </c>
      <c r="B7" s="86"/>
      <c r="G7" s="139" t="s">
        <v>63</v>
      </c>
      <c r="I7" s="87">
        <f>'Option1 (base case)'!I7</f>
        <v>24.730486797759085</v>
      </c>
      <c r="J7" s="87">
        <f>'Option1 (base case)'!J7</f>
        <v>22.340740091772258</v>
      </c>
      <c r="K7" s="87">
        <f>'Option1 (base case)'!K7</f>
        <v>20.196329122153124</v>
      </c>
      <c r="L7" s="87">
        <f>'Option1 (base case)'!L7</f>
        <v>18.06294207659629</v>
      </c>
      <c r="M7" s="87">
        <f>'Option1 (base case)'!M7</f>
        <v>15.913397615084225</v>
      </c>
      <c r="N7" s="87">
        <f>'Option1 (base case)'!N7</f>
        <v>13.715069432539002</v>
      </c>
      <c r="O7" s="87">
        <f>'Option1 (base case)'!O7</f>
        <v>13.715069432539002</v>
      </c>
      <c r="P7" s="87">
        <f>'Option1 (base case)'!P7</f>
        <v>13.715069432539002</v>
      </c>
      <c r="Q7" s="87">
        <f>'Option1 (base case)'!Q7</f>
        <v>13.715069432539002</v>
      </c>
      <c r="R7" s="87">
        <f>'Option1 (base case)'!R7</f>
        <v>13.715069432539002</v>
      </c>
      <c r="S7" s="87">
        <f>'Option1 (base case)'!S7</f>
        <v>13.715069432539002</v>
      </c>
      <c r="T7" s="87">
        <f>'Option1 (base case)'!T7</f>
        <v>13.715069432539002</v>
      </c>
      <c r="U7" s="87">
        <f>'Option1 (base case)'!U7</f>
        <v>13.715069432539002</v>
      </c>
      <c r="V7" s="87">
        <f>'Option1 (base case)'!V7</f>
        <v>13.715069432539002</v>
      </c>
      <c r="W7" s="87">
        <f>'Option1 (base case)'!W7</f>
        <v>13.715069432539002</v>
      </c>
      <c r="X7" s="87">
        <f>'Option1 (base case)'!X7</f>
        <v>13.715069432539002</v>
      </c>
      <c r="Y7" s="87">
        <f>'Option1 (base case)'!Y7</f>
        <v>13.715069432539002</v>
      </c>
      <c r="Z7" s="87">
        <f>'Option1 (base case)'!Z7</f>
        <v>13.715069432539002</v>
      </c>
      <c r="AA7" s="87">
        <f>'Option1 (base case)'!AA7</f>
        <v>13.715069432539002</v>
      </c>
      <c r="AB7" s="87">
        <f>'Option1 (base case)'!AB7</f>
        <v>13.715069432539002</v>
      </c>
      <c r="AC7" s="87">
        <f>'Option1 (base case)'!AC7</f>
        <v>13.715069432539002</v>
      </c>
      <c r="AD7" s="87">
        <f>'Option1 (base case)'!AD7</f>
        <v>13.715069432539002</v>
      </c>
      <c r="AE7" s="87">
        <f>'Option1 (base case)'!AE7</f>
        <v>13.715069432539002</v>
      </c>
      <c r="AF7" s="87">
        <f>'Option1 (base case)'!AF7</f>
        <v>13.715069432539002</v>
      </c>
      <c r="AG7" s="87">
        <f>'Option1 (base case)'!AG7</f>
        <v>13.715069432539002</v>
      </c>
    </row>
    <row r="8" spans="1:43" ht="6.75" customHeight="1" collapsed="1" x14ac:dyDescent="0.2">
      <c r="C8" s="87"/>
      <c r="D8" s="86"/>
      <c r="E8" s="88"/>
      <c r="F8" s="88"/>
      <c r="G8" s="86"/>
      <c r="H8" s="89"/>
      <c r="I8" s="89"/>
      <c r="J8" s="89"/>
      <c r="K8" s="89"/>
      <c r="L8" s="89"/>
      <c r="M8" s="89"/>
      <c r="N8" s="89"/>
      <c r="O8" s="89"/>
      <c r="P8" s="89"/>
      <c r="Q8" s="89"/>
      <c r="R8" s="89"/>
      <c r="S8" s="89"/>
      <c r="T8" s="89"/>
      <c r="U8" s="89"/>
      <c r="V8" s="89"/>
      <c r="W8" s="89"/>
      <c r="X8" s="89"/>
      <c r="Y8" s="89"/>
      <c r="Z8" s="89"/>
      <c r="AA8" s="89"/>
      <c r="AB8" s="89"/>
      <c r="AC8" s="89"/>
      <c r="AD8" s="89"/>
      <c r="AE8" s="89"/>
      <c r="AF8" s="89"/>
      <c r="AG8" s="89"/>
    </row>
    <row r="9" spans="1:43" ht="15" x14ac:dyDescent="0.2">
      <c r="A9" s="16"/>
      <c r="B9" s="16"/>
      <c r="C9" s="16"/>
      <c r="D9" s="16"/>
      <c r="E9" s="16"/>
      <c r="F9" s="122"/>
      <c r="G9" s="16" t="s">
        <v>25</v>
      </c>
      <c r="H9" s="195"/>
      <c r="I9" s="15" t="str">
        <f>'Option1 (base case)'!I9</f>
        <v>2026-27</v>
      </c>
      <c r="J9" s="15" t="str">
        <f>'Option1 (base case)'!J9</f>
        <v>2027-28</v>
      </c>
      <c r="K9" s="15" t="str">
        <f>'Option1 (base case)'!K9</f>
        <v>2028-29</v>
      </c>
      <c r="L9" s="15" t="str">
        <f>'Option1 (base case)'!L9</f>
        <v>2029-30</v>
      </c>
      <c r="M9" s="15" t="str">
        <f>'Option1 (base case)'!M9</f>
        <v>2030-31</v>
      </c>
      <c r="N9" s="15" t="str">
        <f>'Option1 (base case)'!N9</f>
        <v>2031-32</v>
      </c>
      <c r="O9" s="15" t="str">
        <f>'Option1 (base case)'!O9</f>
        <v>2032-33</v>
      </c>
      <c r="P9" s="15" t="str">
        <f>'Option1 (base case)'!P9</f>
        <v>2033-34</v>
      </c>
      <c r="Q9" s="15" t="str">
        <f>'Option1 (base case)'!Q9</f>
        <v>2034-35</v>
      </c>
      <c r="R9" s="15" t="str">
        <f>'Option1 (base case)'!R9</f>
        <v>2035-36</v>
      </c>
      <c r="S9" s="15" t="str">
        <f>'Option1 (base case)'!S9</f>
        <v>2036-37</v>
      </c>
      <c r="T9" s="15" t="str">
        <f>'Option1 (base case)'!T9</f>
        <v>2037-38</v>
      </c>
      <c r="U9" s="15" t="str">
        <f>'Option1 (base case)'!U9</f>
        <v>2038-39</v>
      </c>
      <c r="V9" s="15" t="str">
        <f>'Option1 (base case)'!V9</f>
        <v>2039-40</v>
      </c>
      <c r="W9" s="15" t="str">
        <f>'Option1 (base case)'!W9</f>
        <v>2040-41</v>
      </c>
      <c r="X9" s="15" t="str">
        <f>'Option1 (base case)'!X9</f>
        <v>2041-42</v>
      </c>
      <c r="Y9" s="15" t="str">
        <f>'Option1 (base case)'!Y9</f>
        <v>2042-43</v>
      </c>
      <c r="Z9" s="15" t="str">
        <f>'Option1 (base case)'!Z9</f>
        <v>2043-44</v>
      </c>
      <c r="AA9" s="15" t="str">
        <f>'Option1 (base case)'!AA9</f>
        <v>2044-45</v>
      </c>
      <c r="AB9" s="15" t="str">
        <f>'Option1 (base case)'!AB9</f>
        <v>2045-46</v>
      </c>
      <c r="AC9" s="15" t="str">
        <f>'Option1 (base case)'!AC9</f>
        <v>2046-47</v>
      </c>
      <c r="AD9" s="15" t="str">
        <f>'Option1 (base case)'!AD9</f>
        <v>2047-48</v>
      </c>
      <c r="AE9" s="15" t="str">
        <f>'Option1 (base case)'!AE9</f>
        <v>2048-49</v>
      </c>
      <c r="AF9" s="15" t="str">
        <f>'Option1 (base case)'!AF9</f>
        <v>2049-50</v>
      </c>
      <c r="AG9" s="15" t="str">
        <f>'Option1 (base case)'!AG9</f>
        <v>2050-51</v>
      </c>
    </row>
    <row r="10" spans="1:43" ht="4.5" customHeight="1" x14ac:dyDescent="0.2">
      <c r="C10" s="3"/>
      <c r="D10" s="3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</row>
    <row r="11" spans="1:43" ht="15" x14ac:dyDescent="0.2">
      <c r="A11" s="78" t="s">
        <v>120</v>
      </c>
      <c r="B11" s="78"/>
      <c r="C11" s="79"/>
      <c r="D11" s="79"/>
      <c r="E11" s="79"/>
      <c r="F11" s="79"/>
      <c r="G11" s="180"/>
      <c r="H11" s="150"/>
      <c r="I11" s="150"/>
      <c r="J11" s="150"/>
      <c r="K11" s="150"/>
      <c r="L11" s="150"/>
      <c r="M11" s="150"/>
      <c r="N11" s="150"/>
      <c r="O11" s="150"/>
      <c r="P11" s="150"/>
      <c r="Q11" s="150"/>
      <c r="R11" s="150"/>
      <c r="S11" s="150"/>
      <c r="T11" s="150"/>
      <c r="U11" s="150"/>
      <c r="V11" s="150"/>
      <c r="W11" s="150"/>
      <c r="X11" s="150"/>
      <c r="Y11" s="150"/>
      <c r="Z11" s="150"/>
      <c r="AA11" s="150"/>
      <c r="AB11" s="150"/>
      <c r="AC11" s="150"/>
      <c r="AD11" s="150"/>
      <c r="AE11" s="150"/>
      <c r="AF11" s="150"/>
      <c r="AG11" s="150"/>
    </row>
    <row r="12" spans="1:43" x14ac:dyDescent="0.2">
      <c r="A12" s="3"/>
      <c r="B12" s="3"/>
      <c r="C12" s="3"/>
      <c r="D12" s="3"/>
      <c r="G12" s="181"/>
      <c r="AH12"/>
      <c r="AI12"/>
      <c r="AJ12"/>
      <c r="AK12"/>
    </row>
    <row r="13" spans="1:43" x14ac:dyDescent="0.2">
      <c r="C13" s="3" t="s">
        <v>17</v>
      </c>
      <c r="D13"/>
      <c r="E13" s="106" t="s">
        <v>69</v>
      </c>
      <c r="G13" s="182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</row>
    <row r="14" spans="1:43" x14ac:dyDescent="0.2">
      <c r="C14" s="51" t="s">
        <v>57</v>
      </c>
      <c r="D14"/>
      <c r="E14" s="128">
        <v>0</v>
      </c>
      <c r="G14" s="183">
        <f>input_dollars</f>
        <v>45291</v>
      </c>
      <c r="H14" s="129"/>
      <c r="I14" s="29">
        <v>0</v>
      </c>
      <c r="J14" s="29">
        <v>0</v>
      </c>
      <c r="K14" s="29">
        <v>0</v>
      </c>
      <c r="L14" s="29">
        <v>0</v>
      </c>
      <c r="M14" s="29">
        <v>0</v>
      </c>
      <c r="N14" s="29">
        <v>0</v>
      </c>
      <c r="O14" s="29">
        <v>0</v>
      </c>
      <c r="P14" s="29">
        <v>0</v>
      </c>
      <c r="Q14" s="29">
        <v>0</v>
      </c>
      <c r="R14" s="29">
        <v>0</v>
      </c>
      <c r="S14" s="29">
        <v>0</v>
      </c>
      <c r="T14" s="29">
        <v>0</v>
      </c>
      <c r="U14" s="29">
        <v>0</v>
      </c>
      <c r="V14" s="29">
        <v>0</v>
      </c>
      <c r="W14" s="29">
        <v>0</v>
      </c>
      <c r="X14" s="29">
        <v>0</v>
      </c>
      <c r="Y14" s="29">
        <v>0</v>
      </c>
      <c r="Z14" s="29">
        <v>0</v>
      </c>
      <c r="AA14" s="29">
        <v>0</v>
      </c>
      <c r="AB14" s="29">
        <v>0</v>
      </c>
      <c r="AC14" s="29">
        <v>0</v>
      </c>
      <c r="AD14" s="29">
        <v>0</v>
      </c>
      <c r="AE14" s="29">
        <v>0</v>
      </c>
      <c r="AF14" s="29">
        <v>0</v>
      </c>
      <c r="AG14" s="29">
        <v>0</v>
      </c>
      <c r="AH14"/>
      <c r="AI14"/>
      <c r="AJ14"/>
      <c r="AK14"/>
      <c r="AL14"/>
      <c r="AM14"/>
      <c r="AN14"/>
      <c r="AO14"/>
      <c r="AP14"/>
      <c r="AQ14"/>
    </row>
    <row r="15" spans="1:43" x14ac:dyDescent="0.2">
      <c r="C15" s="51" t="s">
        <v>57</v>
      </c>
      <c r="D15"/>
      <c r="E15" s="128">
        <v>0</v>
      </c>
      <c r="G15" s="183">
        <f>input_dollars</f>
        <v>45291</v>
      </c>
      <c r="H15" s="2"/>
      <c r="I15" s="29">
        <v>0</v>
      </c>
      <c r="J15" s="29">
        <v>0</v>
      </c>
      <c r="K15" s="29">
        <v>0</v>
      </c>
      <c r="L15" s="29">
        <v>0</v>
      </c>
      <c r="M15" s="29">
        <v>0</v>
      </c>
      <c r="N15" s="29">
        <v>0</v>
      </c>
      <c r="O15" s="29">
        <v>0</v>
      </c>
      <c r="P15" s="29">
        <v>0</v>
      </c>
      <c r="Q15" s="29">
        <v>0</v>
      </c>
      <c r="R15" s="29">
        <v>0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0</v>
      </c>
      <c r="Z15" s="29">
        <v>0</v>
      </c>
      <c r="AA15" s="29">
        <v>0</v>
      </c>
      <c r="AB15" s="29">
        <v>0</v>
      </c>
      <c r="AC15" s="29">
        <v>0</v>
      </c>
      <c r="AD15" s="29">
        <v>0</v>
      </c>
      <c r="AE15" s="29">
        <v>0</v>
      </c>
      <c r="AF15" s="29">
        <v>0</v>
      </c>
      <c r="AG15" s="29">
        <v>0</v>
      </c>
      <c r="AH15"/>
      <c r="AI15"/>
      <c r="AJ15"/>
      <c r="AK15"/>
      <c r="AL15"/>
      <c r="AM15"/>
      <c r="AN15"/>
      <c r="AO15"/>
      <c r="AP15"/>
      <c r="AQ15"/>
    </row>
    <row r="16" spans="1:43" x14ac:dyDescent="0.2">
      <c r="C16" s="51" t="s">
        <v>57</v>
      </c>
      <c r="D16"/>
      <c r="E16" s="128">
        <v>0</v>
      </c>
      <c r="G16" s="183">
        <f>input_dollars</f>
        <v>45291</v>
      </c>
      <c r="H16" s="2"/>
      <c r="I16" s="29">
        <v>0</v>
      </c>
      <c r="J16" s="29">
        <v>0</v>
      </c>
      <c r="K16" s="29">
        <v>0</v>
      </c>
      <c r="L16" s="29">
        <v>0</v>
      </c>
      <c r="M16" s="29">
        <v>0</v>
      </c>
      <c r="N16" s="29">
        <v>0</v>
      </c>
      <c r="O16" s="29">
        <v>0</v>
      </c>
      <c r="P16" s="29">
        <v>0</v>
      </c>
      <c r="Q16" s="29">
        <v>0</v>
      </c>
      <c r="R16" s="29">
        <v>0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0</v>
      </c>
      <c r="Y16" s="29">
        <v>0</v>
      </c>
      <c r="Z16" s="29">
        <v>0</v>
      </c>
      <c r="AA16" s="29">
        <v>0</v>
      </c>
      <c r="AB16" s="29">
        <v>0</v>
      </c>
      <c r="AC16" s="29">
        <v>0</v>
      </c>
      <c r="AD16" s="29">
        <v>0</v>
      </c>
      <c r="AE16" s="29">
        <v>0</v>
      </c>
      <c r="AF16" s="29">
        <v>0</v>
      </c>
      <c r="AG16" s="29">
        <v>0</v>
      </c>
      <c r="AH16"/>
      <c r="AI16"/>
      <c r="AJ16"/>
      <c r="AK16"/>
      <c r="AL16"/>
      <c r="AM16"/>
      <c r="AN16"/>
      <c r="AO16"/>
      <c r="AP16"/>
      <c r="AQ16"/>
    </row>
    <row r="17" spans="1:43" x14ac:dyDescent="0.2">
      <c r="C17" s="1" t="s">
        <v>30</v>
      </c>
      <c r="G17" s="183">
        <f>input_dollars</f>
        <v>45291</v>
      </c>
      <c r="H17" s="95"/>
      <c r="I17" s="94">
        <f t="shared" ref="I17:Q17" si="0">SUM(I14:I16)</f>
        <v>0</v>
      </c>
      <c r="J17" s="94">
        <f t="shared" si="0"/>
        <v>0</v>
      </c>
      <c r="K17" s="94">
        <f>SUM(K14:K16)</f>
        <v>0</v>
      </c>
      <c r="L17" s="94">
        <f t="shared" si="0"/>
        <v>0</v>
      </c>
      <c r="M17" s="94">
        <f t="shared" si="0"/>
        <v>0</v>
      </c>
      <c r="N17" s="94">
        <f t="shared" si="0"/>
        <v>0</v>
      </c>
      <c r="O17" s="94">
        <f t="shared" si="0"/>
        <v>0</v>
      </c>
      <c r="P17" s="94">
        <f t="shared" si="0"/>
        <v>0</v>
      </c>
      <c r="Q17" s="94">
        <f t="shared" si="0"/>
        <v>0</v>
      </c>
      <c r="R17" s="94">
        <f t="shared" ref="R17:AG17" si="1">SUM(R14:R16)</f>
        <v>0</v>
      </c>
      <c r="S17" s="94">
        <f t="shared" si="1"/>
        <v>0</v>
      </c>
      <c r="T17" s="94">
        <f t="shared" si="1"/>
        <v>0</v>
      </c>
      <c r="U17" s="94">
        <f t="shared" si="1"/>
        <v>0</v>
      </c>
      <c r="V17" s="94">
        <f t="shared" si="1"/>
        <v>0</v>
      </c>
      <c r="W17" s="94">
        <f t="shared" si="1"/>
        <v>0</v>
      </c>
      <c r="X17" s="94">
        <f t="shared" si="1"/>
        <v>0</v>
      </c>
      <c r="Y17" s="94">
        <f t="shared" si="1"/>
        <v>0</v>
      </c>
      <c r="Z17" s="94">
        <f t="shared" si="1"/>
        <v>0</v>
      </c>
      <c r="AA17" s="94">
        <f t="shared" si="1"/>
        <v>0</v>
      </c>
      <c r="AB17" s="94">
        <f t="shared" si="1"/>
        <v>0</v>
      </c>
      <c r="AC17" s="94">
        <f t="shared" si="1"/>
        <v>0</v>
      </c>
      <c r="AD17" s="94">
        <f t="shared" si="1"/>
        <v>0</v>
      </c>
      <c r="AE17" s="94">
        <f t="shared" si="1"/>
        <v>0</v>
      </c>
      <c r="AF17" s="94">
        <f t="shared" si="1"/>
        <v>0</v>
      </c>
      <c r="AG17" s="94">
        <f t="shared" si="1"/>
        <v>0</v>
      </c>
      <c r="AH17"/>
      <c r="AI17"/>
      <c r="AJ17"/>
      <c r="AK17"/>
    </row>
    <row r="18" spans="1:43" x14ac:dyDescent="0.2">
      <c r="C18"/>
      <c r="D18"/>
      <c r="E18"/>
      <c r="G18" s="182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</row>
    <row r="19" spans="1:43" x14ac:dyDescent="0.2">
      <c r="C19" s="1" t="s">
        <v>31</v>
      </c>
      <c r="D19"/>
      <c r="E19"/>
      <c r="F19" s="95"/>
      <c r="G19" s="183">
        <f>input_dollars</f>
        <v>45291</v>
      </c>
      <c r="H19" s="95"/>
      <c r="I19" s="29">
        <v>0</v>
      </c>
      <c r="J19" s="29">
        <v>0</v>
      </c>
      <c r="K19" s="29">
        <v>0</v>
      </c>
      <c r="L19" s="29">
        <v>0</v>
      </c>
      <c r="M19" s="29">
        <v>0</v>
      </c>
      <c r="N19" s="29">
        <v>0</v>
      </c>
      <c r="O19" s="29">
        <v>0</v>
      </c>
      <c r="P19" s="29">
        <v>0</v>
      </c>
      <c r="Q19" s="29">
        <v>0</v>
      </c>
      <c r="R19" s="117">
        <v>0</v>
      </c>
      <c r="S19" s="117">
        <v>0</v>
      </c>
      <c r="T19" s="117">
        <v>0</v>
      </c>
      <c r="U19" s="117">
        <v>0</v>
      </c>
      <c r="V19" s="117">
        <v>0</v>
      </c>
      <c r="W19" s="117">
        <v>0</v>
      </c>
      <c r="X19" s="117">
        <v>0</v>
      </c>
      <c r="Y19" s="117">
        <v>0</v>
      </c>
      <c r="Z19" s="117">
        <v>0</v>
      </c>
      <c r="AA19" s="117">
        <v>0</v>
      </c>
      <c r="AB19" s="117">
        <v>0</v>
      </c>
      <c r="AC19" s="117">
        <v>0</v>
      </c>
      <c r="AD19" s="117">
        <v>0</v>
      </c>
      <c r="AE19" s="117">
        <v>0</v>
      </c>
      <c r="AF19" s="117">
        <v>0</v>
      </c>
      <c r="AG19" s="117">
        <v>0</v>
      </c>
      <c r="AH19"/>
      <c r="AI19"/>
      <c r="AJ19"/>
      <c r="AK19"/>
    </row>
    <row r="20" spans="1:43" x14ac:dyDescent="0.2">
      <c r="G20" s="181"/>
      <c r="AH20"/>
      <c r="AI20"/>
      <c r="AJ20"/>
      <c r="AK20"/>
    </row>
    <row r="21" spans="1:43" x14ac:dyDescent="0.2">
      <c r="C21"/>
      <c r="D21"/>
      <c r="E21"/>
      <c r="G21" s="182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</row>
    <row r="22" spans="1:43" ht="15" x14ac:dyDescent="0.2">
      <c r="A22" s="78" t="s">
        <v>151</v>
      </c>
      <c r="B22" s="78"/>
      <c r="C22" s="78"/>
      <c r="D22" s="78"/>
      <c r="E22" s="78"/>
      <c r="F22" s="78"/>
      <c r="G22" s="180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/>
      <c r="AI22"/>
      <c r="AJ22"/>
      <c r="AK22"/>
      <c r="AL22"/>
      <c r="AM22"/>
      <c r="AN22"/>
      <c r="AO22"/>
      <c r="AP22"/>
      <c r="AQ22"/>
    </row>
    <row r="23" spans="1:43" ht="12.75" customHeight="1" x14ac:dyDescent="0.2">
      <c r="A23" s="99"/>
      <c r="B23" s="99"/>
      <c r="C23" s="99"/>
      <c r="D23" s="99"/>
      <c r="E23" s="99"/>
      <c r="F23" s="99"/>
      <c r="G23" s="184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/>
      <c r="AI23"/>
      <c r="AJ23"/>
      <c r="AK23"/>
      <c r="AL23"/>
      <c r="AM23"/>
      <c r="AN23"/>
      <c r="AO23"/>
      <c r="AP23"/>
      <c r="AQ23"/>
    </row>
    <row r="24" spans="1:43" ht="12.75" customHeight="1" x14ac:dyDescent="0.2">
      <c r="A24" s="99"/>
      <c r="B24" s="99"/>
      <c r="C24" s="1" t="s">
        <v>152</v>
      </c>
      <c r="D24" s="99"/>
      <c r="E24" s="99"/>
      <c r="F24" s="99"/>
      <c r="G24" s="184"/>
      <c r="H24" s="99"/>
      <c r="I24" s="148">
        <v>0</v>
      </c>
      <c r="J24" s="148">
        <v>0</v>
      </c>
      <c r="K24" s="148">
        <v>0</v>
      </c>
      <c r="L24" s="148">
        <v>0</v>
      </c>
      <c r="M24" s="148">
        <v>0</v>
      </c>
      <c r="N24" s="148">
        <v>0</v>
      </c>
      <c r="O24" s="148">
        <v>0</v>
      </c>
      <c r="P24" s="148">
        <v>0</v>
      </c>
      <c r="Q24" s="148">
        <v>0</v>
      </c>
      <c r="R24" s="148">
        <v>0</v>
      </c>
      <c r="S24" s="148">
        <v>0</v>
      </c>
      <c r="T24" s="148">
        <v>0</v>
      </c>
      <c r="U24" s="148">
        <v>0</v>
      </c>
      <c r="V24" s="148">
        <v>0</v>
      </c>
      <c r="W24" s="148">
        <v>0</v>
      </c>
      <c r="X24" s="148">
        <v>0</v>
      </c>
      <c r="Y24" s="148">
        <v>0</v>
      </c>
      <c r="Z24" s="148">
        <v>0</v>
      </c>
      <c r="AA24" s="148">
        <v>0</v>
      </c>
      <c r="AB24" s="148">
        <v>0</v>
      </c>
      <c r="AC24" s="148">
        <v>0</v>
      </c>
      <c r="AD24" s="148">
        <v>0</v>
      </c>
      <c r="AE24" s="148">
        <v>0</v>
      </c>
      <c r="AF24" s="148">
        <v>0</v>
      </c>
      <c r="AG24" s="148">
        <v>0</v>
      </c>
      <c r="AH24"/>
      <c r="AI24"/>
      <c r="AJ24"/>
      <c r="AK24"/>
      <c r="AL24"/>
      <c r="AM24"/>
      <c r="AN24"/>
      <c r="AO24"/>
      <c r="AP24"/>
      <c r="AQ24"/>
    </row>
    <row r="25" spans="1:43" ht="12.75" customHeight="1" x14ac:dyDescent="0.2">
      <c r="A25" s="99"/>
      <c r="B25" s="99"/>
      <c r="C25" s="1" t="s">
        <v>153</v>
      </c>
      <c r="D25" s="184"/>
      <c r="E25" s="99"/>
      <c r="F25" s="99"/>
      <c r="G25" s="184"/>
      <c r="H25" s="99"/>
      <c r="I25" s="148">
        <v>0</v>
      </c>
      <c r="J25" s="148">
        <v>0</v>
      </c>
      <c r="K25" s="148">
        <v>0</v>
      </c>
      <c r="L25" s="148">
        <v>0</v>
      </c>
      <c r="M25" s="148">
        <v>0</v>
      </c>
      <c r="N25" s="148">
        <v>0</v>
      </c>
      <c r="O25" s="148">
        <v>0</v>
      </c>
      <c r="P25" s="148">
        <v>0</v>
      </c>
      <c r="Q25" s="148">
        <v>0</v>
      </c>
      <c r="R25" s="148">
        <v>0</v>
      </c>
      <c r="S25" s="148">
        <v>0</v>
      </c>
      <c r="T25" s="148">
        <v>0</v>
      </c>
      <c r="U25" s="148">
        <v>0</v>
      </c>
      <c r="V25" s="148">
        <v>0</v>
      </c>
      <c r="W25" s="148">
        <v>0</v>
      </c>
      <c r="X25" s="148">
        <v>0</v>
      </c>
      <c r="Y25" s="148">
        <v>0</v>
      </c>
      <c r="Z25" s="148">
        <v>0</v>
      </c>
      <c r="AA25" s="148">
        <v>0</v>
      </c>
      <c r="AB25" s="148">
        <v>0</v>
      </c>
      <c r="AC25" s="148">
        <v>0</v>
      </c>
      <c r="AD25" s="148">
        <v>0</v>
      </c>
      <c r="AE25" s="148">
        <v>0</v>
      </c>
      <c r="AF25" s="148">
        <v>0</v>
      </c>
      <c r="AG25" s="148">
        <v>0</v>
      </c>
      <c r="AH25"/>
      <c r="AI25"/>
      <c r="AJ25"/>
      <c r="AK25"/>
      <c r="AL25"/>
      <c r="AM25"/>
      <c r="AN25"/>
      <c r="AO25"/>
      <c r="AP25"/>
      <c r="AQ25"/>
    </row>
    <row r="26" spans="1:43" ht="12.75" customHeight="1" x14ac:dyDescent="0.2">
      <c r="A26" s="99"/>
      <c r="B26" s="99"/>
      <c r="C26" s="99"/>
      <c r="D26" s="184"/>
      <c r="E26" s="99"/>
      <c r="F26" s="99"/>
      <c r="G26" s="184"/>
      <c r="H26" s="99"/>
      <c r="I26" s="99"/>
      <c r="J26" s="99"/>
      <c r="K26" s="99"/>
      <c r="L26" s="99"/>
      <c r="M26" s="99"/>
      <c r="N26" s="99"/>
      <c r="O26" s="99"/>
      <c r="P26" s="99"/>
      <c r="Q26" s="99"/>
      <c r="R26" s="99"/>
      <c r="S26" s="99"/>
      <c r="T26" s="99"/>
      <c r="U26" s="99"/>
      <c r="V26" s="99"/>
      <c r="W26" s="99"/>
      <c r="X26" s="99"/>
      <c r="Y26" s="99"/>
      <c r="Z26" s="99"/>
      <c r="AA26" s="99"/>
      <c r="AB26" s="99"/>
      <c r="AC26" s="99"/>
      <c r="AD26" s="99"/>
      <c r="AE26" s="99"/>
      <c r="AF26" s="99"/>
      <c r="AG26" s="99"/>
      <c r="AH26"/>
      <c r="AI26"/>
      <c r="AJ26"/>
      <c r="AK26"/>
      <c r="AL26"/>
      <c r="AM26"/>
      <c r="AN26"/>
      <c r="AO26"/>
      <c r="AP26"/>
      <c r="AQ26"/>
    </row>
    <row r="27" spans="1:43" x14ac:dyDescent="0.2">
      <c r="C27" s="1" t="s">
        <v>123</v>
      </c>
      <c r="D27" s="181"/>
      <c r="E27"/>
      <c r="G27" s="183" t="s">
        <v>40</v>
      </c>
      <c r="H27"/>
      <c r="I27" s="147">
        <v>0</v>
      </c>
      <c r="J27" s="147">
        <v>0</v>
      </c>
      <c r="K27" s="147">
        <v>0</v>
      </c>
      <c r="L27" s="147">
        <v>0</v>
      </c>
      <c r="M27" s="147">
        <v>0</v>
      </c>
      <c r="N27" s="147">
        <v>0</v>
      </c>
      <c r="O27" s="147">
        <v>0</v>
      </c>
      <c r="P27" s="147">
        <v>0</v>
      </c>
      <c r="Q27" s="147">
        <v>0</v>
      </c>
      <c r="R27" s="147">
        <v>0</v>
      </c>
      <c r="S27" s="147">
        <v>0</v>
      </c>
      <c r="T27" s="147">
        <v>0</v>
      </c>
      <c r="U27" s="147">
        <v>0</v>
      </c>
      <c r="V27" s="147">
        <v>0</v>
      </c>
      <c r="W27" s="147">
        <v>0</v>
      </c>
      <c r="X27" s="147">
        <v>0</v>
      </c>
      <c r="Y27" s="147">
        <v>0</v>
      </c>
      <c r="Z27" s="147">
        <v>0</v>
      </c>
      <c r="AA27" s="147">
        <v>0</v>
      </c>
      <c r="AB27" s="147">
        <v>0</v>
      </c>
      <c r="AC27" s="147">
        <v>0</v>
      </c>
      <c r="AD27" s="147">
        <v>0</v>
      </c>
      <c r="AE27" s="147">
        <v>0</v>
      </c>
      <c r="AF27" s="147">
        <v>0</v>
      </c>
      <c r="AG27" s="147">
        <v>0</v>
      </c>
      <c r="AH27"/>
      <c r="AI27"/>
      <c r="AJ27"/>
      <c r="AK27"/>
      <c r="AL27"/>
      <c r="AM27"/>
      <c r="AN27"/>
      <c r="AO27"/>
      <c r="AP27"/>
      <c r="AQ27"/>
    </row>
    <row r="28" spans="1:43" x14ac:dyDescent="0.2">
      <c r="C28" s="1" t="s">
        <v>124</v>
      </c>
      <c r="D28" s="181" t="s">
        <v>63</v>
      </c>
      <c r="E28" s="101">
        <f>Assumptions!H41*vcr_esc</f>
        <v>34030.257552106013</v>
      </c>
      <c r="F28" s="213" t="str">
        <f>IF(AND(SUM(I27:AG27)&lt;&gt;0, E28=0), "!", "")</f>
        <v/>
      </c>
      <c r="G28" s="183">
        <f>input_dollars</f>
        <v>45291</v>
      </c>
      <c r="H28"/>
      <c r="I28" s="93">
        <f>I27*$E$28</f>
        <v>0</v>
      </c>
      <c r="J28" s="93">
        <f t="shared" ref="J28:AG28" si="2">J27*$E$28</f>
        <v>0</v>
      </c>
      <c r="K28" s="93">
        <f t="shared" si="2"/>
        <v>0</v>
      </c>
      <c r="L28" s="93">
        <f t="shared" si="2"/>
        <v>0</v>
      </c>
      <c r="M28" s="93">
        <f t="shared" si="2"/>
        <v>0</v>
      </c>
      <c r="N28" s="93">
        <f t="shared" si="2"/>
        <v>0</v>
      </c>
      <c r="O28" s="93">
        <f t="shared" si="2"/>
        <v>0</v>
      </c>
      <c r="P28" s="93">
        <f t="shared" si="2"/>
        <v>0</v>
      </c>
      <c r="Q28" s="93">
        <f t="shared" si="2"/>
        <v>0</v>
      </c>
      <c r="R28" s="93">
        <f t="shared" si="2"/>
        <v>0</v>
      </c>
      <c r="S28" s="93">
        <f t="shared" si="2"/>
        <v>0</v>
      </c>
      <c r="T28" s="93">
        <f t="shared" si="2"/>
        <v>0</v>
      </c>
      <c r="U28" s="93">
        <f t="shared" si="2"/>
        <v>0</v>
      </c>
      <c r="V28" s="93">
        <f t="shared" si="2"/>
        <v>0</v>
      </c>
      <c r="W28" s="93">
        <f t="shared" si="2"/>
        <v>0</v>
      </c>
      <c r="X28" s="93">
        <f t="shared" si="2"/>
        <v>0</v>
      </c>
      <c r="Y28" s="93">
        <f t="shared" si="2"/>
        <v>0</v>
      </c>
      <c r="Z28" s="93">
        <f t="shared" si="2"/>
        <v>0</v>
      </c>
      <c r="AA28" s="93">
        <f t="shared" si="2"/>
        <v>0</v>
      </c>
      <c r="AB28" s="93">
        <f t="shared" si="2"/>
        <v>0</v>
      </c>
      <c r="AC28" s="93">
        <f t="shared" si="2"/>
        <v>0</v>
      </c>
      <c r="AD28" s="93">
        <f t="shared" si="2"/>
        <v>0</v>
      </c>
      <c r="AE28" s="93">
        <f t="shared" si="2"/>
        <v>0</v>
      </c>
      <c r="AF28" s="93">
        <f t="shared" si="2"/>
        <v>0</v>
      </c>
      <c r="AG28" s="93">
        <f t="shared" si="2"/>
        <v>0</v>
      </c>
      <c r="AH28"/>
      <c r="AI28"/>
      <c r="AJ28"/>
      <c r="AK28"/>
      <c r="AL28"/>
      <c r="AM28"/>
      <c r="AN28"/>
      <c r="AO28"/>
      <c r="AP28"/>
      <c r="AQ28"/>
    </row>
    <row r="29" spans="1:43" x14ac:dyDescent="0.2">
      <c r="D29" s="182"/>
      <c r="E29"/>
      <c r="G29" s="183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</row>
    <row r="30" spans="1:43" x14ac:dyDescent="0.2">
      <c r="C30" s="1" t="s">
        <v>114</v>
      </c>
      <c r="D30" s="181" t="s">
        <v>207</v>
      </c>
      <c r="G30" s="183">
        <f>input_dollars</f>
        <v>45291</v>
      </c>
      <c r="H30" s="129"/>
      <c r="I30" s="149" cm="1">
        <f t="array" ref="I30">SUMPRODUCT((Assumptions!$H$70:$H$71)*(Assumptions!$G$70:$G$71)*(Assumptions!$I$70:$I$71)*(I$24:I$25))</f>
        <v>0</v>
      </c>
      <c r="J30" s="149" cm="1">
        <f t="array" ref="J30">SUMPRODUCT((Assumptions!$H$70:$H$71)*(Assumptions!$G$70:$G$71)*(Assumptions!$I$70:$I$71)*(J$24:J$25))</f>
        <v>0</v>
      </c>
      <c r="K30" s="149" cm="1">
        <f t="array" ref="K30">SUMPRODUCT((Assumptions!$H$70:$H$71)*(Assumptions!$G$70:$G$71)*(Assumptions!$I$70:$I$71)*(K$24:K$25))</f>
        <v>0</v>
      </c>
      <c r="L30" s="149" cm="1">
        <f t="array" ref="L30">SUMPRODUCT((Assumptions!$H$70:$H$71)*(Assumptions!$G$70:$G$71)*(Assumptions!$I$70:$I$71)*(L$24:L$25))</f>
        <v>0</v>
      </c>
      <c r="M30" s="149" cm="1">
        <f t="array" ref="M30">SUMPRODUCT((Assumptions!$H$70:$H$71)*(Assumptions!$G$70:$G$71)*(Assumptions!$I$70:$I$71)*(M$24:M$25))</f>
        <v>0</v>
      </c>
      <c r="N30" s="149" cm="1">
        <f t="array" ref="N30">SUMPRODUCT((Assumptions!$H$70:$H$71)*(Assumptions!$G$70:$G$71)*(Assumptions!$I$70:$I$71)*(N$24:N$25))</f>
        <v>0</v>
      </c>
      <c r="O30" s="149" cm="1">
        <f t="array" ref="O30">SUMPRODUCT((Assumptions!$H$70:$H$71)*(Assumptions!$G$70:$G$71)*(Assumptions!$I$70:$I$71)*(O$24:O$25))</f>
        <v>0</v>
      </c>
      <c r="P30" s="149" cm="1">
        <f t="array" ref="P30">SUMPRODUCT((Assumptions!$H$70:$H$71)*(Assumptions!$G$70:$G$71)*(Assumptions!$I$70:$I$71)*(P$24:P$25))</f>
        <v>0</v>
      </c>
      <c r="Q30" s="149" cm="1">
        <f t="array" ref="Q30">SUMPRODUCT((Assumptions!$H$70:$H$71)*(Assumptions!$G$70:$G$71)*(Assumptions!$I$70:$I$71)*(Q$24:Q$25))</f>
        <v>0</v>
      </c>
      <c r="R30" s="149" cm="1">
        <f t="array" ref="R30">SUMPRODUCT((Assumptions!$H$70:$H$71)*(Assumptions!$G$70:$G$71)*(Assumptions!$I$70:$I$71)*(R$24:R$25))</f>
        <v>0</v>
      </c>
      <c r="S30" s="149" cm="1">
        <f t="array" ref="S30">SUMPRODUCT((Assumptions!$H$70:$H$71)*(Assumptions!$G$70:$G$71)*(Assumptions!$I$70:$I$71)*(S$24:S$25))</f>
        <v>0</v>
      </c>
      <c r="T30" s="149" cm="1">
        <f t="array" ref="T30">SUMPRODUCT((Assumptions!$H$70:$H$71)*(Assumptions!$G$70:$G$71)*(Assumptions!$I$70:$I$71)*(T$24:T$25))</f>
        <v>0</v>
      </c>
      <c r="U30" s="149" cm="1">
        <f t="array" ref="U30">SUMPRODUCT((Assumptions!$H$70:$H$71)*(Assumptions!$G$70:$G$71)*(Assumptions!$I$70:$I$71)*(U$24:U$25))</f>
        <v>0</v>
      </c>
      <c r="V30" s="149" cm="1">
        <f t="array" ref="V30">SUMPRODUCT((Assumptions!$H$70:$H$71)*(Assumptions!$G$70:$G$71)*(Assumptions!$I$70:$I$71)*(V$24:V$25))</f>
        <v>0</v>
      </c>
      <c r="W30" s="149" cm="1">
        <f t="array" ref="W30">SUMPRODUCT((Assumptions!$H$70:$H$71)*(Assumptions!$G$70:$G$71)*(Assumptions!$I$70:$I$71)*(W$24:W$25))</f>
        <v>0</v>
      </c>
      <c r="X30" s="149" cm="1">
        <f t="array" ref="X30">SUMPRODUCT((Assumptions!$H$70:$H$71)*(Assumptions!$G$70:$G$71)*(Assumptions!$I$70:$I$71)*(X$24:X$25))</f>
        <v>0</v>
      </c>
      <c r="Y30" s="149" cm="1">
        <f t="array" ref="Y30">SUMPRODUCT((Assumptions!$H$70:$H$71)*(Assumptions!$G$70:$G$71)*(Assumptions!$I$70:$I$71)*(Y$24:Y$25))</f>
        <v>0</v>
      </c>
      <c r="Z30" s="149" cm="1">
        <f t="array" ref="Z30">SUMPRODUCT((Assumptions!$H$70:$H$71)*(Assumptions!$G$70:$G$71)*(Assumptions!$I$70:$I$71)*(Z$24:Z$25))</f>
        <v>0</v>
      </c>
      <c r="AA30" s="149" cm="1">
        <f t="array" ref="AA30">SUMPRODUCT((Assumptions!$H$70:$H$71)*(Assumptions!$G$70:$G$71)*(Assumptions!$I$70:$I$71)*(AA$24:AA$25))</f>
        <v>0</v>
      </c>
      <c r="AB30" s="149" cm="1">
        <f t="array" ref="AB30">SUMPRODUCT((Assumptions!$H$70:$H$71)*(Assumptions!$G$70:$G$71)*(Assumptions!$I$70:$I$71)*(AB$24:AB$25))</f>
        <v>0</v>
      </c>
      <c r="AC30" s="149" cm="1">
        <f t="array" ref="AC30">SUMPRODUCT((Assumptions!$H$70:$H$71)*(Assumptions!$G$70:$G$71)*(Assumptions!$I$70:$I$71)*(AC$24:AC$25))</f>
        <v>0</v>
      </c>
      <c r="AD30" s="149" cm="1">
        <f t="array" ref="AD30">SUMPRODUCT((Assumptions!$H$70:$H$71)*(Assumptions!$G$70:$G$71)*(Assumptions!$I$70:$I$71)*(AD$24:AD$25))</f>
        <v>0</v>
      </c>
      <c r="AE30" s="149" cm="1">
        <f t="array" ref="AE30">SUMPRODUCT((Assumptions!$H$70:$H$71)*(Assumptions!$G$70:$G$71)*(Assumptions!$I$70:$I$71)*(AE$24:AE$25))</f>
        <v>0</v>
      </c>
      <c r="AF30" s="149" cm="1">
        <f t="array" ref="AF30">SUMPRODUCT((Assumptions!$H$70:$H$71)*(Assumptions!$G$70:$G$71)*(Assumptions!$I$70:$I$71)*(AF$24:AF$25))</f>
        <v>0</v>
      </c>
      <c r="AG30" s="149" cm="1">
        <f t="array" ref="AG30">SUMPRODUCT((Assumptions!$H$70:$H$71)*(Assumptions!$G$70:$G$71)*(Assumptions!$I$70:$I$71)*(AG$24:AG$25))</f>
        <v>0</v>
      </c>
      <c r="AH30"/>
      <c r="AI30"/>
      <c r="AJ30"/>
      <c r="AK30"/>
      <c r="AL30"/>
      <c r="AM30"/>
      <c r="AN30"/>
      <c r="AO30"/>
      <c r="AP30"/>
      <c r="AQ30"/>
    </row>
    <row r="31" spans="1:43" x14ac:dyDescent="0.2">
      <c r="C31" s="1" t="s">
        <v>116</v>
      </c>
      <c r="D31" s="182"/>
      <c r="E31"/>
      <c r="G31" s="183">
        <f>input_dollars</f>
        <v>45291</v>
      </c>
      <c r="H31" s="129"/>
      <c r="I31" s="149" cm="1">
        <f t="array" ref="I31">(1+Assumptions!$G$81)*SUMPRODUCT((Assumptions!$G$78:$G$79)*(I$24:I$25))</f>
        <v>0</v>
      </c>
      <c r="J31" s="149" cm="1">
        <f t="array" ref="J31">(1+Assumptions!$G$81)*SUMPRODUCT((Assumptions!$G$78:$G$79)*(J$24:J$25))</f>
        <v>0</v>
      </c>
      <c r="K31" s="149" cm="1">
        <f t="array" ref="K31">(1+Assumptions!$G$81)*SUMPRODUCT((Assumptions!$G$78:$G$79)*(K$24:K$25))</f>
        <v>0</v>
      </c>
      <c r="L31" s="149" cm="1">
        <f t="array" ref="L31">(1+Assumptions!$G$81)*SUMPRODUCT((Assumptions!$G$78:$G$79)*(L$24:L$25))</f>
        <v>0</v>
      </c>
      <c r="M31" s="149" cm="1">
        <f t="array" ref="M31">(1+Assumptions!$G$81)*SUMPRODUCT((Assumptions!$G$78:$G$79)*(M$24:M$25))</f>
        <v>0</v>
      </c>
      <c r="N31" s="149" cm="1">
        <f t="array" ref="N31">(1+Assumptions!$G$81)*SUMPRODUCT((Assumptions!$G$78:$G$79)*(N$24:N$25))</f>
        <v>0</v>
      </c>
      <c r="O31" s="149" cm="1">
        <f t="array" ref="O31">(1+Assumptions!$G$81)*SUMPRODUCT((Assumptions!$G$78:$G$79)*(O$24:O$25))</f>
        <v>0</v>
      </c>
      <c r="P31" s="149" cm="1">
        <f t="array" ref="P31">(1+Assumptions!$G$81)*SUMPRODUCT((Assumptions!$G$78:$G$79)*(P$24:P$25))</f>
        <v>0</v>
      </c>
      <c r="Q31" s="149" cm="1">
        <f t="array" ref="Q31">(1+Assumptions!$G$81)*SUMPRODUCT((Assumptions!$G$78:$G$79)*(Q$24:Q$25))</f>
        <v>0</v>
      </c>
      <c r="R31" s="149" cm="1">
        <f t="array" ref="R31">(1+Assumptions!$G$81)*SUMPRODUCT((Assumptions!$G$78:$G$79)*(R$24:R$25))</f>
        <v>0</v>
      </c>
      <c r="S31" s="149" cm="1">
        <f t="array" ref="S31">(1+Assumptions!$G$81)*SUMPRODUCT((Assumptions!$G$78:$G$79)*(S$24:S$25))</f>
        <v>0</v>
      </c>
      <c r="T31" s="149" cm="1">
        <f t="array" ref="T31">(1+Assumptions!$G$81)*SUMPRODUCT((Assumptions!$G$78:$G$79)*(T$24:T$25))</f>
        <v>0</v>
      </c>
      <c r="U31" s="149" cm="1">
        <f t="array" ref="U31">(1+Assumptions!$G$81)*SUMPRODUCT((Assumptions!$G$78:$G$79)*(U$24:U$25))</f>
        <v>0</v>
      </c>
      <c r="V31" s="149" cm="1">
        <f t="array" ref="V31">(1+Assumptions!$G$81)*SUMPRODUCT((Assumptions!$G$78:$G$79)*(V$24:V$25))</f>
        <v>0</v>
      </c>
      <c r="W31" s="149" cm="1">
        <f t="array" ref="W31">(1+Assumptions!$G$81)*SUMPRODUCT((Assumptions!$G$78:$G$79)*(W$24:W$25))</f>
        <v>0</v>
      </c>
      <c r="X31" s="149" cm="1">
        <f t="array" ref="X31">(1+Assumptions!$G$81)*SUMPRODUCT((Assumptions!$G$78:$G$79)*(X$24:X$25))</f>
        <v>0</v>
      </c>
      <c r="Y31" s="149" cm="1">
        <f t="array" ref="Y31">(1+Assumptions!$G$81)*SUMPRODUCT((Assumptions!$G$78:$G$79)*(Y$24:Y$25))</f>
        <v>0</v>
      </c>
      <c r="Z31" s="149" cm="1">
        <f t="array" ref="Z31">(1+Assumptions!$G$81)*SUMPRODUCT((Assumptions!$G$78:$G$79)*(Z$24:Z$25))</f>
        <v>0</v>
      </c>
      <c r="AA31" s="149" cm="1">
        <f t="array" ref="AA31">(1+Assumptions!$G$81)*SUMPRODUCT((Assumptions!$G$78:$G$79)*(AA$24:AA$25))</f>
        <v>0</v>
      </c>
      <c r="AB31" s="149" cm="1">
        <f t="array" ref="AB31">(1+Assumptions!$G$81)*SUMPRODUCT((Assumptions!$G$78:$G$79)*(AB$24:AB$25))</f>
        <v>0</v>
      </c>
      <c r="AC31" s="149" cm="1">
        <f t="array" ref="AC31">(1+Assumptions!$G$81)*SUMPRODUCT((Assumptions!$G$78:$G$79)*(AC$24:AC$25))</f>
        <v>0</v>
      </c>
      <c r="AD31" s="149" cm="1">
        <f t="array" ref="AD31">(1+Assumptions!$G$81)*SUMPRODUCT((Assumptions!$G$78:$G$79)*(AD$24:AD$25))</f>
        <v>0</v>
      </c>
      <c r="AE31" s="149" cm="1">
        <f t="array" ref="AE31">(1+Assumptions!$G$81)*SUMPRODUCT((Assumptions!$G$78:$G$79)*(AE$24:AE$25))</f>
        <v>0</v>
      </c>
      <c r="AF31" s="149" cm="1">
        <f t="array" ref="AF31">(1+Assumptions!$G$81)*SUMPRODUCT((Assumptions!$G$78:$G$79)*(AF$24:AF$25))</f>
        <v>0</v>
      </c>
      <c r="AG31" s="149" cm="1">
        <f t="array" ref="AG31">(1+Assumptions!$G$81)*SUMPRODUCT((Assumptions!$G$78:$G$79)*(AG$24:AG$25))</f>
        <v>0</v>
      </c>
      <c r="AH31"/>
      <c r="AI31"/>
      <c r="AJ31"/>
      <c r="AK31"/>
      <c r="AL31"/>
      <c r="AM31"/>
      <c r="AN31"/>
      <c r="AO31"/>
      <c r="AP31"/>
      <c r="AQ31"/>
    </row>
    <row r="32" spans="1:43" x14ac:dyDescent="0.2">
      <c r="C32" s="1" t="s">
        <v>115</v>
      </c>
      <c r="D32" s="181" t="s">
        <v>207</v>
      </c>
      <c r="E32"/>
      <c r="G32" s="183">
        <f>input_dollars</f>
        <v>45291</v>
      </c>
      <c r="H32"/>
      <c r="I32" s="29">
        <v>0</v>
      </c>
      <c r="J32" s="29">
        <v>0</v>
      </c>
      <c r="K32" s="29">
        <v>0</v>
      </c>
      <c r="L32" s="29">
        <v>0</v>
      </c>
      <c r="M32" s="29">
        <v>0</v>
      </c>
      <c r="N32" s="29">
        <v>0</v>
      </c>
      <c r="O32" s="29">
        <v>0</v>
      </c>
      <c r="P32" s="29">
        <v>0</v>
      </c>
      <c r="Q32" s="29">
        <v>0</v>
      </c>
      <c r="R32" s="117">
        <v>0</v>
      </c>
      <c r="S32" s="117">
        <v>0</v>
      </c>
      <c r="T32" s="117">
        <v>0</v>
      </c>
      <c r="U32" s="117">
        <v>0</v>
      </c>
      <c r="V32" s="117">
        <v>0</v>
      </c>
      <c r="W32" s="117">
        <v>0</v>
      </c>
      <c r="X32" s="117">
        <v>0</v>
      </c>
      <c r="Y32" s="117">
        <v>0</v>
      </c>
      <c r="Z32" s="117">
        <v>0</v>
      </c>
      <c r="AA32" s="117">
        <v>0</v>
      </c>
      <c r="AB32" s="117">
        <v>0</v>
      </c>
      <c r="AC32" s="117">
        <v>0</v>
      </c>
      <c r="AD32" s="117">
        <v>0</v>
      </c>
      <c r="AE32" s="117">
        <v>0</v>
      </c>
      <c r="AF32" s="117">
        <v>0</v>
      </c>
      <c r="AG32" s="117">
        <v>0</v>
      </c>
      <c r="AH32"/>
      <c r="AI32"/>
      <c r="AJ32"/>
      <c r="AK32"/>
      <c r="AL32"/>
      <c r="AM32"/>
      <c r="AN32"/>
      <c r="AO32"/>
      <c r="AP32"/>
      <c r="AQ32"/>
    </row>
    <row r="33" spans="1:16372" x14ac:dyDescent="0.2">
      <c r="C33" s="51" t="s">
        <v>244</v>
      </c>
      <c r="D33" s="194"/>
      <c r="E33"/>
      <c r="G33" s="183">
        <f>input_dollars</f>
        <v>45291</v>
      </c>
      <c r="H33"/>
      <c r="I33" s="29">
        <v>0</v>
      </c>
      <c r="J33" s="29">
        <v>0</v>
      </c>
      <c r="K33" s="29">
        <v>0</v>
      </c>
      <c r="L33" s="29">
        <v>0</v>
      </c>
      <c r="M33" s="29">
        <v>0</v>
      </c>
      <c r="N33" s="29">
        <v>0</v>
      </c>
      <c r="O33" s="29">
        <v>0</v>
      </c>
      <c r="P33" s="29">
        <v>0</v>
      </c>
      <c r="Q33" s="29">
        <v>0</v>
      </c>
      <c r="R33" s="117">
        <v>0</v>
      </c>
      <c r="S33" s="117">
        <v>0</v>
      </c>
      <c r="T33" s="117">
        <v>0</v>
      </c>
      <c r="U33" s="117">
        <v>0</v>
      </c>
      <c r="V33" s="117">
        <v>0</v>
      </c>
      <c r="W33" s="117">
        <v>0</v>
      </c>
      <c r="X33" s="117">
        <v>0</v>
      </c>
      <c r="Y33" s="117">
        <v>0</v>
      </c>
      <c r="Z33" s="117">
        <v>0</v>
      </c>
      <c r="AA33" s="117">
        <v>0</v>
      </c>
      <c r="AB33" s="117">
        <v>0</v>
      </c>
      <c r="AC33" s="117">
        <v>0</v>
      </c>
      <c r="AD33" s="117">
        <v>0</v>
      </c>
      <c r="AE33" s="117">
        <v>0</v>
      </c>
      <c r="AF33" s="117">
        <v>0</v>
      </c>
      <c r="AG33" s="117">
        <v>0</v>
      </c>
      <c r="AH33"/>
      <c r="AI33"/>
      <c r="AJ33"/>
      <c r="AK33"/>
      <c r="AL33"/>
      <c r="AM33"/>
      <c r="AN33"/>
      <c r="AO33"/>
      <c r="AP33"/>
      <c r="AQ33"/>
    </row>
    <row r="34" spans="1:16372" x14ac:dyDescent="0.2">
      <c r="C34" s="51"/>
      <c r="D34" s="182"/>
      <c r="E34"/>
      <c r="G34" s="183">
        <f>input_dollars</f>
        <v>45291</v>
      </c>
      <c r="H34"/>
      <c r="I34" s="29">
        <v>0</v>
      </c>
      <c r="J34" s="29">
        <v>0</v>
      </c>
      <c r="K34" s="29">
        <v>0</v>
      </c>
      <c r="L34" s="29">
        <v>0</v>
      </c>
      <c r="M34" s="29">
        <v>0</v>
      </c>
      <c r="N34" s="29">
        <v>0</v>
      </c>
      <c r="O34" s="29">
        <v>0</v>
      </c>
      <c r="P34" s="29">
        <v>0</v>
      </c>
      <c r="Q34" s="29">
        <v>0</v>
      </c>
      <c r="R34" s="29">
        <v>0</v>
      </c>
      <c r="S34" s="29">
        <v>0</v>
      </c>
      <c r="T34" s="29">
        <v>0</v>
      </c>
      <c r="U34" s="29">
        <v>0</v>
      </c>
      <c r="V34" s="29">
        <v>0</v>
      </c>
      <c r="W34" s="29">
        <v>0</v>
      </c>
      <c r="X34" s="29">
        <v>0</v>
      </c>
      <c r="Y34" s="29">
        <v>0</v>
      </c>
      <c r="Z34" s="29">
        <v>0</v>
      </c>
      <c r="AA34" s="29">
        <v>0</v>
      </c>
      <c r="AB34" s="29">
        <v>0</v>
      </c>
      <c r="AC34" s="29">
        <v>0</v>
      </c>
      <c r="AD34" s="29">
        <v>0</v>
      </c>
      <c r="AE34" s="29">
        <v>0</v>
      </c>
      <c r="AF34" s="29">
        <v>0</v>
      </c>
      <c r="AG34" s="29">
        <v>0</v>
      </c>
      <c r="AH34"/>
      <c r="AI34"/>
      <c r="AJ34"/>
      <c r="AK34"/>
      <c r="AL34"/>
      <c r="AM34"/>
      <c r="AN34"/>
      <c r="AO34"/>
      <c r="AP34"/>
      <c r="AQ34"/>
    </row>
    <row r="35" spans="1:16372" x14ac:dyDescent="0.2">
      <c r="D35" s="182"/>
      <c r="E35"/>
      <c r="G35" s="183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  <c r="AME35"/>
      <c r="AMF35"/>
      <c r="AMG35"/>
      <c r="AMH35"/>
      <c r="AMI35"/>
      <c r="AMJ35"/>
      <c r="AMK35"/>
      <c r="AML35"/>
      <c r="AMM35"/>
      <c r="AMN35"/>
      <c r="AMO35"/>
      <c r="AMP35"/>
      <c r="AMQ35"/>
      <c r="AMR35"/>
      <c r="AMS35"/>
      <c r="AMT35"/>
      <c r="AMU35"/>
      <c r="AMV35"/>
      <c r="AMW35"/>
      <c r="AMX35"/>
      <c r="AMY35"/>
      <c r="AMZ35"/>
      <c r="ANA35"/>
      <c r="ANB35"/>
      <c r="ANC35"/>
      <c r="AND35"/>
      <c r="ANE35"/>
      <c r="ANF35"/>
      <c r="ANG35"/>
      <c r="ANH35"/>
      <c r="ANI35"/>
      <c r="ANJ35"/>
      <c r="ANK35"/>
      <c r="ANL35"/>
      <c r="ANM35"/>
      <c r="ANN35"/>
      <c r="ANO35"/>
      <c r="ANP35"/>
      <c r="ANQ35"/>
      <c r="ANR35"/>
      <c r="ANS35"/>
      <c r="ANT35"/>
      <c r="ANU35"/>
      <c r="ANV35"/>
      <c r="ANW35"/>
      <c r="ANX35"/>
      <c r="ANY35"/>
      <c r="ANZ35"/>
      <c r="AOA35"/>
      <c r="AOB35"/>
      <c r="AOC35"/>
      <c r="AOD35"/>
      <c r="AOE35"/>
      <c r="AOF35"/>
      <c r="AOG35"/>
      <c r="AOH35"/>
      <c r="AOI35"/>
      <c r="AOJ35"/>
      <c r="AOK35"/>
      <c r="AOL35"/>
      <c r="AOM35"/>
      <c r="AON35"/>
      <c r="AOO35"/>
      <c r="AOP35"/>
      <c r="AOQ35"/>
      <c r="AOR35"/>
      <c r="AOS35"/>
      <c r="AOT35"/>
      <c r="AOU35"/>
      <c r="AOV35"/>
      <c r="AOW35"/>
      <c r="AOX35"/>
      <c r="AOY35"/>
      <c r="AOZ35"/>
      <c r="APA35"/>
      <c r="APB35"/>
      <c r="APC35"/>
      <c r="APD35"/>
      <c r="APE35"/>
      <c r="APF35"/>
      <c r="APG35"/>
      <c r="APH35"/>
      <c r="API35"/>
      <c r="APJ35"/>
      <c r="APK35"/>
      <c r="APL35"/>
      <c r="APM35"/>
      <c r="APN35"/>
      <c r="APO35"/>
      <c r="APP35"/>
      <c r="APQ35"/>
      <c r="APR35"/>
      <c r="APS35"/>
      <c r="APT35"/>
      <c r="APU35"/>
      <c r="APV35"/>
      <c r="APW35"/>
      <c r="APX35"/>
      <c r="APY35"/>
      <c r="APZ35"/>
      <c r="AQA35"/>
      <c r="AQB35"/>
      <c r="AQC35"/>
      <c r="AQD35"/>
      <c r="AQE35"/>
      <c r="AQF35"/>
      <c r="AQG35"/>
      <c r="AQH35"/>
      <c r="AQI35"/>
      <c r="AQJ35"/>
      <c r="AQK35"/>
      <c r="AQL35"/>
      <c r="AQM35"/>
      <c r="AQN35"/>
      <c r="AQO35"/>
      <c r="AQP35"/>
      <c r="AQQ35"/>
      <c r="AQR35"/>
      <c r="AQS35"/>
      <c r="AQT35"/>
      <c r="AQU35"/>
      <c r="AQV35"/>
      <c r="AQW35"/>
      <c r="AQX35"/>
      <c r="AQY35"/>
      <c r="AQZ35"/>
      <c r="ARA35"/>
      <c r="ARB35"/>
      <c r="ARC35"/>
      <c r="ARD35"/>
      <c r="ARE35"/>
      <c r="ARF35"/>
      <c r="ARG35"/>
      <c r="ARH35"/>
      <c r="ARI35"/>
      <c r="ARJ35"/>
      <c r="ARK35"/>
      <c r="ARL35"/>
      <c r="ARM35"/>
      <c r="ARN35"/>
      <c r="ARO35"/>
      <c r="ARP35"/>
      <c r="ARQ35"/>
      <c r="ARR35"/>
      <c r="ARS35"/>
      <c r="ART35"/>
      <c r="ARU35"/>
      <c r="ARV35"/>
      <c r="ARW35"/>
      <c r="ARX35"/>
      <c r="ARY35"/>
      <c r="ARZ35"/>
      <c r="ASA35"/>
      <c r="ASB35"/>
      <c r="ASC35"/>
      <c r="ASD35"/>
      <c r="ASE35"/>
      <c r="ASF35"/>
      <c r="ASG35"/>
      <c r="ASH35"/>
      <c r="ASI35"/>
      <c r="ASJ35"/>
      <c r="ASK35"/>
      <c r="ASL35"/>
      <c r="ASM35"/>
      <c r="ASN35"/>
      <c r="ASO35"/>
      <c r="ASP35"/>
      <c r="ASQ35"/>
      <c r="ASR35"/>
      <c r="ASS35"/>
      <c r="AST35"/>
      <c r="ASU35"/>
      <c r="ASV35"/>
      <c r="ASW35"/>
      <c r="ASX35"/>
      <c r="ASY35"/>
      <c r="ASZ35"/>
      <c r="ATA35"/>
      <c r="ATB35"/>
      <c r="ATC35"/>
      <c r="ATD35"/>
      <c r="ATE35"/>
      <c r="ATF35"/>
      <c r="ATG35"/>
      <c r="ATH35"/>
      <c r="ATI35"/>
      <c r="ATJ35"/>
      <c r="ATK35"/>
      <c r="ATL35"/>
      <c r="ATM35"/>
      <c r="ATN35"/>
      <c r="ATO35"/>
      <c r="ATP35"/>
      <c r="ATQ35"/>
      <c r="ATR35"/>
      <c r="ATS35"/>
      <c r="ATT35"/>
      <c r="ATU35"/>
      <c r="ATV35"/>
      <c r="ATW35"/>
      <c r="ATX35"/>
      <c r="ATY35"/>
      <c r="ATZ35"/>
      <c r="AUA35"/>
      <c r="AUB35"/>
      <c r="AUC35"/>
      <c r="AUD35"/>
      <c r="AUE35"/>
      <c r="AUF35"/>
      <c r="AUG35"/>
      <c r="AUH35"/>
      <c r="AUI35"/>
      <c r="AUJ35"/>
      <c r="AUK35"/>
      <c r="AUL35"/>
      <c r="AUM35"/>
      <c r="AUN35"/>
      <c r="AUO35"/>
      <c r="AUP35"/>
      <c r="AUQ35"/>
      <c r="AUR35"/>
      <c r="AUS35"/>
      <c r="AUT35"/>
      <c r="AUU35"/>
      <c r="AUV35"/>
      <c r="AUW35"/>
      <c r="AUX35"/>
      <c r="AUY35"/>
      <c r="AUZ35"/>
      <c r="AVA35"/>
      <c r="AVB35"/>
      <c r="AVC35"/>
      <c r="AVD35"/>
      <c r="AVE35"/>
      <c r="AVF35"/>
      <c r="AVG35"/>
      <c r="AVH35"/>
      <c r="AVI35"/>
      <c r="AVJ35"/>
      <c r="AVK35"/>
      <c r="AVL35"/>
      <c r="AVM35"/>
      <c r="AVN35"/>
      <c r="AVO35"/>
      <c r="AVP35"/>
      <c r="AVQ35"/>
      <c r="AVR35"/>
      <c r="AVS35"/>
      <c r="AVT35"/>
      <c r="AVU35"/>
      <c r="AVV35"/>
      <c r="AVW35"/>
      <c r="AVX35"/>
      <c r="AVY35"/>
      <c r="AVZ35"/>
      <c r="AWA35"/>
      <c r="AWB35"/>
      <c r="AWC35"/>
      <c r="AWD35"/>
      <c r="AWE35"/>
      <c r="AWF35"/>
      <c r="AWG35"/>
      <c r="AWH35"/>
      <c r="AWI35"/>
      <c r="AWJ35"/>
      <c r="AWK35"/>
      <c r="AWL35"/>
      <c r="AWM35"/>
      <c r="AWN35"/>
      <c r="AWO35"/>
      <c r="AWP35"/>
      <c r="AWQ35"/>
      <c r="AWR35"/>
      <c r="AWS35"/>
      <c r="AWT35"/>
      <c r="AWU35"/>
      <c r="AWV35"/>
      <c r="AWW35"/>
      <c r="AWX35"/>
      <c r="AWY35"/>
      <c r="AWZ35"/>
      <c r="AXA35"/>
      <c r="AXB35"/>
      <c r="AXC35"/>
      <c r="AXD35"/>
      <c r="AXE35"/>
      <c r="AXF35"/>
      <c r="AXG35"/>
      <c r="AXH35"/>
      <c r="AXI35"/>
      <c r="AXJ35"/>
      <c r="AXK35"/>
      <c r="AXL35"/>
      <c r="AXM35"/>
      <c r="AXN35"/>
      <c r="AXO35"/>
      <c r="AXP35"/>
      <c r="AXQ35"/>
      <c r="AXR35"/>
      <c r="AXS35"/>
      <c r="AXT35"/>
      <c r="AXU35"/>
      <c r="AXV35"/>
      <c r="AXW35"/>
      <c r="AXX35"/>
      <c r="AXY35"/>
      <c r="AXZ35"/>
      <c r="AYA35"/>
      <c r="AYB35"/>
      <c r="AYC35"/>
      <c r="AYD35"/>
      <c r="AYE35"/>
      <c r="AYF35"/>
      <c r="AYG35"/>
      <c r="AYH35"/>
      <c r="AYI35"/>
      <c r="AYJ35"/>
      <c r="AYK35"/>
      <c r="AYL35"/>
      <c r="AYM35"/>
      <c r="AYN35"/>
      <c r="AYO35"/>
      <c r="AYP35"/>
      <c r="AYQ35"/>
      <c r="AYR35"/>
      <c r="AYS35"/>
      <c r="AYT35"/>
      <c r="AYU35"/>
      <c r="AYV35"/>
      <c r="AYW35"/>
      <c r="AYX35"/>
      <c r="AYY35"/>
      <c r="AYZ35"/>
      <c r="AZA35"/>
      <c r="AZB35"/>
      <c r="AZC35"/>
      <c r="AZD35"/>
      <c r="AZE35"/>
      <c r="AZF35"/>
      <c r="AZG35"/>
      <c r="AZH35"/>
      <c r="AZI35"/>
      <c r="AZJ35"/>
      <c r="AZK35"/>
      <c r="AZL35"/>
      <c r="AZM35"/>
      <c r="AZN35"/>
      <c r="AZO35"/>
      <c r="AZP35"/>
      <c r="AZQ35"/>
      <c r="AZR35"/>
      <c r="AZS35"/>
      <c r="AZT35"/>
      <c r="AZU35"/>
      <c r="AZV35"/>
      <c r="AZW35"/>
      <c r="AZX35"/>
      <c r="AZY35"/>
      <c r="AZZ35"/>
      <c r="BAA35"/>
      <c r="BAB35"/>
      <c r="BAC35"/>
      <c r="BAD35"/>
      <c r="BAE35"/>
      <c r="BAF35"/>
      <c r="BAG35"/>
      <c r="BAH35"/>
      <c r="BAI35"/>
      <c r="BAJ35"/>
      <c r="BAK35"/>
      <c r="BAL35"/>
      <c r="BAM35"/>
      <c r="BAN35"/>
      <c r="BAO35"/>
      <c r="BAP35"/>
      <c r="BAQ35"/>
      <c r="BAR35"/>
      <c r="BAS35"/>
      <c r="BAT35"/>
      <c r="BAU35"/>
      <c r="BAV35"/>
      <c r="BAW35"/>
      <c r="BAX35"/>
      <c r="BAY35"/>
      <c r="BAZ35"/>
      <c r="BBA35"/>
      <c r="BBB35"/>
      <c r="BBC35"/>
      <c r="BBD35"/>
      <c r="BBE35"/>
      <c r="BBF35"/>
      <c r="BBG35"/>
      <c r="BBH35"/>
      <c r="BBI35"/>
      <c r="BBJ35"/>
      <c r="BBK35"/>
      <c r="BBL35"/>
      <c r="BBM35"/>
      <c r="BBN35"/>
      <c r="BBO35"/>
      <c r="BBP35"/>
      <c r="BBQ35"/>
      <c r="BBR35"/>
      <c r="BBS35"/>
      <c r="BBT35"/>
      <c r="BBU35"/>
      <c r="BBV35"/>
      <c r="BBW35"/>
      <c r="BBX35"/>
      <c r="BBY35"/>
      <c r="BBZ35"/>
      <c r="BCA35"/>
      <c r="BCB35"/>
      <c r="BCC35"/>
      <c r="BCD35"/>
      <c r="BCE35"/>
      <c r="BCF35"/>
      <c r="BCG35"/>
      <c r="BCH35"/>
      <c r="BCI35"/>
      <c r="BCJ35"/>
      <c r="BCK35"/>
      <c r="BCL35"/>
      <c r="BCM35"/>
      <c r="BCN35"/>
      <c r="BCO35"/>
      <c r="BCP35"/>
      <c r="BCQ35"/>
      <c r="BCR35"/>
      <c r="BCS35"/>
      <c r="BCT35"/>
      <c r="BCU35"/>
      <c r="BCV35"/>
      <c r="BCW35"/>
      <c r="BCX35"/>
      <c r="BCY35"/>
      <c r="BCZ35"/>
      <c r="BDA35"/>
      <c r="BDB35"/>
      <c r="BDC35"/>
      <c r="BDD35"/>
      <c r="BDE35"/>
      <c r="BDF35"/>
      <c r="BDG35"/>
      <c r="BDH35"/>
      <c r="BDI35"/>
      <c r="BDJ35"/>
      <c r="BDK35"/>
      <c r="BDL35"/>
      <c r="BDM35"/>
      <c r="BDN35"/>
      <c r="BDO35"/>
      <c r="BDP35"/>
      <c r="BDQ35"/>
      <c r="BDR35"/>
      <c r="BDS35"/>
      <c r="BDT35"/>
      <c r="BDU35"/>
      <c r="BDV35"/>
      <c r="BDW35"/>
      <c r="BDX35"/>
      <c r="BDY35"/>
      <c r="BDZ35"/>
      <c r="BEA35"/>
      <c r="BEB35"/>
      <c r="BEC35"/>
      <c r="BED35"/>
      <c r="BEE35"/>
      <c r="BEF35"/>
      <c r="BEG35"/>
      <c r="BEH35"/>
      <c r="BEI35"/>
      <c r="BEJ35"/>
      <c r="BEK35"/>
      <c r="BEL35"/>
      <c r="BEM35"/>
      <c r="BEN35"/>
      <c r="BEO35"/>
      <c r="BEP35"/>
      <c r="BEQ35"/>
      <c r="BER35"/>
      <c r="BES35"/>
      <c r="BET35"/>
      <c r="BEU35"/>
      <c r="BEV35"/>
      <c r="BEW35"/>
      <c r="BEX35"/>
      <c r="BEY35"/>
      <c r="BEZ35"/>
      <c r="BFA35"/>
      <c r="BFB35"/>
      <c r="BFC35"/>
      <c r="BFD35"/>
      <c r="BFE35"/>
      <c r="BFF35"/>
      <c r="BFG35"/>
      <c r="BFH35"/>
      <c r="BFI35"/>
      <c r="BFJ35"/>
      <c r="BFK35"/>
      <c r="BFL35"/>
      <c r="BFM35"/>
      <c r="BFN35"/>
      <c r="BFO35"/>
      <c r="BFP35"/>
      <c r="BFQ35"/>
      <c r="BFR35"/>
      <c r="BFS35"/>
      <c r="BFT35"/>
      <c r="BFU35"/>
      <c r="BFV35"/>
      <c r="BFW35"/>
      <c r="BFX35"/>
      <c r="BFY35"/>
      <c r="BFZ35"/>
      <c r="BGA35"/>
      <c r="BGB35"/>
      <c r="BGC35"/>
      <c r="BGD35"/>
      <c r="BGE35"/>
      <c r="BGF35"/>
      <c r="BGG35"/>
      <c r="BGH35"/>
      <c r="BGI35"/>
      <c r="BGJ35"/>
      <c r="BGK35"/>
      <c r="BGL35"/>
      <c r="BGM35"/>
      <c r="BGN35"/>
      <c r="BGO35"/>
      <c r="BGP35"/>
      <c r="BGQ35"/>
      <c r="BGR35"/>
      <c r="BGS35"/>
      <c r="BGT35"/>
      <c r="BGU35"/>
      <c r="BGV35"/>
      <c r="BGW35"/>
      <c r="BGX35"/>
      <c r="BGY35"/>
      <c r="BGZ35"/>
      <c r="BHA35"/>
      <c r="BHB35"/>
      <c r="BHC35"/>
      <c r="BHD35"/>
      <c r="BHE35"/>
      <c r="BHF35"/>
      <c r="BHG35"/>
      <c r="BHH35"/>
      <c r="BHI35"/>
      <c r="BHJ35"/>
      <c r="BHK35"/>
      <c r="BHL35"/>
      <c r="BHM35"/>
      <c r="BHN35"/>
      <c r="BHO35"/>
      <c r="BHP35"/>
      <c r="BHQ35"/>
      <c r="BHR35"/>
      <c r="BHS35"/>
      <c r="BHT35"/>
      <c r="BHU35"/>
      <c r="BHV35"/>
      <c r="BHW35"/>
      <c r="BHX35"/>
      <c r="BHY35"/>
      <c r="BHZ35"/>
      <c r="BIA35"/>
      <c r="BIB35"/>
      <c r="BIC35"/>
      <c r="BID35"/>
      <c r="BIE35"/>
      <c r="BIF35"/>
      <c r="BIG35"/>
      <c r="BIH35"/>
      <c r="BII35"/>
      <c r="BIJ35"/>
      <c r="BIK35"/>
      <c r="BIL35"/>
      <c r="BIM35"/>
      <c r="BIN35"/>
      <c r="BIO35"/>
      <c r="BIP35"/>
      <c r="BIQ35"/>
      <c r="BIR35"/>
      <c r="BIS35"/>
      <c r="BIT35"/>
      <c r="BIU35"/>
      <c r="BIV35"/>
      <c r="BIW35"/>
      <c r="BIX35"/>
      <c r="BIY35"/>
      <c r="BIZ35"/>
      <c r="BJA35"/>
      <c r="BJB35"/>
      <c r="BJC35"/>
      <c r="BJD35"/>
      <c r="BJE35"/>
      <c r="BJF35"/>
      <c r="BJG35"/>
      <c r="BJH35"/>
      <c r="BJI35"/>
      <c r="BJJ35"/>
      <c r="BJK35"/>
      <c r="BJL35"/>
      <c r="BJM35"/>
      <c r="BJN35"/>
      <c r="BJO35"/>
      <c r="BJP35"/>
      <c r="BJQ35"/>
      <c r="BJR35"/>
      <c r="BJS35"/>
      <c r="BJT35"/>
      <c r="BJU35"/>
      <c r="BJV35"/>
      <c r="BJW35"/>
      <c r="BJX35"/>
      <c r="BJY35"/>
      <c r="BJZ35"/>
      <c r="BKA35"/>
      <c r="BKB35"/>
      <c r="BKC35"/>
      <c r="BKD35"/>
      <c r="BKE35"/>
      <c r="BKF35"/>
      <c r="BKG35"/>
      <c r="BKH35"/>
      <c r="BKI35"/>
      <c r="BKJ35"/>
      <c r="BKK35"/>
      <c r="BKL35"/>
      <c r="BKM35"/>
      <c r="BKN35"/>
      <c r="BKO35"/>
      <c r="BKP35"/>
      <c r="BKQ35"/>
      <c r="BKR35"/>
      <c r="BKS35"/>
      <c r="BKT35"/>
      <c r="BKU35"/>
      <c r="BKV35"/>
      <c r="BKW35"/>
      <c r="BKX35"/>
      <c r="BKY35"/>
      <c r="BKZ35"/>
      <c r="BLA35"/>
      <c r="BLB35"/>
      <c r="BLC35"/>
      <c r="BLD35"/>
      <c r="BLE35"/>
      <c r="BLF35"/>
      <c r="BLG35"/>
      <c r="BLH35"/>
      <c r="BLI35"/>
      <c r="BLJ35"/>
      <c r="BLK35"/>
      <c r="BLL35"/>
      <c r="BLM35"/>
      <c r="BLN35"/>
      <c r="BLO35"/>
      <c r="BLP35"/>
      <c r="BLQ35"/>
      <c r="BLR35"/>
      <c r="BLS35"/>
      <c r="BLT35"/>
      <c r="BLU35"/>
      <c r="BLV35"/>
      <c r="BLW35"/>
      <c r="BLX35"/>
      <c r="BLY35"/>
      <c r="BLZ35"/>
      <c r="BMA35"/>
      <c r="BMB35"/>
      <c r="BMC35"/>
      <c r="BMD35"/>
      <c r="BME35"/>
      <c r="BMF35"/>
      <c r="BMG35"/>
      <c r="BMH35"/>
      <c r="BMI35"/>
      <c r="BMJ35"/>
      <c r="BMK35"/>
      <c r="BML35"/>
      <c r="BMM35"/>
      <c r="BMN35"/>
      <c r="BMO35"/>
      <c r="BMP35"/>
      <c r="BMQ35"/>
      <c r="BMR35"/>
      <c r="BMS35"/>
      <c r="BMT35"/>
      <c r="BMU35"/>
      <c r="BMV35"/>
      <c r="BMW35"/>
      <c r="BMX35"/>
      <c r="BMY35"/>
      <c r="BMZ35"/>
      <c r="BNA35"/>
      <c r="BNB35"/>
      <c r="BNC35"/>
      <c r="BND35"/>
      <c r="BNE35"/>
      <c r="BNF35"/>
      <c r="BNG35"/>
      <c r="BNH35"/>
      <c r="BNI35"/>
      <c r="BNJ35"/>
      <c r="BNK35"/>
      <c r="BNL35"/>
      <c r="BNM35"/>
      <c r="BNN35"/>
      <c r="BNO35"/>
      <c r="BNP35"/>
      <c r="BNQ35"/>
      <c r="BNR35"/>
      <c r="BNS35"/>
      <c r="BNT35"/>
      <c r="BNU35"/>
      <c r="BNV35"/>
      <c r="BNW35"/>
      <c r="BNX35"/>
      <c r="BNY35"/>
      <c r="BNZ35"/>
      <c r="BOA35"/>
      <c r="BOB35"/>
      <c r="BOC35"/>
      <c r="BOD35"/>
      <c r="BOE35"/>
      <c r="BOF35"/>
      <c r="BOG35"/>
      <c r="BOH35"/>
      <c r="BOI35"/>
      <c r="BOJ35"/>
      <c r="BOK35"/>
      <c r="BOL35"/>
      <c r="BOM35"/>
      <c r="BON35"/>
      <c r="BOO35"/>
      <c r="BOP35"/>
      <c r="BOQ35"/>
      <c r="BOR35"/>
      <c r="BOS35"/>
      <c r="BOT35"/>
      <c r="BOU35"/>
      <c r="BOV35"/>
      <c r="BOW35"/>
      <c r="BOX35"/>
      <c r="BOY35"/>
      <c r="BOZ35"/>
      <c r="BPA35"/>
      <c r="BPB35"/>
      <c r="BPC35"/>
      <c r="BPD35"/>
      <c r="BPE35"/>
      <c r="BPF35"/>
      <c r="BPG35"/>
      <c r="BPH35"/>
      <c r="BPI35"/>
      <c r="BPJ35"/>
      <c r="BPK35"/>
      <c r="BPL35"/>
      <c r="BPM35"/>
      <c r="BPN35"/>
      <c r="BPO35"/>
      <c r="BPP35"/>
      <c r="BPQ35"/>
      <c r="BPR35"/>
      <c r="BPS35"/>
      <c r="BPT35"/>
      <c r="BPU35"/>
      <c r="BPV35"/>
      <c r="BPW35"/>
      <c r="BPX35"/>
      <c r="BPY35"/>
      <c r="BPZ35"/>
      <c r="BQA35"/>
      <c r="BQB35"/>
      <c r="BQC35"/>
      <c r="BQD35"/>
      <c r="BQE35"/>
      <c r="BQF35"/>
      <c r="BQG35"/>
      <c r="BQH35"/>
      <c r="BQI35"/>
      <c r="BQJ35"/>
      <c r="BQK35"/>
      <c r="BQL35"/>
      <c r="BQM35"/>
      <c r="BQN35"/>
      <c r="BQO35"/>
      <c r="BQP35"/>
      <c r="BQQ35"/>
      <c r="BQR35"/>
      <c r="BQS35"/>
      <c r="BQT35"/>
      <c r="BQU35"/>
      <c r="BQV35"/>
      <c r="BQW35"/>
      <c r="BQX35"/>
      <c r="BQY35"/>
      <c r="BQZ35"/>
      <c r="BRA35"/>
      <c r="BRB35"/>
      <c r="BRC35"/>
      <c r="BRD35"/>
      <c r="BRE35"/>
      <c r="BRF35"/>
      <c r="BRG35"/>
      <c r="BRH35"/>
      <c r="BRI35"/>
      <c r="BRJ35"/>
      <c r="BRK35"/>
      <c r="BRL35"/>
      <c r="BRM35"/>
      <c r="BRN35"/>
      <c r="BRO35"/>
      <c r="BRP35"/>
      <c r="BRQ35"/>
      <c r="BRR35"/>
      <c r="BRS35"/>
      <c r="BRT35"/>
      <c r="BRU35"/>
      <c r="BRV35"/>
      <c r="BRW35"/>
      <c r="BRX35"/>
      <c r="BRY35"/>
      <c r="BRZ35"/>
      <c r="BSA35"/>
      <c r="BSB35"/>
      <c r="BSC35"/>
      <c r="BSD35"/>
      <c r="BSE35"/>
      <c r="BSF35"/>
      <c r="BSG35"/>
      <c r="BSH35"/>
      <c r="BSI35"/>
      <c r="BSJ35"/>
      <c r="BSK35"/>
      <c r="BSL35"/>
      <c r="BSM35"/>
      <c r="BSN35"/>
      <c r="BSO35"/>
      <c r="BSP35"/>
      <c r="BSQ35"/>
      <c r="BSR35"/>
      <c r="BSS35"/>
      <c r="BST35"/>
      <c r="BSU35"/>
      <c r="BSV35"/>
      <c r="BSW35"/>
      <c r="BSX35"/>
      <c r="BSY35"/>
      <c r="BSZ35"/>
      <c r="BTA35"/>
      <c r="BTB35"/>
      <c r="BTC35"/>
      <c r="BTD35"/>
      <c r="BTE35"/>
      <c r="BTF35"/>
      <c r="BTG35"/>
      <c r="BTH35"/>
      <c r="BTI35"/>
      <c r="BTJ35"/>
      <c r="BTK35"/>
      <c r="BTL35"/>
      <c r="BTM35"/>
      <c r="BTN35"/>
      <c r="BTO35"/>
      <c r="BTP35"/>
      <c r="BTQ35"/>
      <c r="BTR35"/>
      <c r="BTS35"/>
      <c r="BTT35"/>
      <c r="BTU35"/>
      <c r="BTV35"/>
      <c r="BTW35"/>
      <c r="BTX35"/>
      <c r="BTY35"/>
      <c r="BTZ35"/>
      <c r="BUA35"/>
      <c r="BUB35"/>
      <c r="BUC35"/>
      <c r="BUD35"/>
      <c r="BUE35"/>
      <c r="BUF35"/>
      <c r="BUG35"/>
      <c r="BUH35"/>
      <c r="BUI35"/>
      <c r="BUJ35"/>
      <c r="BUK35"/>
      <c r="BUL35"/>
      <c r="BUM35"/>
      <c r="BUN35"/>
      <c r="BUO35"/>
      <c r="BUP35"/>
      <c r="BUQ35"/>
      <c r="BUR35"/>
      <c r="BUS35"/>
      <c r="BUT35"/>
      <c r="BUU35"/>
      <c r="BUV35"/>
      <c r="BUW35"/>
      <c r="BUX35"/>
      <c r="BUY35"/>
      <c r="BUZ35"/>
      <c r="BVA35"/>
      <c r="BVB35"/>
      <c r="BVC35"/>
      <c r="BVD35"/>
      <c r="BVE35"/>
      <c r="BVF35"/>
      <c r="BVG35"/>
      <c r="BVH35"/>
      <c r="BVI35"/>
      <c r="BVJ35"/>
      <c r="BVK35"/>
      <c r="BVL35"/>
      <c r="BVM35"/>
      <c r="BVN35"/>
      <c r="BVO35"/>
      <c r="BVP35"/>
      <c r="BVQ35"/>
      <c r="BVR35"/>
      <c r="BVS35"/>
      <c r="BVT35"/>
      <c r="BVU35"/>
      <c r="BVV35"/>
      <c r="BVW35"/>
      <c r="BVX35"/>
      <c r="BVY35"/>
      <c r="BVZ35"/>
      <c r="BWA35"/>
      <c r="BWB35"/>
      <c r="BWC35"/>
      <c r="BWD35"/>
      <c r="BWE35"/>
      <c r="BWF35"/>
      <c r="BWG35"/>
      <c r="BWH35"/>
      <c r="BWI35"/>
      <c r="BWJ35"/>
      <c r="BWK35"/>
      <c r="BWL35"/>
      <c r="BWM35"/>
      <c r="BWN35"/>
      <c r="BWO35"/>
      <c r="BWP35"/>
      <c r="BWQ35"/>
      <c r="BWR35"/>
      <c r="BWS35"/>
      <c r="BWT35"/>
      <c r="BWU35"/>
      <c r="BWV35"/>
      <c r="BWW35"/>
      <c r="BWX35"/>
      <c r="BWY35"/>
      <c r="BWZ35"/>
      <c r="BXA35"/>
      <c r="BXB35"/>
      <c r="BXC35"/>
      <c r="BXD35"/>
      <c r="BXE35"/>
      <c r="BXF35"/>
      <c r="BXG35"/>
      <c r="BXH35"/>
      <c r="BXI35"/>
      <c r="BXJ35"/>
      <c r="BXK35"/>
      <c r="BXL35"/>
      <c r="BXM35"/>
      <c r="BXN35"/>
      <c r="BXO35"/>
      <c r="BXP35"/>
      <c r="BXQ35"/>
      <c r="BXR35"/>
      <c r="BXS35"/>
      <c r="BXT35"/>
      <c r="BXU35"/>
      <c r="BXV35"/>
      <c r="BXW35"/>
      <c r="BXX35"/>
      <c r="BXY35"/>
      <c r="BXZ35"/>
      <c r="BYA35"/>
      <c r="BYB35"/>
      <c r="BYC35"/>
      <c r="BYD35"/>
      <c r="BYE35"/>
      <c r="BYF35"/>
      <c r="BYG35"/>
      <c r="BYH35"/>
      <c r="BYI35"/>
      <c r="BYJ35"/>
      <c r="BYK35"/>
      <c r="BYL35"/>
      <c r="BYM35"/>
      <c r="BYN35"/>
      <c r="BYO35"/>
      <c r="BYP35"/>
      <c r="BYQ35"/>
      <c r="BYR35"/>
      <c r="BYS35"/>
      <c r="BYT35"/>
      <c r="BYU35"/>
      <c r="BYV35"/>
      <c r="BYW35"/>
      <c r="BYX35"/>
      <c r="BYY35"/>
      <c r="BYZ35"/>
      <c r="BZA35"/>
      <c r="BZB35"/>
      <c r="BZC35"/>
      <c r="BZD35"/>
      <c r="BZE35"/>
      <c r="BZF35"/>
      <c r="BZG35"/>
      <c r="BZH35"/>
      <c r="BZI35"/>
      <c r="BZJ35"/>
      <c r="BZK35"/>
      <c r="BZL35"/>
      <c r="BZM35"/>
      <c r="BZN35"/>
      <c r="BZO35"/>
      <c r="BZP35"/>
      <c r="BZQ35"/>
      <c r="BZR35"/>
      <c r="BZS35"/>
      <c r="BZT35"/>
      <c r="BZU35"/>
      <c r="BZV35"/>
      <c r="BZW35"/>
      <c r="BZX35"/>
      <c r="BZY35"/>
      <c r="BZZ35"/>
      <c r="CAA35"/>
      <c r="CAB35"/>
      <c r="CAC35"/>
      <c r="CAD35"/>
      <c r="CAE35"/>
      <c r="CAF35"/>
      <c r="CAG35"/>
      <c r="CAH35"/>
      <c r="CAI35"/>
      <c r="CAJ35"/>
      <c r="CAK35"/>
      <c r="CAL35"/>
      <c r="CAM35"/>
      <c r="CAN35"/>
      <c r="CAO35"/>
      <c r="CAP35"/>
      <c r="CAQ35"/>
      <c r="CAR35"/>
      <c r="CAS35"/>
      <c r="CAT35"/>
      <c r="CAU35"/>
      <c r="CAV35"/>
      <c r="CAW35"/>
      <c r="CAX35"/>
      <c r="CAY35"/>
      <c r="CAZ35"/>
      <c r="CBA35"/>
      <c r="CBB35"/>
      <c r="CBC35"/>
      <c r="CBD35"/>
      <c r="CBE35"/>
      <c r="CBF35"/>
      <c r="CBG35"/>
      <c r="CBH35"/>
      <c r="CBI35"/>
      <c r="CBJ35"/>
      <c r="CBK35"/>
      <c r="CBL35"/>
      <c r="CBM35"/>
      <c r="CBN35"/>
      <c r="CBO35"/>
      <c r="CBP35"/>
      <c r="CBQ35"/>
      <c r="CBR35"/>
      <c r="CBS35"/>
      <c r="CBT35"/>
      <c r="CBU35"/>
      <c r="CBV35"/>
      <c r="CBW35"/>
      <c r="CBX35"/>
      <c r="CBY35"/>
      <c r="CBZ35"/>
      <c r="CCA35"/>
      <c r="CCB35"/>
      <c r="CCC35"/>
      <c r="CCD35"/>
      <c r="CCE35"/>
      <c r="CCF35"/>
      <c r="CCG35"/>
      <c r="CCH35"/>
      <c r="CCI35"/>
      <c r="CCJ35"/>
      <c r="CCK35"/>
      <c r="CCL35"/>
      <c r="CCM35"/>
      <c r="CCN35"/>
      <c r="CCO35"/>
      <c r="CCP35"/>
      <c r="CCQ35"/>
      <c r="CCR35"/>
      <c r="CCS35"/>
      <c r="CCT35"/>
      <c r="CCU35"/>
      <c r="CCV35"/>
      <c r="CCW35"/>
      <c r="CCX35"/>
      <c r="CCY35"/>
      <c r="CCZ35"/>
      <c r="CDA35"/>
      <c r="CDB35"/>
      <c r="CDC35"/>
      <c r="CDD35"/>
      <c r="CDE35"/>
      <c r="CDF35"/>
      <c r="CDG35"/>
      <c r="CDH35"/>
      <c r="CDI35"/>
      <c r="CDJ35"/>
      <c r="CDK35"/>
      <c r="CDL35"/>
      <c r="CDM35"/>
      <c r="CDN35"/>
      <c r="CDO35"/>
      <c r="CDP35"/>
      <c r="CDQ35"/>
      <c r="CDR35"/>
      <c r="CDS35"/>
      <c r="CDT35"/>
      <c r="CDU35"/>
      <c r="CDV35"/>
      <c r="CDW35"/>
      <c r="CDX35"/>
      <c r="CDY35"/>
      <c r="CDZ35"/>
      <c r="CEA35"/>
      <c r="CEB35"/>
      <c r="CEC35"/>
      <c r="CED35"/>
      <c r="CEE35"/>
      <c r="CEF35"/>
      <c r="CEG35"/>
      <c r="CEH35"/>
      <c r="CEI35"/>
      <c r="CEJ35"/>
      <c r="CEK35"/>
      <c r="CEL35"/>
      <c r="CEM35"/>
      <c r="CEN35"/>
      <c r="CEO35"/>
      <c r="CEP35"/>
      <c r="CEQ35"/>
      <c r="CER35"/>
      <c r="CES35"/>
      <c r="CET35"/>
      <c r="CEU35"/>
      <c r="CEV35"/>
      <c r="CEW35"/>
      <c r="CEX35"/>
      <c r="CEY35"/>
      <c r="CEZ35"/>
      <c r="CFA35"/>
      <c r="CFB35"/>
      <c r="CFC35"/>
      <c r="CFD35"/>
      <c r="CFE35"/>
      <c r="CFF35"/>
      <c r="CFG35"/>
      <c r="CFH35"/>
      <c r="CFI35"/>
      <c r="CFJ35"/>
      <c r="CFK35"/>
      <c r="CFL35"/>
      <c r="CFM35"/>
      <c r="CFN35"/>
      <c r="CFO35"/>
      <c r="CFP35"/>
      <c r="CFQ35"/>
      <c r="CFR35"/>
      <c r="CFS35"/>
      <c r="CFT35"/>
      <c r="CFU35"/>
      <c r="CFV35"/>
      <c r="CFW35"/>
      <c r="CFX35"/>
      <c r="CFY35"/>
      <c r="CFZ35"/>
      <c r="CGA35"/>
      <c r="CGB35"/>
      <c r="CGC35"/>
      <c r="CGD35"/>
      <c r="CGE35"/>
      <c r="CGF35"/>
      <c r="CGG35"/>
      <c r="CGH35"/>
      <c r="CGI35"/>
      <c r="CGJ35"/>
      <c r="CGK35"/>
      <c r="CGL35"/>
      <c r="CGM35"/>
      <c r="CGN35"/>
      <c r="CGO35"/>
      <c r="CGP35"/>
      <c r="CGQ35"/>
      <c r="CGR35"/>
      <c r="CGS35"/>
      <c r="CGT35"/>
      <c r="CGU35"/>
      <c r="CGV35"/>
      <c r="CGW35"/>
      <c r="CGX35"/>
      <c r="CGY35"/>
      <c r="CGZ35"/>
      <c r="CHA35"/>
      <c r="CHB35"/>
      <c r="CHC35"/>
      <c r="CHD35"/>
      <c r="CHE35"/>
      <c r="CHF35"/>
      <c r="CHG35"/>
      <c r="CHH35"/>
      <c r="CHI35"/>
      <c r="CHJ35"/>
      <c r="CHK35"/>
      <c r="CHL35"/>
      <c r="CHM35"/>
      <c r="CHN35"/>
      <c r="CHO35"/>
      <c r="CHP35"/>
      <c r="CHQ35"/>
      <c r="CHR35"/>
      <c r="CHS35"/>
      <c r="CHT35"/>
      <c r="CHU35"/>
      <c r="CHV35"/>
      <c r="CHW35"/>
      <c r="CHX35"/>
      <c r="CHY35"/>
      <c r="CHZ35"/>
      <c r="CIA35"/>
      <c r="CIB35"/>
      <c r="CIC35"/>
      <c r="CID35"/>
      <c r="CIE35"/>
      <c r="CIF35"/>
      <c r="CIG35"/>
      <c r="CIH35"/>
      <c r="CII35"/>
      <c r="CIJ35"/>
      <c r="CIK35"/>
      <c r="CIL35"/>
      <c r="CIM35"/>
      <c r="CIN35"/>
      <c r="CIO35"/>
      <c r="CIP35"/>
      <c r="CIQ35"/>
      <c r="CIR35"/>
      <c r="CIS35"/>
      <c r="CIT35"/>
      <c r="CIU35"/>
      <c r="CIV35"/>
      <c r="CIW35"/>
      <c r="CIX35"/>
      <c r="CIY35"/>
      <c r="CIZ35"/>
      <c r="CJA35"/>
      <c r="CJB35"/>
      <c r="CJC35"/>
      <c r="CJD35"/>
      <c r="CJE35"/>
      <c r="CJF35"/>
      <c r="CJG35"/>
      <c r="CJH35"/>
      <c r="CJI35"/>
      <c r="CJJ35"/>
      <c r="CJK35"/>
      <c r="CJL35"/>
      <c r="CJM35"/>
      <c r="CJN35"/>
      <c r="CJO35"/>
      <c r="CJP35"/>
      <c r="CJQ35"/>
      <c r="CJR35"/>
      <c r="CJS35"/>
      <c r="CJT35"/>
      <c r="CJU35"/>
      <c r="CJV35"/>
      <c r="CJW35"/>
      <c r="CJX35"/>
      <c r="CJY35"/>
      <c r="CJZ35"/>
      <c r="CKA35"/>
      <c r="CKB35"/>
      <c r="CKC35"/>
      <c r="CKD35"/>
      <c r="CKE35"/>
      <c r="CKF35"/>
      <c r="CKG35"/>
      <c r="CKH35"/>
      <c r="CKI35"/>
      <c r="CKJ35"/>
      <c r="CKK35"/>
      <c r="CKL35"/>
      <c r="CKM35"/>
      <c r="CKN35"/>
      <c r="CKO35"/>
      <c r="CKP35"/>
      <c r="CKQ35"/>
      <c r="CKR35"/>
      <c r="CKS35"/>
      <c r="CKT35"/>
      <c r="CKU35"/>
      <c r="CKV35"/>
      <c r="CKW35"/>
      <c r="CKX35"/>
      <c r="CKY35"/>
      <c r="CKZ35"/>
      <c r="CLA35"/>
      <c r="CLB35"/>
      <c r="CLC35"/>
      <c r="CLD35"/>
      <c r="CLE35"/>
      <c r="CLF35"/>
      <c r="CLG35"/>
      <c r="CLH35"/>
      <c r="CLI35"/>
      <c r="CLJ35"/>
      <c r="CLK35"/>
      <c r="CLL35"/>
      <c r="CLM35"/>
      <c r="CLN35"/>
      <c r="CLO35"/>
      <c r="CLP35"/>
      <c r="CLQ35"/>
      <c r="CLR35"/>
      <c r="CLS35"/>
      <c r="CLT35"/>
      <c r="CLU35"/>
      <c r="CLV35"/>
      <c r="CLW35"/>
      <c r="CLX35"/>
      <c r="CLY35"/>
      <c r="CLZ35"/>
      <c r="CMA35"/>
      <c r="CMB35"/>
      <c r="CMC35"/>
      <c r="CMD35"/>
      <c r="CME35"/>
      <c r="CMF35"/>
      <c r="CMG35"/>
      <c r="CMH35"/>
      <c r="CMI35"/>
      <c r="CMJ35"/>
      <c r="CMK35"/>
      <c r="CML35"/>
      <c r="CMM35"/>
      <c r="CMN35"/>
      <c r="CMO35"/>
      <c r="CMP35"/>
      <c r="CMQ35"/>
      <c r="CMR35"/>
      <c r="CMS35"/>
      <c r="CMT35"/>
      <c r="CMU35"/>
      <c r="CMV35"/>
      <c r="CMW35"/>
      <c r="CMX35"/>
      <c r="CMY35"/>
      <c r="CMZ35"/>
      <c r="CNA35"/>
      <c r="CNB35"/>
      <c r="CNC35"/>
      <c r="CND35"/>
      <c r="CNE35"/>
      <c r="CNF35"/>
      <c r="CNG35"/>
      <c r="CNH35"/>
      <c r="CNI35"/>
      <c r="CNJ35"/>
      <c r="CNK35"/>
      <c r="CNL35"/>
      <c r="CNM35"/>
      <c r="CNN35"/>
      <c r="CNO35"/>
      <c r="CNP35"/>
      <c r="CNQ35"/>
      <c r="CNR35"/>
      <c r="CNS35"/>
      <c r="CNT35"/>
      <c r="CNU35"/>
      <c r="CNV35"/>
      <c r="CNW35"/>
      <c r="CNX35"/>
      <c r="CNY35"/>
      <c r="CNZ35"/>
      <c r="COA35"/>
      <c r="COB35"/>
      <c r="COC35"/>
      <c r="COD35"/>
      <c r="COE35"/>
      <c r="COF35"/>
      <c r="COG35"/>
      <c r="COH35"/>
      <c r="COI35"/>
      <c r="COJ35"/>
      <c r="COK35"/>
      <c r="COL35"/>
      <c r="COM35"/>
      <c r="CON35"/>
      <c r="COO35"/>
      <c r="COP35"/>
      <c r="COQ35"/>
      <c r="COR35"/>
      <c r="COS35"/>
      <c r="COT35"/>
      <c r="COU35"/>
      <c r="COV35"/>
      <c r="COW35"/>
      <c r="COX35"/>
      <c r="COY35"/>
      <c r="COZ35"/>
      <c r="CPA35"/>
      <c r="CPB35"/>
      <c r="CPC35"/>
      <c r="CPD35"/>
      <c r="CPE35"/>
      <c r="CPF35"/>
      <c r="CPG35"/>
      <c r="CPH35"/>
      <c r="CPI35"/>
      <c r="CPJ35"/>
      <c r="CPK35"/>
      <c r="CPL35"/>
      <c r="CPM35"/>
      <c r="CPN35"/>
      <c r="CPO35"/>
      <c r="CPP35"/>
      <c r="CPQ35"/>
      <c r="CPR35"/>
      <c r="CPS35"/>
      <c r="CPT35"/>
      <c r="CPU35"/>
      <c r="CPV35"/>
      <c r="CPW35"/>
      <c r="CPX35"/>
      <c r="CPY35"/>
      <c r="CPZ35"/>
      <c r="CQA35"/>
      <c r="CQB35"/>
      <c r="CQC35"/>
      <c r="CQD35"/>
      <c r="CQE35"/>
      <c r="CQF35"/>
      <c r="CQG35"/>
      <c r="CQH35"/>
      <c r="CQI35"/>
      <c r="CQJ35"/>
      <c r="CQK35"/>
      <c r="CQL35"/>
      <c r="CQM35"/>
      <c r="CQN35"/>
      <c r="CQO35"/>
      <c r="CQP35"/>
      <c r="CQQ35"/>
      <c r="CQR35"/>
      <c r="CQS35"/>
      <c r="CQT35"/>
      <c r="CQU35"/>
      <c r="CQV35"/>
      <c r="CQW35"/>
      <c r="CQX35"/>
      <c r="CQY35"/>
      <c r="CQZ35"/>
      <c r="CRA35"/>
      <c r="CRB35"/>
      <c r="CRC35"/>
      <c r="CRD35"/>
      <c r="CRE35"/>
      <c r="CRF35"/>
      <c r="CRG35"/>
      <c r="CRH35"/>
      <c r="CRI35"/>
      <c r="CRJ35"/>
      <c r="CRK35"/>
      <c r="CRL35"/>
      <c r="CRM35"/>
      <c r="CRN35"/>
      <c r="CRO35"/>
      <c r="CRP35"/>
      <c r="CRQ35"/>
      <c r="CRR35"/>
      <c r="CRS35"/>
      <c r="CRT35"/>
      <c r="CRU35"/>
      <c r="CRV35"/>
      <c r="CRW35"/>
      <c r="CRX35"/>
      <c r="CRY35"/>
      <c r="CRZ35"/>
      <c r="CSA35"/>
      <c r="CSB35"/>
      <c r="CSC35"/>
      <c r="CSD35"/>
      <c r="CSE35"/>
      <c r="CSF35"/>
      <c r="CSG35"/>
      <c r="CSH35"/>
      <c r="CSI35"/>
      <c r="CSJ35"/>
      <c r="CSK35"/>
      <c r="CSL35"/>
      <c r="CSM35"/>
      <c r="CSN35"/>
      <c r="CSO35"/>
      <c r="CSP35"/>
      <c r="CSQ35"/>
      <c r="CSR35"/>
      <c r="CSS35"/>
      <c r="CST35"/>
      <c r="CSU35"/>
      <c r="CSV35"/>
      <c r="CSW35"/>
      <c r="CSX35"/>
      <c r="CSY35"/>
      <c r="CSZ35"/>
      <c r="CTA35"/>
      <c r="CTB35"/>
      <c r="CTC35"/>
      <c r="CTD35"/>
      <c r="CTE35"/>
      <c r="CTF35"/>
      <c r="CTG35"/>
      <c r="CTH35"/>
      <c r="CTI35"/>
      <c r="CTJ35"/>
      <c r="CTK35"/>
      <c r="CTL35"/>
      <c r="CTM35"/>
      <c r="CTN35"/>
      <c r="CTO35"/>
      <c r="CTP35"/>
      <c r="CTQ35"/>
      <c r="CTR35"/>
      <c r="CTS35"/>
      <c r="CTT35"/>
      <c r="CTU35"/>
      <c r="CTV35"/>
      <c r="CTW35"/>
      <c r="CTX35"/>
      <c r="CTY35"/>
      <c r="CTZ35"/>
      <c r="CUA35"/>
      <c r="CUB35"/>
      <c r="CUC35"/>
      <c r="CUD35"/>
      <c r="CUE35"/>
      <c r="CUF35"/>
      <c r="CUG35"/>
      <c r="CUH35"/>
      <c r="CUI35"/>
      <c r="CUJ35"/>
      <c r="CUK35"/>
      <c r="CUL35"/>
      <c r="CUM35"/>
      <c r="CUN35"/>
      <c r="CUO35"/>
      <c r="CUP35"/>
      <c r="CUQ35"/>
      <c r="CUR35"/>
      <c r="CUS35"/>
      <c r="CUT35"/>
      <c r="CUU35"/>
      <c r="CUV35"/>
      <c r="CUW35"/>
      <c r="CUX35"/>
      <c r="CUY35"/>
      <c r="CUZ35"/>
      <c r="CVA35"/>
      <c r="CVB35"/>
      <c r="CVC35"/>
      <c r="CVD35"/>
      <c r="CVE35"/>
      <c r="CVF35"/>
      <c r="CVG35"/>
      <c r="CVH35"/>
      <c r="CVI35"/>
      <c r="CVJ35"/>
      <c r="CVK35"/>
      <c r="CVL35"/>
      <c r="CVM35"/>
      <c r="CVN35"/>
      <c r="CVO35"/>
      <c r="CVP35"/>
      <c r="CVQ35"/>
      <c r="CVR35"/>
      <c r="CVS35"/>
      <c r="CVT35"/>
      <c r="CVU35"/>
      <c r="CVV35"/>
      <c r="CVW35"/>
      <c r="CVX35"/>
      <c r="CVY35"/>
      <c r="CVZ35"/>
      <c r="CWA35"/>
      <c r="CWB35"/>
      <c r="CWC35"/>
      <c r="CWD35"/>
      <c r="CWE35"/>
      <c r="CWF35"/>
      <c r="CWG35"/>
      <c r="CWH35"/>
      <c r="CWI35"/>
      <c r="CWJ35"/>
      <c r="CWK35"/>
      <c r="CWL35"/>
      <c r="CWM35"/>
      <c r="CWN35"/>
      <c r="CWO35"/>
      <c r="CWP35"/>
      <c r="CWQ35"/>
      <c r="CWR35"/>
      <c r="CWS35"/>
      <c r="CWT35"/>
      <c r="CWU35"/>
      <c r="CWV35"/>
      <c r="CWW35"/>
      <c r="CWX35"/>
      <c r="CWY35"/>
      <c r="CWZ35"/>
      <c r="CXA35"/>
      <c r="CXB35"/>
      <c r="CXC35"/>
      <c r="CXD35"/>
      <c r="CXE35"/>
      <c r="CXF35"/>
      <c r="CXG35"/>
      <c r="CXH35"/>
      <c r="CXI35"/>
      <c r="CXJ35"/>
      <c r="CXK35"/>
      <c r="CXL35"/>
      <c r="CXM35"/>
      <c r="CXN35"/>
      <c r="CXO35"/>
      <c r="CXP35"/>
      <c r="CXQ35"/>
      <c r="CXR35"/>
      <c r="CXS35"/>
      <c r="CXT35"/>
      <c r="CXU35"/>
      <c r="CXV35"/>
      <c r="CXW35"/>
      <c r="CXX35"/>
      <c r="CXY35"/>
      <c r="CXZ35"/>
      <c r="CYA35"/>
      <c r="CYB35"/>
      <c r="CYC35"/>
      <c r="CYD35"/>
      <c r="CYE35"/>
      <c r="CYF35"/>
      <c r="CYG35"/>
      <c r="CYH35"/>
      <c r="CYI35"/>
      <c r="CYJ35"/>
      <c r="CYK35"/>
      <c r="CYL35"/>
      <c r="CYM35"/>
      <c r="CYN35"/>
      <c r="CYO35"/>
      <c r="CYP35"/>
      <c r="CYQ35"/>
      <c r="CYR35"/>
      <c r="CYS35"/>
      <c r="CYT35"/>
      <c r="CYU35"/>
      <c r="CYV35"/>
      <c r="CYW35"/>
      <c r="CYX35"/>
      <c r="CYY35"/>
      <c r="CYZ35"/>
      <c r="CZA35"/>
      <c r="CZB35"/>
      <c r="CZC35"/>
      <c r="CZD35"/>
      <c r="CZE35"/>
      <c r="CZF35"/>
      <c r="CZG35"/>
      <c r="CZH35"/>
      <c r="CZI35"/>
      <c r="CZJ35"/>
      <c r="CZK35"/>
      <c r="CZL35"/>
      <c r="CZM35"/>
      <c r="CZN35"/>
      <c r="CZO35"/>
      <c r="CZP35"/>
      <c r="CZQ35"/>
      <c r="CZR35"/>
      <c r="CZS35"/>
      <c r="CZT35"/>
      <c r="CZU35"/>
      <c r="CZV35"/>
      <c r="CZW35"/>
      <c r="CZX35"/>
      <c r="CZY35"/>
      <c r="CZZ35"/>
      <c r="DAA35"/>
      <c r="DAB35"/>
      <c r="DAC35"/>
      <c r="DAD35"/>
      <c r="DAE35"/>
      <c r="DAF35"/>
      <c r="DAG35"/>
      <c r="DAH35"/>
      <c r="DAI35"/>
      <c r="DAJ35"/>
      <c r="DAK35"/>
      <c r="DAL35"/>
      <c r="DAM35"/>
      <c r="DAN35"/>
      <c r="DAO35"/>
      <c r="DAP35"/>
      <c r="DAQ35"/>
      <c r="DAR35"/>
      <c r="DAS35"/>
      <c r="DAT35"/>
      <c r="DAU35"/>
      <c r="DAV35"/>
      <c r="DAW35"/>
      <c r="DAX35"/>
      <c r="DAY35"/>
      <c r="DAZ35"/>
      <c r="DBA35"/>
      <c r="DBB35"/>
      <c r="DBC35"/>
      <c r="DBD35"/>
      <c r="DBE35"/>
      <c r="DBF35"/>
      <c r="DBG35"/>
      <c r="DBH35"/>
      <c r="DBI35"/>
      <c r="DBJ35"/>
      <c r="DBK35"/>
      <c r="DBL35"/>
      <c r="DBM35"/>
      <c r="DBN35"/>
      <c r="DBO35"/>
      <c r="DBP35"/>
      <c r="DBQ35"/>
      <c r="DBR35"/>
      <c r="DBS35"/>
      <c r="DBT35"/>
      <c r="DBU35"/>
      <c r="DBV35"/>
      <c r="DBW35"/>
      <c r="DBX35"/>
      <c r="DBY35"/>
      <c r="DBZ35"/>
      <c r="DCA35"/>
      <c r="DCB35"/>
      <c r="DCC35"/>
      <c r="DCD35"/>
      <c r="DCE35"/>
      <c r="DCF35"/>
      <c r="DCG35"/>
      <c r="DCH35"/>
      <c r="DCI35"/>
      <c r="DCJ35"/>
      <c r="DCK35"/>
      <c r="DCL35"/>
      <c r="DCM35"/>
      <c r="DCN35"/>
      <c r="DCO35"/>
      <c r="DCP35"/>
      <c r="DCQ35"/>
      <c r="DCR35"/>
      <c r="DCS35"/>
      <c r="DCT35"/>
      <c r="DCU35"/>
      <c r="DCV35"/>
      <c r="DCW35"/>
      <c r="DCX35"/>
      <c r="DCY35"/>
      <c r="DCZ35"/>
      <c r="DDA35"/>
      <c r="DDB35"/>
      <c r="DDC35"/>
      <c r="DDD35"/>
      <c r="DDE35"/>
      <c r="DDF35"/>
      <c r="DDG35"/>
      <c r="DDH35"/>
      <c r="DDI35"/>
      <c r="DDJ35"/>
      <c r="DDK35"/>
      <c r="DDL35"/>
      <c r="DDM35"/>
      <c r="DDN35"/>
      <c r="DDO35"/>
      <c r="DDP35"/>
      <c r="DDQ35"/>
      <c r="DDR35"/>
      <c r="DDS35"/>
      <c r="DDT35"/>
      <c r="DDU35"/>
      <c r="DDV35"/>
      <c r="DDW35"/>
      <c r="DDX35"/>
      <c r="DDY35"/>
      <c r="DDZ35"/>
      <c r="DEA35"/>
      <c r="DEB35"/>
      <c r="DEC35"/>
      <c r="DED35"/>
      <c r="DEE35"/>
      <c r="DEF35"/>
      <c r="DEG35"/>
      <c r="DEH35"/>
      <c r="DEI35"/>
      <c r="DEJ35"/>
      <c r="DEK35"/>
      <c r="DEL35"/>
      <c r="DEM35"/>
      <c r="DEN35"/>
      <c r="DEO35"/>
      <c r="DEP35"/>
      <c r="DEQ35"/>
      <c r="DER35"/>
      <c r="DES35"/>
      <c r="DET35"/>
      <c r="DEU35"/>
      <c r="DEV35"/>
      <c r="DEW35"/>
      <c r="DEX35"/>
      <c r="DEY35"/>
      <c r="DEZ35"/>
      <c r="DFA35"/>
      <c r="DFB35"/>
      <c r="DFC35"/>
      <c r="DFD35"/>
      <c r="DFE35"/>
      <c r="DFF35"/>
      <c r="DFG35"/>
      <c r="DFH35"/>
      <c r="DFI35"/>
      <c r="DFJ35"/>
      <c r="DFK35"/>
      <c r="DFL35"/>
      <c r="DFM35"/>
      <c r="DFN35"/>
      <c r="DFO35"/>
      <c r="DFP35"/>
      <c r="DFQ35"/>
      <c r="DFR35"/>
      <c r="DFS35"/>
      <c r="DFT35"/>
      <c r="DFU35"/>
      <c r="DFV35"/>
      <c r="DFW35"/>
      <c r="DFX35"/>
      <c r="DFY35"/>
      <c r="DFZ35"/>
      <c r="DGA35"/>
      <c r="DGB35"/>
      <c r="DGC35"/>
      <c r="DGD35"/>
      <c r="DGE35"/>
      <c r="DGF35"/>
      <c r="DGG35"/>
      <c r="DGH35"/>
      <c r="DGI35"/>
      <c r="DGJ35"/>
      <c r="DGK35"/>
      <c r="DGL35"/>
      <c r="DGM35"/>
      <c r="DGN35"/>
      <c r="DGO35"/>
      <c r="DGP35"/>
      <c r="DGQ35"/>
      <c r="DGR35"/>
      <c r="DGS35"/>
      <c r="DGT35"/>
      <c r="DGU35"/>
      <c r="DGV35"/>
      <c r="DGW35"/>
      <c r="DGX35"/>
      <c r="DGY35"/>
      <c r="DGZ35"/>
      <c r="DHA35"/>
      <c r="DHB35"/>
      <c r="DHC35"/>
      <c r="DHD35"/>
      <c r="DHE35"/>
      <c r="DHF35"/>
      <c r="DHG35"/>
      <c r="DHH35"/>
      <c r="DHI35"/>
      <c r="DHJ35"/>
      <c r="DHK35"/>
      <c r="DHL35"/>
      <c r="DHM35"/>
      <c r="DHN35"/>
      <c r="DHO35"/>
      <c r="DHP35"/>
      <c r="DHQ35"/>
      <c r="DHR35"/>
      <c r="DHS35"/>
      <c r="DHT35"/>
      <c r="DHU35"/>
      <c r="DHV35"/>
      <c r="DHW35"/>
      <c r="DHX35"/>
      <c r="DHY35"/>
      <c r="DHZ35"/>
      <c r="DIA35"/>
      <c r="DIB35"/>
      <c r="DIC35"/>
      <c r="DID35"/>
      <c r="DIE35"/>
      <c r="DIF35"/>
      <c r="DIG35"/>
      <c r="DIH35"/>
      <c r="DII35"/>
      <c r="DIJ35"/>
      <c r="DIK35"/>
      <c r="DIL35"/>
      <c r="DIM35"/>
      <c r="DIN35"/>
      <c r="DIO35"/>
      <c r="DIP35"/>
      <c r="DIQ35"/>
      <c r="DIR35"/>
      <c r="DIS35"/>
      <c r="DIT35"/>
      <c r="DIU35"/>
      <c r="DIV35"/>
      <c r="DIW35"/>
      <c r="DIX35"/>
      <c r="DIY35"/>
      <c r="DIZ35"/>
      <c r="DJA35"/>
      <c r="DJB35"/>
      <c r="DJC35"/>
      <c r="DJD35"/>
      <c r="DJE35"/>
      <c r="DJF35"/>
      <c r="DJG35"/>
      <c r="DJH35"/>
      <c r="DJI35"/>
      <c r="DJJ35"/>
      <c r="DJK35"/>
      <c r="DJL35"/>
      <c r="DJM35"/>
      <c r="DJN35"/>
      <c r="DJO35"/>
      <c r="DJP35"/>
      <c r="DJQ35"/>
      <c r="DJR35"/>
      <c r="DJS35"/>
      <c r="DJT35"/>
      <c r="DJU35"/>
      <c r="DJV35"/>
      <c r="DJW35"/>
      <c r="DJX35"/>
      <c r="DJY35"/>
      <c r="DJZ35"/>
      <c r="DKA35"/>
      <c r="DKB35"/>
      <c r="DKC35"/>
      <c r="DKD35"/>
      <c r="DKE35"/>
      <c r="DKF35"/>
      <c r="DKG35"/>
      <c r="DKH35"/>
      <c r="DKI35"/>
      <c r="DKJ35"/>
      <c r="DKK35"/>
      <c r="DKL35"/>
      <c r="DKM35"/>
      <c r="DKN35"/>
      <c r="DKO35"/>
      <c r="DKP35"/>
      <c r="DKQ35"/>
      <c r="DKR35"/>
      <c r="DKS35"/>
      <c r="DKT35"/>
      <c r="DKU35"/>
      <c r="DKV35"/>
      <c r="DKW35"/>
      <c r="DKX35"/>
      <c r="DKY35"/>
      <c r="DKZ35"/>
      <c r="DLA35"/>
      <c r="DLB35"/>
      <c r="DLC35"/>
      <c r="DLD35"/>
      <c r="DLE35"/>
      <c r="DLF35"/>
      <c r="DLG35"/>
      <c r="DLH35"/>
      <c r="DLI35"/>
      <c r="DLJ35"/>
      <c r="DLK35"/>
      <c r="DLL35"/>
      <c r="DLM35"/>
      <c r="DLN35"/>
      <c r="DLO35"/>
      <c r="DLP35"/>
      <c r="DLQ35"/>
      <c r="DLR35"/>
      <c r="DLS35"/>
      <c r="DLT35"/>
      <c r="DLU35"/>
      <c r="DLV35"/>
      <c r="DLW35"/>
      <c r="DLX35"/>
      <c r="DLY35"/>
      <c r="DLZ35"/>
      <c r="DMA35"/>
      <c r="DMB35"/>
      <c r="DMC35"/>
      <c r="DMD35"/>
      <c r="DME35"/>
      <c r="DMF35"/>
      <c r="DMG35"/>
      <c r="DMH35"/>
      <c r="DMI35"/>
      <c r="DMJ35"/>
      <c r="DMK35"/>
      <c r="DML35"/>
      <c r="DMM35"/>
      <c r="DMN35"/>
      <c r="DMO35"/>
      <c r="DMP35"/>
      <c r="DMQ35"/>
      <c r="DMR35"/>
      <c r="DMS35"/>
      <c r="DMT35"/>
      <c r="DMU35"/>
      <c r="DMV35"/>
      <c r="DMW35"/>
      <c r="DMX35"/>
      <c r="DMY35"/>
      <c r="DMZ35"/>
      <c r="DNA35"/>
      <c r="DNB35"/>
      <c r="DNC35"/>
      <c r="DND35"/>
      <c r="DNE35"/>
      <c r="DNF35"/>
      <c r="DNG35"/>
      <c r="DNH35"/>
      <c r="DNI35"/>
      <c r="DNJ35"/>
      <c r="DNK35"/>
      <c r="DNL35"/>
      <c r="DNM35"/>
      <c r="DNN35"/>
      <c r="DNO35"/>
      <c r="DNP35"/>
      <c r="DNQ35"/>
      <c r="DNR35"/>
      <c r="DNS35"/>
      <c r="DNT35"/>
      <c r="DNU35"/>
      <c r="DNV35"/>
      <c r="DNW35"/>
      <c r="DNX35"/>
      <c r="DNY35"/>
      <c r="DNZ35"/>
      <c r="DOA35"/>
      <c r="DOB35"/>
      <c r="DOC35"/>
      <c r="DOD35"/>
      <c r="DOE35"/>
      <c r="DOF35"/>
      <c r="DOG35"/>
      <c r="DOH35"/>
      <c r="DOI35"/>
      <c r="DOJ35"/>
      <c r="DOK35"/>
      <c r="DOL35"/>
      <c r="DOM35"/>
      <c r="DON35"/>
      <c r="DOO35"/>
      <c r="DOP35"/>
      <c r="DOQ35"/>
      <c r="DOR35"/>
      <c r="DOS35"/>
      <c r="DOT35"/>
      <c r="DOU35"/>
      <c r="DOV35"/>
      <c r="DOW35"/>
      <c r="DOX35"/>
      <c r="DOY35"/>
      <c r="DOZ35"/>
      <c r="DPA35"/>
      <c r="DPB35"/>
      <c r="DPC35"/>
      <c r="DPD35"/>
      <c r="DPE35"/>
      <c r="DPF35"/>
      <c r="DPG35"/>
      <c r="DPH35"/>
      <c r="DPI35"/>
      <c r="DPJ35"/>
      <c r="DPK35"/>
      <c r="DPL35"/>
      <c r="DPM35"/>
      <c r="DPN35"/>
      <c r="DPO35"/>
      <c r="DPP35"/>
      <c r="DPQ35"/>
      <c r="DPR35"/>
      <c r="DPS35"/>
      <c r="DPT35"/>
      <c r="DPU35"/>
      <c r="DPV35"/>
      <c r="DPW35"/>
      <c r="DPX35"/>
      <c r="DPY35"/>
      <c r="DPZ35"/>
      <c r="DQA35"/>
      <c r="DQB35"/>
      <c r="DQC35"/>
      <c r="DQD35"/>
      <c r="DQE35"/>
      <c r="DQF35"/>
      <c r="DQG35"/>
      <c r="DQH35"/>
      <c r="DQI35"/>
      <c r="DQJ35"/>
      <c r="DQK35"/>
      <c r="DQL35"/>
      <c r="DQM35"/>
      <c r="DQN35"/>
      <c r="DQO35"/>
      <c r="DQP35"/>
      <c r="DQQ35"/>
      <c r="DQR35"/>
      <c r="DQS35"/>
      <c r="DQT35"/>
      <c r="DQU35"/>
      <c r="DQV35"/>
      <c r="DQW35"/>
      <c r="DQX35"/>
      <c r="DQY35"/>
      <c r="DQZ35"/>
      <c r="DRA35"/>
      <c r="DRB35"/>
      <c r="DRC35"/>
      <c r="DRD35"/>
      <c r="DRE35"/>
      <c r="DRF35"/>
      <c r="DRG35"/>
      <c r="DRH35"/>
      <c r="DRI35"/>
      <c r="DRJ35"/>
      <c r="DRK35"/>
      <c r="DRL35"/>
      <c r="DRM35"/>
      <c r="DRN35"/>
      <c r="DRO35"/>
      <c r="DRP35"/>
      <c r="DRQ35"/>
      <c r="DRR35"/>
      <c r="DRS35"/>
      <c r="DRT35"/>
      <c r="DRU35"/>
      <c r="DRV35"/>
      <c r="DRW35"/>
      <c r="DRX35"/>
      <c r="DRY35"/>
      <c r="DRZ35"/>
      <c r="DSA35"/>
      <c r="DSB35"/>
      <c r="DSC35"/>
      <c r="DSD35"/>
      <c r="DSE35"/>
      <c r="DSF35"/>
      <c r="DSG35"/>
      <c r="DSH35"/>
      <c r="DSI35"/>
      <c r="DSJ35"/>
      <c r="DSK35"/>
      <c r="DSL35"/>
      <c r="DSM35"/>
      <c r="DSN35"/>
      <c r="DSO35"/>
      <c r="DSP35"/>
      <c r="DSQ35"/>
      <c r="DSR35"/>
      <c r="DSS35"/>
      <c r="DST35"/>
      <c r="DSU35"/>
      <c r="DSV35"/>
      <c r="DSW35"/>
      <c r="DSX35"/>
      <c r="DSY35"/>
      <c r="DSZ35"/>
      <c r="DTA35"/>
      <c r="DTB35"/>
      <c r="DTC35"/>
      <c r="DTD35"/>
      <c r="DTE35"/>
      <c r="DTF35"/>
      <c r="DTG35"/>
      <c r="DTH35"/>
      <c r="DTI35"/>
      <c r="DTJ35"/>
      <c r="DTK35"/>
      <c r="DTL35"/>
      <c r="DTM35"/>
      <c r="DTN35"/>
      <c r="DTO35"/>
      <c r="DTP35"/>
      <c r="DTQ35"/>
      <c r="DTR35"/>
      <c r="DTS35"/>
      <c r="DTT35"/>
      <c r="DTU35"/>
      <c r="DTV35"/>
      <c r="DTW35"/>
      <c r="DTX35"/>
      <c r="DTY35"/>
      <c r="DTZ35"/>
      <c r="DUA35"/>
      <c r="DUB35"/>
      <c r="DUC35"/>
      <c r="DUD35"/>
      <c r="DUE35"/>
      <c r="DUF35"/>
      <c r="DUG35"/>
      <c r="DUH35"/>
      <c r="DUI35"/>
      <c r="DUJ35"/>
      <c r="DUK35"/>
      <c r="DUL35"/>
      <c r="DUM35"/>
      <c r="DUN35"/>
      <c r="DUO35"/>
      <c r="DUP35"/>
      <c r="DUQ35"/>
      <c r="DUR35"/>
      <c r="DUS35"/>
      <c r="DUT35"/>
      <c r="DUU35"/>
      <c r="DUV35"/>
      <c r="DUW35"/>
      <c r="DUX35"/>
      <c r="DUY35"/>
      <c r="DUZ35"/>
      <c r="DVA35"/>
      <c r="DVB35"/>
      <c r="DVC35"/>
      <c r="DVD35"/>
      <c r="DVE35"/>
      <c r="DVF35"/>
      <c r="DVG35"/>
      <c r="DVH35"/>
      <c r="DVI35"/>
      <c r="DVJ35"/>
      <c r="DVK35"/>
      <c r="DVL35"/>
      <c r="DVM35"/>
      <c r="DVN35"/>
      <c r="DVO35"/>
      <c r="DVP35"/>
      <c r="DVQ35"/>
      <c r="DVR35"/>
      <c r="DVS35"/>
      <c r="DVT35"/>
      <c r="DVU35"/>
      <c r="DVV35"/>
      <c r="DVW35"/>
      <c r="DVX35"/>
      <c r="DVY35"/>
      <c r="DVZ35"/>
      <c r="DWA35"/>
      <c r="DWB35"/>
      <c r="DWC35"/>
      <c r="DWD35"/>
      <c r="DWE35"/>
      <c r="DWF35"/>
      <c r="DWG35"/>
      <c r="DWH35"/>
      <c r="DWI35"/>
      <c r="DWJ35"/>
      <c r="DWK35"/>
      <c r="DWL35"/>
      <c r="DWM35"/>
      <c r="DWN35"/>
      <c r="DWO35"/>
      <c r="DWP35"/>
      <c r="DWQ35"/>
      <c r="DWR35"/>
      <c r="DWS35"/>
      <c r="DWT35"/>
      <c r="DWU35"/>
      <c r="DWV35"/>
      <c r="DWW35"/>
      <c r="DWX35"/>
      <c r="DWY35"/>
      <c r="DWZ35"/>
      <c r="DXA35"/>
      <c r="DXB35"/>
      <c r="DXC35"/>
      <c r="DXD35"/>
      <c r="DXE35"/>
      <c r="DXF35"/>
      <c r="DXG35"/>
      <c r="DXH35"/>
      <c r="DXI35"/>
      <c r="DXJ35"/>
      <c r="DXK35"/>
      <c r="DXL35"/>
      <c r="DXM35"/>
      <c r="DXN35"/>
      <c r="DXO35"/>
      <c r="DXP35"/>
      <c r="DXQ35"/>
      <c r="DXR35"/>
      <c r="DXS35"/>
      <c r="DXT35"/>
      <c r="DXU35"/>
      <c r="DXV35"/>
      <c r="DXW35"/>
      <c r="DXX35"/>
      <c r="DXY35"/>
      <c r="DXZ35"/>
      <c r="DYA35"/>
      <c r="DYB35"/>
      <c r="DYC35"/>
      <c r="DYD35"/>
      <c r="DYE35"/>
      <c r="DYF35"/>
      <c r="DYG35"/>
      <c r="DYH35"/>
      <c r="DYI35"/>
      <c r="DYJ35"/>
      <c r="DYK35"/>
      <c r="DYL35"/>
      <c r="DYM35"/>
      <c r="DYN35"/>
      <c r="DYO35"/>
      <c r="DYP35"/>
      <c r="DYQ35"/>
      <c r="DYR35"/>
      <c r="DYS35"/>
      <c r="DYT35"/>
      <c r="DYU35"/>
      <c r="DYV35"/>
      <c r="DYW35"/>
      <c r="DYX35"/>
      <c r="DYY35"/>
      <c r="DYZ35"/>
      <c r="DZA35"/>
      <c r="DZB35"/>
      <c r="DZC35"/>
      <c r="DZD35"/>
      <c r="DZE35"/>
      <c r="DZF35"/>
      <c r="DZG35"/>
      <c r="DZH35"/>
      <c r="DZI35"/>
      <c r="DZJ35"/>
      <c r="DZK35"/>
      <c r="DZL35"/>
      <c r="DZM35"/>
      <c r="DZN35"/>
      <c r="DZO35"/>
      <c r="DZP35"/>
      <c r="DZQ35"/>
      <c r="DZR35"/>
      <c r="DZS35"/>
      <c r="DZT35"/>
      <c r="DZU35"/>
      <c r="DZV35"/>
      <c r="DZW35"/>
      <c r="DZX35"/>
      <c r="DZY35"/>
      <c r="DZZ35"/>
      <c r="EAA35"/>
      <c r="EAB35"/>
      <c r="EAC35"/>
      <c r="EAD35"/>
      <c r="EAE35"/>
      <c r="EAF35"/>
      <c r="EAG35"/>
      <c r="EAH35"/>
      <c r="EAI35"/>
      <c r="EAJ35"/>
      <c r="EAK35"/>
      <c r="EAL35"/>
      <c r="EAM35"/>
      <c r="EAN35"/>
      <c r="EAO35"/>
      <c r="EAP35"/>
      <c r="EAQ35"/>
      <c r="EAR35"/>
      <c r="EAS35"/>
      <c r="EAT35"/>
      <c r="EAU35"/>
      <c r="EAV35"/>
      <c r="EAW35"/>
      <c r="EAX35"/>
      <c r="EAY35"/>
      <c r="EAZ35"/>
      <c r="EBA35"/>
      <c r="EBB35"/>
      <c r="EBC35"/>
      <c r="EBD35"/>
      <c r="EBE35"/>
      <c r="EBF35"/>
      <c r="EBG35"/>
      <c r="EBH35"/>
      <c r="EBI35"/>
      <c r="EBJ35"/>
      <c r="EBK35"/>
      <c r="EBL35"/>
      <c r="EBM35"/>
      <c r="EBN35"/>
      <c r="EBO35"/>
      <c r="EBP35"/>
      <c r="EBQ35"/>
      <c r="EBR35"/>
      <c r="EBS35"/>
      <c r="EBT35"/>
      <c r="EBU35"/>
      <c r="EBV35"/>
      <c r="EBW35"/>
      <c r="EBX35"/>
      <c r="EBY35"/>
      <c r="EBZ35"/>
      <c r="ECA35"/>
      <c r="ECB35"/>
      <c r="ECC35"/>
      <c r="ECD35"/>
      <c r="ECE35"/>
      <c r="ECF35"/>
      <c r="ECG35"/>
      <c r="ECH35"/>
      <c r="ECI35"/>
      <c r="ECJ35"/>
      <c r="ECK35"/>
      <c r="ECL35"/>
      <c r="ECM35"/>
      <c r="ECN35"/>
      <c r="ECO35"/>
      <c r="ECP35"/>
      <c r="ECQ35"/>
      <c r="ECR35"/>
      <c r="ECS35"/>
      <c r="ECT35"/>
      <c r="ECU35"/>
      <c r="ECV35"/>
      <c r="ECW35"/>
      <c r="ECX35"/>
      <c r="ECY35"/>
      <c r="ECZ35"/>
      <c r="EDA35"/>
      <c r="EDB35"/>
      <c r="EDC35"/>
      <c r="EDD35"/>
      <c r="EDE35"/>
      <c r="EDF35"/>
      <c r="EDG35"/>
      <c r="EDH35"/>
      <c r="EDI35"/>
      <c r="EDJ35"/>
      <c r="EDK35"/>
      <c r="EDL35"/>
      <c r="EDM35"/>
      <c r="EDN35"/>
      <c r="EDO35"/>
      <c r="EDP35"/>
      <c r="EDQ35"/>
      <c r="EDR35"/>
      <c r="EDS35"/>
      <c r="EDT35"/>
      <c r="EDU35"/>
      <c r="EDV35"/>
      <c r="EDW35"/>
      <c r="EDX35"/>
      <c r="EDY35"/>
      <c r="EDZ35"/>
      <c r="EEA35"/>
      <c r="EEB35"/>
      <c r="EEC35"/>
      <c r="EED35"/>
      <c r="EEE35"/>
      <c r="EEF35"/>
      <c r="EEG35"/>
      <c r="EEH35"/>
      <c r="EEI35"/>
      <c r="EEJ35"/>
      <c r="EEK35"/>
      <c r="EEL35"/>
      <c r="EEM35"/>
      <c r="EEN35"/>
      <c r="EEO35"/>
      <c r="EEP35"/>
      <c r="EEQ35"/>
      <c r="EER35"/>
      <c r="EES35"/>
      <c r="EET35"/>
      <c r="EEU35"/>
      <c r="EEV35"/>
      <c r="EEW35"/>
      <c r="EEX35"/>
      <c r="EEY35"/>
      <c r="EEZ35"/>
      <c r="EFA35"/>
      <c r="EFB35"/>
      <c r="EFC35"/>
      <c r="EFD35"/>
      <c r="EFE35"/>
      <c r="EFF35"/>
      <c r="EFG35"/>
      <c r="EFH35"/>
      <c r="EFI35"/>
      <c r="EFJ35"/>
      <c r="EFK35"/>
      <c r="EFL35"/>
      <c r="EFM35"/>
      <c r="EFN35"/>
      <c r="EFO35"/>
      <c r="EFP35"/>
      <c r="EFQ35"/>
      <c r="EFR35"/>
      <c r="EFS35"/>
      <c r="EFT35"/>
      <c r="EFU35"/>
      <c r="EFV35"/>
      <c r="EFW35"/>
      <c r="EFX35"/>
      <c r="EFY35"/>
      <c r="EFZ35"/>
      <c r="EGA35"/>
      <c r="EGB35"/>
      <c r="EGC35"/>
      <c r="EGD35"/>
      <c r="EGE35"/>
      <c r="EGF35"/>
      <c r="EGG35"/>
      <c r="EGH35"/>
      <c r="EGI35"/>
      <c r="EGJ35"/>
      <c r="EGK35"/>
      <c r="EGL35"/>
      <c r="EGM35"/>
      <c r="EGN35"/>
      <c r="EGO35"/>
      <c r="EGP35"/>
      <c r="EGQ35"/>
      <c r="EGR35"/>
      <c r="EGS35"/>
      <c r="EGT35"/>
      <c r="EGU35"/>
      <c r="EGV35"/>
      <c r="EGW35"/>
      <c r="EGX35"/>
      <c r="EGY35"/>
      <c r="EGZ35"/>
      <c r="EHA35"/>
      <c r="EHB35"/>
      <c r="EHC35"/>
      <c r="EHD35"/>
      <c r="EHE35"/>
      <c r="EHF35"/>
      <c r="EHG35"/>
      <c r="EHH35"/>
      <c r="EHI35"/>
      <c r="EHJ35"/>
      <c r="EHK35"/>
      <c r="EHL35"/>
      <c r="EHM35"/>
      <c r="EHN35"/>
      <c r="EHO35"/>
      <c r="EHP35"/>
      <c r="EHQ35"/>
      <c r="EHR35"/>
      <c r="EHS35"/>
      <c r="EHT35"/>
      <c r="EHU35"/>
      <c r="EHV35"/>
      <c r="EHW35"/>
      <c r="EHX35"/>
      <c r="EHY35"/>
      <c r="EHZ35"/>
      <c r="EIA35"/>
      <c r="EIB35"/>
      <c r="EIC35"/>
      <c r="EID35"/>
      <c r="EIE35"/>
      <c r="EIF35"/>
      <c r="EIG35"/>
      <c r="EIH35"/>
      <c r="EII35"/>
      <c r="EIJ35"/>
      <c r="EIK35"/>
      <c r="EIL35"/>
      <c r="EIM35"/>
      <c r="EIN35"/>
      <c r="EIO35"/>
      <c r="EIP35"/>
      <c r="EIQ35"/>
      <c r="EIR35"/>
      <c r="EIS35"/>
      <c r="EIT35"/>
      <c r="EIU35"/>
      <c r="EIV35"/>
      <c r="EIW35"/>
      <c r="EIX35"/>
      <c r="EIY35"/>
      <c r="EIZ35"/>
      <c r="EJA35"/>
      <c r="EJB35"/>
      <c r="EJC35"/>
      <c r="EJD35"/>
      <c r="EJE35"/>
      <c r="EJF35"/>
      <c r="EJG35"/>
      <c r="EJH35"/>
      <c r="EJI35"/>
      <c r="EJJ35"/>
      <c r="EJK35"/>
      <c r="EJL35"/>
      <c r="EJM35"/>
      <c r="EJN35"/>
      <c r="EJO35"/>
      <c r="EJP35"/>
      <c r="EJQ35"/>
      <c r="EJR35"/>
      <c r="EJS35"/>
      <c r="EJT35"/>
      <c r="EJU35"/>
      <c r="EJV35"/>
      <c r="EJW35"/>
      <c r="EJX35"/>
      <c r="EJY35"/>
      <c r="EJZ35"/>
      <c r="EKA35"/>
      <c r="EKB35"/>
      <c r="EKC35"/>
      <c r="EKD35"/>
      <c r="EKE35"/>
      <c r="EKF35"/>
      <c r="EKG35"/>
      <c r="EKH35"/>
      <c r="EKI35"/>
      <c r="EKJ35"/>
      <c r="EKK35"/>
      <c r="EKL35"/>
      <c r="EKM35"/>
      <c r="EKN35"/>
      <c r="EKO35"/>
      <c r="EKP35"/>
      <c r="EKQ35"/>
      <c r="EKR35"/>
      <c r="EKS35"/>
      <c r="EKT35"/>
      <c r="EKU35"/>
      <c r="EKV35"/>
      <c r="EKW35"/>
      <c r="EKX35"/>
      <c r="EKY35"/>
      <c r="EKZ35"/>
      <c r="ELA35"/>
      <c r="ELB35"/>
      <c r="ELC35"/>
      <c r="ELD35"/>
      <c r="ELE35"/>
      <c r="ELF35"/>
      <c r="ELG35"/>
      <c r="ELH35"/>
      <c r="ELI35"/>
      <c r="ELJ35"/>
      <c r="ELK35"/>
      <c r="ELL35"/>
      <c r="ELM35"/>
      <c r="ELN35"/>
      <c r="ELO35"/>
      <c r="ELP35"/>
      <c r="ELQ35"/>
      <c r="ELR35"/>
      <c r="ELS35"/>
      <c r="ELT35"/>
      <c r="ELU35"/>
      <c r="ELV35"/>
      <c r="ELW35"/>
      <c r="ELX35"/>
      <c r="ELY35"/>
      <c r="ELZ35"/>
      <c r="EMA35"/>
      <c r="EMB35"/>
      <c r="EMC35"/>
      <c r="EMD35"/>
      <c r="EME35"/>
      <c r="EMF35"/>
      <c r="EMG35"/>
      <c r="EMH35"/>
      <c r="EMI35"/>
      <c r="EMJ35"/>
      <c r="EMK35"/>
      <c r="EML35"/>
      <c r="EMM35"/>
      <c r="EMN35"/>
      <c r="EMO35"/>
      <c r="EMP35"/>
      <c r="EMQ35"/>
      <c r="EMR35"/>
      <c r="EMS35"/>
      <c r="EMT35"/>
      <c r="EMU35"/>
      <c r="EMV35"/>
      <c r="EMW35"/>
      <c r="EMX35"/>
      <c r="EMY35"/>
      <c r="EMZ35"/>
      <c r="ENA35"/>
      <c r="ENB35"/>
      <c r="ENC35"/>
      <c r="END35"/>
      <c r="ENE35"/>
      <c r="ENF35"/>
      <c r="ENG35"/>
      <c r="ENH35"/>
      <c r="ENI35"/>
      <c r="ENJ35"/>
      <c r="ENK35"/>
      <c r="ENL35"/>
      <c r="ENM35"/>
      <c r="ENN35"/>
      <c r="ENO35"/>
      <c r="ENP35"/>
      <c r="ENQ35"/>
      <c r="ENR35"/>
      <c r="ENS35"/>
      <c r="ENT35"/>
      <c r="ENU35"/>
      <c r="ENV35"/>
      <c r="ENW35"/>
      <c r="ENX35"/>
      <c r="ENY35"/>
      <c r="ENZ35"/>
      <c r="EOA35"/>
      <c r="EOB35"/>
      <c r="EOC35"/>
      <c r="EOD35"/>
      <c r="EOE35"/>
      <c r="EOF35"/>
      <c r="EOG35"/>
      <c r="EOH35"/>
      <c r="EOI35"/>
      <c r="EOJ35"/>
      <c r="EOK35"/>
      <c r="EOL35"/>
      <c r="EOM35"/>
      <c r="EON35"/>
      <c r="EOO35"/>
      <c r="EOP35"/>
      <c r="EOQ35"/>
      <c r="EOR35"/>
      <c r="EOS35"/>
      <c r="EOT35"/>
      <c r="EOU35"/>
      <c r="EOV35"/>
      <c r="EOW35"/>
      <c r="EOX35"/>
      <c r="EOY35"/>
      <c r="EOZ35"/>
      <c r="EPA35"/>
      <c r="EPB35"/>
      <c r="EPC35"/>
      <c r="EPD35"/>
      <c r="EPE35"/>
      <c r="EPF35"/>
      <c r="EPG35"/>
      <c r="EPH35"/>
      <c r="EPI35"/>
      <c r="EPJ35"/>
      <c r="EPK35"/>
      <c r="EPL35"/>
      <c r="EPM35"/>
      <c r="EPN35"/>
      <c r="EPO35"/>
      <c r="EPP35"/>
      <c r="EPQ35"/>
      <c r="EPR35"/>
      <c r="EPS35"/>
      <c r="EPT35"/>
      <c r="EPU35"/>
      <c r="EPV35"/>
      <c r="EPW35"/>
      <c r="EPX35"/>
      <c r="EPY35"/>
      <c r="EPZ35"/>
      <c r="EQA35"/>
      <c r="EQB35"/>
      <c r="EQC35"/>
      <c r="EQD35"/>
      <c r="EQE35"/>
      <c r="EQF35"/>
      <c r="EQG35"/>
      <c r="EQH35"/>
      <c r="EQI35"/>
      <c r="EQJ35"/>
      <c r="EQK35"/>
      <c r="EQL35"/>
      <c r="EQM35"/>
      <c r="EQN35"/>
      <c r="EQO35"/>
      <c r="EQP35"/>
      <c r="EQQ35"/>
      <c r="EQR35"/>
      <c r="EQS35"/>
      <c r="EQT35"/>
      <c r="EQU35"/>
      <c r="EQV35"/>
      <c r="EQW35"/>
      <c r="EQX35"/>
      <c r="EQY35"/>
      <c r="EQZ35"/>
      <c r="ERA35"/>
      <c r="ERB35"/>
      <c r="ERC35"/>
      <c r="ERD35"/>
      <c r="ERE35"/>
      <c r="ERF35"/>
      <c r="ERG35"/>
      <c r="ERH35"/>
      <c r="ERI35"/>
      <c r="ERJ35"/>
      <c r="ERK35"/>
      <c r="ERL35"/>
      <c r="ERM35"/>
      <c r="ERN35"/>
      <c r="ERO35"/>
      <c r="ERP35"/>
      <c r="ERQ35"/>
      <c r="ERR35"/>
      <c r="ERS35"/>
      <c r="ERT35"/>
      <c r="ERU35"/>
      <c r="ERV35"/>
      <c r="ERW35"/>
      <c r="ERX35"/>
      <c r="ERY35"/>
      <c r="ERZ35"/>
      <c r="ESA35"/>
      <c r="ESB35"/>
      <c r="ESC35"/>
      <c r="ESD35"/>
      <c r="ESE35"/>
      <c r="ESF35"/>
      <c r="ESG35"/>
      <c r="ESH35"/>
      <c r="ESI35"/>
      <c r="ESJ35"/>
      <c r="ESK35"/>
      <c r="ESL35"/>
      <c r="ESM35"/>
      <c r="ESN35"/>
      <c r="ESO35"/>
      <c r="ESP35"/>
      <c r="ESQ35"/>
      <c r="ESR35"/>
      <c r="ESS35"/>
      <c r="EST35"/>
      <c r="ESU35"/>
      <c r="ESV35"/>
      <c r="ESW35"/>
      <c r="ESX35"/>
      <c r="ESY35"/>
      <c r="ESZ35"/>
      <c r="ETA35"/>
      <c r="ETB35"/>
      <c r="ETC35"/>
      <c r="ETD35"/>
      <c r="ETE35"/>
      <c r="ETF35"/>
      <c r="ETG35"/>
      <c r="ETH35"/>
      <c r="ETI35"/>
      <c r="ETJ35"/>
      <c r="ETK35"/>
      <c r="ETL35"/>
      <c r="ETM35"/>
      <c r="ETN35"/>
      <c r="ETO35"/>
      <c r="ETP35"/>
      <c r="ETQ35"/>
      <c r="ETR35"/>
      <c r="ETS35"/>
      <c r="ETT35"/>
      <c r="ETU35"/>
      <c r="ETV35"/>
      <c r="ETW35"/>
      <c r="ETX35"/>
      <c r="ETY35"/>
      <c r="ETZ35"/>
      <c r="EUA35"/>
      <c r="EUB35"/>
      <c r="EUC35"/>
      <c r="EUD35"/>
      <c r="EUE35"/>
      <c r="EUF35"/>
      <c r="EUG35"/>
      <c r="EUH35"/>
      <c r="EUI35"/>
      <c r="EUJ35"/>
      <c r="EUK35"/>
      <c r="EUL35"/>
      <c r="EUM35"/>
      <c r="EUN35"/>
      <c r="EUO35"/>
      <c r="EUP35"/>
      <c r="EUQ35"/>
      <c r="EUR35"/>
      <c r="EUS35"/>
      <c r="EUT35"/>
      <c r="EUU35"/>
      <c r="EUV35"/>
      <c r="EUW35"/>
      <c r="EUX35"/>
      <c r="EUY35"/>
      <c r="EUZ35"/>
      <c r="EVA35"/>
      <c r="EVB35"/>
      <c r="EVC35"/>
      <c r="EVD35"/>
      <c r="EVE35"/>
      <c r="EVF35"/>
      <c r="EVG35"/>
      <c r="EVH35"/>
      <c r="EVI35"/>
      <c r="EVJ35"/>
      <c r="EVK35"/>
      <c r="EVL35"/>
      <c r="EVM35"/>
      <c r="EVN35"/>
      <c r="EVO35"/>
      <c r="EVP35"/>
      <c r="EVQ35"/>
      <c r="EVR35"/>
      <c r="EVS35"/>
      <c r="EVT35"/>
      <c r="EVU35"/>
      <c r="EVV35"/>
      <c r="EVW35"/>
      <c r="EVX35"/>
      <c r="EVY35"/>
      <c r="EVZ35"/>
      <c r="EWA35"/>
      <c r="EWB35"/>
      <c r="EWC35"/>
      <c r="EWD35"/>
      <c r="EWE35"/>
      <c r="EWF35"/>
      <c r="EWG35"/>
      <c r="EWH35"/>
      <c r="EWI35"/>
      <c r="EWJ35"/>
      <c r="EWK35"/>
      <c r="EWL35"/>
      <c r="EWM35"/>
      <c r="EWN35"/>
      <c r="EWO35"/>
      <c r="EWP35"/>
      <c r="EWQ35"/>
      <c r="EWR35"/>
      <c r="EWS35"/>
      <c r="EWT35"/>
      <c r="EWU35"/>
      <c r="EWV35"/>
      <c r="EWW35"/>
      <c r="EWX35"/>
      <c r="EWY35"/>
      <c r="EWZ35"/>
      <c r="EXA35"/>
      <c r="EXB35"/>
      <c r="EXC35"/>
      <c r="EXD35"/>
      <c r="EXE35"/>
      <c r="EXF35"/>
      <c r="EXG35"/>
      <c r="EXH35"/>
      <c r="EXI35"/>
      <c r="EXJ35"/>
      <c r="EXK35"/>
      <c r="EXL35"/>
      <c r="EXM35"/>
      <c r="EXN35"/>
      <c r="EXO35"/>
      <c r="EXP35"/>
      <c r="EXQ35"/>
      <c r="EXR35"/>
      <c r="EXS35"/>
      <c r="EXT35"/>
      <c r="EXU35"/>
      <c r="EXV35"/>
      <c r="EXW35"/>
      <c r="EXX35"/>
      <c r="EXY35"/>
      <c r="EXZ35"/>
      <c r="EYA35"/>
      <c r="EYB35"/>
      <c r="EYC35"/>
      <c r="EYD35"/>
      <c r="EYE35"/>
      <c r="EYF35"/>
      <c r="EYG35"/>
      <c r="EYH35"/>
      <c r="EYI35"/>
      <c r="EYJ35"/>
      <c r="EYK35"/>
      <c r="EYL35"/>
      <c r="EYM35"/>
      <c r="EYN35"/>
      <c r="EYO35"/>
      <c r="EYP35"/>
      <c r="EYQ35"/>
      <c r="EYR35"/>
      <c r="EYS35"/>
      <c r="EYT35"/>
      <c r="EYU35"/>
      <c r="EYV35"/>
      <c r="EYW35"/>
      <c r="EYX35"/>
      <c r="EYY35"/>
      <c r="EYZ35"/>
      <c r="EZA35"/>
      <c r="EZB35"/>
      <c r="EZC35"/>
      <c r="EZD35"/>
      <c r="EZE35"/>
      <c r="EZF35"/>
      <c r="EZG35"/>
      <c r="EZH35"/>
      <c r="EZI35"/>
      <c r="EZJ35"/>
      <c r="EZK35"/>
      <c r="EZL35"/>
      <c r="EZM35"/>
      <c r="EZN35"/>
      <c r="EZO35"/>
      <c r="EZP35"/>
      <c r="EZQ35"/>
      <c r="EZR35"/>
      <c r="EZS35"/>
      <c r="EZT35"/>
      <c r="EZU35"/>
      <c r="EZV35"/>
      <c r="EZW35"/>
      <c r="EZX35"/>
      <c r="EZY35"/>
      <c r="EZZ35"/>
      <c r="FAA35"/>
      <c r="FAB35"/>
      <c r="FAC35"/>
      <c r="FAD35"/>
      <c r="FAE35"/>
      <c r="FAF35"/>
      <c r="FAG35"/>
      <c r="FAH35"/>
      <c r="FAI35"/>
      <c r="FAJ35"/>
      <c r="FAK35"/>
      <c r="FAL35"/>
      <c r="FAM35"/>
      <c r="FAN35"/>
      <c r="FAO35"/>
      <c r="FAP35"/>
      <c r="FAQ35"/>
      <c r="FAR35"/>
      <c r="FAS35"/>
      <c r="FAT35"/>
      <c r="FAU35"/>
      <c r="FAV35"/>
      <c r="FAW35"/>
      <c r="FAX35"/>
      <c r="FAY35"/>
      <c r="FAZ35"/>
      <c r="FBA35"/>
      <c r="FBB35"/>
      <c r="FBC35"/>
      <c r="FBD35"/>
      <c r="FBE35"/>
      <c r="FBF35"/>
      <c r="FBG35"/>
      <c r="FBH35"/>
      <c r="FBI35"/>
      <c r="FBJ35"/>
      <c r="FBK35"/>
      <c r="FBL35"/>
      <c r="FBM35"/>
      <c r="FBN35"/>
      <c r="FBO35"/>
      <c r="FBP35"/>
      <c r="FBQ35"/>
      <c r="FBR35"/>
      <c r="FBS35"/>
      <c r="FBT35"/>
      <c r="FBU35"/>
      <c r="FBV35"/>
      <c r="FBW35"/>
      <c r="FBX35"/>
      <c r="FBY35"/>
      <c r="FBZ35"/>
      <c r="FCA35"/>
      <c r="FCB35"/>
      <c r="FCC35"/>
      <c r="FCD35"/>
      <c r="FCE35"/>
      <c r="FCF35"/>
      <c r="FCG35"/>
      <c r="FCH35"/>
      <c r="FCI35"/>
      <c r="FCJ35"/>
      <c r="FCK35"/>
      <c r="FCL35"/>
      <c r="FCM35"/>
      <c r="FCN35"/>
      <c r="FCO35"/>
      <c r="FCP35"/>
      <c r="FCQ35"/>
      <c r="FCR35"/>
      <c r="FCS35"/>
      <c r="FCT35"/>
      <c r="FCU35"/>
      <c r="FCV35"/>
      <c r="FCW35"/>
      <c r="FCX35"/>
      <c r="FCY35"/>
      <c r="FCZ35"/>
      <c r="FDA35"/>
      <c r="FDB35"/>
      <c r="FDC35"/>
      <c r="FDD35"/>
      <c r="FDE35"/>
      <c r="FDF35"/>
      <c r="FDG35"/>
      <c r="FDH35"/>
      <c r="FDI35"/>
      <c r="FDJ35"/>
      <c r="FDK35"/>
      <c r="FDL35"/>
      <c r="FDM35"/>
      <c r="FDN35"/>
      <c r="FDO35"/>
      <c r="FDP35"/>
      <c r="FDQ35"/>
      <c r="FDR35"/>
      <c r="FDS35"/>
      <c r="FDT35"/>
      <c r="FDU35"/>
      <c r="FDV35"/>
      <c r="FDW35"/>
      <c r="FDX35"/>
      <c r="FDY35"/>
      <c r="FDZ35"/>
      <c r="FEA35"/>
      <c r="FEB35"/>
      <c r="FEC35"/>
      <c r="FED35"/>
      <c r="FEE35"/>
      <c r="FEF35"/>
      <c r="FEG35"/>
      <c r="FEH35"/>
      <c r="FEI35"/>
      <c r="FEJ35"/>
      <c r="FEK35"/>
      <c r="FEL35"/>
      <c r="FEM35"/>
      <c r="FEN35"/>
      <c r="FEO35"/>
      <c r="FEP35"/>
      <c r="FEQ35"/>
      <c r="FER35"/>
      <c r="FES35"/>
      <c r="FET35"/>
      <c r="FEU35"/>
      <c r="FEV35"/>
      <c r="FEW35"/>
      <c r="FEX35"/>
      <c r="FEY35"/>
      <c r="FEZ35"/>
      <c r="FFA35"/>
      <c r="FFB35"/>
      <c r="FFC35"/>
      <c r="FFD35"/>
      <c r="FFE35"/>
      <c r="FFF35"/>
      <c r="FFG35"/>
      <c r="FFH35"/>
      <c r="FFI35"/>
      <c r="FFJ35"/>
      <c r="FFK35"/>
      <c r="FFL35"/>
      <c r="FFM35"/>
      <c r="FFN35"/>
      <c r="FFO35"/>
      <c r="FFP35"/>
      <c r="FFQ35"/>
      <c r="FFR35"/>
      <c r="FFS35"/>
      <c r="FFT35"/>
      <c r="FFU35"/>
      <c r="FFV35"/>
      <c r="FFW35"/>
      <c r="FFX35"/>
      <c r="FFY35"/>
      <c r="FFZ35"/>
      <c r="FGA35"/>
      <c r="FGB35"/>
      <c r="FGC35"/>
      <c r="FGD35"/>
      <c r="FGE35"/>
      <c r="FGF35"/>
      <c r="FGG35"/>
      <c r="FGH35"/>
      <c r="FGI35"/>
      <c r="FGJ35"/>
      <c r="FGK35"/>
      <c r="FGL35"/>
      <c r="FGM35"/>
      <c r="FGN35"/>
      <c r="FGO35"/>
      <c r="FGP35"/>
      <c r="FGQ35"/>
      <c r="FGR35"/>
      <c r="FGS35"/>
      <c r="FGT35"/>
      <c r="FGU35"/>
      <c r="FGV35"/>
      <c r="FGW35"/>
      <c r="FGX35"/>
      <c r="FGY35"/>
      <c r="FGZ35"/>
      <c r="FHA35"/>
      <c r="FHB35"/>
      <c r="FHC35"/>
      <c r="FHD35"/>
      <c r="FHE35"/>
      <c r="FHF35"/>
      <c r="FHG35"/>
      <c r="FHH35"/>
      <c r="FHI35"/>
      <c r="FHJ35"/>
      <c r="FHK35"/>
      <c r="FHL35"/>
      <c r="FHM35"/>
      <c r="FHN35"/>
      <c r="FHO35"/>
      <c r="FHP35"/>
      <c r="FHQ35"/>
      <c r="FHR35"/>
      <c r="FHS35"/>
      <c r="FHT35"/>
      <c r="FHU35"/>
      <c r="FHV35"/>
      <c r="FHW35"/>
      <c r="FHX35"/>
      <c r="FHY35"/>
      <c r="FHZ35"/>
      <c r="FIA35"/>
      <c r="FIB35"/>
      <c r="FIC35"/>
      <c r="FID35"/>
      <c r="FIE35"/>
      <c r="FIF35"/>
      <c r="FIG35"/>
      <c r="FIH35"/>
      <c r="FII35"/>
      <c r="FIJ35"/>
      <c r="FIK35"/>
      <c r="FIL35"/>
      <c r="FIM35"/>
      <c r="FIN35"/>
      <c r="FIO35"/>
      <c r="FIP35"/>
      <c r="FIQ35"/>
      <c r="FIR35"/>
      <c r="FIS35"/>
      <c r="FIT35"/>
      <c r="FIU35"/>
      <c r="FIV35"/>
      <c r="FIW35"/>
      <c r="FIX35"/>
      <c r="FIY35"/>
      <c r="FIZ35"/>
      <c r="FJA35"/>
      <c r="FJB35"/>
      <c r="FJC35"/>
      <c r="FJD35"/>
      <c r="FJE35"/>
      <c r="FJF35"/>
      <c r="FJG35"/>
      <c r="FJH35"/>
      <c r="FJI35"/>
      <c r="FJJ35"/>
      <c r="FJK35"/>
      <c r="FJL35"/>
      <c r="FJM35"/>
      <c r="FJN35"/>
      <c r="FJO35"/>
      <c r="FJP35"/>
      <c r="FJQ35"/>
      <c r="FJR35"/>
      <c r="FJS35"/>
      <c r="FJT35"/>
      <c r="FJU35"/>
      <c r="FJV35"/>
      <c r="FJW35"/>
      <c r="FJX35"/>
      <c r="FJY35"/>
      <c r="FJZ35"/>
      <c r="FKA35"/>
      <c r="FKB35"/>
      <c r="FKC35"/>
      <c r="FKD35"/>
      <c r="FKE35"/>
      <c r="FKF35"/>
      <c r="FKG35"/>
      <c r="FKH35"/>
      <c r="FKI35"/>
      <c r="FKJ35"/>
      <c r="FKK35"/>
      <c r="FKL35"/>
      <c r="FKM35"/>
      <c r="FKN35"/>
      <c r="FKO35"/>
      <c r="FKP35"/>
      <c r="FKQ35"/>
      <c r="FKR35"/>
      <c r="FKS35"/>
      <c r="FKT35"/>
      <c r="FKU35"/>
      <c r="FKV35"/>
      <c r="FKW35"/>
      <c r="FKX35"/>
      <c r="FKY35"/>
      <c r="FKZ35"/>
      <c r="FLA35"/>
      <c r="FLB35"/>
      <c r="FLC35"/>
      <c r="FLD35"/>
      <c r="FLE35"/>
      <c r="FLF35"/>
      <c r="FLG35"/>
      <c r="FLH35"/>
      <c r="FLI35"/>
      <c r="FLJ35"/>
      <c r="FLK35"/>
      <c r="FLL35"/>
      <c r="FLM35"/>
      <c r="FLN35"/>
      <c r="FLO35"/>
      <c r="FLP35"/>
      <c r="FLQ35"/>
      <c r="FLR35"/>
      <c r="FLS35"/>
      <c r="FLT35"/>
      <c r="FLU35"/>
      <c r="FLV35"/>
      <c r="FLW35"/>
      <c r="FLX35"/>
      <c r="FLY35"/>
      <c r="FLZ35"/>
      <c r="FMA35"/>
      <c r="FMB35"/>
      <c r="FMC35"/>
      <c r="FMD35"/>
      <c r="FME35"/>
      <c r="FMF35"/>
      <c r="FMG35"/>
      <c r="FMH35"/>
      <c r="FMI35"/>
      <c r="FMJ35"/>
      <c r="FMK35"/>
      <c r="FML35"/>
      <c r="FMM35"/>
      <c r="FMN35"/>
      <c r="FMO35"/>
      <c r="FMP35"/>
      <c r="FMQ35"/>
      <c r="FMR35"/>
      <c r="FMS35"/>
      <c r="FMT35"/>
      <c r="FMU35"/>
      <c r="FMV35"/>
      <c r="FMW35"/>
      <c r="FMX35"/>
      <c r="FMY35"/>
      <c r="FMZ35"/>
      <c r="FNA35"/>
      <c r="FNB35"/>
      <c r="FNC35"/>
      <c r="FND35"/>
      <c r="FNE35"/>
      <c r="FNF35"/>
      <c r="FNG35"/>
      <c r="FNH35"/>
      <c r="FNI35"/>
      <c r="FNJ35"/>
      <c r="FNK35"/>
      <c r="FNL35"/>
      <c r="FNM35"/>
      <c r="FNN35"/>
      <c r="FNO35"/>
      <c r="FNP35"/>
      <c r="FNQ35"/>
      <c r="FNR35"/>
      <c r="FNS35"/>
      <c r="FNT35"/>
      <c r="FNU35"/>
      <c r="FNV35"/>
      <c r="FNW35"/>
      <c r="FNX35"/>
      <c r="FNY35"/>
      <c r="FNZ35"/>
      <c r="FOA35"/>
      <c r="FOB35"/>
      <c r="FOC35"/>
      <c r="FOD35"/>
      <c r="FOE35"/>
      <c r="FOF35"/>
      <c r="FOG35"/>
      <c r="FOH35"/>
      <c r="FOI35"/>
      <c r="FOJ35"/>
      <c r="FOK35"/>
      <c r="FOL35"/>
      <c r="FOM35"/>
      <c r="FON35"/>
      <c r="FOO35"/>
      <c r="FOP35"/>
      <c r="FOQ35"/>
      <c r="FOR35"/>
      <c r="FOS35"/>
      <c r="FOT35"/>
      <c r="FOU35"/>
      <c r="FOV35"/>
      <c r="FOW35"/>
      <c r="FOX35"/>
      <c r="FOY35"/>
      <c r="FOZ35"/>
      <c r="FPA35"/>
      <c r="FPB35"/>
      <c r="FPC35"/>
      <c r="FPD35"/>
      <c r="FPE35"/>
      <c r="FPF35"/>
      <c r="FPG35"/>
      <c r="FPH35"/>
      <c r="FPI35"/>
      <c r="FPJ35"/>
      <c r="FPK35"/>
      <c r="FPL35"/>
      <c r="FPM35"/>
      <c r="FPN35"/>
      <c r="FPO35"/>
      <c r="FPP35"/>
      <c r="FPQ35"/>
      <c r="FPR35"/>
      <c r="FPS35"/>
      <c r="FPT35"/>
      <c r="FPU35"/>
      <c r="FPV35"/>
      <c r="FPW35"/>
      <c r="FPX35"/>
      <c r="FPY35"/>
      <c r="FPZ35"/>
      <c r="FQA35"/>
      <c r="FQB35"/>
      <c r="FQC35"/>
      <c r="FQD35"/>
      <c r="FQE35"/>
      <c r="FQF35"/>
      <c r="FQG35"/>
      <c r="FQH35"/>
      <c r="FQI35"/>
      <c r="FQJ35"/>
      <c r="FQK35"/>
      <c r="FQL35"/>
      <c r="FQM35"/>
      <c r="FQN35"/>
      <c r="FQO35"/>
      <c r="FQP35"/>
      <c r="FQQ35"/>
      <c r="FQR35"/>
      <c r="FQS35"/>
      <c r="FQT35"/>
      <c r="FQU35"/>
      <c r="FQV35"/>
      <c r="FQW35"/>
      <c r="FQX35"/>
      <c r="FQY35"/>
      <c r="FQZ35"/>
      <c r="FRA35"/>
      <c r="FRB35"/>
      <c r="FRC35"/>
      <c r="FRD35"/>
      <c r="FRE35"/>
      <c r="FRF35"/>
      <c r="FRG35"/>
      <c r="FRH35"/>
      <c r="FRI35"/>
      <c r="FRJ35"/>
      <c r="FRK35"/>
      <c r="FRL35"/>
      <c r="FRM35"/>
      <c r="FRN35"/>
      <c r="FRO35"/>
      <c r="FRP35"/>
      <c r="FRQ35"/>
      <c r="FRR35"/>
      <c r="FRS35"/>
      <c r="FRT35"/>
      <c r="FRU35"/>
      <c r="FRV35"/>
      <c r="FRW35"/>
      <c r="FRX35"/>
      <c r="FRY35"/>
      <c r="FRZ35"/>
      <c r="FSA35"/>
      <c r="FSB35"/>
      <c r="FSC35"/>
      <c r="FSD35"/>
      <c r="FSE35"/>
      <c r="FSF35"/>
      <c r="FSG35"/>
      <c r="FSH35"/>
      <c r="FSI35"/>
      <c r="FSJ35"/>
      <c r="FSK35"/>
      <c r="FSL35"/>
      <c r="FSM35"/>
      <c r="FSN35"/>
      <c r="FSO35"/>
      <c r="FSP35"/>
      <c r="FSQ35"/>
      <c r="FSR35"/>
      <c r="FSS35"/>
      <c r="FST35"/>
      <c r="FSU35"/>
      <c r="FSV35"/>
      <c r="FSW35"/>
      <c r="FSX35"/>
      <c r="FSY35"/>
      <c r="FSZ35"/>
      <c r="FTA35"/>
      <c r="FTB35"/>
      <c r="FTC35"/>
      <c r="FTD35"/>
      <c r="FTE35"/>
      <c r="FTF35"/>
      <c r="FTG35"/>
      <c r="FTH35"/>
      <c r="FTI35"/>
      <c r="FTJ35"/>
      <c r="FTK35"/>
      <c r="FTL35"/>
      <c r="FTM35"/>
      <c r="FTN35"/>
      <c r="FTO35"/>
      <c r="FTP35"/>
      <c r="FTQ35"/>
      <c r="FTR35"/>
      <c r="FTS35"/>
      <c r="FTT35"/>
      <c r="FTU35"/>
      <c r="FTV35"/>
      <c r="FTW35"/>
      <c r="FTX35"/>
      <c r="FTY35"/>
      <c r="FTZ35"/>
      <c r="FUA35"/>
      <c r="FUB35"/>
      <c r="FUC35"/>
      <c r="FUD35"/>
      <c r="FUE35"/>
      <c r="FUF35"/>
      <c r="FUG35"/>
      <c r="FUH35"/>
      <c r="FUI35"/>
      <c r="FUJ35"/>
      <c r="FUK35"/>
      <c r="FUL35"/>
      <c r="FUM35"/>
      <c r="FUN35"/>
      <c r="FUO35"/>
      <c r="FUP35"/>
      <c r="FUQ35"/>
      <c r="FUR35"/>
      <c r="FUS35"/>
      <c r="FUT35"/>
      <c r="FUU35"/>
      <c r="FUV35"/>
      <c r="FUW35"/>
      <c r="FUX35"/>
      <c r="FUY35"/>
      <c r="FUZ35"/>
      <c r="FVA35"/>
      <c r="FVB35"/>
      <c r="FVC35"/>
      <c r="FVD35"/>
      <c r="FVE35"/>
      <c r="FVF35"/>
      <c r="FVG35"/>
      <c r="FVH35"/>
      <c r="FVI35"/>
      <c r="FVJ35"/>
      <c r="FVK35"/>
      <c r="FVL35"/>
      <c r="FVM35"/>
      <c r="FVN35"/>
      <c r="FVO35"/>
      <c r="FVP35"/>
      <c r="FVQ35"/>
      <c r="FVR35"/>
      <c r="FVS35"/>
      <c r="FVT35"/>
      <c r="FVU35"/>
      <c r="FVV35"/>
      <c r="FVW35"/>
      <c r="FVX35"/>
      <c r="FVY35"/>
      <c r="FVZ35"/>
      <c r="FWA35"/>
      <c r="FWB35"/>
      <c r="FWC35"/>
      <c r="FWD35"/>
      <c r="FWE35"/>
      <c r="FWF35"/>
      <c r="FWG35"/>
      <c r="FWH35"/>
      <c r="FWI35"/>
      <c r="FWJ35"/>
      <c r="FWK35"/>
      <c r="FWL35"/>
      <c r="FWM35"/>
      <c r="FWN35"/>
      <c r="FWO35"/>
      <c r="FWP35"/>
      <c r="FWQ35"/>
      <c r="FWR35"/>
      <c r="FWS35"/>
      <c r="FWT35"/>
      <c r="FWU35"/>
      <c r="FWV35"/>
      <c r="FWW35"/>
      <c r="FWX35"/>
      <c r="FWY35"/>
      <c r="FWZ35"/>
      <c r="FXA35"/>
      <c r="FXB35"/>
      <c r="FXC35"/>
      <c r="FXD35"/>
      <c r="FXE35"/>
      <c r="FXF35"/>
      <c r="FXG35"/>
      <c r="FXH35"/>
      <c r="FXI35"/>
      <c r="FXJ35"/>
      <c r="FXK35"/>
      <c r="FXL35"/>
      <c r="FXM35"/>
      <c r="FXN35"/>
      <c r="FXO35"/>
      <c r="FXP35"/>
      <c r="FXQ35"/>
      <c r="FXR35"/>
      <c r="FXS35"/>
      <c r="FXT35"/>
      <c r="FXU35"/>
      <c r="FXV35"/>
      <c r="FXW35"/>
      <c r="FXX35"/>
      <c r="FXY35"/>
      <c r="FXZ35"/>
      <c r="FYA35"/>
      <c r="FYB35"/>
      <c r="FYC35"/>
      <c r="FYD35"/>
      <c r="FYE35"/>
      <c r="FYF35"/>
      <c r="FYG35"/>
      <c r="FYH35"/>
      <c r="FYI35"/>
      <c r="FYJ35"/>
      <c r="FYK35"/>
      <c r="FYL35"/>
      <c r="FYM35"/>
      <c r="FYN35"/>
      <c r="FYO35"/>
      <c r="FYP35"/>
      <c r="FYQ35"/>
      <c r="FYR35"/>
      <c r="FYS35"/>
      <c r="FYT35"/>
      <c r="FYU35"/>
      <c r="FYV35"/>
      <c r="FYW35"/>
      <c r="FYX35"/>
      <c r="FYY35"/>
      <c r="FYZ35"/>
      <c r="FZA35"/>
      <c r="FZB35"/>
      <c r="FZC35"/>
      <c r="FZD35"/>
      <c r="FZE35"/>
      <c r="FZF35"/>
      <c r="FZG35"/>
      <c r="FZH35"/>
      <c r="FZI35"/>
      <c r="FZJ35"/>
      <c r="FZK35"/>
      <c r="FZL35"/>
      <c r="FZM35"/>
      <c r="FZN35"/>
      <c r="FZO35"/>
      <c r="FZP35"/>
      <c r="FZQ35"/>
      <c r="FZR35"/>
      <c r="FZS35"/>
      <c r="FZT35"/>
      <c r="FZU35"/>
      <c r="FZV35"/>
      <c r="FZW35"/>
      <c r="FZX35"/>
      <c r="FZY35"/>
      <c r="FZZ35"/>
      <c r="GAA35"/>
      <c r="GAB35"/>
      <c r="GAC35"/>
      <c r="GAD35"/>
      <c r="GAE35"/>
      <c r="GAF35"/>
      <c r="GAG35"/>
      <c r="GAH35"/>
      <c r="GAI35"/>
      <c r="GAJ35"/>
      <c r="GAK35"/>
      <c r="GAL35"/>
      <c r="GAM35"/>
      <c r="GAN35"/>
      <c r="GAO35"/>
      <c r="GAP35"/>
      <c r="GAQ35"/>
      <c r="GAR35"/>
      <c r="GAS35"/>
      <c r="GAT35"/>
      <c r="GAU35"/>
      <c r="GAV35"/>
      <c r="GAW35"/>
      <c r="GAX35"/>
      <c r="GAY35"/>
      <c r="GAZ35"/>
      <c r="GBA35"/>
      <c r="GBB35"/>
      <c r="GBC35"/>
      <c r="GBD35"/>
      <c r="GBE35"/>
      <c r="GBF35"/>
      <c r="GBG35"/>
      <c r="GBH35"/>
      <c r="GBI35"/>
      <c r="GBJ35"/>
      <c r="GBK35"/>
      <c r="GBL35"/>
      <c r="GBM35"/>
      <c r="GBN35"/>
      <c r="GBO35"/>
      <c r="GBP35"/>
      <c r="GBQ35"/>
      <c r="GBR35"/>
      <c r="GBS35"/>
      <c r="GBT35"/>
      <c r="GBU35"/>
      <c r="GBV35"/>
      <c r="GBW35"/>
      <c r="GBX35"/>
      <c r="GBY35"/>
      <c r="GBZ35"/>
      <c r="GCA35"/>
      <c r="GCB35"/>
      <c r="GCC35"/>
      <c r="GCD35"/>
      <c r="GCE35"/>
      <c r="GCF35"/>
      <c r="GCG35"/>
      <c r="GCH35"/>
      <c r="GCI35"/>
      <c r="GCJ35"/>
      <c r="GCK35"/>
      <c r="GCL35"/>
      <c r="GCM35"/>
      <c r="GCN35"/>
      <c r="GCO35"/>
      <c r="GCP35"/>
      <c r="GCQ35"/>
      <c r="GCR35"/>
      <c r="GCS35"/>
      <c r="GCT35"/>
      <c r="GCU35"/>
      <c r="GCV35"/>
      <c r="GCW35"/>
      <c r="GCX35"/>
      <c r="GCY35"/>
      <c r="GCZ35"/>
      <c r="GDA35"/>
      <c r="GDB35"/>
      <c r="GDC35"/>
      <c r="GDD35"/>
      <c r="GDE35"/>
      <c r="GDF35"/>
      <c r="GDG35"/>
      <c r="GDH35"/>
      <c r="GDI35"/>
      <c r="GDJ35"/>
      <c r="GDK35"/>
      <c r="GDL35"/>
      <c r="GDM35"/>
      <c r="GDN35"/>
      <c r="GDO35"/>
      <c r="GDP35"/>
      <c r="GDQ35"/>
      <c r="GDR35"/>
      <c r="GDS35"/>
      <c r="GDT35"/>
      <c r="GDU35"/>
      <c r="GDV35"/>
      <c r="GDW35"/>
      <c r="GDX35"/>
      <c r="GDY35"/>
      <c r="GDZ35"/>
      <c r="GEA35"/>
      <c r="GEB35"/>
      <c r="GEC35"/>
      <c r="GED35"/>
      <c r="GEE35"/>
      <c r="GEF35"/>
      <c r="GEG35"/>
      <c r="GEH35"/>
      <c r="GEI35"/>
      <c r="GEJ35"/>
      <c r="GEK35"/>
      <c r="GEL35"/>
      <c r="GEM35"/>
      <c r="GEN35"/>
      <c r="GEO35"/>
      <c r="GEP35"/>
      <c r="GEQ35"/>
      <c r="GER35"/>
      <c r="GES35"/>
      <c r="GET35"/>
      <c r="GEU35"/>
      <c r="GEV35"/>
      <c r="GEW35"/>
      <c r="GEX35"/>
      <c r="GEY35"/>
      <c r="GEZ35"/>
      <c r="GFA35"/>
      <c r="GFB35"/>
      <c r="GFC35"/>
      <c r="GFD35"/>
      <c r="GFE35"/>
      <c r="GFF35"/>
      <c r="GFG35"/>
      <c r="GFH35"/>
      <c r="GFI35"/>
      <c r="GFJ35"/>
      <c r="GFK35"/>
      <c r="GFL35"/>
      <c r="GFM35"/>
      <c r="GFN35"/>
      <c r="GFO35"/>
      <c r="GFP35"/>
      <c r="GFQ35"/>
      <c r="GFR35"/>
      <c r="GFS35"/>
      <c r="GFT35"/>
      <c r="GFU35"/>
      <c r="GFV35"/>
      <c r="GFW35"/>
      <c r="GFX35"/>
      <c r="GFY35"/>
      <c r="GFZ35"/>
      <c r="GGA35"/>
      <c r="GGB35"/>
      <c r="GGC35"/>
      <c r="GGD35"/>
      <c r="GGE35"/>
      <c r="GGF35"/>
      <c r="GGG35"/>
      <c r="GGH35"/>
      <c r="GGI35"/>
      <c r="GGJ35"/>
      <c r="GGK35"/>
      <c r="GGL35"/>
      <c r="GGM35"/>
      <c r="GGN35"/>
      <c r="GGO35"/>
      <c r="GGP35"/>
      <c r="GGQ35"/>
      <c r="GGR35"/>
      <c r="GGS35"/>
      <c r="GGT35"/>
      <c r="GGU35"/>
      <c r="GGV35"/>
      <c r="GGW35"/>
      <c r="GGX35"/>
      <c r="GGY35"/>
      <c r="GGZ35"/>
      <c r="GHA35"/>
      <c r="GHB35"/>
      <c r="GHC35"/>
      <c r="GHD35"/>
      <c r="GHE35"/>
      <c r="GHF35"/>
      <c r="GHG35"/>
      <c r="GHH35"/>
      <c r="GHI35"/>
      <c r="GHJ35"/>
      <c r="GHK35"/>
      <c r="GHL35"/>
      <c r="GHM35"/>
      <c r="GHN35"/>
      <c r="GHO35"/>
      <c r="GHP35"/>
      <c r="GHQ35"/>
      <c r="GHR35"/>
      <c r="GHS35"/>
      <c r="GHT35"/>
      <c r="GHU35"/>
      <c r="GHV35"/>
      <c r="GHW35"/>
      <c r="GHX35"/>
      <c r="GHY35"/>
      <c r="GHZ35"/>
      <c r="GIA35"/>
      <c r="GIB35"/>
      <c r="GIC35"/>
      <c r="GID35"/>
      <c r="GIE35"/>
      <c r="GIF35"/>
      <c r="GIG35"/>
      <c r="GIH35"/>
      <c r="GII35"/>
      <c r="GIJ35"/>
      <c r="GIK35"/>
      <c r="GIL35"/>
      <c r="GIM35"/>
      <c r="GIN35"/>
      <c r="GIO35"/>
      <c r="GIP35"/>
      <c r="GIQ35"/>
      <c r="GIR35"/>
      <c r="GIS35"/>
      <c r="GIT35"/>
      <c r="GIU35"/>
      <c r="GIV35"/>
      <c r="GIW35"/>
      <c r="GIX35"/>
      <c r="GIY35"/>
      <c r="GIZ35"/>
      <c r="GJA35"/>
      <c r="GJB35"/>
      <c r="GJC35"/>
      <c r="GJD35"/>
      <c r="GJE35"/>
      <c r="GJF35"/>
      <c r="GJG35"/>
      <c r="GJH35"/>
      <c r="GJI35"/>
      <c r="GJJ35"/>
      <c r="GJK35"/>
      <c r="GJL35"/>
      <c r="GJM35"/>
      <c r="GJN35"/>
      <c r="GJO35"/>
      <c r="GJP35"/>
      <c r="GJQ35"/>
      <c r="GJR35"/>
      <c r="GJS35"/>
      <c r="GJT35"/>
      <c r="GJU35"/>
      <c r="GJV35"/>
      <c r="GJW35"/>
      <c r="GJX35"/>
      <c r="GJY35"/>
      <c r="GJZ35"/>
      <c r="GKA35"/>
      <c r="GKB35"/>
      <c r="GKC35"/>
      <c r="GKD35"/>
      <c r="GKE35"/>
      <c r="GKF35"/>
      <c r="GKG35"/>
      <c r="GKH35"/>
      <c r="GKI35"/>
      <c r="GKJ35"/>
      <c r="GKK35"/>
      <c r="GKL35"/>
      <c r="GKM35"/>
      <c r="GKN35"/>
      <c r="GKO35"/>
      <c r="GKP35"/>
      <c r="GKQ35"/>
      <c r="GKR35"/>
      <c r="GKS35"/>
      <c r="GKT35"/>
      <c r="GKU35"/>
      <c r="GKV35"/>
      <c r="GKW35"/>
      <c r="GKX35"/>
      <c r="GKY35"/>
      <c r="GKZ35"/>
      <c r="GLA35"/>
      <c r="GLB35"/>
      <c r="GLC35"/>
      <c r="GLD35"/>
      <c r="GLE35"/>
      <c r="GLF35"/>
      <c r="GLG35"/>
      <c r="GLH35"/>
      <c r="GLI35"/>
      <c r="GLJ35"/>
      <c r="GLK35"/>
      <c r="GLL35"/>
      <c r="GLM35"/>
      <c r="GLN35"/>
      <c r="GLO35"/>
      <c r="GLP35"/>
      <c r="GLQ35"/>
      <c r="GLR35"/>
      <c r="GLS35"/>
      <c r="GLT35"/>
      <c r="GLU35"/>
      <c r="GLV35"/>
      <c r="GLW35"/>
      <c r="GLX35"/>
      <c r="GLY35"/>
      <c r="GLZ35"/>
      <c r="GMA35"/>
      <c r="GMB35"/>
      <c r="GMC35"/>
      <c r="GMD35"/>
      <c r="GME35"/>
      <c r="GMF35"/>
      <c r="GMG35"/>
      <c r="GMH35"/>
      <c r="GMI35"/>
      <c r="GMJ35"/>
      <c r="GMK35"/>
      <c r="GML35"/>
      <c r="GMM35"/>
      <c r="GMN35"/>
      <c r="GMO35"/>
      <c r="GMP35"/>
      <c r="GMQ35"/>
      <c r="GMR35"/>
      <c r="GMS35"/>
      <c r="GMT35"/>
      <c r="GMU35"/>
      <c r="GMV35"/>
      <c r="GMW35"/>
      <c r="GMX35"/>
      <c r="GMY35"/>
      <c r="GMZ35"/>
      <c r="GNA35"/>
      <c r="GNB35"/>
      <c r="GNC35"/>
      <c r="GND35"/>
      <c r="GNE35"/>
      <c r="GNF35"/>
      <c r="GNG35"/>
      <c r="GNH35"/>
      <c r="GNI35"/>
      <c r="GNJ35"/>
      <c r="GNK35"/>
      <c r="GNL35"/>
      <c r="GNM35"/>
      <c r="GNN35"/>
      <c r="GNO35"/>
      <c r="GNP35"/>
      <c r="GNQ35"/>
      <c r="GNR35"/>
      <c r="GNS35"/>
      <c r="GNT35"/>
      <c r="GNU35"/>
      <c r="GNV35"/>
      <c r="GNW35"/>
      <c r="GNX35"/>
      <c r="GNY35"/>
      <c r="GNZ35"/>
      <c r="GOA35"/>
      <c r="GOB35"/>
      <c r="GOC35"/>
      <c r="GOD35"/>
      <c r="GOE35"/>
      <c r="GOF35"/>
      <c r="GOG35"/>
      <c r="GOH35"/>
      <c r="GOI35"/>
      <c r="GOJ35"/>
      <c r="GOK35"/>
      <c r="GOL35"/>
      <c r="GOM35"/>
      <c r="GON35"/>
      <c r="GOO35"/>
      <c r="GOP35"/>
      <c r="GOQ35"/>
      <c r="GOR35"/>
      <c r="GOS35"/>
      <c r="GOT35"/>
      <c r="GOU35"/>
      <c r="GOV35"/>
      <c r="GOW35"/>
      <c r="GOX35"/>
      <c r="GOY35"/>
      <c r="GOZ35"/>
      <c r="GPA35"/>
      <c r="GPB35"/>
      <c r="GPC35"/>
      <c r="GPD35"/>
      <c r="GPE35"/>
      <c r="GPF35"/>
      <c r="GPG35"/>
      <c r="GPH35"/>
      <c r="GPI35"/>
      <c r="GPJ35"/>
      <c r="GPK35"/>
      <c r="GPL35"/>
      <c r="GPM35"/>
      <c r="GPN35"/>
      <c r="GPO35"/>
      <c r="GPP35"/>
      <c r="GPQ35"/>
      <c r="GPR35"/>
      <c r="GPS35"/>
      <c r="GPT35"/>
      <c r="GPU35"/>
      <c r="GPV35"/>
      <c r="GPW35"/>
      <c r="GPX35"/>
      <c r="GPY35"/>
      <c r="GPZ35"/>
      <c r="GQA35"/>
      <c r="GQB35"/>
      <c r="GQC35"/>
      <c r="GQD35"/>
      <c r="GQE35"/>
      <c r="GQF35"/>
      <c r="GQG35"/>
      <c r="GQH35"/>
      <c r="GQI35"/>
      <c r="GQJ35"/>
      <c r="GQK35"/>
      <c r="GQL35"/>
      <c r="GQM35"/>
      <c r="GQN35"/>
      <c r="GQO35"/>
      <c r="GQP35"/>
      <c r="GQQ35"/>
      <c r="GQR35"/>
      <c r="GQS35"/>
      <c r="GQT35"/>
      <c r="GQU35"/>
      <c r="GQV35"/>
      <c r="GQW35"/>
      <c r="GQX35"/>
      <c r="GQY35"/>
      <c r="GQZ35"/>
      <c r="GRA35"/>
      <c r="GRB35"/>
      <c r="GRC35"/>
      <c r="GRD35"/>
      <c r="GRE35"/>
      <c r="GRF35"/>
      <c r="GRG35"/>
      <c r="GRH35"/>
      <c r="GRI35"/>
      <c r="GRJ35"/>
      <c r="GRK35"/>
      <c r="GRL35"/>
      <c r="GRM35"/>
      <c r="GRN35"/>
      <c r="GRO35"/>
      <c r="GRP35"/>
      <c r="GRQ35"/>
      <c r="GRR35"/>
      <c r="GRS35"/>
      <c r="GRT35"/>
      <c r="GRU35"/>
      <c r="GRV35"/>
      <c r="GRW35"/>
      <c r="GRX35"/>
      <c r="GRY35"/>
      <c r="GRZ35"/>
      <c r="GSA35"/>
      <c r="GSB35"/>
      <c r="GSC35"/>
      <c r="GSD35"/>
      <c r="GSE35"/>
      <c r="GSF35"/>
      <c r="GSG35"/>
      <c r="GSH35"/>
      <c r="GSI35"/>
      <c r="GSJ35"/>
      <c r="GSK35"/>
      <c r="GSL35"/>
      <c r="GSM35"/>
      <c r="GSN35"/>
      <c r="GSO35"/>
      <c r="GSP35"/>
      <c r="GSQ35"/>
      <c r="GSR35"/>
      <c r="GSS35"/>
      <c r="GST35"/>
      <c r="GSU35"/>
      <c r="GSV35"/>
      <c r="GSW35"/>
      <c r="GSX35"/>
      <c r="GSY35"/>
      <c r="GSZ35"/>
      <c r="GTA35"/>
      <c r="GTB35"/>
      <c r="GTC35"/>
      <c r="GTD35"/>
      <c r="GTE35"/>
      <c r="GTF35"/>
      <c r="GTG35"/>
      <c r="GTH35"/>
      <c r="GTI35"/>
      <c r="GTJ35"/>
      <c r="GTK35"/>
      <c r="GTL35"/>
      <c r="GTM35"/>
      <c r="GTN35"/>
      <c r="GTO35"/>
      <c r="GTP35"/>
      <c r="GTQ35"/>
      <c r="GTR35"/>
      <c r="GTS35"/>
      <c r="GTT35"/>
      <c r="GTU35"/>
      <c r="GTV35"/>
      <c r="GTW35"/>
      <c r="GTX35"/>
      <c r="GTY35"/>
      <c r="GTZ35"/>
      <c r="GUA35"/>
      <c r="GUB35"/>
      <c r="GUC35"/>
      <c r="GUD35"/>
      <c r="GUE35"/>
      <c r="GUF35"/>
      <c r="GUG35"/>
      <c r="GUH35"/>
      <c r="GUI35"/>
      <c r="GUJ35"/>
      <c r="GUK35"/>
      <c r="GUL35"/>
      <c r="GUM35"/>
      <c r="GUN35"/>
      <c r="GUO35"/>
      <c r="GUP35"/>
      <c r="GUQ35"/>
      <c r="GUR35"/>
      <c r="GUS35"/>
      <c r="GUT35"/>
      <c r="GUU35"/>
      <c r="GUV35"/>
      <c r="GUW35"/>
      <c r="GUX35"/>
      <c r="GUY35"/>
      <c r="GUZ35"/>
      <c r="GVA35"/>
      <c r="GVB35"/>
      <c r="GVC35"/>
      <c r="GVD35"/>
      <c r="GVE35"/>
      <c r="GVF35"/>
      <c r="GVG35"/>
      <c r="GVH35"/>
      <c r="GVI35"/>
      <c r="GVJ35"/>
      <c r="GVK35"/>
      <c r="GVL35"/>
      <c r="GVM35"/>
      <c r="GVN35"/>
      <c r="GVO35"/>
      <c r="GVP35"/>
      <c r="GVQ35"/>
      <c r="GVR35"/>
      <c r="GVS35"/>
      <c r="GVT35"/>
      <c r="GVU35"/>
      <c r="GVV35"/>
      <c r="GVW35"/>
      <c r="GVX35"/>
      <c r="GVY35"/>
      <c r="GVZ35"/>
      <c r="GWA35"/>
      <c r="GWB35"/>
      <c r="GWC35"/>
      <c r="GWD35"/>
      <c r="GWE35"/>
      <c r="GWF35"/>
      <c r="GWG35"/>
      <c r="GWH35"/>
      <c r="GWI35"/>
      <c r="GWJ35"/>
      <c r="GWK35"/>
      <c r="GWL35"/>
      <c r="GWM35"/>
      <c r="GWN35"/>
      <c r="GWO35"/>
      <c r="GWP35"/>
      <c r="GWQ35"/>
      <c r="GWR35"/>
      <c r="GWS35"/>
      <c r="GWT35"/>
      <c r="GWU35"/>
      <c r="GWV35"/>
      <c r="GWW35"/>
      <c r="GWX35"/>
      <c r="GWY35"/>
      <c r="GWZ35"/>
      <c r="GXA35"/>
      <c r="GXB35"/>
      <c r="GXC35"/>
      <c r="GXD35"/>
      <c r="GXE35"/>
      <c r="GXF35"/>
      <c r="GXG35"/>
      <c r="GXH35"/>
      <c r="GXI35"/>
      <c r="GXJ35"/>
      <c r="GXK35"/>
      <c r="GXL35"/>
      <c r="GXM35"/>
      <c r="GXN35"/>
      <c r="GXO35"/>
      <c r="GXP35"/>
      <c r="GXQ35"/>
      <c r="GXR35"/>
      <c r="GXS35"/>
      <c r="GXT35"/>
      <c r="GXU35"/>
      <c r="GXV35"/>
      <c r="GXW35"/>
      <c r="GXX35"/>
      <c r="GXY35"/>
      <c r="GXZ35"/>
      <c r="GYA35"/>
      <c r="GYB35"/>
      <c r="GYC35"/>
      <c r="GYD35"/>
      <c r="GYE35"/>
      <c r="GYF35"/>
      <c r="GYG35"/>
      <c r="GYH35"/>
      <c r="GYI35"/>
      <c r="GYJ35"/>
      <c r="GYK35"/>
      <c r="GYL35"/>
      <c r="GYM35"/>
      <c r="GYN35"/>
      <c r="GYO35"/>
      <c r="GYP35"/>
      <c r="GYQ35"/>
      <c r="GYR35"/>
      <c r="GYS35"/>
      <c r="GYT35"/>
      <c r="GYU35"/>
      <c r="GYV35"/>
      <c r="GYW35"/>
      <c r="GYX35"/>
      <c r="GYY35"/>
      <c r="GYZ35"/>
      <c r="GZA35"/>
      <c r="GZB35"/>
      <c r="GZC35"/>
      <c r="GZD35"/>
      <c r="GZE35"/>
      <c r="GZF35"/>
      <c r="GZG35"/>
      <c r="GZH35"/>
      <c r="GZI35"/>
      <c r="GZJ35"/>
      <c r="GZK35"/>
      <c r="GZL35"/>
      <c r="GZM35"/>
      <c r="GZN35"/>
      <c r="GZO35"/>
      <c r="GZP35"/>
      <c r="GZQ35"/>
      <c r="GZR35"/>
      <c r="GZS35"/>
      <c r="GZT35"/>
      <c r="GZU35"/>
      <c r="GZV35"/>
      <c r="GZW35"/>
      <c r="GZX35"/>
      <c r="GZY35"/>
      <c r="GZZ35"/>
      <c r="HAA35"/>
      <c r="HAB35"/>
      <c r="HAC35"/>
      <c r="HAD35"/>
      <c r="HAE35"/>
      <c r="HAF35"/>
      <c r="HAG35"/>
      <c r="HAH35"/>
      <c r="HAI35"/>
      <c r="HAJ35"/>
      <c r="HAK35"/>
      <c r="HAL35"/>
      <c r="HAM35"/>
      <c r="HAN35"/>
      <c r="HAO35"/>
      <c r="HAP35"/>
      <c r="HAQ35"/>
      <c r="HAR35"/>
      <c r="HAS35"/>
      <c r="HAT35"/>
      <c r="HAU35"/>
      <c r="HAV35"/>
      <c r="HAW35"/>
      <c r="HAX35"/>
      <c r="HAY35"/>
      <c r="HAZ35"/>
      <c r="HBA35"/>
      <c r="HBB35"/>
      <c r="HBC35"/>
      <c r="HBD35"/>
      <c r="HBE35"/>
      <c r="HBF35"/>
      <c r="HBG35"/>
      <c r="HBH35"/>
      <c r="HBI35"/>
      <c r="HBJ35"/>
      <c r="HBK35"/>
      <c r="HBL35"/>
      <c r="HBM35"/>
      <c r="HBN35"/>
      <c r="HBO35"/>
      <c r="HBP35"/>
      <c r="HBQ35"/>
      <c r="HBR35"/>
      <c r="HBS35"/>
      <c r="HBT35"/>
      <c r="HBU35"/>
      <c r="HBV35"/>
      <c r="HBW35"/>
      <c r="HBX35"/>
      <c r="HBY35"/>
      <c r="HBZ35"/>
      <c r="HCA35"/>
      <c r="HCB35"/>
      <c r="HCC35"/>
      <c r="HCD35"/>
      <c r="HCE35"/>
      <c r="HCF35"/>
      <c r="HCG35"/>
      <c r="HCH35"/>
      <c r="HCI35"/>
      <c r="HCJ35"/>
      <c r="HCK35"/>
      <c r="HCL35"/>
      <c r="HCM35"/>
      <c r="HCN35"/>
      <c r="HCO35"/>
      <c r="HCP35"/>
      <c r="HCQ35"/>
      <c r="HCR35"/>
      <c r="HCS35"/>
      <c r="HCT35"/>
      <c r="HCU35"/>
      <c r="HCV35"/>
      <c r="HCW35"/>
      <c r="HCX35"/>
      <c r="HCY35"/>
      <c r="HCZ35"/>
      <c r="HDA35"/>
      <c r="HDB35"/>
      <c r="HDC35"/>
      <c r="HDD35"/>
      <c r="HDE35"/>
      <c r="HDF35"/>
      <c r="HDG35"/>
      <c r="HDH35"/>
      <c r="HDI35"/>
      <c r="HDJ35"/>
      <c r="HDK35"/>
      <c r="HDL35"/>
      <c r="HDM35"/>
      <c r="HDN35"/>
      <c r="HDO35"/>
      <c r="HDP35"/>
      <c r="HDQ35"/>
      <c r="HDR35"/>
      <c r="HDS35"/>
      <c r="HDT35"/>
      <c r="HDU35"/>
      <c r="HDV35"/>
      <c r="HDW35"/>
      <c r="HDX35"/>
      <c r="HDY35"/>
      <c r="HDZ35"/>
      <c r="HEA35"/>
      <c r="HEB35"/>
      <c r="HEC35"/>
      <c r="HED35"/>
      <c r="HEE35"/>
      <c r="HEF35"/>
      <c r="HEG35"/>
      <c r="HEH35"/>
      <c r="HEI35"/>
      <c r="HEJ35"/>
      <c r="HEK35"/>
      <c r="HEL35"/>
      <c r="HEM35"/>
      <c r="HEN35"/>
      <c r="HEO35"/>
      <c r="HEP35"/>
      <c r="HEQ35"/>
      <c r="HER35"/>
      <c r="HES35"/>
      <c r="HET35"/>
      <c r="HEU35"/>
      <c r="HEV35"/>
      <c r="HEW35"/>
      <c r="HEX35"/>
      <c r="HEY35"/>
      <c r="HEZ35"/>
      <c r="HFA35"/>
      <c r="HFB35"/>
      <c r="HFC35"/>
      <c r="HFD35"/>
      <c r="HFE35"/>
      <c r="HFF35"/>
      <c r="HFG35"/>
      <c r="HFH35"/>
      <c r="HFI35"/>
      <c r="HFJ35"/>
      <c r="HFK35"/>
      <c r="HFL35"/>
      <c r="HFM35"/>
      <c r="HFN35"/>
      <c r="HFO35"/>
      <c r="HFP35"/>
      <c r="HFQ35"/>
      <c r="HFR35"/>
      <c r="HFS35"/>
      <c r="HFT35"/>
      <c r="HFU35"/>
      <c r="HFV35"/>
      <c r="HFW35"/>
      <c r="HFX35"/>
      <c r="HFY35"/>
      <c r="HFZ35"/>
      <c r="HGA35"/>
      <c r="HGB35"/>
      <c r="HGC35"/>
      <c r="HGD35"/>
      <c r="HGE35"/>
      <c r="HGF35"/>
      <c r="HGG35"/>
      <c r="HGH35"/>
      <c r="HGI35"/>
      <c r="HGJ35"/>
      <c r="HGK35"/>
      <c r="HGL35"/>
      <c r="HGM35"/>
      <c r="HGN35"/>
      <c r="HGO35"/>
      <c r="HGP35"/>
      <c r="HGQ35"/>
      <c r="HGR35"/>
      <c r="HGS35"/>
      <c r="HGT35"/>
      <c r="HGU35"/>
      <c r="HGV35"/>
      <c r="HGW35"/>
      <c r="HGX35"/>
      <c r="HGY35"/>
      <c r="HGZ35"/>
      <c r="HHA35"/>
      <c r="HHB35"/>
      <c r="HHC35"/>
      <c r="HHD35"/>
      <c r="HHE35"/>
      <c r="HHF35"/>
      <c r="HHG35"/>
      <c r="HHH35"/>
      <c r="HHI35"/>
      <c r="HHJ35"/>
      <c r="HHK35"/>
      <c r="HHL35"/>
      <c r="HHM35"/>
      <c r="HHN35"/>
      <c r="HHO35"/>
      <c r="HHP35"/>
      <c r="HHQ35"/>
      <c r="HHR35"/>
      <c r="HHS35"/>
      <c r="HHT35"/>
      <c r="HHU35"/>
      <c r="HHV35"/>
      <c r="HHW35"/>
      <c r="HHX35"/>
      <c r="HHY35"/>
      <c r="HHZ35"/>
      <c r="HIA35"/>
      <c r="HIB35"/>
      <c r="HIC35"/>
      <c r="HID35"/>
      <c r="HIE35"/>
      <c r="HIF35"/>
      <c r="HIG35"/>
      <c r="HIH35"/>
      <c r="HII35"/>
      <c r="HIJ35"/>
      <c r="HIK35"/>
      <c r="HIL35"/>
      <c r="HIM35"/>
      <c r="HIN35"/>
      <c r="HIO35"/>
      <c r="HIP35"/>
      <c r="HIQ35"/>
      <c r="HIR35"/>
      <c r="HIS35"/>
      <c r="HIT35"/>
      <c r="HIU35"/>
      <c r="HIV35"/>
      <c r="HIW35"/>
      <c r="HIX35"/>
      <c r="HIY35"/>
      <c r="HIZ35"/>
      <c r="HJA35"/>
      <c r="HJB35"/>
      <c r="HJC35"/>
      <c r="HJD35"/>
      <c r="HJE35"/>
      <c r="HJF35"/>
      <c r="HJG35"/>
      <c r="HJH35"/>
      <c r="HJI35"/>
      <c r="HJJ35"/>
      <c r="HJK35"/>
      <c r="HJL35"/>
      <c r="HJM35"/>
      <c r="HJN35"/>
      <c r="HJO35"/>
      <c r="HJP35"/>
      <c r="HJQ35"/>
      <c r="HJR35"/>
      <c r="HJS35"/>
      <c r="HJT35"/>
      <c r="HJU35"/>
      <c r="HJV35"/>
      <c r="HJW35"/>
      <c r="HJX35"/>
      <c r="HJY35"/>
      <c r="HJZ35"/>
      <c r="HKA35"/>
      <c r="HKB35"/>
      <c r="HKC35"/>
      <c r="HKD35"/>
      <c r="HKE35"/>
      <c r="HKF35"/>
      <c r="HKG35"/>
      <c r="HKH35"/>
      <c r="HKI35"/>
      <c r="HKJ35"/>
      <c r="HKK35"/>
      <c r="HKL35"/>
      <c r="HKM35"/>
      <c r="HKN35"/>
      <c r="HKO35"/>
      <c r="HKP35"/>
      <c r="HKQ35"/>
      <c r="HKR35"/>
      <c r="HKS35"/>
      <c r="HKT35"/>
      <c r="HKU35"/>
      <c r="HKV35"/>
      <c r="HKW35"/>
      <c r="HKX35"/>
      <c r="HKY35"/>
      <c r="HKZ35"/>
      <c r="HLA35"/>
      <c r="HLB35"/>
      <c r="HLC35"/>
      <c r="HLD35"/>
      <c r="HLE35"/>
      <c r="HLF35"/>
      <c r="HLG35"/>
      <c r="HLH35"/>
      <c r="HLI35"/>
      <c r="HLJ35"/>
      <c r="HLK35"/>
      <c r="HLL35"/>
      <c r="HLM35"/>
      <c r="HLN35"/>
      <c r="HLO35"/>
      <c r="HLP35"/>
      <c r="HLQ35"/>
      <c r="HLR35"/>
      <c r="HLS35"/>
      <c r="HLT35"/>
      <c r="HLU35"/>
      <c r="HLV35"/>
      <c r="HLW35"/>
      <c r="HLX35"/>
      <c r="HLY35"/>
      <c r="HLZ35"/>
      <c r="HMA35"/>
      <c r="HMB35"/>
      <c r="HMC35"/>
      <c r="HMD35"/>
      <c r="HME35"/>
      <c r="HMF35"/>
      <c r="HMG35"/>
      <c r="HMH35"/>
      <c r="HMI35"/>
      <c r="HMJ35"/>
      <c r="HMK35"/>
      <c r="HML35"/>
      <c r="HMM35"/>
      <c r="HMN35"/>
      <c r="HMO35"/>
      <c r="HMP35"/>
      <c r="HMQ35"/>
      <c r="HMR35"/>
      <c r="HMS35"/>
      <c r="HMT35"/>
      <c r="HMU35"/>
      <c r="HMV35"/>
      <c r="HMW35"/>
      <c r="HMX35"/>
      <c r="HMY35"/>
      <c r="HMZ35"/>
      <c r="HNA35"/>
      <c r="HNB35"/>
      <c r="HNC35"/>
      <c r="HND35"/>
      <c r="HNE35"/>
      <c r="HNF35"/>
      <c r="HNG35"/>
      <c r="HNH35"/>
      <c r="HNI35"/>
      <c r="HNJ35"/>
      <c r="HNK35"/>
      <c r="HNL35"/>
      <c r="HNM35"/>
      <c r="HNN35"/>
      <c r="HNO35"/>
      <c r="HNP35"/>
      <c r="HNQ35"/>
      <c r="HNR35"/>
      <c r="HNS35"/>
      <c r="HNT35"/>
      <c r="HNU35"/>
      <c r="HNV35"/>
      <c r="HNW35"/>
      <c r="HNX35"/>
      <c r="HNY35"/>
      <c r="HNZ35"/>
      <c r="HOA35"/>
      <c r="HOB35"/>
      <c r="HOC35"/>
      <c r="HOD35"/>
      <c r="HOE35"/>
      <c r="HOF35"/>
      <c r="HOG35"/>
      <c r="HOH35"/>
      <c r="HOI35"/>
      <c r="HOJ35"/>
      <c r="HOK35"/>
      <c r="HOL35"/>
      <c r="HOM35"/>
      <c r="HON35"/>
      <c r="HOO35"/>
      <c r="HOP35"/>
      <c r="HOQ35"/>
      <c r="HOR35"/>
      <c r="HOS35"/>
      <c r="HOT35"/>
      <c r="HOU35"/>
      <c r="HOV35"/>
      <c r="HOW35"/>
      <c r="HOX35"/>
      <c r="HOY35"/>
      <c r="HOZ35"/>
      <c r="HPA35"/>
      <c r="HPB35"/>
      <c r="HPC35"/>
      <c r="HPD35"/>
      <c r="HPE35"/>
      <c r="HPF35"/>
      <c r="HPG35"/>
      <c r="HPH35"/>
      <c r="HPI35"/>
      <c r="HPJ35"/>
      <c r="HPK35"/>
      <c r="HPL35"/>
      <c r="HPM35"/>
      <c r="HPN35"/>
      <c r="HPO35"/>
      <c r="HPP35"/>
      <c r="HPQ35"/>
      <c r="HPR35"/>
      <c r="HPS35"/>
      <c r="HPT35"/>
      <c r="HPU35"/>
      <c r="HPV35"/>
      <c r="HPW35"/>
      <c r="HPX35"/>
      <c r="HPY35"/>
      <c r="HPZ35"/>
      <c r="HQA35"/>
      <c r="HQB35"/>
      <c r="HQC35"/>
      <c r="HQD35"/>
      <c r="HQE35"/>
      <c r="HQF35"/>
      <c r="HQG35"/>
      <c r="HQH35"/>
      <c r="HQI35"/>
      <c r="HQJ35"/>
      <c r="HQK35"/>
      <c r="HQL35"/>
      <c r="HQM35"/>
      <c r="HQN35"/>
      <c r="HQO35"/>
      <c r="HQP35"/>
      <c r="HQQ35"/>
      <c r="HQR35"/>
      <c r="HQS35"/>
      <c r="HQT35"/>
      <c r="HQU35"/>
      <c r="HQV35"/>
      <c r="HQW35"/>
      <c r="HQX35"/>
      <c r="HQY35"/>
      <c r="HQZ35"/>
      <c r="HRA35"/>
      <c r="HRB35"/>
      <c r="HRC35"/>
      <c r="HRD35"/>
      <c r="HRE35"/>
      <c r="HRF35"/>
      <c r="HRG35"/>
      <c r="HRH35"/>
      <c r="HRI35"/>
      <c r="HRJ35"/>
      <c r="HRK35"/>
      <c r="HRL35"/>
      <c r="HRM35"/>
      <c r="HRN35"/>
      <c r="HRO35"/>
      <c r="HRP35"/>
      <c r="HRQ35"/>
      <c r="HRR35"/>
      <c r="HRS35"/>
      <c r="HRT35"/>
      <c r="HRU35"/>
      <c r="HRV35"/>
      <c r="HRW35"/>
      <c r="HRX35"/>
      <c r="HRY35"/>
      <c r="HRZ35"/>
      <c r="HSA35"/>
      <c r="HSB35"/>
      <c r="HSC35"/>
      <c r="HSD35"/>
      <c r="HSE35"/>
      <c r="HSF35"/>
      <c r="HSG35"/>
      <c r="HSH35"/>
      <c r="HSI35"/>
      <c r="HSJ35"/>
      <c r="HSK35"/>
      <c r="HSL35"/>
      <c r="HSM35"/>
      <c r="HSN35"/>
      <c r="HSO35"/>
      <c r="HSP35"/>
      <c r="HSQ35"/>
      <c r="HSR35"/>
      <c r="HSS35"/>
      <c r="HST35"/>
      <c r="HSU35"/>
      <c r="HSV35"/>
      <c r="HSW35"/>
      <c r="HSX35"/>
      <c r="HSY35"/>
      <c r="HSZ35"/>
      <c r="HTA35"/>
      <c r="HTB35"/>
      <c r="HTC35"/>
      <c r="HTD35"/>
      <c r="HTE35"/>
      <c r="HTF35"/>
      <c r="HTG35"/>
      <c r="HTH35"/>
      <c r="HTI35"/>
      <c r="HTJ35"/>
      <c r="HTK35"/>
      <c r="HTL35"/>
      <c r="HTM35"/>
      <c r="HTN35"/>
      <c r="HTO35"/>
      <c r="HTP35"/>
      <c r="HTQ35"/>
      <c r="HTR35"/>
      <c r="HTS35"/>
      <c r="HTT35"/>
      <c r="HTU35"/>
      <c r="HTV35"/>
      <c r="HTW35"/>
      <c r="HTX35"/>
      <c r="HTY35"/>
      <c r="HTZ35"/>
      <c r="HUA35"/>
      <c r="HUB35"/>
      <c r="HUC35"/>
      <c r="HUD35"/>
      <c r="HUE35"/>
      <c r="HUF35"/>
      <c r="HUG35"/>
      <c r="HUH35"/>
      <c r="HUI35"/>
      <c r="HUJ35"/>
      <c r="HUK35"/>
      <c r="HUL35"/>
      <c r="HUM35"/>
      <c r="HUN35"/>
      <c r="HUO35"/>
      <c r="HUP35"/>
      <c r="HUQ35"/>
      <c r="HUR35"/>
      <c r="HUS35"/>
      <c r="HUT35"/>
      <c r="HUU35"/>
      <c r="HUV35"/>
      <c r="HUW35"/>
      <c r="HUX35"/>
      <c r="HUY35"/>
      <c r="HUZ35"/>
      <c r="HVA35"/>
      <c r="HVB35"/>
      <c r="HVC35"/>
      <c r="HVD35"/>
      <c r="HVE35"/>
      <c r="HVF35"/>
      <c r="HVG35"/>
      <c r="HVH35"/>
      <c r="HVI35"/>
      <c r="HVJ35"/>
      <c r="HVK35"/>
      <c r="HVL35"/>
      <c r="HVM35"/>
      <c r="HVN35"/>
      <c r="HVO35"/>
      <c r="HVP35"/>
      <c r="HVQ35"/>
      <c r="HVR35"/>
      <c r="HVS35"/>
      <c r="HVT35"/>
      <c r="HVU35"/>
      <c r="HVV35"/>
      <c r="HVW35"/>
      <c r="HVX35"/>
      <c r="HVY35"/>
      <c r="HVZ35"/>
      <c r="HWA35"/>
      <c r="HWB35"/>
      <c r="HWC35"/>
      <c r="HWD35"/>
      <c r="HWE35"/>
      <c r="HWF35"/>
      <c r="HWG35"/>
      <c r="HWH35"/>
      <c r="HWI35"/>
      <c r="HWJ35"/>
      <c r="HWK35"/>
      <c r="HWL35"/>
      <c r="HWM35"/>
      <c r="HWN35"/>
      <c r="HWO35"/>
      <c r="HWP35"/>
      <c r="HWQ35"/>
      <c r="HWR35"/>
      <c r="HWS35"/>
      <c r="HWT35"/>
      <c r="HWU35"/>
      <c r="HWV35"/>
      <c r="HWW35"/>
      <c r="HWX35"/>
      <c r="HWY35"/>
      <c r="HWZ35"/>
      <c r="HXA35"/>
      <c r="HXB35"/>
      <c r="HXC35"/>
      <c r="HXD35"/>
      <c r="HXE35"/>
      <c r="HXF35"/>
      <c r="HXG35"/>
      <c r="HXH35"/>
      <c r="HXI35"/>
      <c r="HXJ35"/>
      <c r="HXK35"/>
      <c r="HXL35"/>
      <c r="HXM35"/>
      <c r="HXN35"/>
      <c r="HXO35"/>
      <c r="HXP35"/>
      <c r="HXQ35"/>
      <c r="HXR35"/>
      <c r="HXS35"/>
      <c r="HXT35"/>
      <c r="HXU35"/>
      <c r="HXV35"/>
      <c r="HXW35"/>
      <c r="HXX35"/>
      <c r="HXY35"/>
      <c r="HXZ35"/>
      <c r="HYA35"/>
      <c r="HYB35"/>
      <c r="HYC35"/>
      <c r="HYD35"/>
      <c r="HYE35"/>
      <c r="HYF35"/>
      <c r="HYG35"/>
      <c r="HYH35"/>
      <c r="HYI35"/>
      <c r="HYJ35"/>
      <c r="HYK35"/>
      <c r="HYL35"/>
      <c r="HYM35"/>
      <c r="HYN35"/>
      <c r="HYO35"/>
      <c r="HYP35"/>
      <c r="HYQ35"/>
      <c r="HYR35"/>
      <c r="HYS35"/>
      <c r="HYT35"/>
      <c r="HYU35"/>
      <c r="HYV35"/>
      <c r="HYW35"/>
      <c r="HYX35"/>
      <c r="HYY35"/>
      <c r="HYZ35"/>
      <c r="HZA35"/>
      <c r="HZB35"/>
      <c r="HZC35"/>
      <c r="HZD35"/>
      <c r="HZE35"/>
      <c r="HZF35"/>
      <c r="HZG35"/>
      <c r="HZH35"/>
      <c r="HZI35"/>
      <c r="HZJ35"/>
      <c r="HZK35"/>
      <c r="HZL35"/>
      <c r="HZM35"/>
      <c r="HZN35"/>
      <c r="HZO35"/>
      <c r="HZP35"/>
      <c r="HZQ35"/>
      <c r="HZR35"/>
      <c r="HZS35"/>
      <c r="HZT35"/>
      <c r="HZU35"/>
      <c r="HZV35"/>
      <c r="HZW35"/>
      <c r="HZX35"/>
      <c r="HZY35"/>
      <c r="HZZ35"/>
      <c r="IAA35"/>
      <c r="IAB35"/>
      <c r="IAC35"/>
      <c r="IAD35"/>
      <c r="IAE35"/>
      <c r="IAF35"/>
      <c r="IAG35"/>
      <c r="IAH35"/>
      <c r="IAI35"/>
      <c r="IAJ35"/>
      <c r="IAK35"/>
      <c r="IAL35"/>
      <c r="IAM35"/>
      <c r="IAN35"/>
      <c r="IAO35"/>
      <c r="IAP35"/>
      <c r="IAQ35"/>
      <c r="IAR35"/>
      <c r="IAS35"/>
      <c r="IAT35"/>
      <c r="IAU35"/>
      <c r="IAV35"/>
      <c r="IAW35"/>
      <c r="IAX35"/>
      <c r="IAY35"/>
      <c r="IAZ35"/>
      <c r="IBA35"/>
      <c r="IBB35"/>
      <c r="IBC35"/>
      <c r="IBD35"/>
      <c r="IBE35"/>
      <c r="IBF35"/>
      <c r="IBG35"/>
      <c r="IBH35"/>
      <c r="IBI35"/>
      <c r="IBJ35"/>
      <c r="IBK35"/>
      <c r="IBL35"/>
      <c r="IBM35"/>
      <c r="IBN35"/>
      <c r="IBO35"/>
      <c r="IBP35"/>
      <c r="IBQ35"/>
      <c r="IBR35"/>
      <c r="IBS35"/>
      <c r="IBT35"/>
      <c r="IBU35"/>
      <c r="IBV35"/>
      <c r="IBW35"/>
      <c r="IBX35"/>
      <c r="IBY35"/>
      <c r="IBZ35"/>
      <c r="ICA35"/>
      <c r="ICB35"/>
      <c r="ICC35"/>
      <c r="ICD35"/>
      <c r="ICE35"/>
      <c r="ICF35"/>
      <c r="ICG35"/>
      <c r="ICH35"/>
      <c r="ICI35"/>
      <c r="ICJ35"/>
      <c r="ICK35"/>
      <c r="ICL35"/>
      <c r="ICM35"/>
      <c r="ICN35"/>
      <c r="ICO35"/>
      <c r="ICP35"/>
      <c r="ICQ35"/>
      <c r="ICR35"/>
      <c r="ICS35"/>
      <c r="ICT35"/>
      <c r="ICU35"/>
      <c r="ICV35"/>
      <c r="ICW35"/>
      <c r="ICX35"/>
      <c r="ICY35"/>
      <c r="ICZ35"/>
      <c r="IDA35"/>
      <c r="IDB35"/>
      <c r="IDC35"/>
      <c r="IDD35"/>
      <c r="IDE35"/>
      <c r="IDF35"/>
      <c r="IDG35"/>
      <c r="IDH35"/>
      <c r="IDI35"/>
      <c r="IDJ35"/>
      <c r="IDK35"/>
      <c r="IDL35"/>
      <c r="IDM35"/>
      <c r="IDN35"/>
      <c r="IDO35"/>
      <c r="IDP35"/>
      <c r="IDQ35"/>
      <c r="IDR35"/>
      <c r="IDS35"/>
      <c r="IDT35"/>
      <c r="IDU35"/>
      <c r="IDV35"/>
      <c r="IDW35"/>
      <c r="IDX35"/>
      <c r="IDY35"/>
      <c r="IDZ35"/>
      <c r="IEA35"/>
      <c r="IEB35"/>
      <c r="IEC35"/>
      <c r="IED35"/>
      <c r="IEE35"/>
      <c r="IEF35"/>
      <c r="IEG35"/>
      <c r="IEH35"/>
      <c r="IEI35"/>
      <c r="IEJ35"/>
      <c r="IEK35"/>
      <c r="IEL35"/>
      <c r="IEM35"/>
      <c r="IEN35"/>
      <c r="IEO35"/>
      <c r="IEP35"/>
      <c r="IEQ35"/>
      <c r="IER35"/>
      <c r="IES35"/>
      <c r="IET35"/>
      <c r="IEU35"/>
      <c r="IEV35"/>
      <c r="IEW35"/>
      <c r="IEX35"/>
      <c r="IEY35"/>
      <c r="IEZ35"/>
      <c r="IFA35"/>
      <c r="IFB35"/>
      <c r="IFC35"/>
      <c r="IFD35"/>
      <c r="IFE35"/>
      <c r="IFF35"/>
      <c r="IFG35"/>
      <c r="IFH35"/>
      <c r="IFI35"/>
      <c r="IFJ35"/>
      <c r="IFK35"/>
      <c r="IFL35"/>
      <c r="IFM35"/>
      <c r="IFN35"/>
      <c r="IFO35"/>
      <c r="IFP35"/>
      <c r="IFQ35"/>
      <c r="IFR35"/>
      <c r="IFS35"/>
      <c r="IFT35"/>
      <c r="IFU35"/>
      <c r="IFV35"/>
      <c r="IFW35"/>
      <c r="IFX35"/>
      <c r="IFY35"/>
      <c r="IFZ35"/>
      <c r="IGA35"/>
      <c r="IGB35"/>
      <c r="IGC35"/>
      <c r="IGD35"/>
      <c r="IGE35"/>
      <c r="IGF35"/>
      <c r="IGG35"/>
      <c r="IGH35"/>
      <c r="IGI35"/>
      <c r="IGJ35"/>
      <c r="IGK35"/>
      <c r="IGL35"/>
      <c r="IGM35"/>
      <c r="IGN35"/>
      <c r="IGO35"/>
      <c r="IGP35"/>
      <c r="IGQ35"/>
      <c r="IGR35"/>
      <c r="IGS35"/>
      <c r="IGT35"/>
      <c r="IGU35"/>
      <c r="IGV35"/>
      <c r="IGW35"/>
      <c r="IGX35"/>
      <c r="IGY35"/>
      <c r="IGZ35"/>
      <c r="IHA35"/>
      <c r="IHB35"/>
      <c r="IHC35"/>
      <c r="IHD35"/>
      <c r="IHE35"/>
      <c r="IHF35"/>
      <c r="IHG35"/>
      <c r="IHH35"/>
      <c r="IHI35"/>
      <c r="IHJ35"/>
      <c r="IHK35"/>
      <c r="IHL35"/>
      <c r="IHM35"/>
      <c r="IHN35"/>
      <c r="IHO35"/>
      <c r="IHP35"/>
      <c r="IHQ35"/>
      <c r="IHR35"/>
      <c r="IHS35"/>
      <c r="IHT35"/>
      <c r="IHU35"/>
      <c r="IHV35"/>
      <c r="IHW35"/>
      <c r="IHX35"/>
      <c r="IHY35"/>
      <c r="IHZ35"/>
      <c r="IIA35"/>
      <c r="IIB35"/>
      <c r="IIC35"/>
      <c r="IID35"/>
      <c r="IIE35"/>
      <c r="IIF35"/>
      <c r="IIG35"/>
      <c r="IIH35"/>
      <c r="III35"/>
      <c r="IIJ35"/>
      <c r="IIK35"/>
      <c r="IIL35"/>
      <c r="IIM35"/>
      <c r="IIN35"/>
      <c r="IIO35"/>
      <c r="IIP35"/>
      <c r="IIQ35"/>
      <c r="IIR35"/>
      <c r="IIS35"/>
      <c r="IIT35"/>
      <c r="IIU35"/>
      <c r="IIV35"/>
      <c r="IIW35"/>
      <c r="IIX35"/>
      <c r="IIY35"/>
      <c r="IIZ35"/>
      <c r="IJA35"/>
      <c r="IJB35"/>
      <c r="IJC35"/>
      <c r="IJD35"/>
      <c r="IJE35"/>
      <c r="IJF35"/>
      <c r="IJG35"/>
      <c r="IJH35"/>
      <c r="IJI35"/>
      <c r="IJJ35"/>
      <c r="IJK35"/>
      <c r="IJL35"/>
      <c r="IJM35"/>
      <c r="IJN35"/>
      <c r="IJO35"/>
      <c r="IJP35"/>
      <c r="IJQ35"/>
      <c r="IJR35"/>
      <c r="IJS35"/>
      <c r="IJT35"/>
      <c r="IJU35"/>
      <c r="IJV35"/>
      <c r="IJW35"/>
      <c r="IJX35"/>
      <c r="IJY35"/>
      <c r="IJZ35"/>
      <c r="IKA35"/>
      <c r="IKB35"/>
      <c r="IKC35"/>
      <c r="IKD35"/>
      <c r="IKE35"/>
      <c r="IKF35"/>
      <c r="IKG35"/>
      <c r="IKH35"/>
      <c r="IKI35"/>
      <c r="IKJ35"/>
      <c r="IKK35"/>
      <c r="IKL35"/>
      <c r="IKM35"/>
      <c r="IKN35"/>
      <c r="IKO35"/>
      <c r="IKP35"/>
      <c r="IKQ35"/>
      <c r="IKR35"/>
      <c r="IKS35"/>
      <c r="IKT35"/>
      <c r="IKU35"/>
      <c r="IKV35"/>
      <c r="IKW35"/>
      <c r="IKX35"/>
      <c r="IKY35"/>
      <c r="IKZ35"/>
      <c r="ILA35"/>
      <c r="ILB35"/>
      <c r="ILC35"/>
      <c r="ILD35"/>
      <c r="ILE35"/>
      <c r="ILF35"/>
      <c r="ILG35"/>
      <c r="ILH35"/>
      <c r="ILI35"/>
      <c r="ILJ35"/>
      <c r="ILK35"/>
      <c r="ILL35"/>
      <c r="ILM35"/>
      <c r="ILN35"/>
      <c r="ILO35"/>
      <c r="ILP35"/>
      <c r="ILQ35"/>
      <c r="ILR35"/>
      <c r="ILS35"/>
      <c r="ILT35"/>
      <c r="ILU35"/>
      <c r="ILV35"/>
      <c r="ILW35"/>
      <c r="ILX35"/>
      <c r="ILY35"/>
      <c r="ILZ35"/>
      <c r="IMA35"/>
      <c r="IMB35"/>
      <c r="IMC35"/>
      <c r="IMD35"/>
      <c r="IME35"/>
      <c r="IMF35"/>
      <c r="IMG35"/>
      <c r="IMH35"/>
      <c r="IMI35"/>
      <c r="IMJ35"/>
      <c r="IMK35"/>
      <c r="IML35"/>
      <c r="IMM35"/>
      <c r="IMN35"/>
      <c r="IMO35"/>
      <c r="IMP35"/>
      <c r="IMQ35"/>
      <c r="IMR35"/>
      <c r="IMS35"/>
      <c r="IMT35"/>
      <c r="IMU35"/>
      <c r="IMV35"/>
      <c r="IMW35"/>
      <c r="IMX35"/>
      <c r="IMY35"/>
      <c r="IMZ35"/>
      <c r="INA35"/>
      <c r="INB35"/>
      <c r="INC35"/>
      <c r="IND35"/>
      <c r="INE35"/>
      <c r="INF35"/>
      <c r="ING35"/>
      <c r="INH35"/>
      <c r="INI35"/>
      <c r="INJ35"/>
      <c r="INK35"/>
      <c r="INL35"/>
      <c r="INM35"/>
      <c r="INN35"/>
      <c r="INO35"/>
      <c r="INP35"/>
      <c r="INQ35"/>
      <c r="INR35"/>
      <c r="INS35"/>
      <c r="INT35"/>
      <c r="INU35"/>
      <c r="INV35"/>
      <c r="INW35"/>
      <c r="INX35"/>
      <c r="INY35"/>
      <c r="INZ35"/>
      <c r="IOA35"/>
      <c r="IOB35"/>
      <c r="IOC35"/>
      <c r="IOD35"/>
      <c r="IOE35"/>
      <c r="IOF35"/>
      <c r="IOG35"/>
      <c r="IOH35"/>
      <c r="IOI35"/>
      <c r="IOJ35"/>
      <c r="IOK35"/>
      <c r="IOL35"/>
      <c r="IOM35"/>
      <c r="ION35"/>
      <c r="IOO35"/>
      <c r="IOP35"/>
      <c r="IOQ35"/>
      <c r="IOR35"/>
      <c r="IOS35"/>
      <c r="IOT35"/>
      <c r="IOU35"/>
      <c r="IOV35"/>
      <c r="IOW35"/>
      <c r="IOX35"/>
      <c r="IOY35"/>
      <c r="IOZ35"/>
      <c r="IPA35"/>
      <c r="IPB35"/>
      <c r="IPC35"/>
      <c r="IPD35"/>
      <c r="IPE35"/>
      <c r="IPF35"/>
      <c r="IPG35"/>
      <c r="IPH35"/>
      <c r="IPI35"/>
      <c r="IPJ35"/>
      <c r="IPK35"/>
      <c r="IPL35"/>
      <c r="IPM35"/>
      <c r="IPN35"/>
      <c r="IPO35"/>
      <c r="IPP35"/>
      <c r="IPQ35"/>
      <c r="IPR35"/>
      <c r="IPS35"/>
      <c r="IPT35"/>
      <c r="IPU35"/>
      <c r="IPV35"/>
      <c r="IPW35"/>
      <c r="IPX35"/>
      <c r="IPY35"/>
      <c r="IPZ35"/>
      <c r="IQA35"/>
      <c r="IQB35"/>
      <c r="IQC35"/>
      <c r="IQD35"/>
      <c r="IQE35"/>
      <c r="IQF35"/>
      <c r="IQG35"/>
      <c r="IQH35"/>
      <c r="IQI35"/>
      <c r="IQJ35"/>
      <c r="IQK35"/>
      <c r="IQL35"/>
      <c r="IQM35"/>
      <c r="IQN35"/>
      <c r="IQO35"/>
      <c r="IQP35"/>
      <c r="IQQ35"/>
      <c r="IQR35"/>
      <c r="IQS35"/>
      <c r="IQT35"/>
      <c r="IQU35"/>
      <c r="IQV35"/>
      <c r="IQW35"/>
      <c r="IQX35"/>
      <c r="IQY35"/>
      <c r="IQZ35"/>
      <c r="IRA35"/>
      <c r="IRB35"/>
      <c r="IRC35"/>
      <c r="IRD35"/>
      <c r="IRE35"/>
      <c r="IRF35"/>
      <c r="IRG35"/>
      <c r="IRH35"/>
      <c r="IRI35"/>
      <c r="IRJ35"/>
      <c r="IRK35"/>
      <c r="IRL35"/>
      <c r="IRM35"/>
      <c r="IRN35"/>
      <c r="IRO35"/>
      <c r="IRP35"/>
      <c r="IRQ35"/>
      <c r="IRR35"/>
      <c r="IRS35"/>
      <c r="IRT35"/>
      <c r="IRU35"/>
      <c r="IRV35"/>
      <c r="IRW35"/>
      <c r="IRX35"/>
      <c r="IRY35"/>
      <c r="IRZ35"/>
      <c r="ISA35"/>
      <c r="ISB35"/>
      <c r="ISC35"/>
      <c r="ISD35"/>
      <c r="ISE35"/>
      <c r="ISF35"/>
      <c r="ISG35"/>
      <c r="ISH35"/>
      <c r="ISI35"/>
      <c r="ISJ35"/>
      <c r="ISK35"/>
      <c r="ISL35"/>
      <c r="ISM35"/>
      <c r="ISN35"/>
      <c r="ISO35"/>
      <c r="ISP35"/>
      <c r="ISQ35"/>
      <c r="ISR35"/>
      <c r="ISS35"/>
      <c r="IST35"/>
      <c r="ISU35"/>
      <c r="ISV35"/>
      <c r="ISW35"/>
      <c r="ISX35"/>
      <c r="ISY35"/>
      <c r="ISZ35"/>
      <c r="ITA35"/>
      <c r="ITB35"/>
      <c r="ITC35"/>
      <c r="ITD35"/>
      <c r="ITE35"/>
      <c r="ITF35"/>
      <c r="ITG35"/>
      <c r="ITH35"/>
      <c r="ITI35"/>
      <c r="ITJ35"/>
      <c r="ITK35"/>
      <c r="ITL35"/>
      <c r="ITM35"/>
      <c r="ITN35"/>
      <c r="ITO35"/>
      <c r="ITP35"/>
      <c r="ITQ35"/>
      <c r="ITR35"/>
      <c r="ITS35"/>
      <c r="ITT35"/>
      <c r="ITU35"/>
      <c r="ITV35"/>
      <c r="ITW35"/>
      <c r="ITX35"/>
      <c r="ITY35"/>
      <c r="ITZ35"/>
      <c r="IUA35"/>
      <c r="IUB35"/>
      <c r="IUC35"/>
      <c r="IUD35"/>
      <c r="IUE35"/>
      <c r="IUF35"/>
      <c r="IUG35"/>
      <c r="IUH35"/>
      <c r="IUI35"/>
      <c r="IUJ35"/>
      <c r="IUK35"/>
      <c r="IUL35"/>
      <c r="IUM35"/>
      <c r="IUN35"/>
      <c r="IUO35"/>
      <c r="IUP35"/>
      <c r="IUQ35"/>
      <c r="IUR35"/>
      <c r="IUS35"/>
      <c r="IUT35"/>
      <c r="IUU35"/>
      <c r="IUV35"/>
      <c r="IUW35"/>
      <c r="IUX35"/>
      <c r="IUY35"/>
      <c r="IUZ35"/>
      <c r="IVA35"/>
      <c r="IVB35"/>
      <c r="IVC35"/>
      <c r="IVD35"/>
      <c r="IVE35"/>
      <c r="IVF35"/>
      <c r="IVG35"/>
      <c r="IVH35"/>
      <c r="IVI35"/>
      <c r="IVJ35"/>
      <c r="IVK35"/>
      <c r="IVL35"/>
      <c r="IVM35"/>
      <c r="IVN35"/>
      <c r="IVO35"/>
      <c r="IVP35"/>
      <c r="IVQ35"/>
      <c r="IVR35"/>
      <c r="IVS35"/>
      <c r="IVT35"/>
      <c r="IVU35"/>
      <c r="IVV35"/>
      <c r="IVW35"/>
      <c r="IVX35"/>
      <c r="IVY35"/>
      <c r="IVZ35"/>
      <c r="IWA35"/>
      <c r="IWB35"/>
      <c r="IWC35"/>
      <c r="IWD35"/>
      <c r="IWE35"/>
      <c r="IWF35"/>
      <c r="IWG35"/>
      <c r="IWH35"/>
      <c r="IWI35"/>
      <c r="IWJ35"/>
      <c r="IWK35"/>
      <c r="IWL35"/>
      <c r="IWM35"/>
      <c r="IWN35"/>
      <c r="IWO35"/>
      <c r="IWP35"/>
      <c r="IWQ35"/>
      <c r="IWR35"/>
      <c r="IWS35"/>
      <c r="IWT35"/>
      <c r="IWU35"/>
      <c r="IWV35"/>
      <c r="IWW35"/>
      <c r="IWX35"/>
      <c r="IWY35"/>
      <c r="IWZ35"/>
      <c r="IXA35"/>
      <c r="IXB35"/>
      <c r="IXC35"/>
      <c r="IXD35"/>
      <c r="IXE35"/>
      <c r="IXF35"/>
      <c r="IXG35"/>
      <c r="IXH35"/>
      <c r="IXI35"/>
      <c r="IXJ35"/>
      <c r="IXK35"/>
      <c r="IXL35"/>
      <c r="IXM35"/>
      <c r="IXN35"/>
      <c r="IXO35"/>
      <c r="IXP35"/>
      <c r="IXQ35"/>
      <c r="IXR35"/>
      <c r="IXS35"/>
      <c r="IXT35"/>
      <c r="IXU35"/>
      <c r="IXV35"/>
      <c r="IXW35"/>
      <c r="IXX35"/>
      <c r="IXY35"/>
      <c r="IXZ35"/>
      <c r="IYA35"/>
      <c r="IYB35"/>
      <c r="IYC35"/>
      <c r="IYD35"/>
      <c r="IYE35"/>
      <c r="IYF35"/>
      <c r="IYG35"/>
      <c r="IYH35"/>
      <c r="IYI35"/>
      <c r="IYJ35"/>
      <c r="IYK35"/>
      <c r="IYL35"/>
      <c r="IYM35"/>
      <c r="IYN35"/>
      <c r="IYO35"/>
      <c r="IYP35"/>
      <c r="IYQ35"/>
      <c r="IYR35"/>
      <c r="IYS35"/>
      <c r="IYT35"/>
      <c r="IYU35"/>
      <c r="IYV35"/>
      <c r="IYW35"/>
      <c r="IYX35"/>
      <c r="IYY35"/>
      <c r="IYZ35"/>
      <c r="IZA35"/>
      <c r="IZB35"/>
      <c r="IZC35"/>
      <c r="IZD35"/>
      <c r="IZE35"/>
      <c r="IZF35"/>
      <c r="IZG35"/>
      <c r="IZH35"/>
      <c r="IZI35"/>
      <c r="IZJ35"/>
      <c r="IZK35"/>
      <c r="IZL35"/>
      <c r="IZM35"/>
      <c r="IZN35"/>
      <c r="IZO35"/>
      <c r="IZP35"/>
      <c r="IZQ35"/>
      <c r="IZR35"/>
      <c r="IZS35"/>
      <c r="IZT35"/>
      <c r="IZU35"/>
      <c r="IZV35"/>
      <c r="IZW35"/>
      <c r="IZX35"/>
      <c r="IZY35"/>
      <c r="IZZ35"/>
      <c r="JAA35"/>
      <c r="JAB35"/>
      <c r="JAC35"/>
      <c r="JAD35"/>
      <c r="JAE35"/>
      <c r="JAF35"/>
      <c r="JAG35"/>
      <c r="JAH35"/>
      <c r="JAI35"/>
      <c r="JAJ35"/>
      <c r="JAK35"/>
      <c r="JAL35"/>
      <c r="JAM35"/>
      <c r="JAN35"/>
      <c r="JAO35"/>
      <c r="JAP35"/>
      <c r="JAQ35"/>
      <c r="JAR35"/>
      <c r="JAS35"/>
      <c r="JAT35"/>
      <c r="JAU35"/>
      <c r="JAV35"/>
      <c r="JAW35"/>
      <c r="JAX35"/>
      <c r="JAY35"/>
      <c r="JAZ35"/>
      <c r="JBA35"/>
      <c r="JBB35"/>
      <c r="JBC35"/>
      <c r="JBD35"/>
      <c r="JBE35"/>
      <c r="JBF35"/>
      <c r="JBG35"/>
      <c r="JBH35"/>
      <c r="JBI35"/>
      <c r="JBJ35"/>
      <c r="JBK35"/>
      <c r="JBL35"/>
      <c r="JBM35"/>
      <c r="JBN35"/>
      <c r="JBO35"/>
      <c r="JBP35"/>
      <c r="JBQ35"/>
      <c r="JBR35"/>
      <c r="JBS35"/>
      <c r="JBT35"/>
      <c r="JBU35"/>
      <c r="JBV35"/>
      <c r="JBW35"/>
      <c r="JBX35"/>
      <c r="JBY35"/>
      <c r="JBZ35"/>
      <c r="JCA35"/>
      <c r="JCB35"/>
      <c r="JCC35"/>
      <c r="JCD35"/>
      <c r="JCE35"/>
      <c r="JCF35"/>
      <c r="JCG35"/>
      <c r="JCH35"/>
      <c r="JCI35"/>
      <c r="JCJ35"/>
      <c r="JCK35"/>
      <c r="JCL35"/>
      <c r="JCM35"/>
      <c r="JCN35"/>
      <c r="JCO35"/>
      <c r="JCP35"/>
      <c r="JCQ35"/>
      <c r="JCR35"/>
      <c r="JCS35"/>
      <c r="JCT35"/>
      <c r="JCU35"/>
      <c r="JCV35"/>
      <c r="JCW35"/>
      <c r="JCX35"/>
      <c r="JCY35"/>
      <c r="JCZ35"/>
      <c r="JDA35"/>
      <c r="JDB35"/>
      <c r="JDC35"/>
      <c r="JDD35"/>
      <c r="JDE35"/>
      <c r="JDF35"/>
      <c r="JDG35"/>
      <c r="JDH35"/>
      <c r="JDI35"/>
      <c r="JDJ35"/>
      <c r="JDK35"/>
      <c r="JDL35"/>
      <c r="JDM35"/>
      <c r="JDN35"/>
      <c r="JDO35"/>
      <c r="JDP35"/>
      <c r="JDQ35"/>
      <c r="JDR35"/>
      <c r="JDS35"/>
      <c r="JDT35"/>
      <c r="JDU35"/>
      <c r="JDV35"/>
      <c r="JDW35"/>
      <c r="JDX35"/>
      <c r="JDY35"/>
      <c r="JDZ35"/>
      <c r="JEA35"/>
      <c r="JEB35"/>
      <c r="JEC35"/>
      <c r="JED35"/>
      <c r="JEE35"/>
      <c r="JEF35"/>
      <c r="JEG35"/>
      <c r="JEH35"/>
      <c r="JEI35"/>
      <c r="JEJ35"/>
      <c r="JEK35"/>
      <c r="JEL35"/>
      <c r="JEM35"/>
      <c r="JEN35"/>
      <c r="JEO35"/>
      <c r="JEP35"/>
      <c r="JEQ35"/>
      <c r="JER35"/>
      <c r="JES35"/>
      <c r="JET35"/>
      <c r="JEU35"/>
      <c r="JEV35"/>
      <c r="JEW35"/>
      <c r="JEX35"/>
      <c r="JEY35"/>
      <c r="JEZ35"/>
      <c r="JFA35"/>
      <c r="JFB35"/>
      <c r="JFC35"/>
      <c r="JFD35"/>
      <c r="JFE35"/>
      <c r="JFF35"/>
      <c r="JFG35"/>
      <c r="JFH35"/>
      <c r="JFI35"/>
      <c r="JFJ35"/>
      <c r="JFK35"/>
      <c r="JFL35"/>
      <c r="JFM35"/>
      <c r="JFN35"/>
      <c r="JFO35"/>
      <c r="JFP35"/>
      <c r="JFQ35"/>
      <c r="JFR35"/>
      <c r="JFS35"/>
      <c r="JFT35"/>
      <c r="JFU35"/>
      <c r="JFV35"/>
      <c r="JFW35"/>
      <c r="JFX35"/>
      <c r="JFY35"/>
      <c r="JFZ35"/>
      <c r="JGA35"/>
      <c r="JGB35"/>
      <c r="JGC35"/>
      <c r="JGD35"/>
      <c r="JGE35"/>
      <c r="JGF35"/>
      <c r="JGG35"/>
      <c r="JGH35"/>
      <c r="JGI35"/>
      <c r="JGJ35"/>
      <c r="JGK35"/>
      <c r="JGL35"/>
      <c r="JGM35"/>
      <c r="JGN35"/>
      <c r="JGO35"/>
      <c r="JGP35"/>
      <c r="JGQ35"/>
      <c r="JGR35"/>
      <c r="JGS35"/>
      <c r="JGT35"/>
      <c r="JGU35"/>
      <c r="JGV35"/>
      <c r="JGW35"/>
      <c r="JGX35"/>
      <c r="JGY35"/>
      <c r="JGZ35"/>
      <c r="JHA35"/>
      <c r="JHB35"/>
      <c r="JHC35"/>
      <c r="JHD35"/>
      <c r="JHE35"/>
      <c r="JHF35"/>
      <c r="JHG35"/>
      <c r="JHH35"/>
      <c r="JHI35"/>
      <c r="JHJ35"/>
      <c r="JHK35"/>
      <c r="JHL35"/>
      <c r="JHM35"/>
      <c r="JHN35"/>
      <c r="JHO35"/>
      <c r="JHP35"/>
      <c r="JHQ35"/>
      <c r="JHR35"/>
      <c r="JHS35"/>
      <c r="JHT35"/>
      <c r="JHU35"/>
      <c r="JHV35"/>
      <c r="JHW35"/>
      <c r="JHX35"/>
      <c r="JHY35"/>
      <c r="JHZ35"/>
      <c r="JIA35"/>
      <c r="JIB35"/>
      <c r="JIC35"/>
      <c r="JID35"/>
      <c r="JIE35"/>
      <c r="JIF35"/>
      <c r="JIG35"/>
      <c r="JIH35"/>
      <c r="JII35"/>
      <c r="JIJ35"/>
      <c r="JIK35"/>
      <c r="JIL35"/>
      <c r="JIM35"/>
      <c r="JIN35"/>
      <c r="JIO35"/>
      <c r="JIP35"/>
      <c r="JIQ35"/>
      <c r="JIR35"/>
      <c r="JIS35"/>
      <c r="JIT35"/>
      <c r="JIU35"/>
      <c r="JIV35"/>
      <c r="JIW35"/>
      <c r="JIX35"/>
      <c r="JIY35"/>
      <c r="JIZ35"/>
      <c r="JJA35"/>
      <c r="JJB35"/>
      <c r="JJC35"/>
      <c r="JJD35"/>
      <c r="JJE35"/>
      <c r="JJF35"/>
      <c r="JJG35"/>
      <c r="JJH35"/>
      <c r="JJI35"/>
      <c r="JJJ35"/>
      <c r="JJK35"/>
      <c r="JJL35"/>
      <c r="JJM35"/>
      <c r="JJN35"/>
      <c r="JJO35"/>
      <c r="JJP35"/>
      <c r="JJQ35"/>
      <c r="JJR35"/>
      <c r="JJS35"/>
      <c r="JJT35"/>
      <c r="JJU35"/>
      <c r="JJV35"/>
      <c r="JJW35"/>
      <c r="JJX35"/>
      <c r="JJY35"/>
      <c r="JJZ35"/>
      <c r="JKA35"/>
      <c r="JKB35"/>
      <c r="JKC35"/>
      <c r="JKD35"/>
      <c r="JKE35"/>
      <c r="JKF35"/>
      <c r="JKG35"/>
      <c r="JKH35"/>
      <c r="JKI35"/>
      <c r="JKJ35"/>
      <c r="JKK35"/>
      <c r="JKL35"/>
      <c r="JKM35"/>
      <c r="JKN35"/>
      <c r="JKO35"/>
      <c r="JKP35"/>
      <c r="JKQ35"/>
      <c r="JKR35"/>
      <c r="JKS35"/>
      <c r="JKT35"/>
      <c r="JKU35"/>
      <c r="JKV35"/>
      <c r="JKW35"/>
      <c r="JKX35"/>
      <c r="JKY35"/>
      <c r="JKZ35"/>
      <c r="JLA35"/>
      <c r="JLB35"/>
      <c r="JLC35"/>
      <c r="JLD35"/>
      <c r="JLE35"/>
      <c r="JLF35"/>
      <c r="JLG35"/>
      <c r="JLH35"/>
      <c r="JLI35"/>
      <c r="JLJ35"/>
      <c r="JLK35"/>
      <c r="JLL35"/>
      <c r="JLM35"/>
      <c r="JLN35"/>
      <c r="JLO35"/>
      <c r="JLP35"/>
      <c r="JLQ35"/>
      <c r="JLR35"/>
      <c r="JLS35"/>
      <c r="JLT35"/>
      <c r="JLU35"/>
      <c r="JLV35"/>
      <c r="JLW35"/>
      <c r="JLX35"/>
      <c r="JLY35"/>
      <c r="JLZ35"/>
      <c r="JMA35"/>
      <c r="JMB35"/>
      <c r="JMC35"/>
      <c r="JMD35"/>
      <c r="JME35"/>
      <c r="JMF35"/>
      <c r="JMG35"/>
      <c r="JMH35"/>
      <c r="JMI35"/>
      <c r="JMJ35"/>
      <c r="JMK35"/>
      <c r="JML35"/>
      <c r="JMM35"/>
      <c r="JMN35"/>
      <c r="JMO35"/>
      <c r="JMP35"/>
      <c r="JMQ35"/>
      <c r="JMR35"/>
      <c r="JMS35"/>
      <c r="JMT35"/>
      <c r="JMU35"/>
      <c r="JMV35"/>
      <c r="JMW35"/>
      <c r="JMX35"/>
      <c r="JMY35"/>
      <c r="JMZ35"/>
      <c r="JNA35"/>
      <c r="JNB35"/>
      <c r="JNC35"/>
      <c r="JND35"/>
      <c r="JNE35"/>
      <c r="JNF35"/>
      <c r="JNG35"/>
      <c r="JNH35"/>
      <c r="JNI35"/>
      <c r="JNJ35"/>
      <c r="JNK35"/>
      <c r="JNL35"/>
      <c r="JNM35"/>
      <c r="JNN35"/>
      <c r="JNO35"/>
      <c r="JNP35"/>
      <c r="JNQ35"/>
      <c r="JNR35"/>
      <c r="JNS35"/>
      <c r="JNT35"/>
      <c r="JNU35"/>
      <c r="JNV35"/>
      <c r="JNW35"/>
      <c r="JNX35"/>
      <c r="JNY35"/>
      <c r="JNZ35"/>
      <c r="JOA35"/>
      <c r="JOB35"/>
      <c r="JOC35"/>
      <c r="JOD35"/>
      <c r="JOE35"/>
      <c r="JOF35"/>
      <c r="JOG35"/>
      <c r="JOH35"/>
      <c r="JOI35"/>
      <c r="JOJ35"/>
      <c r="JOK35"/>
      <c r="JOL35"/>
      <c r="JOM35"/>
      <c r="JON35"/>
      <c r="JOO35"/>
      <c r="JOP35"/>
      <c r="JOQ35"/>
      <c r="JOR35"/>
      <c r="JOS35"/>
      <c r="JOT35"/>
      <c r="JOU35"/>
      <c r="JOV35"/>
      <c r="JOW35"/>
      <c r="JOX35"/>
      <c r="JOY35"/>
      <c r="JOZ35"/>
      <c r="JPA35"/>
      <c r="JPB35"/>
      <c r="JPC35"/>
      <c r="JPD35"/>
      <c r="JPE35"/>
      <c r="JPF35"/>
      <c r="JPG35"/>
      <c r="JPH35"/>
      <c r="JPI35"/>
      <c r="JPJ35"/>
      <c r="JPK35"/>
      <c r="JPL35"/>
      <c r="JPM35"/>
      <c r="JPN35"/>
      <c r="JPO35"/>
      <c r="JPP35"/>
      <c r="JPQ35"/>
      <c r="JPR35"/>
      <c r="JPS35"/>
      <c r="JPT35"/>
      <c r="JPU35"/>
      <c r="JPV35"/>
      <c r="JPW35"/>
      <c r="JPX35"/>
      <c r="JPY35"/>
      <c r="JPZ35"/>
      <c r="JQA35"/>
      <c r="JQB35"/>
      <c r="JQC35"/>
      <c r="JQD35"/>
      <c r="JQE35"/>
      <c r="JQF35"/>
      <c r="JQG35"/>
      <c r="JQH35"/>
      <c r="JQI35"/>
      <c r="JQJ35"/>
      <c r="JQK35"/>
      <c r="JQL35"/>
      <c r="JQM35"/>
      <c r="JQN35"/>
      <c r="JQO35"/>
      <c r="JQP35"/>
      <c r="JQQ35"/>
      <c r="JQR35"/>
      <c r="JQS35"/>
      <c r="JQT35"/>
      <c r="JQU35"/>
      <c r="JQV35"/>
      <c r="JQW35"/>
      <c r="JQX35"/>
      <c r="JQY35"/>
      <c r="JQZ35"/>
      <c r="JRA35"/>
      <c r="JRB35"/>
      <c r="JRC35"/>
      <c r="JRD35"/>
      <c r="JRE35"/>
      <c r="JRF35"/>
      <c r="JRG35"/>
      <c r="JRH35"/>
      <c r="JRI35"/>
      <c r="JRJ35"/>
      <c r="JRK35"/>
      <c r="JRL35"/>
      <c r="JRM35"/>
      <c r="JRN35"/>
      <c r="JRO35"/>
      <c r="JRP35"/>
      <c r="JRQ35"/>
      <c r="JRR35"/>
      <c r="JRS35"/>
      <c r="JRT35"/>
      <c r="JRU35"/>
      <c r="JRV35"/>
      <c r="JRW35"/>
      <c r="JRX35"/>
      <c r="JRY35"/>
      <c r="JRZ35"/>
      <c r="JSA35"/>
      <c r="JSB35"/>
      <c r="JSC35"/>
      <c r="JSD35"/>
      <c r="JSE35"/>
      <c r="JSF35"/>
      <c r="JSG35"/>
      <c r="JSH35"/>
      <c r="JSI35"/>
      <c r="JSJ35"/>
      <c r="JSK35"/>
      <c r="JSL35"/>
      <c r="JSM35"/>
      <c r="JSN35"/>
      <c r="JSO35"/>
      <c r="JSP35"/>
      <c r="JSQ35"/>
      <c r="JSR35"/>
      <c r="JSS35"/>
      <c r="JST35"/>
      <c r="JSU35"/>
      <c r="JSV35"/>
      <c r="JSW35"/>
      <c r="JSX35"/>
      <c r="JSY35"/>
      <c r="JSZ35"/>
      <c r="JTA35"/>
      <c r="JTB35"/>
      <c r="JTC35"/>
      <c r="JTD35"/>
      <c r="JTE35"/>
      <c r="JTF35"/>
      <c r="JTG35"/>
      <c r="JTH35"/>
      <c r="JTI35"/>
      <c r="JTJ35"/>
      <c r="JTK35"/>
      <c r="JTL35"/>
      <c r="JTM35"/>
      <c r="JTN35"/>
      <c r="JTO35"/>
      <c r="JTP35"/>
      <c r="JTQ35"/>
      <c r="JTR35"/>
      <c r="JTS35"/>
      <c r="JTT35"/>
      <c r="JTU35"/>
      <c r="JTV35"/>
      <c r="JTW35"/>
      <c r="JTX35"/>
      <c r="JTY35"/>
      <c r="JTZ35"/>
      <c r="JUA35"/>
      <c r="JUB35"/>
      <c r="JUC35"/>
      <c r="JUD35"/>
      <c r="JUE35"/>
      <c r="JUF35"/>
      <c r="JUG35"/>
      <c r="JUH35"/>
      <c r="JUI35"/>
      <c r="JUJ35"/>
      <c r="JUK35"/>
      <c r="JUL35"/>
      <c r="JUM35"/>
      <c r="JUN35"/>
      <c r="JUO35"/>
      <c r="JUP35"/>
      <c r="JUQ35"/>
      <c r="JUR35"/>
      <c r="JUS35"/>
      <c r="JUT35"/>
      <c r="JUU35"/>
      <c r="JUV35"/>
      <c r="JUW35"/>
      <c r="JUX35"/>
      <c r="JUY35"/>
      <c r="JUZ35"/>
      <c r="JVA35"/>
      <c r="JVB35"/>
      <c r="JVC35"/>
      <c r="JVD35"/>
      <c r="JVE35"/>
      <c r="JVF35"/>
      <c r="JVG35"/>
      <c r="JVH35"/>
      <c r="JVI35"/>
      <c r="JVJ35"/>
      <c r="JVK35"/>
      <c r="JVL35"/>
      <c r="JVM35"/>
      <c r="JVN35"/>
      <c r="JVO35"/>
      <c r="JVP35"/>
      <c r="JVQ35"/>
      <c r="JVR35"/>
      <c r="JVS35"/>
      <c r="JVT35"/>
      <c r="JVU35"/>
      <c r="JVV35"/>
      <c r="JVW35"/>
      <c r="JVX35"/>
      <c r="JVY35"/>
      <c r="JVZ35"/>
      <c r="JWA35"/>
      <c r="JWB35"/>
      <c r="JWC35"/>
      <c r="JWD35"/>
      <c r="JWE35"/>
      <c r="JWF35"/>
      <c r="JWG35"/>
      <c r="JWH35"/>
      <c r="JWI35"/>
      <c r="JWJ35"/>
      <c r="JWK35"/>
      <c r="JWL35"/>
      <c r="JWM35"/>
      <c r="JWN35"/>
      <c r="JWO35"/>
      <c r="JWP35"/>
      <c r="JWQ35"/>
      <c r="JWR35"/>
      <c r="JWS35"/>
      <c r="JWT35"/>
      <c r="JWU35"/>
      <c r="JWV35"/>
      <c r="JWW35"/>
      <c r="JWX35"/>
      <c r="JWY35"/>
      <c r="JWZ35"/>
      <c r="JXA35"/>
      <c r="JXB35"/>
      <c r="JXC35"/>
      <c r="JXD35"/>
      <c r="JXE35"/>
      <c r="JXF35"/>
      <c r="JXG35"/>
      <c r="JXH35"/>
      <c r="JXI35"/>
      <c r="JXJ35"/>
      <c r="JXK35"/>
      <c r="JXL35"/>
      <c r="JXM35"/>
      <c r="JXN35"/>
      <c r="JXO35"/>
      <c r="JXP35"/>
      <c r="JXQ35"/>
      <c r="JXR35"/>
      <c r="JXS35"/>
      <c r="JXT35"/>
      <c r="JXU35"/>
      <c r="JXV35"/>
      <c r="JXW35"/>
      <c r="JXX35"/>
      <c r="JXY35"/>
      <c r="JXZ35"/>
      <c r="JYA35"/>
      <c r="JYB35"/>
      <c r="JYC35"/>
      <c r="JYD35"/>
      <c r="JYE35"/>
      <c r="JYF35"/>
      <c r="JYG35"/>
      <c r="JYH35"/>
      <c r="JYI35"/>
      <c r="JYJ35"/>
      <c r="JYK35"/>
      <c r="JYL35"/>
      <c r="JYM35"/>
      <c r="JYN35"/>
      <c r="JYO35"/>
      <c r="JYP35"/>
      <c r="JYQ35"/>
      <c r="JYR35"/>
      <c r="JYS35"/>
      <c r="JYT35"/>
      <c r="JYU35"/>
      <c r="JYV35"/>
      <c r="JYW35"/>
      <c r="JYX35"/>
      <c r="JYY35"/>
      <c r="JYZ35"/>
      <c r="JZA35"/>
      <c r="JZB35"/>
      <c r="JZC35"/>
      <c r="JZD35"/>
      <c r="JZE35"/>
      <c r="JZF35"/>
      <c r="JZG35"/>
      <c r="JZH35"/>
      <c r="JZI35"/>
      <c r="JZJ35"/>
      <c r="JZK35"/>
      <c r="JZL35"/>
      <c r="JZM35"/>
      <c r="JZN35"/>
      <c r="JZO35"/>
      <c r="JZP35"/>
      <c r="JZQ35"/>
      <c r="JZR35"/>
      <c r="JZS35"/>
      <c r="JZT35"/>
      <c r="JZU35"/>
      <c r="JZV35"/>
      <c r="JZW35"/>
      <c r="JZX35"/>
      <c r="JZY35"/>
      <c r="JZZ35"/>
      <c r="KAA35"/>
      <c r="KAB35"/>
      <c r="KAC35"/>
      <c r="KAD35"/>
      <c r="KAE35"/>
      <c r="KAF35"/>
      <c r="KAG35"/>
      <c r="KAH35"/>
      <c r="KAI35"/>
      <c r="KAJ35"/>
      <c r="KAK35"/>
      <c r="KAL35"/>
      <c r="KAM35"/>
      <c r="KAN35"/>
      <c r="KAO35"/>
      <c r="KAP35"/>
      <c r="KAQ35"/>
      <c r="KAR35"/>
      <c r="KAS35"/>
      <c r="KAT35"/>
      <c r="KAU35"/>
      <c r="KAV35"/>
      <c r="KAW35"/>
      <c r="KAX35"/>
      <c r="KAY35"/>
      <c r="KAZ35"/>
      <c r="KBA35"/>
      <c r="KBB35"/>
      <c r="KBC35"/>
      <c r="KBD35"/>
      <c r="KBE35"/>
      <c r="KBF35"/>
      <c r="KBG35"/>
      <c r="KBH35"/>
      <c r="KBI35"/>
      <c r="KBJ35"/>
      <c r="KBK35"/>
      <c r="KBL35"/>
      <c r="KBM35"/>
      <c r="KBN35"/>
      <c r="KBO35"/>
      <c r="KBP35"/>
      <c r="KBQ35"/>
      <c r="KBR35"/>
      <c r="KBS35"/>
      <c r="KBT35"/>
      <c r="KBU35"/>
      <c r="KBV35"/>
      <c r="KBW35"/>
      <c r="KBX35"/>
      <c r="KBY35"/>
      <c r="KBZ35"/>
      <c r="KCA35"/>
      <c r="KCB35"/>
      <c r="KCC35"/>
      <c r="KCD35"/>
      <c r="KCE35"/>
      <c r="KCF35"/>
      <c r="KCG35"/>
      <c r="KCH35"/>
      <c r="KCI35"/>
      <c r="KCJ35"/>
      <c r="KCK35"/>
      <c r="KCL35"/>
      <c r="KCM35"/>
      <c r="KCN35"/>
      <c r="KCO35"/>
      <c r="KCP35"/>
      <c r="KCQ35"/>
      <c r="KCR35"/>
      <c r="KCS35"/>
      <c r="KCT35"/>
      <c r="KCU35"/>
      <c r="KCV35"/>
      <c r="KCW35"/>
      <c r="KCX35"/>
      <c r="KCY35"/>
      <c r="KCZ35"/>
      <c r="KDA35"/>
      <c r="KDB35"/>
      <c r="KDC35"/>
      <c r="KDD35"/>
      <c r="KDE35"/>
      <c r="KDF35"/>
      <c r="KDG35"/>
      <c r="KDH35"/>
      <c r="KDI35"/>
      <c r="KDJ35"/>
      <c r="KDK35"/>
      <c r="KDL35"/>
      <c r="KDM35"/>
      <c r="KDN35"/>
      <c r="KDO35"/>
      <c r="KDP35"/>
      <c r="KDQ35"/>
      <c r="KDR35"/>
      <c r="KDS35"/>
      <c r="KDT35"/>
      <c r="KDU35"/>
      <c r="KDV35"/>
      <c r="KDW35"/>
      <c r="KDX35"/>
      <c r="KDY35"/>
      <c r="KDZ35"/>
      <c r="KEA35"/>
      <c r="KEB35"/>
      <c r="KEC35"/>
      <c r="KED35"/>
      <c r="KEE35"/>
      <c r="KEF35"/>
      <c r="KEG35"/>
      <c r="KEH35"/>
      <c r="KEI35"/>
      <c r="KEJ35"/>
      <c r="KEK35"/>
      <c r="KEL35"/>
      <c r="KEM35"/>
      <c r="KEN35"/>
      <c r="KEO35"/>
      <c r="KEP35"/>
      <c r="KEQ35"/>
      <c r="KER35"/>
      <c r="KES35"/>
      <c r="KET35"/>
      <c r="KEU35"/>
      <c r="KEV35"/>
      <c r="KEW35"/>
      <c r="KEX35"/>
      <c r="KEY35"/>
      <c r="KEZ35"/>
      <c r="KFA35"/>
      <c r="KFB35"/>
      <c r="KFC35"/>
      <c r="KFD35"/>
      <c r="KFE35"/>
      <c r="KFF35"/>
      <c r="KFG35"/>
      <c r="KFH35"/>
      <c r="KFI35"/>
      <c r="KFJ35"/>
      <c r="KFK35"/>
      <c r="KFL35"/>
      <c r="KFM35"/>
      <c r="KFN35"/>
      <c r="KFO35"/>
      <c r="KFP35"/>
      <c r="KFQ35"/>
      <c r="KFR35"/>
      <c r="KFS35"/>
      <c r="KFT35"/>
      <c r="KFU35"/>
      <c r="KFV35"/>
      <c r="KFW35"/>
      <c r="KFX35"/>
      <c r="KFY35"/>
      <c r="KFZ35"/>
      <c r="KGA35"/>
      <c r="KGB35"/>
      <c r="KGC35"/>
      <c r="KGD35"/>
      <c r="KGE35"/>
      <c r="KGF35"/>
      <c r="KGG35"/>
      <c r="KGH35"/>
      <c r="KGI35"/>
      <c r="KGJ35"/>
      <c r="KGK35"/>
      <c r="KGL35"/>
      <c r="KGM35"/>
      <c r="KGN35"/>
      <c r="KGO35"/>
      <c r="KGP35"/>
      <c r="KGQ35"/>
      <c r="KGR35"/>
      <c r="KGS35"/>
      <c r="KGT35"/>
      <c r="KGU35"/>
      <c r="KGV35"/>
      <c r="KGW35"/>
      <c r="KGX35"/>
      <c r="KGY35"/>
      <c r="KGZ35"/>
      <c r="KHA35"/>
      <c r="KHB35"/>
      <c r="KHC35"/>
      <c r="KHD35"/>
      <c r="KHE35"/>
      <c r="KHF35"/>
      <c r="KHG35"/>
      <c r="KHH35"/>
      <c r="KHI35"/>
      <c r="KHJ35"/>
      <c r="KHK35"/>
      <c r="KHL35"/>
      <c r="KHM35"/>
      <c r="KHN35"/>
      <c r="KHO35"/>
      <c r="KHP35"/>
      <c r="KHQ35"/>
      <c r="KHR35"/>
      <c r="KHS35"/>
      <c r="KHT35"/>
      <c r="KHU35"/>
      <c r="KHV35"/>
      <c r="KHW35"/>
      <c r="KHX35"/>
      <c r="KHY35"/>
      <c r="KHZ35"/>
      <c r="KIA35"/>
      <c r="KIB35"/>
      <c r="KIC35"/>
      <c r="KID35"/>
      <c r="KIE35"/>
      <c r="KIF35"/>
      <c r="KIG35"/>
      <c r="KIH35"/>
      <c r="KII35"/>
      <c r="KIJ35"/>
      <c r="KIK35"/>
      <c r="KIL35"/>
      <c r="KIM35"/>
      <c r="KIN35"/>
      <c r="KIO35"/>
      <c r="KIP35"/>
      <c r="KIQ35"/>
      <c r="KIR35"/>
      <c r="KIS35"/>
      <c r="KIT35"/>
      <c r="KIU35"/>
      <c r="KIV35"/>
      <c r="KIW35"/>
      <c r="KIX35"/>
      <c r="KIY35"/>
      <c r="KIZ35"/>
      <c r="KJA35"/>
      <c r="KJB35"/>
      <c r="KJC35"/>
      <c r="KJD35"/>
      <c r="KJE35"/>
      <c r="KJF35"/>
      <c r="KJG35"/>
      <c r="KJH35"/>
      <c r="KJI35"/>
      <c r="KJJ35"/>
      <c r="KJK35"/>
      <c r="KJL35"/>
      <c r="KJM35"/>
      <c r="KJN35"/>
      <c r="KJO35"/>
      <c r="KJP35"/>
      <c r="KJQ35"/>
      <c r="KJR35"/>
      <c r="KJS35"/>
      <c r="KJT35"/>
      <c r="KJU35"/>
      <c r="KJV35"/>
      <c r="KJW35"/>
      <c r="KJX35"/>
      <c r="KJY35"/>
      <c r="KJZ35"/>
      <c r="KKA35"/>
      <c r="KKB35"/>
      <c r="KKC35"/>
      <c r="KKD35"/>
      <c r="KKE35"/>
      <c r="KKF35"/>
      <c r="KKG35"/>
      <c r="KKH35"/>
      <c r="KKI35"/>
      <c r="KKJ35"/>
      <c r="KKK35"/>
      <c r="KKL35"/>
      <c r="KKM35"/>
      <c r="KKN35"/>
      <c r="KKO35"/>
      <c r="KKP35"/>
      <c r="KKQ35"/>
      <c r="KKR35"/>
      <c r="KKS35"/>
      <c r="KKT35"/>
      <c r="KKU35"/>
      <c r="KKV35"/>
      <c r="KKW35"/>
      <c r="KKX35"/>
      <c r="KKY35"/>
      <c r="KKZ35"/>
      <c r="KLA35"/>
      <c r="KLB35"/>
      <c r="KLC35"/>
      <c r="KLD35"/>
      <c r="KLE35"/>
      <c r="KLF35"/>
      <c r="KLG35"/>
      <c r="KLH35"/>
      <c r="KLI35"/>
      <c r="KLJ35"/>
      <c r="KLK35"/>
      <c r="KLL35"/>
      <c r="KLM35"/>
      <c r="KLN35"/>
      <c r="KLO35"/>
      <c r="KLP35"/>
      <c r="KLQ35"/>
      <c r="KLR35"/>
      <c r="KLS35"/>
      <c r="KLT35"/>
      <c r="KLU35"/>
      <c r="KLV35"/>
      <c r="KLW35"/>
      <c r="KLX35"/>
      <c r="KLY35"/>
      <c r="KLZ35"/>
      <c r="KMA35"/>
      <c r="KMB35"/>
      <c r="KMC35"/>
      <c r="KMD35"/>
      <c r="KME35"/>
      <c r="KMF35"/>
      <c r="KMG35"/>
      <c r="KMH35"/>
      <c r="KMI35"/>
      <c r="KMJ35"/>
      <c r="KMK35"/>
      <c r="KML35"/>
      <c r="KMM35"/>
      <c r="KMN35"/>
      <c r="KMO35"/>
      <c r="KMP35"/>
      <c r="KMQ35"/>
      <c r="KMR35"/>
      <c r="KMS35"/>
      <c r="KMT35"/>
      <c r="KMU35"/>
      <c r="KMV35"/>
      <c r="KMW35"/>
      <c r="KMX35"/>
      <c r="KMY35"/>
      <c r="KMZ35"/>
      <c r="KNA35"/>
      <c r="KNB35"/>
      <c r="KNC35"/>
      <c r="KND35"/>
      <c r="KNE35"/>
      <c r="KNF35"/>
      <c r="KNG35"/>
      <c r="KNH35"/>
      <c r="KNI35"/>
      <c r="KNJ35"/>
      <c r="KNK35"/>
      <c r="KNL35"/>
      <c r="KNM35"/>
      <c r="KNN35"/>
      <c r="KNO35"/>
      <c r="KNP35"/>
      <c r="KNQ35"/>
      <c r="KNR35"/>
      <c r="KNS35"/>
      <c r="KNT35"/>
      <c r="KNU35"/>
      <c r="KNV35"/>
      <c r="KNW35"/>
      <c r="KNX35"/>
      <c r="KNY35"/>
      <c r="KNZ35"/>
      <c r="KOA35"/>
      <c r="KOB35"/>
      <c r="KOC35"/>
      <c r="KOD35"/>
      <c r="KOE35"/>
      <c r="KOF35"/>
      <c r="KOG35"/>
      <c r="KOH35"/>
      <c r="KOI35"/>
      <c r="KOJ35"/>
      <c r="KOK35"/>
      <c r="KOL35"/>
      <c r="KOM35"/>
      <c r="KON35"/>
      <c r="KOO35"/>
      <c r="KOP35"/>
      <c r="KOQ35"/>
      <c r="KOR35"/>
      <c r="KOS35"/>
      <c r="KOT35"/>
      <c r="KOU35"/>
      <c r="KOV35"/>
      <c r="KOW35"/>
      <c r="KOX35"/>
      <c r="KOY35"/>
      <c r="KOZ35"/>
      <c r="KPA35"/>
      <c r="KPB35"/>
      <c r="KPC35"/>
      <c r="KPD35"/>
      <c r="KPE35"/>
      <c r="KPF35"/>
      <c r="KPG35"/>
      <c r="KPH35"/>
      <c r="KPI35"/>
      <c r="KPJ35"/>
      <c r="KPK35"/>
      <c r="KPL35"/>
      <c r="KPM35"/>
      <c r="KPN35"/>
      <c r="KPO35"/>
      <c r="KPP35"/>
      <c r="KPQ35"/>
      <c r="KPR35"/>
      <c r="KPS35"/>
      <c r="KPT35"/>
      <c r="KPU35"/>
      <c r="KPV35"/>
      <c r="KPW35"/>
      <c r="KPX35"/>
      <c r="KPY35"/>
      <c r="KPZ35"/>
      <c r="KQA35"/>
      <c r="KQB35"/>
      <c r="KQC35"/>
      <c r="KQD35"/>
      <c r="KQE35"/>
      <c r="KQF35"/>
      <c r="KQG35"/>
      <c r="KQH35"/>
      <c r="KQI35"/>
      <c r="KQJ35"/>
      <c r="KQK35"/>
      <c r="KQL35"/>
      <c r="KQM35"/>
      <c r="KQN35"/>
      <c r="KQO35"/>
      <c r="KQP35"/>
      <c r="KQQ35"/>
      <c r="KQR35"/>
      <c r="KQS35"/>
      <c r="KQT35"/>
      <c r="KQU35"/>
      <c r="KQV35"/>
      <c r="KQW35"/>
      <c r="KQX35"/>
      <c r="KQY35"/>
      <c r="KQZ35"/>
      <c r="KRA35"/>
      <c r="KRB35"/>
      <c r="KRC35"/>
      <c r="KRD35"/>
      <c r="KRE35"/>
      <c r="KRF35"/>
      <c r="KRG35"/>
      <c r="KRH35"/>
      <c r="KRI35"/>
      <c r="KRJ35"/>
      <c r="KRK35"/>
      <c r="KRL35"/>
      <c r="KRM35"/>
      <c r="KRN35"/>
      <c r="KRO35"/>
      <c r="KRP35"/>
      <c r="KRQ35"/>
      <c r="KRR35"/>
      <c r="KRS35"/>
      <c r="KRT35"/>
      <c r="KRU35"/>
      <c r="KRV35"/>
      <c r="KRW35"/>
      <c r="KRX35"/>
      <c r="KRY35"/>
      <c r="KRZ35"/>
      <c r="KSA35"/>
      <c r="KSB35"/>
      <c r="KSC35"/>
      <c r="KSD35"/>
      <c r="KSE35"/>
      <c r="KSF35"/>
      <c r="KSG35"/>
      <c r="KSH35"/>
      <c r="KSI35"/>
      <c r="KSJ35"/>
      <c r="KSK35"/>
      <c r="KSL35"/>
      <c r="KSM35"/>
      <c r="KSN35"/>
      <c r="KSO35"/>
      <c r="KSP35"/>
      <c r="KSQ35"/>
      <c r="KSR35"/>
      <c r="KSS35"/>
      <c r="KST35"/>
      <c r="KSU35"/>
      <c r="KSV35"/>
      <c r="KSW35"/>
      <c r="KSX35"/>
      <c r="KSY35"/>
      <c r="KSZ35"/>
      <c r="KTA35"/>
      <c r="KTB35"/>
      <c r="KTC35"/>
      <c r="KTD35"/>
      <c r="KTE35"/>
      <c r="KTF35"/>
      <c r="KTG35"/>
      <c r="KTH35"/>
      <c r="KTI35"/>
      <c r="KTJ35"/>
      <c r="KTK35"/>
      <c r="KTL35"/>
      <c r="KTM35"/>
      <c r="KTN35"/>
      <c r="KTO35"/>
      <c r="KTP35"/>
      <c r="KTQ35"/>
      <c r="KTR35"/>
      <c r="KTS35"/>
      <c r="KTT35"/>
      <c r="KTU35"/>
      <c r="KTV35"/>
      <c r="KTW35"/>
      <c r="KTX35"/>
      <c r="KTY35"/>
      <c r="KTZ35"/>
      <c r="KUA35"/>
      <c r="KUB35"/>
      <c r="KUC35"/>
      <c r="KUD35"/>
      <c r="KUE35"/>
      <c r="KUF35"/>
      <c r="KUG35"/>
      <c r="KUH35"/>
      <c r="KUI35"/>
      <c r="KUJ35"/>
      <c r="KUK35"/>
      <c r="KUL35"/>
      <c r="KUM35"/>
      <c r="KUN35"/>
      <c r="KUO35"/>
      <c r="KUP35"/>
      <c r="KUQ35"/>
      <c r="KUR35"/>
      <c r="KUS35"/>
      <c r="KUT35"/>
      <c r="KUU35"/>
      <c r="KUV35"/>
      <c r="KUW35"/>
      <c r="KUX35"/>
      <c r="KUY35"/>
      <c r="KUZ35"/>
      <c r="KVA35"/>
      <c r="KVB35"/>
      <c r="KVC35"/>
      <c r="KVD35"/>
      <c r="KVE35"/>
      <c r="KVF35"/>
      <c r="KVG35"/>
      <c r="KVH35"/>
      <c r="KVI35"/>
      <c r="KVJ35"/>
      <c r="KVK35"/>
      <c r="KVL35"/>
      <c r="KVM35"/>
      <c r="KVN35"/>
      <c r="KVO35"/>
      <c r="KVP35"/>
      <c r="KVQ35"/>
      <c r="KVR35"/>
      <c r="KVS35"/>
      <c r="KVT35"/>
      <c r="KVU35"/>
      <c r="KVV35"/>
      <c r="KVW35"/>
      <c r="KVX35"/>
      <c r="KVY35"/>
      <c r="KVZ35"/>
      <c r="KWA35"/>
      <c r="KWB35"/>
      <c r="KWC35"/>
      <c r="KWD35"/>
      <c r="KWE35"/>
      <c r="KWF35"/>
      <c r="KWG35"/>
      <c r="KWH35"/>
      <c r="KWI35"/>
      <c r="KWJ35"/>
      <c r="KWK35"/>
      <c r="KWL35"/>
      <c r="KWM35"/>
      <c r="KWN35"/>
      <c r="KWO35"/>
      <c r="KWP35"/>
      <c r="KWQ35"/>
      <c r="KWR35"/>
      <c r="KWS35"/>
      <c r="KWT35"/>
      <c r="KWU35"/>
      <c r="KWV35"/>
      <c r="KWW35"/>
      <c r="KWX35"/>
      <c r="KWY35"/>
      <c r="KWZ35"/>
      <c r="KXA35"/>
      <c r="KXB35"/>
      <c r="KXC35"/>
      <c r="KXD35"/>
      <c r="KXE35"/>
      <c r="KXF35"/>
      <c r="KXG35"/>
      <c r="KXH35"/>
      <c r="KXI35"/>
      <c r="KXJ35"/>
      <c r="KXK35"/>
      <c r="KXL35"/>
      <c r="KXM35"/>
      <c r="KXN35"/>
      <c r="KXO35"/>
      <c r="KXP35"/>
      <c r="KXQ35"/>
      <c r="KXR35"/>
      <c r="KXS35"/>
      <c r="KXT35"/>
      <c r="KXU35"/>
      <c r="KXV35"/>
      <c r="KXW35"/>
      <c r="KXX35"/>
      <c r="KXY35"/>
      <c r="KXZ35"/>
      <c r="KYA35"/>
      <c r="KYB35"/>
      <c r="KYC35"/>
      <c r="KYD35"/>
      <c r="KYE35"/>
      <c r="KYF35"/>
      <c r="KYG35"/>
      <c r="KYH35"/>
      <c r="KYI35"/>
      <c r="KYJ35"/>
      <c r="KYK35"/>
      <c r="KYL35"/>
      <c r="KYM35"/>
      <c r="KYN35"/>
      <c r="KYO35"/>
      <c r="KYP35"/>
      <c r="KYQ35"/>
      <c r="KYR35"/>
      <c r="KYS35"/>
      <c r="KYT35"/>
      <c r="KYU35"/>
      <c r="KYV35"/>
      <c r="KYW35"/>
      <c r="KYX35"/>
      <c r="KYY35"/>
      <c r="KYZ35"/>
      <c r="KZA35"/>
      <c r="KZB35"/>
      <c r="KZC35"/>
      <c r="KZD35"/>
      <c r="KZE35"/>
      <c r="KZF35"/>
      <c r="KZG35"/>
      <c r="KZH35"/>
      <c r="KZI35"/>
      <c r="KZJ35"/>
      <c r="KZK35"/>
      <c r="KZL35"/>
      <c r="KZM35"/>
      <c r="KZN35"/>
      <c r="KZO35"/>
      <c r="KZP35"/>
      <c r="KZQ35"/>
      <c r="KZR35"/>
      <c r="KZS35"/>
      <c r="KZT35"/>
      <c r="KZU35"/>
      <c r="KZV35"/>
      <c r="KZW35"/>
      <c r="KZX35"/>
      <c r="KZY35"/>
      <c r="KZZ35"/>
      <c r="LAA35"/>
      <c r="LAB35"/>
      <c r="LAC35"/>
      <c r="LAD35"/>
      <c r="LAE35"/>
      <c r="LAF35"/>
      <c r="LAG35"/>
      <c r="LAH35"/>
      <c r="LAI35"/>
      <c r="LAJ35"/>
      <c r="LAK35"/>
      <c r="LAL35"/>
      <c r="LAM35"/>
      <c r="LAN35"/>
      <c r="LAO35"/>
      <c r="LAP35"/>
      <c r="LAQ35"/>
      <c r="LAR35"/>
      <c r="LAS35"/>
      <c r="LAT35"/>
      <c r="LAU35"/>
      <c r="LAV35"/>
      <c r="LAW35"/>
      <c r="LAX35"/>
      <c r="LAY35"/>
      <c r="LAZ35"/>
      <c r="LBA35"/>
      <c r="LBB35"/>
      <c r="LBC35"/>
      <c r="LBD35"/>
      <c r="LBE35"/>
      <c r="LBF35"/>
      <c r="LBG35"/>
      <c r="LBH35"/>
      <c r="LBI35"/>
      <c r="LBJ35"/>
      <c r="LBK35"/>
      <c r="LBL35"/>
      <c r="LBM35"/>
      <c r="LBN35"/>
      <c r="LBO35"/>
      <c r="LBP35"/>
      <c r="LBQ35"/>
      <c r="LBR35"/>
      <c r="LBS35"/>
      <c r="LBT35"/>
      <c r="LBU35"/>
      <c r="LBV35"/>
      <c r="LBW35"/>
      <c r="LBX35"/>
      <c r="LBY35"/>
      <c r="LBZ35"/>
      <c r="LCA35"/>
      <c r="LCB35"/>
      <c r="LCC35"/>
      <c r="LCD35"/>
      <c r="LCE35"/>
      <c r="LCF35"/>
      <c r="LCG35"/>
      <c r="LCH35"/>
      <c r="LCI35"/>
      <c r="LCJ35"/>
      <c r="LCK35"/>
      <c r="LCL35"/>
      <c r="LCM35"/>
      <c r="LCN35"/>
      <c r="LCO35"/>
      <c r="LCP35"/>
      <c r="LCQ35"/>
      <c r="LCR35"/>
      <c r="LCS35"/>
      <c r="LCT35"/>
      <c r="LCU35"/>
      <c r="LCV35"/>
      <c r="LCW35"/>
      <c r="LCX35"/>
      <c r="LCY35"/>
      <c r="LCZ35"/>
      <c r="LDA35"/>
      <c r="LDB35"/>
      <c r="LDC35"/>
      <c r="LDD35"/>
      <c r="LDE35"/>
      <c r="LDF35"/>
      <c r="LDG35"/>
      <c r="LDH35"/>
      <c r="LDI35"/>
      <c r="LDJ35"/>
      <c r="LDK35"/>
      <c r="LDL35"/>
      <c r="LDM35"/>
      <c r="LDN35"/>
      <c r="LDO35"/>
      <c r="LDP35"/>
      <c r="LDQ35"/>
      <c r="LDR35"/>
      <c r="LDS35"/>
      <c r="LDT35"/>
      <c r="LDU35"/>
      <c r="LDV35"/>
      <c r="LDW35"/>
      <c r="LDX35"/>
      <c r="LDY35"/>
      <c r="LDZ35"/>
      <c r="LEA35"/>
      <c r="LEB35"/>
      <c r="LEC35"/>
      <c r="LED35"/>
      <c r="LEE35"/>
      <c r="LEF35"/>
      <c r="LEG35"/>
      <c r="LEH35"/>
      <c r="LEI35"/>
      <c r="LEJ35"/>
      <c r="LEK35"/>
      <c r="LEL35"/>
      <c r="LEM35"/>
      <c r="LEN35"/>
      <c r="LEO35"/>
      <c r="LEP35"/>
      <c r="LEQ35"/>
      <c r="LER35"/>
      <c r="LES35"/>
      <c r="LET35"/>
      <c r="LEU35"/>
      <c r="LEV35"/>
      <c r="LEW35"/>
      <c r="LEX35"/>
      <c r="LEY35"/>
      <c r="LEZ35"/>
      <c r="LFA35"/>
      <c r="LFB35"/>
      <c r="LFC35"/>
      <c r="LFD35"/>
      <c r="LFE35"/>
      <c r="LFF35"/>
      <c r="LFG35"/>
      <c r="LFH35"/>
      <c r="LFI35"/>
      <c r="LFJ35"/>
      <c r="LFK35"/>
      <c r="LFL35"/>
      <c r="LFM35"/>
      <c r="LFN35"/>
      <c r="LFO35"/>
      <c r="LFP35"/>
      <c r="LFQ35"/>
      <c r="LFR35"/>
      <c r="LFS35"/>
      <c r="LFT35"/>
      <c r="LFU35"/>
      <c r="LFV35"/>
      <c r="LFW35"/>
      <c r="LFX35"/>
      <c r="LFY35"/>
      <c r="LFZ35"/>
      <c r="LGA35"/>
      <c r="LGB35"/>
      <c r="LGC35"/>
      <c r="LGD35"/>
      <c r="LGE35"/>
      <c r="LGF35"/>
      <c r="LGG35"/>
      <c r="LGH35"/>
      <c r="LGI35"/>
      <c r="LGJ35"/>
      <c r="LGK35"/>
      <c r="LGL35"/>
      <c r="LGM35"/>
      <c r="LGN35"/>
      <c r="LGO35"/>
      <c r="LGP35"/>
      <c r="LGQ35"/>
      <c r="LGR35"/>
      <c r="LGS35"/>
      <c r="LGT35"/>
      <c r="LGU35"/>
      <c r="LGV35"/>
      <c r="LGW35"/>
      <c r="LGX35"/>
      <c r="LGY35"/>
      <c r="LGZ35"/>
      <c r="LHA35"/>
      <c r="LHB35"/>
      <c r="LHC35"/>
      <c r="LHD35"/>
      <c r="LHE35"/>
      <c r="LHF35"/>
      <c r="LHG35"/>
      <c r="LHH35"/>
      <c r="LHI35"/>
      <c r="LHJ35"/>
      <c r="LHK35"/>
      <c r="LHL35"/>
      <c r="LHM35"/>
      <c r="LHN35"/>
      <c r="LHO35"/>
      <c r="LHP35"/>
      <c r="LHQ35"/>
      <c r="LHR35"/>
      <c r="LHS35"/>
      <c r="LHT35"/>
      <c r="LHU35"/>
      <c r="LHV35"/>
      <c r="LHW35"/>
      <c r="LHX35"/>
      <c r="LHY35"/>
      <c r="LHZ35"/>
      <c r="LIA35"/>
      <c r="LIB35"/>
      <c r="LIC35"/>
      <c r="LID35"/>
      <c r="LIE35"/>
      <c r="LIF35"/>
      <c r="LIG35"/>
      <c r="LIH35"/>
      <c r="LII35"/>
      <c r="LIJ35"/>
      <c r="LIK35"/>
      <c r="LIL35"/>
      <c r="LIM35"/>
      <c r="LIN35"/>
      <c r="LIO35"/>
      <c r="LIP35"/>
      <c r="LIQ35"/>
      <c r="LIR35"/>
      <c r="LIS35"/>
      <c r="LIT35"/>
      <c r="LIU35"/>
      <c r="LIV35"/>
      <c r="LIW35"/>
      <c r="LIX35"/>
      <c r="LIY35"/>
      <c r="LIZ35"/>
      <c r="LJA35"/>
      <c r="LJB35"/>
      <c r="LJC35"/>
      <c r="LJD35"/>
      <c r="LJE35"/>
      <c r="LJF35"/>
      <c r="LJG35"/>
      <c r="LJH35"/>
      <c r="LJI35"/>
      <c r="LJJ35"/>
      <c r="LJK35"/>
      <c r="LJL35"/>
      <c r="LJM35"/>
      <c r="LJN35"/>
      <c r="LJO35"/>
      <c r="LJP35"/>
      <c r="LJQ35"/>
      <c r="LJR35"/>
      <c r="LJS35"/>
      <c r="LJT35"/>
      <c r="LJU35"/>
      <c r="LJV35"/>
      <c r="LJW35"/>
      <c r="LJX35"/>
      <c r="LJY35"/>
      <c r="LJZ35"/>
      <c r="LKA35"/>
      <c r="LKB35"/>
      <c r="LKC35"/>
      <c r="LKD35"/>
      <c r="LKE35"/>
      <c r="LKF35"/>
      <c r="LKG35"/>
      <c r="LKH35"/>
      <c r="LKI35"/>
      <c r="LKJ35"/>
      <c r="LKK35"/>
      <c r="LKL35"/>
      <c r="LKM35"/>
      <c r="LKN35"/>
      <c r="LKO35"/>
      <c r="LKP35"/>
      <c r="LKQ35"/>
      <c r="LKR35"/>
      <c r="LKS35"/>
      <c r="LKT35"/>
      <c r="LKU35"/>
      <c r="LKV35"/>
      <c r="LKW35"/>
      <c r="LKX35"/>
      <c r="LKY35"/>
      <c r="LKZ35"/>
      <c r="LLA35"/>
      <c r="LLB35"/>
      <c r="LLC35"/>
      <c r="LLD35"/>
      <c r="LLE35"/>
      <c r="LLF35"/>
      <c r="LLG35"/>
      <c r="LLH35"/>
      <c r="LLI35"/>
      <c r="LLJ35"/>
      <c r="LLK35"/>
      <c r="LLL35"/>
      <c r="LLM35"/>
      <c r="LLN35"/>
      <c r="LLO35"/>
      <c r="LLP35"/>
      <c r="LLQ35"/>
      <c r="LLR35"/>
      <c r="LLS35"/>
      <c r="LLT35"/>
      <c r="LLU35"/>
      <c r="LLV35"/>
      <c r="LLW35"/>
      <c r="LLX35"/>
      <c r="LLY35"/>
      <c r="LLZ35"/>
      <c r="LMA35"/>
      <c r="LMB35"/>
      <c r="LMC35"/>
      <c r="LMD35"/>
      <c r="LME35"/>
      <c r="LMF35"/>
      <c r="LMG35"/>
      <c r="LMH35"/>
      <c r="LMI35"/>
      <c r="LMJ35"/>
      <c r="LMK35"/>
      <c r="LML35"/>
      <c r="LMM35"/>
      <c r="LMN35"/>
      <c r="LMO35"/>
      <c r="LMP35"/>
      <c r="LMQ35"/>
      <c r="LMR35"/>
      <c r="LMS35"/>
      <c r="LMT35"/>
      <c r="LMU35"/>
      <c r="LMV35"/>
      <c r="LMW35"/>
      <c r="LMX35"/>
      <c r="LMY35"/>
      <c r="LMZ35"/>
      <c r="LNA35"/>
      <c r="LNB35"/>
      <c r="LNC35"/>
      <c r="LND35"/>
      <c r="LNE35"/>
      <c r="LNF35"/>
      <c r="LNG35"/>
      <c r="LNH35"/>
      <c r="LNI35"/>
      <c r="LNJ35"/>
      <c r="LNK35"/>
      <c r="LNL35"/>
      <c r="LNM35"/>
      <c r="LNN35"/>
      <c r="LNO35"/>
      <c r="LNP35"/>
      <c r="LNQ35"/>
      <c r="LNR35"/>
      <c r="LNS35"/>
      <c r="LNT35"/>
      <c r="LNU35"/>
      <c r="LNV35"/>
      <c r="LNW35"/>
      <c r="LNX35"/>
      <c r="LNY35"/>
      <c r="LNZ35"/>
      <c r="LOA35"/>
      <c r="LOB35"/>
      <c r="LOC35"/>
      <c r="LOD35"/>
      <c r="LOE35"/>
      <c r="LOF35"/>
      <c r="LOG35"/>
      <c r="LOH35"/>
      <c r="LOI35"/>
      <c r="LOJ35"/>
      <c r="LOK35"/>
      <c r="LOL35"/>
      <c r="LOM35"/>
      <c r="LON35"/>
      <c r="LOO35"/>
      <c r="LOP35"/>
      <c r="LOQ35"/>
      <c r="LOR35"/>
      <c r="LOS35"/>
      <c r="LOT35"/>
      <c r="LOU35"/>
      <c r="LOV35"/>
      <c r="LOW35"/>
      <c r="LOX35"/>
      <c r="LOY35"/>
      <c r="LOZ35"/>
      <c r="LPA35"/>
      <c r="LPB35"/>
      <c r="LPC35"/>
      <c r="LPD35"/>
      <c r="LPE35"/>
      <c r="LPF35"/>
      <c r="LPG35"/>
      <c r="LPH35"/>
      <c r="LPI35"/>
      <c r="LPJ35"/>
      <c r="LPK35"/>
      <c r="LPL35"/>
      <c r="LPM35"/>
      <c r="LPN35"/>
      <c r="LPO35"/>
      <c r="LPP35"/>
      <c r="LPQ35"/>
      <c r="LPR35"/>
      <c r="LPS35"/>
      <c r="LPT35"/>
      <c r="LPU35"/>
      <c r="LPV35"/>
      <c r="LPW35"/>
      <c r="LPX35"/>
      <c r="LPY35"/>
      <c r="LPZ35"/>
      <c r="LQA35"/>
      <c r="LQB35"/>
      <c r="LQC35"/>
      <c r="LQD35"/>
      <c r="LQE35"/>
      <c r="LQF35"/>
      <c r="LQG35"/>
      <c r="LQH35"/>
      <c r="LQI35"/>
      <c r="LQJ35"/>
      <c r="LQK35"/>
      <c r="LQL35"/>
      <c r="LQM35"/>
      <c r="LQN35"/>
      <c r="LQO35"/>
      <c r="LQP35"/>
      <c r="LQQ35"/>
      <c r="LQR35"/>
      <c r="LQS35"/>
      <c r="LQT35"/>
      <c r="LQU35"/>
      <c r="LQV35"/>
      <c r="LQW35"/>
      <c r="LQX35"/>
      <c r="LQY35"/>
      <c r="LQZ35"/>
      <c r="LRA35"/>
      <c r="LRB35"/>
      <c r="LRC35"/>
      <c r="LRD35"/>
      <c r="LRE35"/>
      <c r="LRF35"/>
      <c r="LRG35"/>
      <c r="LRH35"/>
      <c r="LRI35"/>
      <c r="LRJ35"/>
      <c r="LRK35"/>
      <c r="LRL35"/>
      <c r="LRM35"/>
      <c r="LRN35"/>
      <c r="LRO35"/>
      <c r="LRP35"/>
      <c r="LRQ35"/>
      <c r="LRR35"/>
      <c r="LRS35"/>
      <c r="LRT35"/>
      <c r="LRU35"/>
      <c r="LRV35"/>
      <c r="LRW35"/>
      <c r="LRX35"/>
      <c r="LRY35"/>
      <c r="LRZ35"/>
      <c r="LSA35"/>
      <c r="LSB35"/>
      <c r="LSC35"/>
      <c r="LSD35"/>
      <c r="LSE35"/>
      <c r="LSF35"/>
      <c r="LSG35"/>
      <c r="LSH35"/>
      <c r="LSI35"/>
      <c r="LSJ35"/>
      <c r="LSK35"/>
      <c r="LSL35"/>
      <c r="LSM35"/>
      <c r="LSN35"/>
      <c r="LSO35"/>
      <c r="LSP35"/>
      <c r="LSQ35"/>
      <c r="LSR35"/>
      <c r="LSS35"/>
      <c r="LST35"/>
      <c r="LSU35"/>
      <c r="LSV35"/>
      <c r="LSW35"/>
      <c r="LSX35"/>
      <c r="LSY35"/>
      <c r="LSZ35"/>
      <c r="LTA35"/>
      <c r="LTB35"/>
      <c r="LTC35"/>
      <c r="LTD35"/>
      <c r="LTE35"/>
      <c r="LTF35"/>
      <c r="LTG35"/>
      <c r="LTH35"/>
      <c r="LTI35"/>
      <c r="LTJ35"/>
      <c r="LTK35"/>
      <c r="LTL35"/>
      <c r="LTM35"/>
      <c r="LTN35"/>
      <c r="LTO35"/>
      <c r="LTP35"/>
      <c r="LTQ35"/>
      <c r="LTR35"/>
      <c r="LTS35"/>
      <c r="LTT35"/>
      <c r="LTU35"/>
      <c r="LTV35"/>
      <c r="LTW35"/>
      <c r="LTX35"/>
      <c r="LTY35"/>
      <c r="LTZ35"/>
      <c r="LUA35"/>
      <c r="LUB35"/>
      <c r="LUC35"/>
      <c r="LUD35"/>
      <c r="LUE35"/>
      <c r="LUF35"/>
      <c r="LUG35"/>
      <c r="LUH35"/>
      <c r="LUI35"/>
      <c r="LUJ35"/>
      <c r="LUK35"/>
      <c r="LUL35"/>
      <c r="LUM35"/>
      <c r="LUN35"/>
      <c r="LUO35"/>
      <c r="LUP35"/>
      <c r="LUQ35"/>
      <c r="LUR35"/>
      <c r="LUS35"/>
      <c r="LUT35"/>
      <c r="LUU35"/>
      <c r="LUV35"/>
      <c r="LUW35"/>
      <c r="LUX35"/>
      <c r="LUY35"/>
      <c r="LUZ35"/>
      <c r="LVA35"/>
      <c r="LVB35"/>
      <c r="LVC35"/>
      <c r="LVD35"/>
      <c r="LVE35"/>
      <c r="LVF35"/>
      <c r="LVG35"/>
      <c r="LVH35"/>
      <c r="LVI35"/>
      <c r="LVJ35"/>
      <c r="LVK35"/>
      <c r="LVL35"/>
      <c r="LVM35"/>
      <c r="LVN35"/>
      <c r="LVO35"/>
      <c r="LVP35"/>
      <c r="LVQ35"/>
      <c r="LVR35"/>
      <c r="LVS35"/>
      <c r="LVT35"/>
      <c r="LVU35"/>
      <c r="LVV35"/>
      <c r="LVW35"/>
      <c r="LVX35"/>
      <c r="LVY35"/>
      <c r="LVZ35"/>
      <c r="LWA35"/>
      <c r="LWB35"/>
      <c r="LWC35"/>
      <c r="LWD35"/>
      <c r="LWE35"/>
      <c r="LWF35"/>
      <c r="LWG35"/>
      <c r="LWH35"/>
      <c r="LWI35"/>
      <c r="LWJ35"/>
      <c r="LWK35"/>
      <c r="LWL35"/>
      <c r="LWM35"/>
      <c r="LWN35"/>
      <c r="LWO35"/>
      <c r="LWP35"/>
      <c r="LWQ35"/>
      <c r="LWR35"/>
      <c r="LWS35"/>
      <c r="LWT35"/>
      <c r="LWU35"/>
      <c r="LWV35"/>
      <c r="LWW35"/>
      <c r="LWX35"/>
      <c r="LWY35"/>
      <c r="LWZ35"/>
      <c r="LXA35"/>
      <c r="LXB35"/>
      <c r="LXC35"/>
      <c r="LXD35"/>
      <c r="LXE35"/>
      <c r="LXF35"/>
      <c r="LXG35"/>
      <c r="LXH35"/>
      <c r="LXI35"/>
      <c r="LXJ35"/>
      <c r="LXK35"/>
      <c r="LXL35"/>
      <c r="LXM35"/>
      <c r="LXN35"/>
      <c r="LXO35"/>
      <c r="LXP35"/>
      <c r="LXQ35"/>
      <c r="LXR35"/>
      <c r="LXS35"/>
      <c r="LXT35"/>
      <c r="LXU35"/>
      <c r="LXV35"/>
      <c r="LXW35"/>
      <c r="LXX35"/>
      <c r="LXY35"/>
      <c r="LXZ35"/>
      <c r="LYA35"/>
      <c r="LYB35"/>
      <c r="LYC35"/>
      <c r="LYD35"/>
      <c r="LYE35"/>
      <c r="LYF35"/>
      <c r="LYG35"/>
      <c r="LYH35"/>
      <c r="LYI35"/>
      <c r="LYJ35"/>
      <c r="LYK35"/>
      <c r="LYL35"/>
      <c r="LYM35"/>
      <c r="LYN35"/>
      <c r="LYO35"/>
      <c r="LYP35"/>
      <c r="LYQ35"/>
      <c r="LYR35"/>
      <c r="LYS35"/>
      <c r="LYT35"/>
      <c r="LYU35"/>
      <c r="LYV35"/>
      <c r="LYW35"/>
      <c r="LYX35"/>
      <c r="LYY35"/>
      <c r="LYZ35"/>
      <c r="LZA35"/>
      <c r="LZB35"/>
      <c r="LZC35"/>
      <c r="LZD35"/>
      <c r="LZE35"/>
      <c r="LZF35"/>
      <c r="LZG35"/>
      <c r="LZH35"/>
      <c r="LZI35"/>
      <c r="LZJ35"/>
      <c r="LZK35"/>
      <c r="LZL35"/>
      <c r="LZM35"/>
      <c r="LZN35"/>
      <c r="LZO35"/>
      <c r="LZP35"/>
      <c r="LZQ35"/>
      <c r="LZR35"/>
      <c r="LZS35"/>
      <c r="LZT35"/>
      <c r="LZU35"/>
      <c r="LZV35"/>
      <c r="LZW35"/>
      <c r="LZX35"/>
      <c r="LZY35"/>
      <c r="LZZ35"/>
      <c r="MAA35"/>
      <c r="MAB35"/>
      <c r="MAC35"/>
      <c r="MAD35"/>
      <c r="MAE35"/>
      <c r="MAF35"/>
      <c r="MAG35"/>
      <c r="MAH35"/>
      <c r="MAI35"/>
      <c r="MAJ35"/>
      <c r="MAK35"/>
      <c r="MAL35"/>
      <c r="MAM35"/>
      <c r="MAN35"/>
      <c r="MAO35"/>
      <c r="MAP35"/>
      <c r="MAQ35"/>
      <c r="MAR35"/>
      <c r="MAS35"/>
      <c r="MAT35"/>
      <c r="MAU35"/>
      <c r="MAV35"/>
      <c r="MAW35"/>
      <c r="MAX35"/>
      <c r="MAY35"/>
      <c r="MAZ35"/>
      <c r="MBA35"/>
      <c r="MBB35"/>
      <c r="MBC35"/>
      <c r="MBD35"/>
      <c r="MBE35"/>
      <c r="MBF35"/>
      <c r="MBG35"/>
      <c r="MBH35"/>
      <c r="MBI35"/>
      <c r="MBJ35"/>
      <c r="MBK35"/>
      <c r="MBL35"/>
      <c r="MBM35"/>
      <c r="MBN35"/>
      <c r="MBO35"/>
      <c r="MBP35"/>
      <c r="MBQ35"/>
      <c r="MBR35"/>
      <c r="MBS35"/>
      <c r="MBT35"/>
      <c r="MBU35"/>
      <c r="MBV35"/>
      <c r="MBW35"/>
      <c r="MBX35"/>
      <c r="MBY35"/>
      <c r="MBZ35"/>
      <c r="MCA35"/>
      <c r="MCB35"/>
      <c r="MCC35"/>
      <c r="MCD35"/>
      <c r="MCE35"/>
      <c r="MCF35"/>
      <c r="MCG35"/>
      <c r="MCH35"/>
      <c r="MCI35"/>
      <c r="MCJ35"/>
      <c r="MCK35"/>
      <c r="MCL35"/>
      <c r="MCM35"/>
      <c r="MCN35"/>
      <c r="MCO35"/>
      <c r="MCP35"/>
      <c r="MCQ35"/>
      <c r="MCR35"/>
      <c r="MCS35"/>
      <c r="MCT35"/>
      <c r="MCU35"/>
      <c r="MCV35"/>
      <c r="MCW35"/>
      <c r="MCX35"/>
      <c r="MCY35"/>
      <c r="MCZ35"/>
      <c r="MDA35"/>
      <c r="MDB35"/>
      <c r="MDC35"/>
      <c r="MDD35"/>
      <c r="MDE35"/>
      <c r="MDF35"/>
      <c r="MDG35"/>
      <c r="MDH35"/>
      <c r="MDI35"/>
      <c r="MDJ35"/>
      <c r="MDK35"/>
      <c r="MDL35"/>
      <c r="MDM35"/>
      <c r="MDN35"/>
      <c r="MDO35"/>
      <c r="MDP35"/>
      <c r="MDQ35"/>
      <c r="MDR35"/>
      <c r="MDS35"/>
      <c r="MDT35"/>
      <c r="MDU35"/>
      <c r="MDV35"/>
      <c r="MDW35"/>
      <c r="MDX35"/>
      <c r="MDY35"/>
      <c r="MDZ35"/>
      <c r="MEA35"/>
      <c r="MEB35"/>
      <c r="MEC35"/>
      <c r="MED35"/>
      <c r="MEE35"/>
      <c r="MEF35"/>
      <c r="MEG35"/>
      <c r="MEH35"/>
      <c r="MEI35"/>
      <c r="MEJ35"/>
      <c r="MEK35"/>
      <c r="MEL35"/>
      <c r="MEM35"/>
      <c r="MEN35"/>
      <c r="MEO35"/>
      <c r="MEP35"/>
      <c r="MEQ35"/>
      <c r="MER35"/>
      <c r="MES35"/>
      <c r="MET35"/>
      <c r="MEU35"/>
      <c r="MEV35"/>
      <c r="MEW35"/>
      <c r="MEX35"/>
      <c r="MEY35"/>
      <c r="MEZ35"/>
      <c r="MFA35"/>
      <c r="MFB35"/>
      <c r="MFC35"/>
      <c r="MFD35"/>
      <c r="MFE35"/>
      <c r="MFF35"/>
      <c r="MFG35"/>
      <c r="MFH35"/>
      <c r="MFI35"/>
      <c r="MFJ35"/>
      <c r="MFK35"/>
      <c r="MFL35"/>
      <c r="MFM35"/>
      <c r="MFN35"/>
      <c r="MFO35"/>
      <c r="MFP35"/>
      <c r="MFQ35"/>
      <c r="MFR35"/>
      <c r="MFS35"/>
      <c r="MFT35"/>
      <c r="MFU35"/>
      <c r="MFV35"/>
      <c r="MFW35"/>
      <c r="MFX35"/>
      <c r="MFY35"/>
      <c r="MFZ35"/>
      <c r="MGA35"/>
      <c r="MGB35"/>
      <c r="MGC35"/>
      <c r="MGD35"/>
      <c r="MGE35"/>
      <c r="MGF35"/>
      <c r="MGG35"/>
      <c r="MGH35"/>
      <c r="MGI35"/>
      <c r="MGJ35"/>
      <c r="MGK35"/>
      <c r="MGL35"/>
      <c r="MGM35"/>
      <c r="MGN35"/>
      <c r="MGO35"/>
      <c r="MGP35"/>
      <c r="MGQ35"/>
      <c r="MGR35"/>
      <c r="MGS35"/>
      <c r="MGT35"/>
      <c r="MGU35"/>
      <c r="MGV35"/>
      <c r="MGW35"/>
      <c r="MGX35"/>
      <c r="MGY35"/>
      <c r="MGZ35"/>
      <c r="MHA35"/>
      <c r="MHB35"/>
      <c r="MHC35"/>
      <c r="MHD35"/>
      <c r="MHE35"/>
      <c r="MHF35"/>
      <c r="MHG35"/>
      <c r="MHH35"/>
      <c r="MHI35"/>
      <c r="MHJ35"/>
      <c r="MHK35"/>
      <c r="MHL35"/>
      <c r="MHM35"/>
      <c r="MHN35"/>
      <c r="MHO35"/>
      <c r="MHP35"/>
      <c r="MHQ35"/>
      <c r="MHR35"/>
      <c r="MHS35"/>
      <c r="MHT35"/>
      <c r="MHU35"/>
      <c r="MHV35"/>
      <c r="MHW35"/>
      <c r="MHX35"/>
      <c r="MHY35"/>
      <c r="MHZ35"/>
      <c r="MIA35"/>
      <c r="MIB35"/>
      <c r="MIC35"/>
      <c r="MID35"/>
      <c r="MIE35"/>
      <c r="MIF35"/>
      <c r="MIG35"/>
      <c r="MIH35"/>
      <c r="MII35"/>
      <c r="MIJ35"/>
      <c r="MIK35"/>
      <c r="MIL35"/>
      <c r="MIM35"/>
      <c r="MIN35"/>
      <c r="MIO35"/>
      <c r="MIP35"/>
      <c r="MIQ35"/>
      <c r="MIR35"/>
      <c r="MIS35"/>
      <c r="MIT35"/>
      <c r="MIU35"/>
      <c r="MIV35"/>
      <c r="MIW35"/>
      <c r="MIX35"/>
      <c r="MIY35"/>
      <c r="MIZ35"/>
      <c r="MJA35"/>
      <c r="MJB35"/>
      <c r="MJC35"/>
      <c r="MJD35"/>
      <c r="MJE35"/>
      <c r="MJF35"/>
      <c r="MJG35"/>
      <c r="MJH35"/>
      <c r="MJI35"/>
      <c r="MJJ35"/>
      <c r="MJK35"/>
      <c r="MJL35"/>
      <c r="MJM35"/>
      <c r="MJN35"/>
      <c r="MJO35"/>
      <c r="MJP35"/>
      <c r="MJQ35"/>
      <c r="MJR35"/>
      <c r="MJS35"/>
      <c r="MJT35"/>
      <c r="MJU35"/>
      <c r="MJV35"/>
      <c r="MJW35"/>
      <c r="MJX35"/>
      <c r="MJY35"/>
      <c r="MJZ35"/>
      <c r="MKA35"/>
      <c r="MKB35"/>
      <c r="MKC35"/>
      <c r="MKD35"/>
      <c r="MKE35"/>
      <c r="MKF35"/>
      <c r="MKG35"/>
      <c r="MKH35"/>
      <c r="MKI35"/>
      <c r="MKJ35"/>
      <c r="MKK35"/>
      <c r="MKL35"/>
      <c r="MKM35"/>
      <c r="MKN35"/>
      <c r="MKO35"/>
      <c r="MKP35"/>
      <c r="MKQ35"/>
      <c r="MKR35"/>
      <c r="MKS35"/>
      <c r="MKT35"/>
      <c r="MKU35"/>
      <c r="MKV35"/>
      <c r="MKW35"/>
      <c r="MKX35"/>
      <c r="MKY35"/>
      <c r="MKZ35"/>
      <c r="MLA35"/>
      <c r="MLB35"/>
      <c r="MLC35"/>
      <c r="MLD35"/>
      <c r="MLE35"/>
      <c r="MLF35"/>
      <c r="MLG35"/>
      <c r="MLH35"/>
      <c r="MLI35"/>
      <c r="MLJ35"/>
      <c r="MLK35"/>
      <c r="MLL35"/>
      <c r="MLM35"/>
      <c r="MLN35"/>
      <c r="MLO35"/>
      <c r="MLP35"/>
      <c r="MLQ35"/>
      <c r="MLR35"/>
      <c r="MLS35"/>
      <c r="MLT35"/>
      <c r="MLU35"/>
      <c r="MLV35"/>
      <c r="MLW35"/>
      <c r="MLX35"/>
      <c r="MLY35"/>
      <c r="MLZ35"/>
      <c r="MMA35"/>
      <c r="MMB35"/>
      <c r="MMC35"/>
      <c r="MMD35"/>
      <c r="MME35"/>
      <c r="MMF35"/>
      <c r="MMG35"/>
      <c r="MMH35"/>
      <c r="MMI35"/>
      <c r="MMJ35"/>
      <c r="MMK35"/>
      <c r="MML35"/>
      <c r="MMM35"/>
      <c r="MMN35"/>
      <c r="MMO35"/>
      <c r="MMP35"/>
      <c r="MMQ35"/>
      <c r="MMR35"/>
      <c r="MMS35"/>
      <c r="MMT35"/>
      <c r="MMU35"/>
      <c r="MMV35"/>
      <c r="MMW35"/>
      <c r="MMX35"/>
      <c r="MMY35"/>
      <c r="MMZ35"/>
      <c r="MNA35"/>
      <c r="MNB35"/>
      <c r="MNC35"/>
      <c r="MND35"/>
      <c r="MNE35"/>
      <c r="MNF35"/>
      <c r="MNG35"/>
      <c r="MNH35"/>
      <c r="MNI35"/>
      <c r="MNJ35"/>
      <c r="MNK35"/>
      <c r="MNL35"/>
      <c r="MNM35"/>
      <c r="MNN35"/>
      <c r="MNO35"/>
      <c r="MNP35"/>
      <c r="MNQ35"/>
      <c r="MNR35"/>
      <c r="MNS35"/>
      <c r="MNT35"/>
      <c r="MNU35"/>
      <c r="MNV35"/>
      <c r="MNW35"/>
      <c r="MNX35"/>
      <c r="MNY35"/>
      <c r="MNZ35"/>
      <c r="MOA35"/>
      <c r="MOB35"/>
      <c r="MOC35"/>
      <c r="MOD35"/>
      <c r="MOE35"/>
      <c r="MOF35"/>
      <c r="MOG35"/>
      <c r="MOH35"/>
      <c r="MOI35"/>
      <c r="MOJ35"/>
      <c r="MOK35"/>
      <c r="MOL35"/>
      <c r="MOM35"/>
      <c r="MON35"/>
      <c r="MOO35"/>
      <c r="MOP35"/>
      <c r="MOQ35"/>
      <c r="MOR35"/>
      <c r="MOS35"/>
      <c r="MOT35"/>
      <c r="MOU35"/>
      <c r="MOV35"/>
      <c r="MOW35"/>
      <c r="MOX35"/>
      <c r="MOY35"/>
      <c r="MOZ35"/>
      <c r="MPA35"/>
      <c r="MPB35"/>
      <c r="MPC35"/>
      <c r="MPD35"/>
      <c r="MPE35"/>
      <c r="MPF35"/>
      <c r="MPG35"/>
      <c r="MPH35"/>
      <c r="MPI35"/>
      <c r="MPJ35"/>
      <c r="MPK35"/>
      <c r="MPL35"/>
      <c r="MPM35"/>
      <c r="MPN35"/>
      <c r="MPO35"/>
      <c r="MPP35"/>
      <c r="MPQ35"/>
      <c r="MPR35"/>
      <c r="MPS35"/>
      <c r="MPT35"/>
      <c r="MPU35"/>
      <c r="MPV35"/>
      <c r="MPW35"/>
      <c r="MPX35"/>
      <c r="MPY35"/>
      <c r="MPZ35"/>
      <c r="MQA35"/>
      <c r="MQB35"/>
      <c r="MQC35"/>
      <c r="MQD35"/>
      <c r="MQE35"/>
      <c r="MQF35"/>
      <c r="MQG35"/>
      <c r="MQH35"/>
      <c r="MQI35"/>
      <c r="MQJ35"/>
      <c r="MQK35"/>
      <c r="MQL35"/>
      <c r="MQM35"/>
      <c r="MQN35"/>
      <c r="MQO35"/>
      <c r="MQP35"/>
      <c r="MQQ35"/>
      <c r="MQR35"/>
      <c r="MQS35"/>
      <c r="MQT35"/>
      <c r="MQU35"/>
      <c r="MQV35"/>
      <c r="MQW35"/>
      <c r="MQX35"/>
      <c r="MQY35"/>
      <c r="MQZ35"/>
      <c r="MRA35"/>
      <c r="MRB35"/>
      <c r="MRC35"/>
      <c r="MRD35"/>
      <c r="MRE35"/>
      <c r="MRF35"/>
      <c r="MRG35"/>
      <c r="MRH35"/>
      <c r="MRI35"/>
      <c r="MRJ35"/>
      <c r="MRK35"/>
      <c r="MRL35"/>
      <c r="MRM35"/>
      <c r="MRN35"/>
      <c r="MRO35"/>
      <c r="MRP35"/>
      <c r="MRQ35"/>
      <c r="MRR35"/>
      <c r="MRS35"/>
      <c r="MRT35"/>
      <c r="MRU35"/>
      <c r="MRV35"/>
      <c r="MRW35"/>
      <c r="MRX35"/>
      <c r="MRY35"/>
      <c r="MRZ35"/>
      <c r="MSA35"/>
      <c r="MSB35"/>
      <c r="MSC35"/>
      <c r="MSD35"/>
      <c r="MSE35"/>
      <c r="MSF35"/>
      <c r="MSG35"/>
      <c r="MSH35"/>
      <c r="MSI35"/>
      <c r="MSJ35"/>
      <c r="MSK35"/>
      <c r="MSL35"/>
      <c r="MSM35"/>
      <c r="MSN35"/>
      <c r="MSO35"/>
      <c r="MSP35"/>
      <c r="MSQ35"/>
      <c r="MSR35"/>
      <c r="MSS35"/>
      <c r="MST35"/>
      <c r="MSU35"/>
      <c r="MSV35"/>
      <c r="MSW35"/>
      <c r="MSX35"/>
      <c r="MSY35"/>
      <c r="MSZ35"/>
      <c r="MTA35"/>
      <c r="MTB35"/>
      <c r="MTC35"/>
      <c r="MTD35"/>
      <c r="MTE35"/>
      <c r="MTF35"/>
      <c r="MTG35"/>
      <c r="MTH35"/>
      <c r="MTI35"/>
      <c r="MTJ35"/>
      <c r="MTK35"/>
      <c r="MTL35"/>
      <c r="MTM35"/>
      <c r="MTN35"/>
      <c r="MTO35"/>
      <c r="MTP35"/>
      <c r="MTQ35"/>
      <c r="MTR35"/>
      <c r="MTS35"/>
      <c r="MTT35"/>
      <c r="MTU35"/>
      <c r="MTV35"/>
      <c r="MTW35"/>
      <c r="MTX35"/>
      <c r="MTY35"/>
      <c r="MTZ35"/>
      <c r="MUA35"/>
      <c r="MUB35"/>
      <c r="MUC35"/>
      <c r="MUD35"/>
      <c r="MUE35"/>
      <c r="MUF35"/>
      <c r="MUG35"/>
      <c r="MUH35"/>
      <c r="MUI35"/>
      <c r="MUJ35"/>
      <c r="MUK35"/>
      <c r="MUL35"/>
      <c r="MUM35"/>
      <c r="MUN35"/>
      <c r="MUO35"/>
      <c r="MUP35"/>
      <c r="MUQ35"/>
      <c r="MUR35"/>
      <c r="MUS35"/>
      <c r="MUT35"/>
      <c r="MUU35"/>
      <c r="MUV35"/>
      <c r="MUW35"/>
      <c r="MUX35"/>
      <c r="MUY35"/>
      <c r="MUZ35"/>
      <c r="MVA35"/>
      <c r="MVB35"/>
      <c r="MVC35"/>
      <c r="MVD35"/>
      <c r="MVE35"/>
      <c r="MVF35"/>
      <c r="MVG35"/>
      <c r="MVH35"/>
      <c r="MVI35"/>
      <c r="MVJ35"/>
      <c r="MVK35"/>
      <c r="MVL35"/>
      <c r="MVM35"/>
      <c r="MVN35"/>
      <c r="MVO35"/>
      <c r="MVP35"/>
      <c r="MVQ35"/>
      <c r="MVR35"/>
      <c r="MVS35"/>
      <c r="MVT35"/>
      <c r="MVU35"/>
      <c r="MVV35"/>
      <c r="MVW35"/>
      <c r="MVX35"/>
      <c r="MVY35"/>
      <c r="MVZ35"/>
      <c r="MWA35"/>
      <c r="MWB35"/>
      <c r="MWC35"/>
      <c r="MWD35"/>
      <c r="MWE35"/>
      <c r="MWF35"/>
      <c r="MWG35"/>
      <c r="MWH35"/>
      <c r="MWI35"/>
      <c r="MWJ35"/>
      <c r="MWK35"/>
      <c r="MWL35"/>
      <c r="MWM35"/>
      <c r="MWN35"/>
      <c r="MWO35"/>
      <c r="MWP35"/>
      <c r="MWQ35"/>
      <c r="MWR35"/>
      <c r="MWS35"/>
      <c r="MWT35"/>
      <c r="MWU35"/>
      <c r="MWV35"/>
      <c r="MWW35"/>
      <c r="MWX35"/>
      <c r="MWY35"/>
      <c r="MWZ35"/>
      <c r="MXA35"/>
      <c r="MXB35"/>
      <c r="MXC35"/>
      <c r="MXD35"/>
      <c r="MXE35"/>
      <c r="MXF35"/>
      <c r="MXG35"/>
      <c r="MXH35"/>
      <c r="MXI35"/>
      <c r="MXJ35"/>
      <c r="MXK35"/>
      <c r="MXL35"/>
      <c r="MXM35"/>
      <c r="MXN35"/>
      <c r="MXO35"/>
      <c r="MXP35"/>
      <c r="MXQ35"/>
      <c r="MXR35"/>
      <c r="MXS35"/>
      <c r="MXT35"/>
      <c r="MXU35"/>
      <c r="MXV35"/>
      <c r="MXW35"/>
      <c r="MXX35"/>
      <c r="MXY35"/>
      <c r="MXZ35"/>
      <c r="MYA35"/>
      <c r="MYB35"/>
      <c r="MYC35"/>
      <c r="MYD35"/>
      <c r="MYE35"/>
      <c r="MYF35"/>
      <c r="MYG35"/>
      <c r="MYH35"/>
      <c r="MYI35"/>
      <c r="MYJ35"/>
      <c r="MYK35"/>
      <c r="MYL35"/>
      <c r="MYM35"/>
      <c r="MYN35"/>
      <c r="MYO35"/>
      <c r="MYP35"/>
      <c r="MYQ35"/>
      <c r="MYR35"/>
      <c r="MYS35"/>
      <c r="MYT35"/>
      <c r="MYU35"/>
      <c r="MYV35"/>
      <c r="MYW35"/>
      <c r="MYX35"/>
      <c r="MYY35"/>
      <c r="MYZ35"/>
      <c r="MZA35"/>
      <c r="MZB35"/>
      <c r="MZC35"/>
      <c r="MZD35"/>
      <c r="MZE35"/>
      <c r="MZF35"/>
      <c r="MZG35"/>
      <c r="MZH35"/>
      <c r="MZI35"/>
      <c r="MZJ35"/>
      <c r="MZK35"/>
      <c r="MZL35"/>
      <c r="MZM35"/>
      <c r="MZN35"/>
      <c r="MZO35"/>
      <c r="MZP35"/>
      <c r="MZQ35"/>
      <c r="MZR35"/>
      <c r="MZS35"/>
      <c r="MZT35"/>
      <c r="MZU35"/>
      <c r="MZV35"/>
      <c r="MZW35"/>
      <c r="MZX35"/>
      <c r="MZY35"/>
      <c r="MZZ35"/>
      <c r="NAA35"/>
      <c r="NAB35"/>
      <c r="NAC35"/>
      <c r="NAD35"/>
      <c r="NAE35"/>
      <c r="NAF35"/>
      <c r="NAG35"/>
      <c r="NAH35"/>
      <c r="NAI35"/>
      <c r="NAJ35"/>
      <c r="NAK35"/>
      <c r="NAL35"/>
      <c r="NAM35"/>
      <c r="NAN35"/>
      <c r="NAO35"/>
      <c r="NAP35"/>
      <c r="NAQ35"/>
      <c r="NAR35"/>
      <c r="NAS35"/>
      <c r="NAT35"/>
      <c r="NAU35"/>
      <c r="NAV35"/>
      <c r="NAW35"/>
      <c r="NAX35"/>
      <c r="NAY35"/>
      <c r="NAZ35"/>
      <c r="NBA35"/>
      <c r="NBB35"/>
      <c r="NBC35"/>
      <c r="NBD35"/>
      <c r="NBE35"/>
      <c r="NBF35"/>
      <c r="NBG35"/>
      <c r="NBH35"/>
      <c r="NBI35"/>
      <c r="NBJ35"/>
      <c r="NBK35"/>
      <c r="NBL35"/>
      <c r="NBM35"/>
      <c r="NBN35"/>
      <c r="NBO35"/>
      <c r="NBP35"/>
      <c r="NBQ35"/>
      <c r="NBR35"/>
      <c r="NBS35"/>
      <c r="NBT35"/>
      <c r="NBU35"/>
      <c r="NBV35"/>
      <c r="NBW35"/>
      <c r="NBX35"/>
      <c r="NBY35"/>
      <c r="NBZ35"/>
      <c r="NCA35"/>
      <c r="NCB35"/>
      <c r="NCC35"/>
      <c r="NCD35"/>
      <c r="NCE35"/>
      <c r="NCF35"/>
      <c r="NCG35"/>
      <c r="NCH35"/>
      <c r="NCI35"/>
      <c r="NCJ35"/>
      <c r="NCK35"/>
      <c r="NCL35"/>
      <c r="NCM35"/>
      <c r="NCN35"/>
      <c r="NCO35"/>
      <c r="NCP35"/>
      <c r="NCQ35"/>
      <c r="NCR35"/>
      <c r="NCS35"/>
      <c r="NCT35"/>
      <c r="NCU35"/>
      <c r="NCV35"/>
      <c r="NCW35"/>
      <c r="NCX35"/>
      <c r="NCY35"/>
      <c r="NCZ35"/>
      <c r="NDA35"/>
      <c r="NDB35"/>
      <c r="NDC35"/>
      <c r="NDD35"/>
      <c r="NDE35"/>
      <c r="NDF35"/>
      <c r="NDG35"/>
      <c r="NDH35"/>
      <c r="NDI35"/>
      <c r="NDJ35"/>
      <c r="NDK35"/>
      <c r="NDL35"/>
      <c r="NDM35"/>
      <c r="NDN35"/>
      <c r="NDO35"/>
      <c r="NDP35"/>
      <c r="NDQ35"/>
      <c r="NDR35"/>
      <c r="NDS35"/>
      <c r="NDT35"/>
      <c r="NDU35"/>
      <c r="NDV35"/>
      <c r="NDW35"/>
      <c r="NDX35"/>
      <c r="NDY35"/>
      <c r="NDZ35"/>
      <c r="NEA35"/>
      <c r="NEB35"/>
      <c r="NEC35"/>
      <c r="NED35"/>
      <c r="NEE35"/>
      <c r="NEF35"/>
      <c r="NEG35"/>
      <c r="NEH35"/>
      <c r="NEI35"/>
      <c r="NEJ35"/>
      <c r="NEK35"/>
      <c r="NEL35"/>
      <c r="NEM35"/>
      <c r="NEN35"/>
      <c r="NEO35"/>
      <c r="NEP35"/>
      <c r="NEQ35"/>
      <c r="NER35"/>
      <c r="NES35"/>
      <c r="NET35"/>
      <c r="NEU35"/>
      <c r="NEV35"/>
      <c r="NEW35"/>
      <c r="NEX35"/>
      <c r="NEY35"/>
      <c r="NEZ35"/>
      <c r="NFA35"/>
      <c r="NFB35"/>
      <c r="NFC35"/>
      <c r="NFD35"/>
      <c r="NFE35"/>
      <c r="NFF35"/>
      <c r="NFG35"/>
      <c r="NFH35"/>
      <c r="NFI35"/>
      <c r="NFJ35"/>
      <c r="NFK35"/>
      <c r="NFL35"/>
      <c r="NFM35"/>
      <c r="NFN35"/>
      <c r="NFO35"/>
      <c r="NFP35"/>
      <c r="NFQ35"/>
      <c r="NFR35"/>
      <c r="NFS35"/>
      <c r="NFT35"/>
      <c r="NFU35"/>
      <c r="NFV35"/>
      <c r="NFW35"/>
      <c r="NFX35"/>
      <c r="NFY35"/>
      <c r="NFZ35"/>
      <c r="NGA35"/>
      <c r="NGB35"/>
      <c r="NGC35"/>
      <c r="NGD35"/>
      <c r="NGE35"/>
      <c r="NGF35"/>
      <c r="NGG35"/>
      <c r="NGH35"/>
      <c r="NGI35"/>
      <c r="NGJ35"/>
      <c r="NGK35"/>
      <c r="NGL35"/>
      <c r="NGM35"/>
      <c r="NGN35"/>
      <c r="NGO35"/>
      <c r="NGP35"/>
      <c r="NGQ35"/>
      <c r="NGR35"/>
      <c r="NGS35"/>
      <c r="NGT35"/>
      <c r="NGU35"/>
      <c r="NGV35"/>
      <c r="NGW35"/>
      <c r="NGX35"/>
      <c r="NGY35"/>
      <c r="NGZ35"/>
      <c r="NHA35"/>
      <c r="NHB35"/>
      <c r="NHC35"/>
      <c r="NHD35"/>
      <c r="NHE35"/>
      <c r="NHF35"/>
      <c r="NHG35"/>
      <c r="NHH35"/>
      <c r="NHI35"/>
      <c r="NHJ35"/>
      <c r="NHK35"/>
      <c r="NHL35"/>
      <c r="NHM35"/>
      <c r="NHN35"/>
      <c r="NHO35"/>
      <c r="NHP35"/>
      <c r="NHQ35"/>
      <c r="NHR35"/>
      <c r="NHS35"/>
      <c r="NHT35"/>
      <c r="NHU35"/>
      <c r="NHV35"/>
      <c r="NHW35"/>
      <c r="NHX35"/>
      <c r="NHY35"/>
      <c r="NHZ35"/>
      <c r="NIA35"/>
      <c r="NIB35"/>
      <c r="NIC35"/>
      <c r="NID35"/>
      <c r="NIE35"/>
      <c r="NIF35"/>
      <c r="NIG35"/>
      <c r="NIH35"/>
      <c r="NII35"/>
      <c r="NIJ35"/>
      <c r="NIK35"/>
      <c r="NIL35"/>
      <c r="NIM35"/>
      <c r="NIN35"/>
      <c r="NIO35"/>
      <c r="NIP35"/>
      <c r="NIQ35"/>
      <c r="NIR35"/>
      <c r="NIS35"/>
      <c r="NIT35"/>
      <c r="NIU35"/>
      <c r="NIV35"/>
      <c r="NIW35"/>
      <c r="NIX35"/>
      <c r="NIY35"/>
      <c r="NIZ35"/>
      <c r="NJA35"/>
      <c r="NJB35"/>
      <c r="NJC35"/>
      <c r="NJD35"/>
      <c r="NJE35"/>
      <c r="NJF35"/>
      <c r="NJG35"/>
      <c r="NJH35"/>
      <c r="NJI35"/>
      <c r="NJJ35"/>
      <c r="NJK35"/>
      <c r="NJL35"/>
      <c r="NJM35"/>
      <c r="NJN35"/>
      <c r="NJO35"/>
      <c r="NJP35"/>
      <c r="NJQ35"/>
      <c r="NJR35"/>
      <c r="NJS35"/>
      <c r="NJT35"/>
      <c r="NJU35"/>
      <c r="NJV35"/>
      <c r="NJW35"/>
      <c r="NJX35"/>
      <c r="NJY35"/>
      <c r="NJZ35"/>
      <c r="NKA35"/>
      <c r="NKB35"/>
      <c r="NKC35"/>
      <c r="NKD35"/>
      <c r="NKE35"/>
      <c r="NKF35"/>
      <c r="NKG35"/>
      <c r="NKH35"/>
      <c r="NKI35"/>
      <c r="NKJ35"/>
      <c r="NKK35"/>
      <c r="NKL35"/>
      <c r="NKM35"/>
      <c r="NKN35"/>
      <c r="NKO35"/>
      <c r="NKP35"/>
      <c r="NKQ35"/>
      <c r="NKR35"/>
      <c r="NKS35"/>
      <c r="NKT35"/>
      <c r="NKU35"/>
      <c r="NKV35"/>
      <c r="NKW35"/>
      <c r="NKX35"/>
      <c r="NKY35"/>
      <c r="NKZ35"/>
      <c r="NLA35"/>
      <c r="NLB35"/>
      <c r="NLC35"/>
      <c r="NLD35"/>
      <c r="NLE35"/>
      <c r="NLF35"/>
      <c r="NLG35"/>
      <c r="NLH35"/>
      <c r="NLI35"/>
      <c r="NLJ35"/>
      <c r="NLK35"/>
      <c r="NLL35"/>
      <c r="NLM35"/>
      <c r="NLN35"/>
      <c r="NLO35"/>
      <c r="NLP35"/>
      <c r="NLQ35"/>
      <c r="NLR35"/>
      <c r="NLS35"/>
      <c r="NLT35"/>
      <c r="NLU35"/>
      <c r="NLV35"/>
      <c r="NLW35"/>
      <c r="NLX35"/>
      <c r="NLY35"/>
      <c r="NLZ35"/>
      <c r="NMA35"/>
      <c r="NMB35"/>
      <c r="NMC35"/>
      <c r="NMD35"/>
      <c r="NME35"/>
      <c r="NMF35"/>
      <c r="NMG35"/>
      <c r="NMH35"/>
      <c r="NMI35"/>
      <c r="NMJ35"/>
      <c r="NMK35"/>
      <c r="NML35"/>
      <c r="NMM35"/>
      <c r="NMN35"/>
      <c r="NMO35"/>
      <c r="NMP35"/>
      <c r="NMQ35"/>
      <c r="NMR35"/>
      <c r="NMS35"/>
      <c r="NMT35"/>
      <c r="NMU35"/>
      <c r="NMV35"/>
      <c r="NMW35"/>
      <c r="NMX35"/>
      <c r="NMY35"/>
      <c r="NMZ35"/>
      <c r="NNA35"/>
      <c r="NNB35"/>
      <c r="NNC35"/>
      <c r="NND35"/>
      <c r="NNE35"/>
      <c r="NNF35"/>
      <c r="NNG35"/>
      <c r="NNH35"/>
      <c r="NNI35"/>
      <c r="NNJ35"/>
      <c r="NNK35"/>
      <c r="NNL35"/>
      <c r="NNM35"/>
      <c r="NNN35"/>
      <c r="NNO35"/>
      <c r="NNP35"/>
      <c r="NNQ35"/>
      <c r="NNR35"/>
      <c r="NNS35"/>
      <c r="NNT35"/>
      <c r="NNU35"/>
      <c r="NNV35"/>
      <c r="NNW35"/>
      <c r="NNX35"/>
      <c r="NNY35"/>
      <c r="NNZ35"/>
      <c r="NOA35"/>
      <c r="NOB35"/>
      <c r="NOC35"/>
      <c r="NOD35"/>
      <c r="NOE35"/>
      <c r="NOF35"/>
      <c r="NOG35"/>
      <c r="NOH35"/>
      <c r="NOI35"/>
      <c r="NOJ35"/>
      <c r="NOK35"/>
      <c r="NOL35"/>
      <c r="NOM35"/>
      <c r="NON35"/>
      <c r="NOO35"/>
      <c r="NOP35"/>
      <c r="NOQ35"/>
      <c r="NOR35"/>
      <c r="NOS35"/>
      <c r="NOT35"/>
      <c r="NOU35"/>
      <c r="NOV35"/>
      <c r="NOW35"/>
      <c r="NOX35"/>
      <c r="NOY35"/>
      <c r="NOZ35"/>
      <c r="NPA35"/>
      <c r="NPB35"/>
      <c r="NPC35"/>
      <c r="NPD35"/>
      <c r="NPE35"/>
      <c r="NPF35"/>
      <c r="NPG35"/>
      <c r="NPH35"/>
      <c r="NPI35"/>
      <c r="NPJ35"/>
      <c r="NPK35"/>
      <c r="NPL35"/>
      <c r="NPM35"/>
      <c r="NPN35"/>
      <c r="NPO35"/>
      <c r="NPP35"/>
      <c r="NPQ35"/>
      <c r="NPR35"/>
      <c r="NPS35"/>
      <c r="NPT35"/>
      <c r="NPU35"/>
      <c r="NPV35"/>
      <c r="NPW35"/>
      <c r="NPX35"/>
      <c r="NPY35"/>
      <c r="NPZ35"/>
      <c r="NQA35"/>
      <c r="NQB35"/>
      <c r="NQC35"/>
      <c r="NQD35"/>
      <c r="NQE35"/>
      <c r="NQF35"/>
      <c r="NQG35"/>
      <c r="NQH35"/>
      <c r="NQI35"/>
      <c r="NQJ35"/>
      <c r="NQK35"/>
      <c r="NQL35"/>
      <c r="NQM35"/>
      <c r="NQN35"/>
      <c r="NQO35"/>
      <c r="NQP35"/>
      <c r="NQQ35"/>
      <c r="NQR35"/>
      <c r="NQS35"/>
      <c r="NQT35"/>
      <c r="NQU35"/>
      <c r="NQV35"/>
      <c r="NQW35"/>
      <c r="NQX35"/>
      <c r="NQY35"/>
      <c r="NQZ35"/>
      <c r="NRA35"/>
      <c r="NRB35"/>
      <c r="NRC35"/>
      <c r="NRD35"/>
      <c r="NRE35"/>
      <c r="NRF35"/>
      <c r="NRG35"/>
      <c r="NRH35"/>
      <c r="NRI35"/>
      <c r="NRJ35"/>
      <c r="NRK35"/>
      <c r="NRL35"/>
      <c r="NRM35"/>
      <c r="NRN35"/>
      <c r="NRO35"/>
      <c r="NRP35"/>
      <c r="NRQ35"/>
      <c r="NRR35"/>
      <c r="NRS35"/>
      <c r="NRT35"/>
      <c r="NRU35"/>
      <c r="NRV35"/>
      <c r="NRW35"/>
      <c r="NRX35"/>
      <c r="NRY35"/>
      <c r="NRZ35"/>
      <c r="NSA35"/>
      <c r="NSB35"/>
      <c r="NSC35"/>
      <c r="NSD35"/>
      <c r="NSE35"/>
      <c r="NSF35"/>
      <c r="NSG35"/>
      <c r="NSH35"/>
      <c r="NSI35"/>
      <c r="NSJ35"/>
      <c r="NSK35"/>
      <c r="NSL35"/>
      <c r="NSM35"/>
      <c r="NSN35"/>
      <c r="NSO35"/>
      <c r="NSP35"/>
      <c r="NSQ35"/>
      <c r="NSR35"/>
      <c r="NSS35"/>
      <c r="NST35"/>
      <c r="NSU35"/>
      <c r="NSV35"/>
      <c r="NSW35"/>
      <c r="NSX35"/>
      <c r="NSY35"/>
      <c r="NSZ35"/>
      <c r="NTA35"/>
      <c r="NTB35"/>
      <c r="NTC35"/>
      <c r="NTD35"/>
      <c r="NTE35"/>
      <c r="NTF35"/>
      <c r="NTG35"/>
      <c r="NTH35"/>
      <c r="NTI35"/>
      <c r="NTJ35"/>
      <c r="NTK35"/>
      <c r="NTL35"/>
      <c r="NTM35"/>
      <c r="NTN35"/>
      <c r="NTO35"/>
      <c r="NTP35"/>
      <c r="NTQ35"/>
      <c r="NTR35"/>
      <c r="NTS35"/>
      <c r="NTT35"/>
      <c r="NTU35"/>
      <c r="NTV35"/>
      <c r="NTW35"/>
      <c r="NTX35"/>
      <c r="NTY35"/>
      <c r="NTZ35"/>
      <c r="NUA35"/>
      <c r="NUB35"/>
      <c r="NUC35"/>
      <c r="NUD35"/>
      <c r="NUE35"/>
      <c r="NUF35"/>
      <c r="NUG35"/>
      <c r="NUH35"/>
      <c r="NUI35"/>
      <c r="NUJ35"/>
      <c r="NUK35"/>
      <c r="NUL35"/>
      <c r="NUM35"/>
      <c r="NUN35"/>
      <c r="NUO35"/>
      <c r="NUP35"/>
      <c r="NUQ35"/>
      <c r="NUR35"/>
      <c r="NUS35"/>
      <c r="NUT35"/>
      <c r="NUU35"/>
      <c r="NUV35"/>
      <c r="NUW35"/>
      <c r="NUX35"/>
      <c r="NUY35"/>
      <c r="NUZ35"/>
      <c r="NVA35"/>
      <c r="NVB35"/>
      <c r="NVC35"/>
      <c r="NVD35"/>
      <c r="NVE35"/>
      <c r="NVF35"/>
      <c r="NVG35"/>
      <c r="NVH35"/>
      <c r="NVI35"/>
      <c r="NVJ35"/>
      <c r="NVK35"/>
      <c r="NVL35"/>
      <c r="NVM35"/>
      <c r="NVN35"/>
      <c r="NVO35"/>
      <c r="NVP35"/>
      <c r="NVQ35"/>
      <c r="NVR35"/>
      <c r="NVS35"/>
      <c r="NVT35"/>
      <c r="NVU35"/>
      <c r="NVV35"/>
      <c r="NVW35"/>
      <c r="NVX35"/>
      <c r="NVY35"/>
      <c r="NVZ35"/>
      <c r="NWA35"/>
      <c r="NWB35"/>
      <c r="NWC35"/>
      <c r="NWD35"/>
      <c r="NWE35"/>
      <c r="NWF35"/>
      <c r="NWG35"/>
      <c r="NWH35"/>
      <c r="NWI35"/>
      <c r="NWJ35"/>
      <c r="NWK35"/>
      <c r="NWL35"/>
      <c r="NWM35"/>
      <c r="NWN35"/>
      <c r="NWO35"/>
      <c r="NWP35"/>
      <c r="NWQ35"/>
      <c r="NWR35"/>
      <c r="NWS35"/>
      <c r="NWT35"/>
      <c r="NWU35"/>
      <c r="NWV35"/>
      <c r="NWW35"/>
      <c r="NWX35"/>
      <c r="NWY35"/>
      <c r="NWZ35"/>
      <c r="NXA35"/>
      <c r="NXB35"/>
      <c r="NXC35"/>
      <c r="NXD35"/>
      <c r="NXE35"/>
      <c r="NXF35"/>
      <c r="NXG35"/>
      <c r="NXH35"/>
      <c r="NXI35"/>
      <c r="NXJ35"/>
      <c r="NXK35"/>
      <c r="NXL35"/>
      <c r="NXM35"/>
      <c r="NXN35"/>
      <c r="NXO35"/>
      <c r="NXP35"/>
      <c r="NXQ35"/>
      <c r="NXR35"/>
      <c r="NXS35"/>
      <c r="NXT35"/>
      <c r="NXU35"/>
      <c r="NXV35"/>
      <c r="NXW35"/>
      <c r="NXX35"/>
      <c r="NXY35"/>
      <c r="NXZ35"/>
      <c r="NYA35"/>
      <c r="NYB35"/>
      <c r="NYC35"/>
      <c r="NYD35"/>
      <c r="NYE35"/>
      <c r="NYF35"/>
      <c r="NYG35"/>
      <c r="NYH35"/>
      <c r="NYI35"/>
      <c r="NYJ35"/>
      <c r="NYK35"/>
      <c r="NYL35"/>
      <c r="NYM35"/>
      <c r="NYN35"/>
      <c r="NYO35"/>
      <c r="NYP35"/>
      <c r="NYQ35"/>
      <c r="NYR35"/>
      <c r="NYS35"/>
      <c r="NYT35"/>
      <c r="NYU35"/>
      <c r="NYV35"/>
      <c r="NYW35"/>
      <c r="NYX35"/>
      <c r="NYY35"/>
      <c r="NYZ35"/>
      <c r="NZA35"/>
      <c r="NZB35"/>
      <c r="NZC35"/>
      <c r="NZD35"/>
      <c r="NZE35"/>
      <c r="NZF35"/>
      <c r="NZG35"/>
      <c r="NZH35"/>
      <c r="NZI35"/>
      <c r="NZJ35"/>
      <c r="NZK35"/>
      <c r="NZL35"/>
      <c r="NZM35"/>
      <c r="NZN35"/>
      <c r="NZO35"/>
      <c r="NZP35"/>
      <c r="NZQ35"/>
      <c r="NZR35"/>
      <c r="NZS35"/>
      <c r="NZT35"/>
      <c r="NZU35"/>
      <c r="NZV35"/>
      <c r="NZW35"/>
      <c r="NZX35"/>
      <c r="NZY35"/>
      <c r="NZZ35"/>
      <c r="OAA35"/>
      <c r="OAB35"/>
      <c r="OAC35"/>
      <c r="OAD35"/>
      <c r="OAE35"/>
      <c r="OAF35"/>
      <c r="OAG35"/>
      <c r="OAH35"/>
      <c r="OAI35"/>
      <c r="OAJ35"/>
      <c r="OAK35"/>
      <c r="OAL35"/>
      <c r="OAM35"/>
      <c r="OAN35"/>
      <c r="OAO35"/>
      <c r="OAP35"/>
      <c r="OAQ35"/>
      <c r="OAR35"/>
      <c r="OAS35"/>
      <c r="OAT35"/>
      <c r="OAU35"/>
      <c r="OAV35"/>
      <c r="OAW35"/>
      <c r="OAX35"/>
      <c r="OAY35"/>
      <c r="OAZ35"/>
      <c r="OBA35"/>
      <c r="OBB35"/>
      <c r="OBC35"/>
      <c r="OBD35"/>
      <c r="OBE35"/>
      <c r="OBF35"/>
      <c r="OBG35"/>
      <c r="OBH35"/>
      <c r="OBI35"/>
      <c r="OBJ35"/>
      <c r="OBK35"/>
      <c r="OBL35"/>
      <c r="OBM35"/>
      <c r="OBN35"/>
      <c r="OBO35"/>
      <c r="OBP35"/>
      <c r="OBQ35"/>
      <c r="OBR35"/>
      <c r="OBS35"/>
      <c r="OBT35"/>
      <c r="OBU35"/>
      <c r="OBV35"/>
      <c r="OBW35"/>
      <c r="OBX35"/>
      <c r="OBY35"/>
      <c r="OBZ35"/>
      <c r="OCA35"/>
      <c r="OCB35"/>
      <c r="OCC35"/>
      <c r="OCD35"/>
      <c r="OCE35"/>
      <c r="OCF35"/>
      <c r="OCG35"/>
      <c r="OCH35"/>
      <c r="OCI35"/>
      <c r="OCJ35"/>
      <c r="OCK35"/>
      <c r="OCL35"/>
      <c r="OCM35"/>
      <c r="OCN35"/>
      <c r="OCO35"/>
      <c r="OCP35"/>
      <c r="OCQ35"/>
      <c r="OCR35"/>
      <c r="OCS35"/>
      <c r="OCT35"/>
      <c r="OCU35"/>
      <c r="OCV35"/>
      <c r="OCW35"/>
      <c r="OCX35"/>
      <c r="OCY35"/>
      <c r="OCZ35"/>
      <c r="ODA35"/>
      <c r="ODB35"/>
      <c r="ODC35"/>
      <c r="ODD35"/>
      <c r="ODE35"/>
      <c r="ODF35"/>
      <c r="ODG35"/>
      <c r="ODH35"/>
      <c r="ODI35"/>
      <c r="ODJ35"/>
      <c r="ODK35"/>
      <c r="ODL35"/>
      <c r="ODM35"/>
      <c r="ODN35"/>
      <c r="ODO35"/>
      <c r="ODP35"/>
      <c r="ODQ35"/>
      <c r="ODR35"/>
      <c r="ODS35"/>
      <c r="ODT35"/>
      <c r="ODU35"/>
      <c r="ODV35"/>
      <c r="ODW35"/>
      <c r="ODX35"/>
      <c r="ODY35"/>
      <c r="ODZ35"/>
      <c r="OEA35"/>
      <c r="OEB35"/>
      <c r="OEC35"/>
      <c r="OED35"/>
      <c r="OEE35"/>
      <c r="OEF35"/>
      <c r="OEG35"/>
      <c r="OEH35"/>
      <c r="OEI35"/>
      <c r="OEJ35"/>
      <c r="OEK35"/>
      <c r="OEL35"/>
      <c r="OEM35"/>
      <c r="OEN35"/>
      <c r="OEO35"/>
      <c r="OEP35"/>
      <c r="OEQ35"/>
      <c r="OER35"/>
      <c r="OES35"/>
      <c r="OET35"/>
      <c r="OEU35"/>
      <c r="OEV35"/>
      <c r="OEW35"/>
      <c r="OEX35"/>
      <c r="OEY35"/>
      <c r="OEZ35"/>
      <c r="OFA35"/>
      <c r="OFB35"/>
      <c r="OFC35"/>
      <c r="OFD35"/>
      <c r="OFE35"/>
      <c r="OFF35"/>
      <c r="OFG35"/>
      <c r="OFH35"/>
      <c r="OFI35"/>
      <c r="OFJ35"/>
      <c r="OFK35"/>
      <c r="OFL35"/>
      <c r="OFM35"/>
      <c r="OFN35"/>
      <c r="OFO35"/>
      <c r="OFP35"/>
      <c r="OFQ35"/>
      <c r="OFR35"/>
      <c r="OFS35"/>
      <c r="OFT35"/>
      <c r="OFU35"/>
      <c r="OFV35"/>
      <c r="OFW35"/>
      <c r="OFX35"/>
      <c r="OFY35"/>
      <c r="OFZ35"/>
      <c r="OGA35"/>
      <c r="OGB35"/>
      <c r="OGC35"/>
      <c r="OGD35"/>
      <c r="OGE35"/>
      <c r="OGF35"/>
      <c r="OGG35"/>
      <c r="OGH35"/>
      <c r="OGI35"/>
      <c r="OGJ35"/>
      <c r="OGK35"/>
      <c r="OGL35"/>
      <c r="OGM35"/>
      <c r="OGN35"/>
      <c r="OGO35"/>
      <c r="OGP35"/>
      <c r="OGQ35"/>
      <c r="OGR35"/>
      <c r="OGS35"/>
      <c r="OGT35"/>
      <c r="OGU35"/>
      <c r="OGV35"/>
      <c r="OGW35"/>
      <c r="OGX35"/>
      <c r="OGY35"/>
      <c r="OGZ35"/>
      <c r="OHA35"/>
      <c r="OHB35"/>
      <c r="OHC35"/>
      <c r="OHD35"/>
      <c r="OHE35"/>
      <c r="OHF35"/>
      <c r="OHG35"/>
      <c r="OHH35"/>
      <c r="OHI35"/>
      <c r="OHJ35"/>
      <c r="OHK35"/>
      <c r="OHL35"/>
      <c r="OHM35"/>
      <c r="OHN35"/>
      <c r="OHO35"/>
      <c r="OHP35"/>
      <c r="OHQ35"/>
      <c r="OHR35"/>
      <c r="OHS35"/>
      <c r="OHT35"/>
      <c r="OHU35"/>
      <c r="OHV35"/>
      <c r="OHW35"/>
      <c r="OHX35"/>
      <c r="OHY35"/>
      <c r="OHZ35"/>
      <c r="OIA35"/>
      <c r="OIB35"/>
      <c r="OIC35"/>
      <c r="OID35"/>
      <c r="OIE35"/>
      <c r="OIF35"/>
      <c r="OIG35"/>
      <c r="OIH35"/>
      <c r="OII35"/>
      <c r="OIJ35"/>
      <c r="OIK35"/>
      <c r="OIL35"/>
      <c r="OIM35"/>
      <c r="OIN35"/>
      <c r="OIO35"/>
      <c r="OIP35"/>
      <c r="OIQ35"/>
      <c r="OIR35"/>
      <c r="OIS35"/>
      <c r="OIT35"/>
      <c r="OIU35"/>
      <c r="OIV35"/>
      <c r="OIW35"/>
      <c r="OIX35"/>
      <c r="OIY35"/>
      <c r="OIZ35"/>
      <c r="OJA35"/>
      <c r="OJB35"/>
      <c r="OJC35"/>
      <c r="OJD35"/>
      <c r="OJE35"/>
      <c r="OJF35"/>
      <c r="OJG35"/>
      <c r="OJH35"/>
      <c r="OJI35"/>
      <c r="OJJ35"/>
      <c r="OJK35"/>
      <c r="OJL35"/>
      <c r="OJM35"/>
      <c r="OJN35"/>
      <c r="OJO35"/>
      <c r="OJP35"/>
      <c r="OJQ35"/>
      <c r="OJR35"/>
      <c r="OJS35"/>
      <c r="OJT35"/>
      <c r="OJU35"/>
      <c r="OJV35"/>
      <c r="OJW35"/>
      <c r="OJX35"/>
      <c r="OJY35"/>
      <c r="OJZ35"/>
      <c r="OKA35"/>
      <c r="OKB35"/>
      <c r="OKC35"/>
      <c r="OKD35"/>
      <c r="OKE35"/>
      <c r="OKF35"/>
      <c r="OKG35"/>
      <c r="OKH35"/>
      <c r="OKI35"/>
      <c r="OKJ35"/>
      <c r="OKK35"/>
      <c r="OKL35"/>
      <c r="OKM35"/>
      <c r="OKN35"/>
      <c r="OKO35"/>
      <c r="OKP35"/>
      <c r="OKQ35"/>
      <c r="OKR35"/>
      <c r="OKS35"/>
      <c r="OKT35"/>
      <c r="OKU35"/>
      <c r="OKV35"/>
      <c r="OKW35"/>
      <c r="OKX35"/>
      <c r="OKY35"/>
      <c r="OKZ35"/>
      <c r="OLA35"/>
      <c r="OLB35"/>
      <c r="OLC35"/>
      <c r="OLD35"/>
      <c r="OLE35"/>
      <c r="OLF35"/>
      <c r="OLG35"/>
      <c r="OLH35"/>
      <c r="OLI35"/>
      <c r="OLJ35"/>
      <c r="OLK35"/>
      <c r="OLL35"/>
      <c r="OLM35"/>
      <c r="OLN35"/>
      <c r="OLO35"/>
      <c r="OLP35"/>
      <c r="OLQ35"/>
      <c r="OLR35"/>
      <c r="OLS35"/>
      <c r="OLT35"/>
      <c r="OLU35"/>
      <c r="OLV35"/>
      <c r="OLW35"/>
      <c r="OLX35"/>
      <c r="OLY35"/>
      <c r="OLZ35"/>
      <c r="OMA35"/>
      <c r="OMB35"/>
      <c r="OMC35"/>
      <c r="OMD35"/>
      <c r="OME35"/>
      <c r="OMF35"/>
      <c r="OMG35"/>
      <c r="OMH35"/>
      <c r="OMI35"/>
      <c r="OMJ35"/>
      <c r="OMK35"/>
      <c r="OML35"/>
      <c r="OMM35"/>
      <c r="OMN35"/>
      <c r="OMO35"/>
      <c r="OMP35"/>
      <c r="OMQ35"/>
      <c r="OMR35"/>
      <c r="OMS35"/>
      <c r="OMT35"/>
      <c r="OMU35"/>
      <c r="OMV35"/>
      <c r="OMW35"/>
      <c r="OMX35"/>
      <c r="OMY35"/>
      <c r="OMZ35"/>
      <c r="ONA35"/>
      <c r="ONB35"/>
      <c r="ONC35"/>
      <c r="OND35"/>
      <c r="ONE35"/>
      <c r="ONF35"/>
      <c r="ONG35"/>
      <c r="ONH35"/>
      <c r="ONI35"/>
      <c r="ONJ35"/>
      <c r="ONK35"/>
      <c r="ONL35"/>
      <c r="ONM35"/>
      <c r="ONN35"/>
      <c r="ONO35"/>
      <c r="ONP35"/>
      <c r="ONQ35"/>
      <c r="ONR35"/>
      <c r="ONS35"/>
      <c r="ONT35"/>
      <c r="ONU35"/>
      <c r="ONV35"/>
      <c r="ONW35"/>
      <c r="ONX35"/>
      <c r="ONY35"/>
      <c r="ONZ35"/>
      <c r="OOA35"/>
      <c r="OOB35"/>
      <c r="OOC35"/>
      <c r="OOD35"/>
      <c r="OOE35"/>
      <c r="OOF35"/>
      <c r="OOG35"/>
      <c r="OOH35"/>
      <c r="OOI35"/>
      <c r="OOJ35"/>
      <c r="OOK35"/>
      <c r="OOL35"/>
      <c r="OOM35"/>
      <c r="OON35"/>
      <c r="OOO35"/>
      <c r="OOP35"/>
      <c r="OOQ35"/>
      <c r="OOR35"/>
      <c r="OOS35"/>
      <c r="OOT35"/>
      <c r="OOU35"/>
      <c r="OOV35"/>
      <c r="OOW35"/>
      <c r="OOX35"/>
      <c r="OOY35"/>
      <c r="OOZ35"/>
      <c r="OPA35"/>
      <c r="OPB35"/>
      <c r="OPC35"/>
      <c r="OPD35"/>
      <c r="OPE35"/>
      <c r="OPF35"/>
      <c r="OPG35"/>
      <c r="OPH35"/>
      <c r="OPI35"/>
      <c r="OPJ35"/>
      <c r="OPK35"/>
      <c r="OPL35"/>
      <c r="OPM35"/>
      <c r="OPN35"/>
      <c r="OPO35"/>
      <c r="OPP35"/>
      <c r="OPQ35"/>
      <c r="OPR35"/>
      <c r="OPS35"/>
      <c r="OPT35"/>
      <c r="OPU35"/>
      <c r="OPV35"/>
      <c r="OPW35"/>
      <c r="OPX35"/>
      <c r="OPY35"/>
      <c r="OPZ35"/>
      <c r="OQA35"/>
      <c r="OQB35"/>
      <c r="OQC35"/>
      <c r="OQD35"/>
      <c r="OQE35"/>
      <c r="OQF35"/>
      <c r="OQG35"/>
      <c r="OQH35"/>
      <c r="OQI35"/>
      <c r="OQJ35"/>
      <c r="OQK35"/>
      <c r="OQL35"/>
      <c r="OQM35"/>
      <c r="OQN35"/>
      <c r="OQO35"/>
      <c r="OQP35"/>
      <c r="OQQ35"/>
      <c r="OQR35"/>
      <c r="OQS35"/>
      <c r="OQT35"/>
      <c r="OQU35"/>
      <c r="OQV35"/>
      <c r="OQW35"/>
      <c r="OQX35"/>
      <c r="OQY35"/>
      <c r="OQZ35"/>
      <c r="ORA35"/>
      <c r="ORB35"/>
      <c r="ORC35"/>
      <c r="ORD35"/>
      <c r="ORE35"/>
      <c r="ORF35"/>
      <c r="ORG35"/>
      <c r="ORH35"/>
      <c r="ORI35"/>
      <c r="ORJ35"/>
      <c r="ORK35"/>
      <c r="ORL35"/>
      <c r="ORM35"/>
      <c r="ORN35"/>
      <c r="ORO35"/>
      <c r="ORP35"/>
      <c r="ORQ35"/>
      <c r="ORR35"/>
      <c r="ORS35"/>
      <c r="ORT35"/>
      <c r="ORU35"/>
      <c r="ORV35"/>
      <c r="ORW35"/>
      <c r="ORX35"/>
      <c r="ORY35"/>
      <c r="ORZ35"/>
      <c r="OSA35"/>
      <c r="OSB35"/>
      <c r="OSC35"/>
      <c r="OSD35"/>
      <c r="OSE35"/>
      <c r="OSF35"/>
      <c r="OSG35"/>
      <c r="OSH35"/>
      <c r="OSI35"/>
      <c r="OSJ35"/>
      <c r="OSK35"/>
      <c r="OSL35"/>
      <c r="OSM35"/>
      <c r="OSN35"/>
      <c r="OSO35"/>
      <c r="OSP35"/>
      <c r="OSQ35"/>
      <c r="OSR35"/>
      <c r="OSS35"/>
      <c r="OST35"/>
      <c r="OSU35"/>
      <c r="OSV35"/>
      <c r="OSW35"/>
      <c r="OSX35"/>
      <c r="OSY35"/>
      <c r="OSZ35"/>
      <c r="OTA35"/>
      <c r="OTB35"/>
      <c r="OTC35"/>
      <c r="OTD35"/>
      <c r="OTE35"/>
      <c r="OTF35"/>
      <c r="OTG35"/>
      <c r="OTH35"/>
      <c r="OTI35"/>
      <c r="OTJ35"/>
      <c r="OTK35"/>
      <c r="OTL35"/>
      <c r="OTM35"/>
      <c r="OTN35"/>
      <c r="OTO35"/>
      <c r="OTP35"/>
      <c r="OTQ35"/>
      <c r="OTR35"/>
      <c r="OTS35"/>
      <c r="OTT35"/>
      <c r="OTU35"/>
      <c r="OTV35"/>
      <c r="OTW35"/>
      <c r="OTX35"/>
      <c r="OTY35"/>
      <c r="OTZ35"/>
      <c r="OUA35"/>
      <c r="OUB35"/>
      <c r="OUC35"/>
      <c r="OUD35"/>
      <c r="OUE35"/>
      <c r="OUF35"/>
      <c r="OUG35"/>
      <c r="OUH35"/>
      <c r="OUI35"/>
      <c r="OUJ35"/>
      <c r="OUK35"/>
      <c r="OUL35"/>
      <c r="OUM35"/>
      <c r="OUN35"/>
      <c r="OUO35"/>
      <c r="OUP35"/>
      <c r="OUQ35"/>
      <c r="OUR35"/>
      <c r="OUS35"/>
      <c r="OUT35"/>
      <c r="OUU35"/>
      <c r="OUV35"/>
      <c r="OUW35"/>
      <c r="OUX35"/>
      <c r="OUY35"/>
      <c r="OUZ35"/>
      <c r="OVA35"/>
      <c r="OVB35"/>
      <c r="OVC35"/>
      <c r="OVD35"/>
      <c r="OVE35"/>
      <c r="OVF35"/>
      <c r="OVG35"/>
      <c r="OVH35"/>
      <c r="OVI35"/>
      <c r="OVJ35"/>
      <c r="OVK35"/>
      <c r="OVL35"/>
      <c r="OVM35"/>
      <c r="OVN35"/>
      <c r="OVO35"/>
      <c r="OVP35"/>
      <c r="OVQ35"/>
      <c r="OVR35"/>
      <c r="OVS35"/>
      <c r="OVT35"/>
      <c r="OVU35"/>
      <c r="OVV35"/>
      <c r="OVW35"/>
      <c r="OVX35"/>
      <c r="OVY35"/>
      <c r="OVZ35"/>
      <c r="OWA35"/>
      <c r="OWB35"/>
      <c r="OWC35"/>
      <c r="OWD35"/>
      <c r="OWE35"/>
      <c r="OWF35"/>
      <c r="OWG35"/>
      <c r="OWH35"/>
      <c r="OWI35"/>
      <c r="OWJ35"/>
      <c r="OWK35"/>
      <c r="OWL35"/>
      <c r="OWM35"/>
      <c r="OWN35"/>
      <c r="OWO35"/>
      <c r="OWP35"/>
      <c r="OWQ35"/>
      <c r="OWR35"/>
      <c r="OWS35"/>
      <c r="OWT35"/>
      <c r="OWU35"/>
      <c r="OWV35"/>
      <c r="OWW35"/>
      <c r="OWX35"/>
      <c r="OWY35"/>
      <c r="OWZ35"/>
      <c r="OXA35"/>
      <c r="OXB35"/>
      <c r="OXC35"/>
      <c r="OXD35"/>
      <c r="OXE35"/>
      <c r="OXF35"/>
      <c r="OXG35"/>
      <c r="OXH35"/>
      <c r="OXI35"/>
      <c r="OXJ35"/>
      <c r="OXK35"/>
      <c r="OXL35"/>
      <c r="OXM35"/>
      <c r="OXN35"/>
      <c r="OXO35"/>
      <c r="OXP35"/>
      <c r="OXQ35"/>
      <c r="OXR35"/>
      <c r="OXS35"/>
      <c r="OXT35"/>
      <c r="OXU35"/>
      <c r="OXV35"/>
      <c r="OXW35"/>
      <c r="OXX35"/>
      <c r="OXY35"/>
      <c r="OXZ35"/>
      <c r="OYA35"/>
      <c r="OYB35"/>
      <c r="OYC35"/>
      <c r="OYD35"/>
      <c r="OYE35"/>
      <c r="OYF35"/>
      <c r="OYG35"/>
      <c r="OYH35"/>
      <c r="OYI35"/>
      <c r="OYJ35"/>
      <c r="OYK35"/>
      <c r="OYL35"/>
      <c r="OYM35"/>
      <c r="OYN35"/>
      <c r="OYO35"/>
      <c r="OYP35"/>
      <c r="OYQ35"/>
      <c r="OYR35"/>
      <c r="OYS35"/>
      <c r="OYT35"/>
      <c r="OYU35"/>
      <c r="OYV35"/>
      <c r="OYW35"/>
      <c r="OYX35"/>
      <c r="OYY35"/>
      <c r="OYZ35"/>
      <c r="OZA35"/>
      <c r="OZB35"/>
      <c r="OZC35"/>
      <c r="OZD35"/>
      <c r="OZE35"/>
      <c r="OZF35"/>
      <c r="OZG35"/>
      <c r="OZH35"/>
      <c r="OZI35"/>
      <c r="OZJ35"/>
      <c r="OZK35"/>
      <c r="OZL35"/>
      <c r="OZM35"/>
      <c r="OZN35"/>
      <c r="OZO35"/>
      <c r="OZP35"/>
      <c r="OZQ35"/>
      <c r="OZR35"/>
      <c r="OZS35"/>
      <c r="OZT35"/>
      <c r="OZU35"/>
      <c r="OZV35"/>
      <c r="OZW35"/>
      <c r="OZX35"/>
      <c r="OZY35"/>
      <c r="OZZ35"/>
      <c r="PAA35"/>
      <c r="PAB35"/>
      <c r="PAC35"/>
      <c r="PAD35"/>
      <c r="PAE35"/>
      <c r="PAF35"/>
      <c r="PAG35"/>
      <c r="PAH35"/>
      <c r="PAI35"/>
      <c r="PAJ35"/>
      <c r="PAK35"/>
      <c r="PAL35"/>
      <c r="PAM35"/>
      <c r="PAN35"/>
      <c r="PAO35"/>
      <c r="PAP35"/>
      <c r="PAQ35"/>
      <c r="PAR35"/>
      <c r="PAS35"/>
      <c r="PAT35"/>
      <c r="PAU35"/>
      <c r="PAV35"/>
      <c r="PAW35"/>
      <c r="PAX35"/>
      <c r="PAY35"/>
      <c r="PAZ35"/>
      <c r="PBA35"/>
      <c r="PBB35"/>
      <c r="PBC35"/>
      <c r="PBD35"/>
      <c r="PBE35"/>
      <c r="PBF35"/>
      <c r="PBG35"/>
      <c r="PBH35"/>
      <c r="PBI35"/>
      <c r="PBJ35"/>
      <c r="PBK35"/>
      <c r="PBL35"/>
      <c r="PBM35"/>
      <c r="PBN35"/>
      <c r="PBO35"/>
      <c r="PBP35"/>
      <c r="PBQ35"/>
      <c r="PBR35"/>
      <c r="PBS35"/>
      <c r="PBT35"/>
      <c r="PBU35"/>
      <c r="PBV35"/>
      <c r="PBW35"/>
      <c r="PBX35"/>
      <c r="PBY35"/>
      <c r="PBZ35"/>
      <c r="PCA35"/>
      <c r="PCB35"/>
      <c r="PCC35"/>
      <c r="PCD35"/>
      <c r="PCE35"/>
      <c r="PCF35"/>
      <c r="PCG35"/>
      <c r="PCH35"/>
      <c r="PCI35"/>
      <c r="PCJ35"/>
      <c r="PCK35"/>
      <c r="PCL35"/>
      <c r="PCM35"/>
      <c r="PCN35"/>
      <c r="PCO35"/>
      <c r="PCP35"/>
      <c r="PCQ35"/>
      <c r="PCR35"/>
      <c r="PCS35"/>
      <c r="PCT35"/>
      <c r="PCU35"/>
      <c r="PCV35"/>
      <c r="PCW35"/>
      <c r="PCX35"/>
      <c r="PCY35"/>
      <c r="PCZ35"/>
      <c r="PDA35"/>
      <c r="PDB35"/>
      <c r="PDC35"/>
      <c r="PDD35"/>
      <c r="PDE35"/>
      <c r="PDF35"/>
      <c r="PDG35"/>
      <c r="PDH35"/>
      <c r="PDI35"/>
      <c r="PDJ35"/>
      <c r="PDK35"/>
      <c r="PDL35"/>
      <c r="PDM35"/>
      <c r="PDN35"/>
      <c r="PDO35"/>
      <c r="PDP35"/>
      <c r="PDQ35"/>
      <c r="PDR35"/>
      <c r="PDS35"/>
      <c r="PDT35"/>
      <c r="PDU35"/>
      <c r="PDV35"/>
      <c r="PDW35"/>
      <c r="PDX35"/>
      <c r="PDY35"/>
      <c r="PDZ35"/>
      <c r="PEA35"/>
      <c r="PEB35"/>
      <c r="PEC35"/>
      <c r="PED35"/>
      <c r="PEE35"/>
      <c r="PEF35"/>
      <c r="PEG35"/>
      <c r="PEH35"/>
      <c r="PEI35"/>
      <c r="PEJ35"/>
      <c r="PEK35"/>
      <c r="PEL35"/>
      <c r="PEM35"/>
      <c r="PEN35"/>
      <c r="PEO35"/>
      <c r="PEP35"/>
      <c r="PEQ35"/>
      <c r="PER35"/>
      <c r="PES35"/>
      <c r="PET35"/>
      <c r="PEU35"/>
      <c r="PEV35"/>
      <c r="PEW35"/>
      <c r="PEX35"/>
      <c r="PEY35"/>
      <c r="PEZ35"/>
      <c r="PFA35"/>
      <c r="PFB35"/>
      <c r="PFC35"/>
      <c r="PFD35"/>
      <c r="PFE35"/>
      <c r="PFF35"/>
      <c r="PFG35"/>
      <c r="PFH35"/>
      <c r="PFI35"/>
      <c r="PFJ35"/>
      <c r="PFK35"/>
      <c r="PFL35"/>
      <c r="PFM35"/>
      <c r="PFN35"/>
      <c r="PFO35"/>
      <c r="PFP35"/>
      <c r="PFQ35"/>
      <c r="PFR35"/>
      <c r="PFS35"/>
      <c r="PFT35"/>
      <c r="PFU35"/>
      <c r="PFV35"/>
      <c r="PFW35"/>
      <c r="PFX35"/>
      <c r="PFY35"/>
      <c r="PFZ35"/>
      <c r="PGA35"/>
      <c r="PGB35"/>
      <c r="PGC35"/>
      <c r="PGD35"/>
      <c r="PGE35"/>
      <c r="PGF35"/>
      <c r="PGG35"/>
      <c r="PGH35"/>
      <c r="PGI35"/>
      <c r="PGJ35"/>
      <c r="PGK35"/>
      <c r="PGL35"/>
      <c r="PGM35"/>
      <c r="PGN35"/>
      <c r="PGO35"/>
      <c r="PGP35"/>
      <c r="PGQ35"/>
      <c r="PGR35"/>
      <c r="PGS35"/>
      <c r="PGT35"/>
      <c r="PGU35"/>
      <c r="PGV35"/>
      <c r="PGW35"/>
      <c r="PGX35"/>
      <c r="PGY35"/>
      <c r="PGZ35"/>
      <c r="PHA35"/>
      <c r="PHB35"/>
      <c r="PHC35"/>
      <c r="PHD35"/>
      <c r="PHE35"/>
      <c r="PHF35"/>
      <c r="PHG35"/>
      <c r="PHH35"/>
      <c r="PHI35"/>
      <c r="PHJ35"/>
      <c r="PHK35"/>
      <c r="PHL35"/>
      <c r="PHM35"/>
      <c r="PHN35"/>
      <c r="PHO35"/>
      <c r="PHP35"/>
      <c r="PHQ35"/>
      <c r="PHR35"/>
      <c r="PHS35"/>
      <c r="PHT35"/>
      <c r="PHU35"/>
      <c r="PHV35"/>
      <c r="PHW35"/>
      <c r="PHX35"/>
      <c r="PHY35"/>
      <c r="PHZ35"/>
      <c r="PIA35"/>
      <c r="PIB35"/>
      <c r="PIC35"/>
      <c r="PID35"/>
      <c r="PIE35"/>
      <c r="PIF35"/>
      <c r="PIG35"/>
      <c r="PIH35"/>
      <c r="PII35"/>
      <c r="PIJ35"/>
      <c r="PIK35"/>
      <c r="PIL35"/>
      <c r="PIM35"/>
      <c r="PIN35"/>
      <c r="PIO35"/>
      <c r="PIP35"/>
      <c r="PIQ35"/>
      <c r="PIR35"/>
      <c r="PIS35"/>
      <c r="PIT35"/>
      <c r="PIU35"/>
      <c r="PIV35"/>
      <c r="PIW35"/>
      <c r="PIX35"/>
      <c r="PIY35"/>
      <c r="PIZ35"/>
      <c r="PJA35"/>
      <c r="PJB35"/>
      <c r="PJC35"/>
      <c r="PJD35"/>
      <c r="PJE35"/>
      <c r="PJF35"/>
      <c r="PJG35"/>
      <c r="PJH35"/>
      <c r="PJI35"/>
      <c r="PJJ35"/>
      <c r="PJK35"/>
      <c r="PJL35"/>
      <c r="PJM35"/>
      <c r="PJN35"/>
      <c r="PJO35"/>
      <c r="PJP35"/>
      <c r="PJQ35"/>
      <c r="PJR35"/>
      <c r="PJS35"/>
      <c r="PJT35"/>
      <c r="PJU35"/>
      <c r="PJV35"/>
      <c r="PJW35"/>
      <c r="PJX35"/>
      <c r="PJY35"/>
      <c r="PJZ35"/>
      <c r="PKA35"/>
      <c r="PKB35"/>
      <c r="PKC35"/>
      <c r="PKD35"/>
      <c r="PKE35"/>
      <c r="PKF35"/>
      <c r="PKG35"/>
      <c r="PKH35"/>
      <c r="PKI35"/>
      <c r="PKJ35"/>
      <c r="PKK35"/>
      <c r="PKL35"/>
      <c r="PKM35"/>
      <c r="PKN35"/>
      <c r="PKO35"/>
      <c r="PKP35"/>
      <c r="PKQ35"/>
      <c r="PKR35"/>
      <c r="PKS35"/>
      <c r="PKT35"/>
      <c r="PKU35"/>
      <c r="PKV35"/>
      <c r="PKW35"/>
      <c r="PKX35"/>
      <c r="PKY35"/>
      <c r="PKZ35"/>
      <c r="PLA35"/>
      <c r="PLB35"/>
      <c r="PLC35"/>
      <c r="PLD35"/>
      <c r="PLE35"/>
      <c r="PLF35"/>
      <c r="PLG35"/>
      <c r="PLH35"/>
      <c r="PLI35"/>
      <c r="PLJ35"/>
      <c r="PLK35"/>
      <c r="PLL35"/>
      <c r="PLM35"/>
      <c r="PLN35"/>
      <c r="PLO35"/>
      <c r="PLP35"/>
      <c r="PLQ35"/>
      <c r="PLR35"/>
      <c r="PLS35"/>
      <c r="PLT35"/>
      <c r="PLU35"/>
      <c r="PLV35"/>
      <c r="PLW35"/>
      <c r="PLX35"/>
      <c r="PLY35"/>
      <c r="PLZ35"/>
      <c r="PMA35"/>
      <c r="PMB35"/>
      <c r="PMC35"/>
      <c r="PMD35"/>
      <c r="PME35"/>
      <c r="PMF35"/>
      <c r="PMG35"/>
      <c r="PMH35"/>
      <c r="PMI35"/>
      <c r="PMJ35"/>
      <c r="PMK35"/>
      <c r="PML35"/>
      <c r="PMM35"/>
      <c r="PMN35"/>
      <c r="PMO35"/>
      <c r="PMP35"/>
      <c r="PMQ35"/>
      <c r="PMR35"/>
      <c r="PMS35"/>
      <c r="PMT35"/>
      <c r="PMU35"/>
      <c r="PMV35"/>
      <c r="PMW35"/>
      <c r="PMX35"/>
      <c r="PMY35"/>
      <c r="PMZ35"/>
      <c r="PNA35"/>
      <c r="PNB35"/>
      <c r="PNC35"/>
      <c r="PND35"/>
      <c r="PNE35"/>
      <c r="PNF35"/>
      <c r="PNG35"/>
      <c r="PNH35"/>
      <c r="PNI35"/>
      <c r="PNJ35"/>
      <c r="PNK35"/>
      <c r="PNL35"/>
      <c r="PNM35"/>
      <c r="PNN35"/>
      <c r="PNO35"/>
      <c r="PNP35"/>
      <c r="PNQ35"/>
      <c r="PNR35"/>
      <c r="PNS35"/>
      <c r="PNT35"/>
      <c r="PNU35"/>
      <c r="PNV35"/>
      <c r="PNW35"/>
      <c r="PNX35"/>
      <c r="PNY35"/>
      <c r="PNZ35"/>
      <c r="POA35"/>
      <c r="POB35"/>
      <c r="POC35"/>
      <c r="POD35"/>
      <c r="POE35"/>
      <c r="POF35"/>
      <c r="POG35"/>
      <c r="POH35"/>
      <c r="POI35"/>
      <c r="POJ35"/>
      <c r="POK35"/>
      <c r="POL35"/>
      <c r="POM35"/>
      <c r="PON35"/>
      <c r="POO35"/>
      <c r="POP35"/>
      <c r="POQ35"/>
      <c r="POR35"/>
      <c r="POS35"/>
      <c r="POT35"/>
      <c r="POU35"/>
      <c r="POV35"/>
      <c r="POW35"/>
      <c r="POX35"/>
      <c r="POY35"/>
      <c r="POZ35"/>
      <c r="PPA35"/>
      <c r="PPB35"/>
      <c r="PPC35"/>
      <c r="PPD35"/>
      <c r="PPE35"/>
      <c r="PPF35"/>
      <c r="PPG35"/>
      <c r="PPH35"/>
      <c r="PPI35"/>
      <c r="PPJ35"/>
      <c r="PPK35"/>
      <c r="PPL35"/>
      <c r="PPM35"/>
      <c r="PPN35"/>
      <c r="PPO35"/>
      <c r="PPP35"/>
      <c r="PPQ35"/>
      <c r="PPR35"/>
      <c r="PPS35"/>
      <c r="PPT35"/>
      <c r="PPU35"/>
      <c r="PPV35"/>
      <c r="PPW35"/>
      <c r="PPX35"/>
      <c r="PPY35"/>
      <c r="PPZ35"/>
      <c r="PQA35"/>
      <c r="PQB35"/>
      <c r="PQC35"/>
      <c r="PQD35"/>
      <c r="PQE35"/>
      <c r="PQF35"/>
      <c r="PQG35"/>
      <c r="PQH35"/>
      <c r="PQI35"/>
      <c r="PQJ35"/>
      <c r="PQK35"/>
      <c r="PQL35"/>
      <c r="PQM35"/>
      <c r="PQN35"/>
      <c r="PQO35"/>
      <c r="PQP35"/>
      <c r="PQQ35"/>
      <c r="PQR35"/>
      <c r="PQS35"/>
      <c r="PQT35"/>
      <c r="PQU35"/>
      <c r="PQV35"/>
      <c r="PQW35"/>
      <c r="PQX35"/>
      <c r="PQY35"/>
      <c r="PQZ35"/>
      <c r="PRA35"/>
      <c r="PRB35"/>
      <c r="PRC35"/>
      <c r="PRD35"/>
      <c r="PRE35"/>
      <c r="PRF35"/>
      <c r="PRG35"/>
      <c r="PRH35"/>
      <c r="PRI35"/>
      <c r="PRJ35"/>
      <c r="PRK35"/>
      <c r="PRL35"/>
      <c r="PRM35"/>
      <c r="PRN35"/>
      <c r="PRO35"/>
      <c r="PRP35"/>
      <c r="PRQ35"/>
      <c r="PRR35"/>
      <c r="PRS35"/>
      <c r="PRT35"/>
      <c r="PRU35"/>
      <c r="PRV35"/>
      <c r="PRW35"/>
      <c r="PRX35"/>
      <c r="PRY35"/>
      <c r="PRZ35"/>
      <c r="PSA35"/>
      <c r="PSB35"/>
      <c r="PSC35"/>
      <c r="PSD35"/>
      <c r="PSE35"/>
      <c r="PSF35"/>
      <c r="PSG35"/>
      <c r="PSH35"/>
      <c r="PSI35"/>
      <c r="PSJ35"/>
      <c r="PSK35"/>
      <c r="PSL35"/>
      <c r="PSM35"/>
      <c r="PSN35"/>
      <c r="PSO35"/>
      <c r="PSP35"/>
      <c r="PSQ35"/>
      <c r="PSR35"/>
      <c r="PSS35"/>
      <c r="PST35"/>
      <c r="PSU35"/>
      <c r="PSV35"/>
      <c r="PSW35"/>
      <c r="PSX35"/>
      <c r="PSY35"/>
      <c r="PSZ35"/>
      <c r="PTA35"/>
      <c r="PTB35"/>
      <c r="PTC35"/>
      <c r="PTD35"/>
      <c r="PTE35"/>
      <c r="PTF35"/>
      <c r="PTG35"/>
      <c r="PTH35"/>
      <c r="PTI35"/>
      <c r="PTJ35"/>
      <c r="PTK35"/>
      <c r="PTL35"/>
      <c r="PTM35"/>
      <c r="PTN35"/>
      <c r="PTO35"/>
      <c r="PTP35"/>
      <c r="PTQ35"/>
      <c r="PTR35"/>
      <c r="PTS35"/>
      <c r="PTT35"/>
      <c r="PTU35"/>
      <c r="PTV35"/>
      <c r="PTW35"/>
      <c r="PTX35"/>
      <c r="PTY35"/>
      <c r="PTZ35"/>
      <c r="PUA35"/>
      <c r="PUB35"/>
      <c r="PUC35"/>
      <c r="PUD35"/>
      <c r="PUE35"/>
      <c r="PUF35"/>
      <c r="PUG35"/>
      <c r="PUH35"/>
      <c r="PUI35"/>
      <c r="PUJ35"/>
      <c r="PUK35"/>
      <c r="PUL35"/>
      <c r="PUM35"/>
      <c r="PUN35"/>
      <c r="PUO35"/>
      <c r="PUP35"/>
      <c r="PUQ35"/>
      <c r="PUR35"/>
      <c r="PUS35"/>
      <c r="PUT35"/>
      <c r="PUU35"/>
      <c r="PUV35"/>
      <c r="PUW35"/>
      <c r="PUX35"/>
      <c r="PUY35"/>
      <c r="PUZ35"/>
      <c r="PVA35"/>
      <c r="PVB35"/>
      <c r="PVC35"/>
      <c r="PVD35"/>
      <c r="PVE35"/>
      <c r="PVF35"/>
      <c r="PVG35"/>
      <c r="PVH35"/>
      <c r="PVI35"/>
      <c r="PVJ35"/>
      <c r="PVK35"/>
      <c r="PVL35"/>
      <c r="PVM35"/>
      <c r="PVN35"/>
      <c r="PVO35"/>
      <c r="PVP35"/>
      <c r="PVQ35"/>
      <c r="PVR35"/>
      <c r="PVS35"/>
      <c r="PVT35"/>
      <c r="PVU35"/>
      <c r="PVV35"/>
      <c r="PVW35"/>
      <c r="PVX35"/>
      <c r="PVY35"/>
      <c r="PVZ35"/>
      <c r="PWA35"/>
      <c r="PWB35"/>
      <c r="PWC35"/>
      <c r="PWD35"/>
      <c r="PWE35"/>
      <c r="PWF35"/>
      <c r="PWG35"/>
      <c r="PWH35"/>
      <c r="PWI35"/>
      <c r="PWJ35"/>
      <c r="PWK35"/>
      <c r="PWL35"/>
      <c r="PWM35"/>
      <c r="PWN35"/>
      <c r="PWO35"/>
      <c r="PWP35"/>
      <c r="PWQ35"/>
      <c r="PWR35"/>
      <c r="PWS35"/>
      <c r="PWT35"/>
      <c r="PWU35"/>
      <c r="PWV35"/>
      <c r="PWW35"/>
      <c r="PWX35"/>
      <c r="PWY35"/>
      <c r="PWZ35"/>
      <c r="PXA35"/>
      <c r="PXB35"/>
      <c r="PXC35"/>
      <c r="PXD35"/>
      <c r="PXE35"/>
      <c r="PXF35"/>
      <c r="PXG35"/>
      <c r="PXH35"/>
      <c r="PXI35"/>
      <c r="PXJ35"/>
      <c r="PXK35"/>
      <c r="PXL35"/>
      <c r="PXM35"/>
      <c r="PXN35"/>
      <c r="PXO35"/>
      <c r="PXP35"/>
      <c r="PXQ35"/>
      <c r="PXR35"/>
      <c r="PXS35"/>
      <c r="PXT35"/>
      <c r="PXU35"/>
      <c r="PXV35"/>
      <c r="PXW35"/>
      <c r="PXX35"/>
      <c r="PXY35"/>
      <c r="PXZ35"/>
      <c r="PYA35"/>
      <c r="PYB35"/>
      <c r="PYC35"/>
      <c r="PYD35"/>
      <c r="PYE35"/>
      <c r="PYF35"/>
      <c r="PYG35"/>
      <c r="PYH35"/>
      <c r="PYI35"/>
      <c r="PYJ35"/>
      <c r="PYK35"/>
      <c r="PYL35"/>
      <c r="PYM35"/>
      <c r="PYN35"/>
      <c r="PYO35"/>
      <c r="PYP35"/>
      <c r="PYQ35"/>
      <c r="PYR35"/>
      <c r="PYS35"/>
      <c r="PYT35"/>
      <c r="PYU35"/>
      <c r="PYV35"/>
      <c r="PYW35"/>
      <c r="PYX35"/>
      <c r="PYY35"/>
      <c r="PYZ35"/>
      <c r="PZA35"/>
      <c r="PZB35"/>
      <c r="PZC35"/>
      <c r="PZD35"/>
      <c r="PZE35"/>
      <c r="PZF35"/>
      <c r="PZG35"/>
      <c r="PZH35"/>
      <c r="PZI35"/>
      <c r="PZJ35"/>
      <c r="PZK35"/>
      <c r="PZL35"/>
      <c r="PZM35"/>
      <c r="PZN35"/>
      <c r="PZO35"/>
      <c r="PZP35"/>
      <c r="PZQ35"/>
      <c r="PZR35"/>
      <c r="PZS35"/>
      <c r="PZT35"/>
      <c r="PZU35"/>
      <c r="PZV35"/>
      <c r="PZW35"/>
      <c r="PZX35"/>
      <c r="PZY35"/>
      <c r="PZZ35"/>
      <c r="QAA35"/>
      <c r="QAB35"/>
      <c r="QAC35"/>
      <c r="QAD35"/>
      <c r="QAE35"/>
      <c r="QAF35"/>
      <c r="QAG35"/>
      <c r="QAH35"/>
      <c r="QAI35"/>
      <c r="QAJ35"/>
      <c r="QAK35"/>
      <c r="QAL35"/>
      <c r="QAM35"/>
      <c r="QAN35"/>
      <c r="QAO35"/>
      <c r="QAP35"/>
      <c r="QAQ35"/>
      <c r="QAR35"/>
      <c r="QAS35"/>
      <c r="QAT35"/>
      <c r="QAU35"/>
      <c r="QAV35"/>
      <c r="QAW35"/>
      <c r="QAX35"/>
      <c r="QAY35"/>
      <c r="QAZ35"/>
      <c r="QBA35"/>
      <c r="QBB35"/>
      <c r="QBC35"/>
      <c r="QBD35"/>
      <c r="QBE35"/>
      <c r="QBF35"/>
      <c r="QBG35"/>
      <c r="QBH35"/>
      <c r="QBI35"/>
      <c r="QBJ35"/>
      <c r="QBK35"/>
      <c r="QBL35"/>
      <c r="QBM35"/>
      <c r="QBN35"/>
      <c r="QBO35"/>
      <c r="QBP35"/>
      <c r="QBQ35"/>
      <c r="QBR35"/>
      <c r="QBS35"/>
      <c r="QBT35"/>
      <c r="QBU35"/>
      <c r="QBV35"/>
      <c r="QBW35"/>
      <c r="QBX35"/>
      <c r="QBY35"/>
      <c r="QBZ35"/>
      <c r="QCA35"/>
      <c r="QCB35"/>
      <c r="QCC35"/>
      <c r="QCD35"/>
      <c r="QCE35"/>
      <c r="QCF35"/>
      <c r="QCG35"/>
      <c r="QCH35"/>
      <c r="QCI35"/>
      <c r="QCJ35"/>
      <c r="QCK35"/>
      <c r="QCL35"/>
      <c r="QCM35"/>
      <c r="QCN35"/>
      <c r="QCO35"/>
      <c r="QCP35"/>
      <c r="QCQ35"/>
      <c r="QCR35"/>
      <c r="QCS35"/>
      <c r="QCT35"/>
      <c r="QCU35"/>
      <c r="QCV35"/>
      <c r="QCW35"/>
      <c r="QCX35"/>
      <c r="QCY35"/>
      <c r="QCZ35"/>
      <c r="QDA35"/>
      <c r="QDB35"/>
      <c r="QDC35"/>
      <c r="QDD35"/>
      <c r="QDE35"/>
      <c r="QDF35"/>
      <c r="QDG35"/>
      <c r="QDH35"/>
      <c r="QDI35"/>
      <c r="QDJ35"/>
      <c r="QDK35"/>
      <c r="QDL35"/>
      <c r="QDM35"/>
      <c r="QDN35"/>
      <c r="QDO35"/>
      <c r="QDP35"/>
      <c r="QDQ35"/>
      <c r="QDR35"/>
      <c r="QDS35"/>
      <c r="QDT35"/>
      <c r="QDU35"/>
      <c r="QDV35"/>
      <c r="QDW35"/>
      <c r="QDX35"/>
      <c r="QDY35"/>
      <c r="QDZ35"/>
      <c r="QEA35"/>
      <c r="QEB35"/>
      <c r="QEC35"/>
      <c r="QED35"/>
      <c r="QEE35"/>
      <c r="QEF35"/>
      <c r="QEG35"/>
      <c r="QEH35"/>
      <c r="QEI35"/>
      <c r="QEJ35"/>
      <c r="QEK35"/>
      <c r="QEL35"/>
      <c r="QEM35"/>
      <c r="QEN35"/>
      <c r="QEO35"/>
      <c r="QEP35"/>
      <c r="QEQ35"/>
      <c r="QER35"/>
      <c r="QES35"/>
      <c r="QET35"/>
      <c r="QEU35"/>
      <c r="QEV35"/>
      <c r="QEW35"/>
      <c r="QEX35"/>
      <c r="QEY35"/>
      <c r="QEZ35"/>
      <c r="QFA35"/>
      <c r="QFB35"/>
      <c r="QFC35"/>
      <c r="QFD35"/>
      <c r="QFE35"/>
      <c r="QFF35"/>
      <c r="QFG35"/>
      <c r="QFH35"/>
      <c r="QFI35"/>
      <c r="QFJ35"/>
      <c r="QFK35"/>
      <c r="QFL35"/>
      <c r="QFM35"/>
      <c r="QFN35"/>
      <c r="QFO35"/>
      <c r="QFP35"/>
      <c r="QFQ35"/>
      <c r="QFR35"/>
      <c r="QFS35"/>
      <c r="QFT35"/>
      <c r="QFU35"/>
      <c r="QFV35"/>
      <c r="QFW35"/>
      <c r="QFX35"/>
      <c r="QFY35"/>
      <c r="QFZ35"/>
      <c r="QGA35"/>
      <c r="QGB35"/>
      <c r="QGC35"/>
      <c r="QGD35"/>
      <c r="QGE35"/>
      <c r="QGF35"/>
      <c r="QGG35"/>
      <c r="QGH35"/>
      <c r="QGI35"/>
      <c r="QGJ35"/>
      <c r="QGK35"/>
      <c r="QGL35"/>
      <c r="QGM35"/>
      <c r="QGN35"/>
      <c r="QGO35"/>
      <c r="QGP35"/>
      <c r="QGQ35"/>
      <c r="QGR35"/>
      <c r="QGS35"/>
      <c r="QGT35"/>
      <c r="QGU35"/>
      <c r="QGV35"/>
      <c r="QGW35"/>
      <c r="QGX35"/>
      <c r="QGY35"/>
      <c r="QGZ35"/>
      <c r="QHA35"/>
      <c r="QHB35"/>
      <c r="QHC35"/>
      <c r="QHD35"/>
      <c r="QHE35"/>
      <c r="QHF35"/>
      <c r="QHG35"/>
      <c r="QHH35"/>
      <c r="QHI35"/>
      <c r="QHJ35"/>
      <c r="QHK35"/>
      <c r="QHL35"/>
      <c r="QHM35"/>
      <c r="QHN35"/>
      <c r="QHO35"/>
      <c r="QHP35"/>
      <c r="QHQ35"/>
      <c r="QHR35"/>
      <c r="QHS35"/>
      <c r="QHT35"/>
      <c r="QHU35"/>
      <c r="QHV35"/>
      <c r="QHW35"/>
      <c r="QHX35"/>
      <c r="QHY35"/>
      <c r="QHZ35"/>
      <c r="QIA35"/>
      <c r="QIB35"/>
      <c r="QIC35"/>
      <c r="QID35"/>
      <c r="QIE35"/>
      <c r="QIF35"/>
      <c r="QIG35"/>
      <c r="QIH35"/>
      <c r="QII35"/>
      <c r="QIJ35"/>
      <c r="QIK35"/>
      <c r="QIL35"/>
      <c r="QIM35"/>
      <c r="QIN35"/>
      <c r="QIO35"/>
      <c r="QIP35"/>
      <c r="QIQ35"/>
      <c r="QIR35"/>
      <c r="QIS35"/>
      <c r="QIT35"/>
      <c r="QIU35"/>
      <c r="QIV35"/>
      <c r="QIW35"/>
      <c r="QIX35"/>
      <c r="QIY35"/>
      <c r="QIZ35"/>
      <c r="QJA35"/>
      <c r="QJB35"/>
      <c r="QJC35"/>
      <c r="QJD35"/>
      <c r="QJE35"/>
      <c r="QJF35"/>
      <c r="QJG35"/>
      <c r="QJH35"/>
      <c r="QJI35"/>
      <c r="QJJ35"/>
      <c r="QJK35"/>
      <c r="QJL35"/>
      <c r="QJM35"/>
      <c r="QJN35"/>
      <c r="QJO35"/>
      <c r="QJP35"/>
      <c r="QJQ35"/>
      <c r="QJR35"/>
      <c r="QJS35"/>
      <c r="QJT35"/>
      <c r="QJU35"/>
      <c r="QJV35"/>
      <c r="QJW35"/>
      <c r="QJX35"/>
      <c r="QJY35"/>
      <c r="QJZ35"/>
      <c r="QKA35"/>
      <c r="QKB35"/>
      <c r="QKC35"/>
      <c r="QKD35"/>
      <c r="QKE35"/>
      <c r="QKF35"/>
      <c r="QKG35"/>
      <c r="QKH35"/>
      <c r="QKI35"/>
      <c r="QKJ35"/>
      <c r="QKK35"/>
      <c r="QKL35"/>
      <c r="QKM35"/>
      <c r="QKN35"/>
      <c r="QKO35"/>
      <c r="QKP35"/>
      <c r="QKQ35"/>
      <c r="QKR35"/>
      <c r="QKS35"/>
      <c r="QKT35"/>
      <c r="QKU35"/>
      <c r="QKV35"/>
      <c r="QKW35"/>
      <c r="QKX35"/>
      <c r="QKY35"/>
      <c r="QKZ35"/>
      <c r="QLA35"/>
      <c r="QLB35"/>
      <c r="QLC35"/>
      <c r="QLD35"/>
      <c r="QLE35"/>
      <c r="QLF35"/>
      <c r="QLG35"/>
      <c r="QLH35"/>
      <c r="QLI35"/>
      <c r="QLJ35"/>
      <c r="QLK35"/>
      <c r="QLL35"/>
      <c r="QLM35"/>
      <c r="QLN35"/>
      <c r="QLO35"/>
      <c r="QLP35"/>
      <c r="QLQ35"/>
      <c r="QLR35"/>
      <c r="QLS35"/>
      <c r="QLT35"/>
      <c r="QLU35"/>
      <c r="QLV35"/>
      <c r="QLW35"/>
      <c r="QLX35"/>
      <c r="QLY35"/>
      <c r="QLZ35"/>
      <c r="QMA35"/>
      <c r="QMB35"/>
      <c r="QMC35"/>
      <c r="QMD35"/>
      <c r="QME35"/>
      <c r="QMF35"/>
      <c r="QMG35"/>
      <c r="QMH35"/>
      <c r="QMI35"/>
      <c r="QMJ35"/>
      <c r="QMK35"/>
      <c r="QML35"/>
      <c r="QMM35"/>
      <c r="QMN35"/>
      <c r="QMO35"/>
      <c r="QMP35"/>
      <c r="QMQ35"/>
      <c r="QMR35"/>
      <c r="QMS35"/>
      <c r="QMT35"/>
      <c r="QMU35"/>
      <c r="QMV35"/>
      <c r="QMW35"/>
      <c r="QMX35"/>
      <c r="QMY35"/>
      <c r="QMZ35"/>
      <c r="QNA35"/>
      <c r="QNB35"/>
      <c r="QNC35"/>
      <c r="QND35"/>
      <c r="QNE35"/>
      <c r="QNF35"/>
      <c r="QNG35"/>
      <c r="QNH35"/>
      <c r="QNI35"/>
      <c r="QNJ35"/>
      <c r="QNK35"/>
      <c r="QNL35"/>
      <c r="QNM35"/>
      <c r="QNN35"/>
      <c r="QNO35"/>
      <c r="QNP35"/>
      <c r="QNQ35"/>
      <c r="QNR35"/>
      <c r="QNS35"/>
      <c r="QNT35"/>
      <c r="QNU35"/>
      <c r="QNV35"/>
      <c r="QNW35"/>
      <c r="QNX35"/>
      <c r="QNY35"/>
      <c r="QNZ35"/>
      <c r="QOA35"/>
      <c r="QOB35"/>
      <c r="QOC35"/>
      <c r="QOD35"/>
      <c r="QOE35"/>
      <c r="QOF35"/>
      <c r="QOG35"/>
      <c r="QOH35"/>
      <c r="QOI35"/>
      <c r="QOJ35"/>
      <c r="QOK35"/>
      <c r="QOL35"/>
      <c r="QOM35"/>
      <c r="QON35"/>
      <c r="QOO35"/>
      <c r="QOP35"/>
      <c r="QOQ35"/>
      <c r="QOR35"/>
      <c r="QOS35"/>
      <c r="QOT35"/>
      <c r="QOU35"/>
      <c r="QOV35"/>
      <c r="QOW35"/>
      <c r="QOX35"/>
      <c r="QOY35"/>
      <c r="QOZ35"/>
      <c r="QPA35"/>
      <c r="QPB35"/>
      <c r="QPC35"/>
      <c r="QPD35"/>
      <c r="QPE35"/>
      <c r="QPF35"/>
      <c r="QPG35"/>
      <c r="QPH35"/>
      <c r="QPI35"/>
      <c r="QPJ35"/>
      <c r="QPK35"/>
      <c r="QPL35"/>
      <c r="QPM35"/>
      <c r="QPN35"/>
      <c r="QPO35"/>
      <c r="QPP35"/>
      <c r="QPQ35"/>
      <c r="QPR35"/>
      <c r="QPS35"/>
      <c r="QPT35"/>
      <c r="QPU35"/>
      <c r="QPV35"/>
      <c r="QPW35"/>
      <c r="QPX35"/>
      <c r="QPY35"/>
      <c r="QPZ35"/>
      <c r="QQA35"/>
      <c r="QQB35"/>
      <c r="QQC35"/>
      <c r="QQD35"/>
      <c r="QQE35"/>
      <c r="QQF35"/>
      <c r="QQG35"/>
      <c r="QQH35"/>
      <c r="QQI35"/>
      <c r="QQJ35"/>
      <c r="QQK35"/>
      <c r="QQL35"/>
      <c r="QQM35"/>
      <c r="QQN35"/>
      <c r="QQO35"/>
      <c r="QQP35"/>
      <c r="QQQ35"/>
      <c r="QQR35"/>
      <c r="QQS35"/>
      <c r="QQT35"/>
      <c r="QQU35"/>
      <c r="QQV35"/>
      <c r="QQW35"/>
      <c r="QQX35"/>
      <c r="QQY35"/>
      <c r="QQZ35"/>
      <c r="QRA35"/>
      <c r="QRB35"/>
      <c r="QRC35"/>
      <c r="QRD35"/>
      <c r="QRE35"/>
      <c r="QRF35"/>
      <c r="QRG35"/>
      <c r="QRH35"/>
      <c r="QRI35"/>
      <c r="QRJ35"/>
      <c r="QRK35"/>
      <c r="QRL35"/>
      <c r="QRM35"/>
      <c r="QRN35"/>
      <c r="QRO35"/>
      <c r="QRP35"/>
      <c r="QRQ35"/>
      <c r="QRR35"/>
      <c r="QRS35"/>
      <c r="QRT35"/>
      <c r="QRU35"/>
      <c r="QRV35"/>
      <c r="QRW35"/>
      <c r="QRX35"/>
      <c r="QRY35"/>
      <c r="QRZ35"/>
      <c r="QSA35"/>
      <c r="QSB35"/>
      <c r="QSC35"/>
      <c r="QSD35"/>
      <c r="QSE35"/>
      <c r="QSF35"/>
      <c r="QSG35"/>
      <c r="QSH35"/>
      <c r="QSI35"/>
      <c r="QSJ35"/>
      <c r="QSK35"/>
      <c r="QSL35"/>
      <c r="QSM35"/>
      <c r="QSN35"/>
      <c r="QSO35"/>
      <c r="QSP35"/>
      <c r="QSQ35"/>
      <c r="QSR35"/>
      <c r="QSS35"/>
      <c r="QST35"/>
      <c r="QSU35"/>
      <c r="QSV35"/>
      <c r="QSW35"/>
      <c r="QSX35"/>
      <c r="QSY35"/>
      <c r="QSZ35"/>
      <c r="QTA35"/>
      <c r="QTB35"/>
      <c r="QTC35"/>
      <c r="QTD35"/>
      <c r="QTE35"/>
      <c r="QTF35"/>
      <c r="QTG35"/>
      <c r="QTH35"/>
      <c r="QTI35"/>
      <c r="QTJ35"/>
      <c r="QTK35"/>
      <c r="QTL35"/>
      <c r="QTM35"/>
      <c r="QTN35"/>
      <c r="QTO35"/>
      <c r="QTP35"/>
      <c r="QTQ35"/>
      <c r="QTR35"/>
      <c r="QTS35"/>
      <c r="QTT35"/>
      <c r="QTU35"/>
      <c r="QTV35"/>
      <c r="QTW35"/>
      <c r="QTX35"/>
      <c r="QTY35"/>
      <c r="QTZ35"/>
      <c r="QUA35"/>
      <c r="QUB35"/>
      <c r="QUC35"/>
      <c r="QUD35"/>
      <c r="QUE35"/>
      <c r="QUF35"/>
      <c r="QUG35"/>
      <c r="QUH35"/>
      <c r="QUI35"/>
      <c r="QUJ35"/>
      <c r="QUK35"/>
      <c r="QUL35"/>
      <c r="QUM35"/>
      <c r="QUN35"/>
      <c r="QUO35"/>
      <c r="QUP35"/>
      <c r="QUQ35"/>
      <c r="QUR35"/>
      <c r="QUS35"/>
      <c r="QUT35"/>
      <c r="QUU35"/>
      <c r="QUV35"/>
      <c r="QUW35"/>
      <c r="QUX35"/>
      <c r="QUY35"/>
      <c r="QUZ35"/>
      <c r="QVA35"/>
      <c r="QVB35"/>
      <c r="QVC35"/>
      <c r="QVD35"/>
      <c r="QVE35"/>
      <c r="QVF35"/>
      <c r="QVG35"/>
      <c r="QVH35"/>
      <c r="QVI35"/>
      <c r="QVJ35"/>
      <c r="QVK35"/>
      <c r="QVL35"/>
      <c r="QVM35"/>
      <c r="QVN35"/>
      <c r="QVO35"/>
      <c r="QVP35"/>
      <c r="QVQ35"/>
      <c r="QVR35"/>
      <c r="QVS35"/>
      <c r="QVT35"/>
      <c r="QVU35"/>
      <c r="QVV35"/>
      <c r="QVW35"/>
      <c r="QVX35"/>
      <c r="QVY35"/>
      <c r="QVZ35"/>
      <c r="QWA35"/>
      <c r="QWB35"/>
      <c r="QWC35"/>
      <c r="QWD35"/>
      <c r="QWE35"/>
      <c r="QWF35"/>
      <c r="QWG35"/>
      <c r="QWH35"/>
      <c r="QWI35"/>
      <c r="QWJ35"/>
      <c r="QWK35"/>
      <c r="QWL35"/>
      <c r="QWM35"/>
      <c r="QWN35"/>
      <c r="QWO35"/>
      <c r="QWP35"/>
      <c r="QWQ35"/>
      <c r="QWR35"/>
      <c r="QWS35"/>
      <c r="QWT35"/>
      <c r="QWU35"/>
      <c r="QWV35"/>
      <c r="QWW35"/>
      <c r="QWX35"/>
      <c r="QWY35"/>
      <c r="QWZ35"/>
      <c r="QXA35"/>
      <c r="QXB35"/>
      <c r="QXC35"/>
      <c r="QXD35"/>
      <c r="QXE35"/>
      <c r="QXF35"/>
      <c r="QXG35"/>
      <c r="QXH35"/>
      <c r="QXI35"/>
      <c r="QXJ35"/>
      <c r="QXK35"/>
      <c r="QXL35"/>
      <c r="QXM35"/>
      <c r="QXN35"/>
      <c r="QXO35"/>
      <c r="QXP35"/>
      <c r="QXQ35"/>
      <c r="QXR35"/>
      <c r="QXS35"/>
      <c r="QXT35"/>
      <c r="QXU35"/>
      <c r="QXV35"/>
      <c r="QXW35"/>
      <c r="QXX35"/>
      <c r="QXY35"/>
      <c r="QXZ35"/>
      <c r="QYA35"/>
      <c r="QYB35"/>
      <c r="QYC35"/>
      <c r="QYD35"/>
      <c r="QYE35"/>
      <c r="QYF35"/>
      <c r="QYG35"/>
      <c r="QYH35"/>
      <c r="QYI35"/>
      <c r="QYJ35"/>
      <c r="QYK35"/>
      <c r="QYL35"/>
      <c r="QYM35"/>
      <c r="QYN35"/>
      <c r="QYO35"/>
      <c r="QYP35"/>
      <c r="QYQ35"/>
      <c r="QYR35"/>
      <c r="QYS35"/>
      <c r="QYT35"/>
      <c r="QYU35"/>
      <c r="QYV35"/>
      <c r="QYW35"/>
      <c r="QYX35"/>
      <c r="QYY35"/>
      <c r="QYZ35"/>
      <c r="QZA35"/>
      <c r="QZB35"/>
      <c r="QZC35"/>
      <c r="QZD35"/>
      <c r="QZE35"/>
      <c r="QZF35"/>
      <c r="QZG35"/>
      <c r="QZH35"/>
      <c r="QZI35"/>
      <c r="QZJ35"/>
      <c r="QZK35"/>
      <c r="QZL35"/>
      <c r="QZM35"/>
      <c r="QZN35"/>
      <c r="QZO35"/>
      <c r="QZP35"/>
      <c r="QZQ35"/>
      <c r="QZR35"/>
      <c r="QZS35"/>
      <c r="QZT35"/>
      <c r="QZU35"/>
      <c r="QZV35"/>
      <c r="QZW35"/>
      <c r="QZX35"/>
      <c r="QZY35"/>
      <c r="QZZ35"/>
      <c r="RAA35"/>
      <c r="RAB35"/>
      <c r="RAC35"/>
      <c r="RAD35"/>
      <c r="RAE35"/>
      <c r="RAF35"/>
      <c r="RAG35"/>
      <c r="RAH35"/>
      <c r="RAI35"/>
      <c r="RAJ35"/>
      <c r="RAK35"/>
      <c r="RAL35"/>
      <c r="RAM35"/>
      <c r="RAN35"/>
      <c r="RAO35"/>
      <c r="RAP35"/>
      <c r="RAQ35"/>
      <c r="RAR35"/>
      <c r="RAS35"/>
      <c r="RAT35"/>
      <c r="RAU35"/>
      <c r="RAV35"/>
      <c r="RAW35"/>
      <c r="RAX35"/>
      <c r="RAY35"/>
      <c r="RAZ35"/>
      <c r="RBA35"/>
      <c r="RBB35"/>
      <c r="RBC35"/>
      <c r="RBD35"/>
      <c r="RBE35"/>
      <c r="RBF35"/>
      <c r="RBG35"/>
      <c r="RBH35"/>
      <c r="RBI35"/>
      <c r="RBJ35"/>
      <c r="RBK35"/>
      <c r="RBL35"/>
      <c r="RBM35"/>
      <c r="RBN35"/>
      <c r="RBO35"/>
      <c r="RBP35"/>
      <c r="RBQ35"/>
      <c r="RBR35"/>
      <c r="RBS35"/>
      <c r="RBT35"/>
      <c r="RBU35"/>
      <c r="RBV35"/>
      <c r="RBW35"/>
      <c r="RBX35"/>
      <c r="RBY35"/>
      <c r="RBZ35"/>
      <c r="RCA35"/>
      <c r="RCB35"/>
      <c r="RCC35"/>
      <c r="RCD35"/>
      <c r="RCE35"/>
      <c r="RCF35"/>
      <c r="RCG35"/>
      <c r="RCH35"/>
      <c r="RCI35"/>
      <c r="RCJ35"/>
      <c r="RCK35"/>
      <c r="RCL35"/>
      <c r="RCM35"/>
      <c r="RCN35"/>
      <c r="RCO35"/>
      <c r="RCP35"/>
      <c r="RCQ35"/>
      <c r="RCR35"/>
      <c r="RCS35"/>
      <c r="RCT35"/>
      <c r="RCU35"/>
      <c r="RCV35"/>
      <c r="RCW35"/>
      <c r="RCX35"/>
      <c r="RCY35"/>
      <c r="RCZ35"/>
      <c r="RDA35"/>
      <c r="RDB35"/>
      <c r="RDC35"/>
      <c r="RDD35"/>
      <c r="RDE35"/>
      <c r="RDF35"/>
      <c r="RDG35"/>
      <c r="RDH35"/>
      <c r="RDI35"/>
      <c r="RDJ35"/>
      <c r="RDK35"/>
      <c r="RDL35"/>
      <c r="RDM35"/>
      <c r="RDN35"/>
      <c r="RDO35"/>
      <c r="RDP35"/>
      <c r="RDQ35"/>
      <c r="RDR35"/>
      <c r="RDS35"/>
      <c r="RDT35"/>
      <c r="RDU35"/>
      <c r="RDV35"/>
      <c r="RDW35"/>
      <c r="RDX35"/>
      <c r="RDY35"/>
      <c r="RDZ35"/>
      <c r="REA35"/>
      <c r="REB35"/>
      <c r="REC35"/>
      <c r="RED35"/>
      <c r="REE35"/>
      <c r="REF35"/>
      <c r="REG35"/>
      <c r="REH35"/>
      <c r="REI35"/>
      <c r="REJ35"/>
      <c r="REK35"/>
      <c r="REL35"/>
      <c r="REM35"/>
      <c r="REN35"/>
      <c r="REO35"/>
      <c r="REP35"/>
      <c r="REQ35"/>
      <c r="RER35"/>
      <c r="RES35"/>
      <c r="RET35"/>
      <c r="REU35"/>
      <c r="REV35"/>
      <c r="REW35"/>
      <c r="REX35"/>
      <c r="REY35"/>
      <c r="REZ35"/>
      <c r="RFA35"/>
      <c r="RFB35"/>
      <c r="RFC35"/>
      <c r="RFD35"/>
      <c r="RFE35"/>
      <c r="RFF35"/>
      <c r="RFG35"/>
      <c r="RFH35"/>
      <c r="RFI35"/>
      <c r="RFJ35"/>
      <c r="RFK35"/>
      <c r="RFL35"/>
      <c r="RFM35"/>
      <c r="RFN35"/>
      <c r="RFO35"/>
      <c r="RFP35"/>
      <c r="RFQ35"/>
      <c r="RFR35"/>
      <c r="RFS35"/>
      <c r="RFT35"/>
      <c r="RFU35"/>
      <c r="RFV35"/>
      <c r="RFW35"/>
      <c r="RFX35"/>
      <c r="RFY35"/>
      <c r="RFZ35"/>
      <c r="RGA35"/>
      <c r="RGB35"/>
      <c r="RGC35"/>
      <c r="RGD35"/>
      <c r="RGE35"/>
      <c r="RGF35"/>
      <c r="RGG35"/>
      <c r="RGH35"/>
      <c r="RGI35"/>
      <c r="RGJ35"/>
      <c r="RGK35"/>
      <c r="RGL35"/>
      <c r="RGM35"/>
      <c r="RGN35"/>
      <c r="RGO35"/>
      <c r="RGP35"/>
      <c r="RGQ35"/>
      <c r="RGR35"/>
      <c r="RGS35"/>
      <c r="RGT35"/>
      <c r="RGU35"/>
      <c r="RGV35"/>
      <c r="RGW35"/>
      <c r="RGX35"/>
      <c r="RGY35"/>
      <c r="RGZ35"/>
      <c r="RHA35"/>
      <c r="RHB35"/>
      <c r="RHC35"/>
      <c r="RHD35"/>
      <c r="RHE35"/>
      <c r="RHF35"/>
      <c r="RHG35"/>
      <c r="RHH35"/>
      <c r="RHI35"/>
      <c r="RHJ35"/>
      <c r="RHK35"/>
      <c r="RHL35"/>
      <c r="RHM35"/>
      <c r="RHN35"/>
      <c r="RHO35"/>
      <c r="RHP35"/>
      <c r="RHQ35"/>
      <c r="RHR35"/>
      <c r="RHS35"/>
      <c r="RHT35"/>
      <c r="RHU35"/>
      <c r="RHV35"/>
      <c r="RHW35"/>
      <c r="RHX35"/>
      <c r="RHY35"/>
      <c r="RHZ35"/>
      <c r="RIA35"/>
      <c r="RIB35"/>
      <c r="RIC35"/>
      <c r="RID35"/>
      <c r="RIE35"/>
      <c r="RIF35"/>
      <c r="RIG35"/>
      <c r="RIH35"/>
      <c r="RII35"/>
      <c r="RIJ35"/>
      <c r="RIK35"/>
      <c r="RIL35"/>
      <c r="RIM35"/>
      <c r="RIN35"/>
      <c r="RIO35"/>
      <c r="RIP35"/>
      <c r="RIQ35"/>
      <c r="RIR35"/>
      <c r="RIS35"/>
      <c r="RIT35"/>
      <c r="RIU35"/>
      <c r="RIV35"/>
      <c r="RIW35"/>
      <c r="RIX35"/>
      <c r="RIY35"/>
      <c r="RIZ35"/>
      <c r="RJA35"/>
      <c r="RJB35"/>
      <c r="RJC35"/>
      <c r="RJD35"/>
      <c r="RJE35"/>
      <c r="RJF35"/>
      <c r="RJG35"/>
      <c r="RJH35"/>
      <c r="RJI35"/>
      <c r="RJJ35"/>
      <c r="RJK35"/>
      <c r="RJL35"/>
      <c r="RJM35"/>
      <c r="RJN35"/>
      <c r="RJO35"/>
      <c r="RJP35"/>
      <c r="RJQ35"/>
      <c r="RJR35"/>
      <c r="RJS35"/>
      <c r="RJT35"/>
      <c r="RJU35"/>
      <c r="RJV35"/>
      <c r="RJW35"/>
      <c r="RJX35"/>
      <c r="RJY35"/>
      <c r="RJZ35"/>
      <c r="RKA35"/>
      <c r="RKB35"/>
      <c r="RKC35"/>
      <c r="RKD35"/>
      <c r="RKE35"/>
      <c r="RKF35"/>
      <c r="RKG35"/>
      <c r="RKH35"/>
      <c r="RKI35"/>
      <c r="RKJ35"/>
      <c r="RKK35"/>
      <c r="RKL35"/>
      <c r="RKM35"/>
      <c r="RKN35"/>
      <c r="RKO35"/>
      <c r="RKP35"/>
      <c r="RKQ35"/>
      <c r="RKR35"/>
      <c r="RKS35"/>
      <c r="RKT35"/>
      <c r="RKU35"/>
      <c r="RKV35"/>
      <c r="RKW35"/>
      <c r="RKX35"/>
      <c r="RKY35"/>
      <c r="RKZ35"/>
      <c r="RLA35"/>
      <c r="RLB35"/>
      <c r="RLC35"/>
      <c r="RLD35"/>
      <c r="RLE35"/>
      <c r="RLF35"/>
      <c r="RLG35"/>
      <c r="RLH35"/>
      <c r="RLI35"/>
      <c r="RLJ35"/>
      <c r="RLK35"/>
      <c r="RLL35"/>
      <c r="RLM35"/>
      <c r="RLN35"/>
      <c r="RLO35"/>
      <c r="RLP35"/>
      <c r="RLQ35"/>
      <c r="RLR35"/>
      <c r="RLS35"/>
      <c r="RLT35"/>
      <c r="RLU35"/>
      <c r="RLV35"/>
      <c r="RLW35"/>
      <c r="RLX35"/>
      <c r="RLY35"/>
      <c r="RLZ35"/>
      <c r="RMA35"/>
      <c r="RMB35"/>
      <c r="RMC35"/>
      <c r="RMD35"/>
      <c r="RME35"/>
      <c r="RMF35"/>
      <c r="RMG35"/>
      <c r="RMH35"/>
      <c r="RMI35"/>
      <c r="RMJ35"/>
      <c r="RMK35"/>
      <c r="RML35"/>
      <c r="RMM35"/>
      <c r="RMN35"/>
      <c r="RMO35"/>
      <c r="RMP35"/>
      <c r="RMQ35"/>
      <c r="RMR35"/>
      <c r="RMS35"/>
      <c r="RMT35"/>
      <c r="RMU35"/>
      <c r="RMV35"/>
      <c r="RMW35"/>
      <c r="RMX35"/>
      <c r="RMY35"/>
      <c r="RMZ35"/>
      <c r="RNA35"/>
      <c r="RNB35"/>
      <c r="RNC35"/>
      <c r="RND35"/>
      <c r="RNE35"/>
      <c r="RNF35"/>
      <c r="RNG35"/>
      <c r="RNH35"/>
      <c r="RNI35"/>
      <c r="RNJ35"/>
      <c r="RNK35"/>
      <c r="RNL35"/>
      <c r="RNM35"/>
      <c r="RNN35"/>
      <c r="RNO35"/>
      <c r="RNP35"/>
      <c r="RNQ35"/>
      <c r="RNR35"/>
      <c r="RNS35"/>
      <c r="RNT35"/>
      <c r="RNU35"/>
      <c r="RNV35"/>
      <c r="RNW35"/>
      <c r="RNX35"/>
      <c r="RNY35"/>
      <c r="RNZ35"/>
      <c r="ROA35"/>
      <c r="ROB35"/>
      <c r="ROC35"/>
      <c r="ROD35"/>
      <c r="ROE35"/>
      <c r="ROF35"/>
      <c r="ROG35"/>
      <c r="ROH35"/>
      <c r="ROI35"/>
      <c r="ROJ35"/>
      <c r="ROK35"/>
      <c r="ROL35"/>
      <c r="ROM35"/>
      <c r="RON35"/>
      <c r="ROO35"/>
      <c r="ROP35"/>
      <c r="ROQ35"/>
      <c r="ROR35"/>
      <c r="ROS35"/>
      <c r="ROT35"/>
      <c r="ROU35"/>
      <c r="ROV35"/>
      <c r="ROW35"/>
      <c r="ROX35"/>
      <c r="ROY35"/>
      <c r="ROZ35"/>
      <c r="RPA35"/>
      <c r="RPB35"/>
      <c r="RPC35"/>
      <c r="RPD35"/>
      <c r="RPE35"/>
      <c r="RPF35"/>
      <c r="RPG35"/>
      <c r="RPH35"/>
      <c r="RPI35"/>
      <c r="RPJ35"/>
      <c r="RPK35"/>
      <c r="RPL35"/>
      <c r="RPM35"/>
      <c r="RPN35"/>
      <c r="RPO35"/>
      <c r="RPP35"/>
      <c r="RPQ35"/>
      <c r="RPR35"/>
      <c r="RPS35"/>
      <c r="RPT35"/>
      <c r="RPU35"/>
      <c r="RPV35"/>
      <c r="RPW35"/>
      <c r="RPX35"/>
      <c r="RPY35"/>
      <c r="RPZ35"/>
      <c r="RQA35"/>
      <c r="RQB35"/>
      <c r="RQC35"/>
      <c r="RQD35"/>
      <c r="RQE35"/>
      <c r="RQF35"/>
      <c r="RQG35"/>
      <c r="RQH35"/>
      <c r="RQI35"/>
      <c r="RQJ35"/>
      <c r="RQK35"/>
      <c r="RQL35"/>
      <c r="RQM35"/>
      <c r="RQN35"/>
      <c r="RQO35"/>
      <c r="RQP35"/>
      <c r="RQQ35"/>
      <c r="RQR35"/>
      <c r="RQS35"/>
      <c r="RQT35"/>
      <c r="RQU35"/>
      <c r="RQV35"/>
      <c r="RQW35"/>
      <c r="RQX35"/>
      <c r="RQY35"/>
      <c r="RQZ35"/>
      <c r="RRA35"/>
      <c r="RRB35"/>
      <c r="RRC35"/>
      <c r="RRD35"/>
      <c r="RRE35"/>
      <c r="RRF35"/>
      <c r="RRG35"/>
      <c r="RRH35"/>
      <c r="RRI35"/>
      <c r="RRJ35"/>
      <c r="RRK35"/>
      <c r="RRL35"/>
      <c r="RRM35"/>
      <c r="RRN35"/>
      <c r="RRO35"/>
      <c r="RRP35"/>
      <c r="RRQ35"/>
      <c r="RRR35"/>
      <c r="RRS35"/>
      <c r="RRT35"/>
      <c r="RRU35"/>
      <c r="RRV35"/>
      <c r="RRW35"/>
      <c r="RRX35"/>
      <c r="RRY35"/>
      <c r="RRZ35"/>
      <c r="RSA35"/>
      <c r="RSB35"/>
      <c r="RSC35"/>
      <c r="RSD35"/>
      <c r="RSE35"/>
      <c r="RSF35"/>
      <c r="RSG35"/>
      <c r="RSH35"/>
      <c r="RSI35"/>
      <c r="RSJ35"/>
      <c r="RSK35"/>
      <c r="RSL35"/>
      <c r="RSM35"/>
      <c r="RSN35"/>
      <c r="RSO35"/>
      <c r="RSP35"/>
      <c r="RSQ35"/>
      <c r="RSR35"/>
      <c r="RSS35"/>
      <c r="RST35"/>
      <c r="RSU35"/>
      <c r="RSV35"/>
      <c r="RSW35"/>
      <c r="RSX35"/>
      <c r="RSY35"/>
      <c r="RSZ35"/>
      <c r="RTA35"/>
      <c r="RTB35"/>
      <c r="RTC35"/>
      <c r="RTD35"/>
      <c r="RTE35"/>
      <c r="RTF35"/>
      <c r="RTG35"/>
      <c r="RTH35"/>
      <c r="RTI35"/>
      <c r="RTJ35"/>
      <c r="RTK35"/>
      <c r="RTL35"/>
      <c r="RTM35"/>
      <c r="RTN35"/>
      <c r="RTO35"/>
      <c r="RTP35"/>
      <c r="RTQ35"/>
      <c r="RTR35"/>
      <c r="RTS35"/>
      <c r="RTT35"/>
      <c r="RTU35"/>
      <c r="RTV35"/>
      <c r="RTW35"/>
      <c r="RTX35"/>
      <c r="RTY35"/>
      <c r="RTZ35"/>
      <c r="RUA35"/>
      <c r="RUB35"/>
      <c r="RUC35"/>
      <c r="RUD35"/>
      <c r="RUE35"/>
      <c r="RUF35"/>
      <c r="RUG35"/>
      <c r="RUH35"/>
      <c r="RUI35"/>
      <c r="RUJ35"/>
      <c r="RUK35"/>
      <c r="RUL35"/>
      <c r="RUM35"/>
      <c r="RUN35"/>
      <c r="RUO35"/>
      <c r="RUP35"/>
      <c r="RUQ35"/>
      <c r="RUR35"/>
      <c r="RUS35"/>
      <c r="RUT35"/>
      <c r="RUU35"/>
      <c r="RUV35"/>
      <c r="RUW35"/>
      <c r="RUX35"/>
      <c r="RUY35"/>
      <c r="RUZ35"/>
      <c r="RVA35"/>
      <c r="RVB35"/>
      <c r="RVC35"/>
      <c r="RVD35"/>
      <c r="RVE35"/>
      <c r="RVF35"/>
      <c r="RVG35"/>
      <c r="RVH35"/>
      <c r="RVI35"/>
      <c r="RVJ35"/>
      <c r="RVK35"/>
      <c r="RVL35"/>
      <c r="RVM35"/>
      <c r="RVN35"/>
      <c r="RVO35"/>
      <c r="RVP35"/>
      <c r="RVQ35"/>
      <c r="RVR35"/>
      <c r="RVS35"/>
      <c r="RVT35"/>
      <c r="RVU35"/>
      <c r="RVV35"/>
      <c r="RVW35"/>
      <c r="RVX35"/>
      <c r="RVY35"/>
      <c r="RVZ35"/>
      <c r="RWA35"/>
      <c r="RWB35"/>
      <c r="RWC35"/>
      <c r="RWD35"/>
      <c r="RWE35"/>
      <c r="RWF35"/>
      <c r="RWG35"/>
      <c r="RWH35"/>
      <c r="RWI35"/>
      <c r="RWJ35"/>
      <c r="RWK35"/>
      <c r="RWL35"/>
      <c r="RWM35"/>
      <c r="RWN35"/>
      <c r="RWO35"/>
      <c r="RWP35"/>
      <c r="RWQ35"/>
      <c r="RWR35"/>
      <c r="RWS35"/>
      <c r="RWT35"/>
      <c r="RWU35"/>
      <c r="RWV35"/>
      <c r="RWW35"/>
      <c r="RWX35"/>
      <c r="RWY35"/>
      <c r="RWZ35"/>
      <c r="RXA35"/>
      <c r="RXB35"/>
      <c r="RXC35"/>
      <c r="RXD35"/>
      <c r="RXE35"/>
      <c r="RXF35"/>
      <c r="RXG35"/>
      <c r="RXH35"/>
      <c r="RXI35"/>
      <c r="RXJ35"/>
      <c r="RXK35"/>
      <c r="RXL35"/>
      <c r="RXM35"/>
      <c r="RXN35"/>
      <c r="RXO35"/>
      <c r="RXP35"/>
      <c r="RXQ35"/>
      <c r="RXR35"/>
      <c r="RXS35"/>
      <c r="RXT35"/>
      <c r="RXU35"/>
      <c r="RXV35"/>
      <c r="RXW35"/>
      <c r="RXX35"/>
      <c r="RXY35"/>
      <c r="RXZ35"/>
      <c r="RYA35"/>
      <c r="RYB35"/>
      <c r="RYC35"/>
      <c r="RYD35"/>
      <c r="RYE35"/>
      <c r="RYF35"/>
      <c r="RYG35"/>
      <c r="RYH35"/>
      <c r="RYI35"/>
      <c r="RYJ35"/>
      <c r="RYK35"/>
      <c r="RYL35"/>
      <c r="RYM35"/>
      <c r="RYN35"/>
      <c r="RYO35"/>
      <c r="RYP35"/>
      <c r="RYQ35"/>
      <c r="RYR35"/>
      <c r="RYS35"/>
      <c r="RYT35"/>
      <c r="RYU35"/>
      <c r="RYV35"/>
      <c r="RYW35"/>
      <c r="RYX35"/>
      <c r="RYY35"/>
      <c r="RYZ35"/>
      <c r="RZA35"/>
      <c r="RZB35"/>
      <c r="RZC35"/>
      <c r="RZD35"/>
      <c r="RZE35"/>
      <c r="RZF35"/>
      <c r="RZG35"/>
      <c r="RZH35"/>
      <c r="RZI35"/>
      <c r="RZJ35"/>
      <c r="RZK35"/>
      <c r="RZL35"/>
      <c r="RZM35"/>
      <c r="RZN35"/>
      <c r="RZO35"/>
      <c r="RZP35"/>
      <c r="RZQ35"/>
      <c r="RZR35"/>
      <c r="RZS35"/>
      <c r="RZT35"/>
      <c r="RZU35"/>
      <c r="RZV35"/>
      <c r="RZW35"/>
      <c r="RZX35"/>
      <c r="RZY35"/>
      <c r="RZZ35"/>
      <c r="SAA35"/>
      <c r="SAB35"/>
      <c r="SAC35"/>
      <c r="SAD35"/>
      <c r="SAE35"/>
      <c r="SAF35"/>
      <c r="SAG35"/>
      <c r="SAH35"/>
      <c r="SAI35"/>
      <c r="SAJ35"/>
      <c r="SAK35"/>
      <c r="SAL35"/>
      <c r="SAM35"/>
      <c r="SAN35"/>
      <c r="SAO35"/>
      <c r="SAP35"/>
      <c r="SAQ35"/>
      <c r="SAR35"/>
      <c r="SAS35"/>
      <c r="SAT35"/>
      <c r="SAU35"/>
      <c r="SAV35"/>
      <c r="SAW35"/>
      <c r="SAX35"/>
      <c r="SAY35"/>
      <c r="SAZ35"/>
      <c r="SBA35"/>
      <c r="SBB35"/>
      <c r="SBC35"/>
      <c r="SBD35"/>
      <c r="SBE35"/>
      <c r="SBF35"/>
      <c r="SBG35"/>
      <c r="SBH35"/>
      <c r="SBI35"/>
      <c r="SBJ35"/>
      <c r="SBK35"/>
      <c r="SBL35"/>
      <c r="SBM35"/>
      <c r="SBN35"/>
      <c r="SBO35"/>
      <c r="SBP35"/>
      <c r="SBQ35"/>
      <c r="SBR35"/>
      <c r="SBS35"/>
      <c r="SBT35"/>
      <c r="SBU35"/>
      <c r="SBV35"/>
      <c r="SBW35"/>
      <c r="SBX35"/>
      <c r="SBY35"/>
      <c r="SBZ35"/>
      <c r="SCA35"/>
      <c r="SCB35"/>
      <c r="SCC35"/>
      <c r="SCD35"/>
      <c r="SCE35"/>
      <c r="SCF35"/>
      <c r="SCG35"/>
      <c r="SCH35"/>
      <c r="SCI35"/>
      <c r="SCJ35"/>
      <c r="SCK35"/>
      <c r="SCL35"/>
      <c r="SCM35"/>
      <c r="SCN35"/>
      <c r="SCO35"/>
      <c r="SCP35"/>
      <c r="SCQ35"/>
      <c r="SCR35"/>
      <c r="SCS35"/>
      <c r="SCT35"/>
      <c r="SCU35"/>
      <c r="SCV35"/>
      <c r="SCW35"/>
      <c r="SCX35"/>
      <c r="SCY35"/>
      <c r="SCZ35"/>
      <c r="SDA35"/>
      <c r="SDB35"/>
      <c r="SDC35"/>
      <c r="SDD35"/>
      <c r="SDE35"/>
      <c r="SDF35"/>
      <c r="SDG35"/>
      <c r="SDH35"/>
      <c r="SDI35"/>
      <c r="SDJ35"/>
      <c r="SDK35"/>
      <c r="SDL35"/>
      <c r="SDM35"/>
      <c r="SDN35"/>
      <c r="SDO35"/>
      <c r="SDP35"/>
      <c r="SDQ35"/>
      <c r="SDR35"/>
      <c r="SDS35"/>
      <c r="SDT35"/>
      <c r="SDU35"/>
      <c r="SDV35"/>
      <c r="SDW35"/>
      <c r="SDX35"/>
      <c r="SDY35"/>
      <c r="SDZ35"/>
      <c r="SEA35"/>
      <c r="SEB35"/>
      <c r="SEC35"/>
      <c r="SED35"/>
      <c r="SEE35"/>
      <c r="SEF35"/>
      <c r="SEG35"/>
      <c r="SEH35"/>
      <c r="SEI35"/>
      <c r="SEJ35"/>
      <c r="SEK35"/>
      <c r="SEL35"/>
      <c r="SEM35"/>
      <c r="SEN35"/>
      <c r="SEO35"/>
      <c r="SEP35"/>
      <c r="SEQ35"/>
      <c r="SER35"/>
      <c r="SES35"/>
      <c r="SET35"/>
      <c r="SEU35"/>
      <c r="SEV35"/>
      <c r="SEW35"/>
      <c r="SEX35"/>
      <c r="SEY35"/>
      <c r="SEZ35"/>
      <c r="SFA35"/>
      <c r="SFB35"/>
      <c r="SFC35"/>
      <c r="SFD35"/>
      <c r="SFE35"/>
      <c r="SFF35"/>
      <c r="SFG35"/>
      <c r="SFH35"/>
      <c r="SFI35"/>
      <c r="SFJ35"/>
      <c r="SFK35"/>
      <c r="SFL35"/>
      <c r="SFM35"/>
      <c r="SFN35"/>
      <c r="SFO35"/>
      <c r="SFP35"/>
      <c r="SFQ35"/>
      <c r="SFR35"/>
      <c r="SFS35"/>
      <c r="SFT35"/>
      <c r="SFU35"/>
      <c r="SFV35"/>
      <c r="SFW35"/>
      <c r="SFX35"/>
      <c r="SFY35"/>
      <c r="SFZ35"/>
      <c r="SGA35"/>
      <c r="SGB35"/>
      <c r="SGC35"/>
      <c r="SGD35"/>
      <c r="SGE35"/>
      <c r="SGF35"/>
      <c r="SGG35"/>
      <c r="SGH35"/>
      <c r="SGI35"/>
      <c r="SGJ35"/>
      <c r="SGK35"/>
      <c r="SGL35"/>
      <c r="SGM35"/>
      <c r="SGN35"/>
      <c r="SGO35"/>
      <c r="SGP35"/>
      <c r="SGQ35"/>
      <c r="SGR35"/>
      <c r="SGS35"/>
      <c r="SGT35"/>
      <c r="SGU35"/>
      <c r="SGV35"/>
      <c r="SGW35"/>
      <c r="SGX35"/>
      <c r="SGY35"/>
      <c r="SGZ35"/>
      <c r="SHA35"/>
      <c r="SHB35"/>
      <c r="SHC35"/>
      <c r="SHD35"/>
      <c r="SHE35"/>
      <c r="SHF35"/>
      <c r="SHG35"/>
      <c r="SHH35"/>
      <c r="SHI35"/>
      <c r="SHJ35"/>
      <c r="SHK35"/>
      <c r="SHL35"/>
      <c r="SHM35"/>
      <c r="SHN35"/>
      <c r="SHO35"/>
      <c r="SHP35"/>
      <c r="SHQ35"/>
      <c r="SHR35"/>
      <c r="SHS35"/>
      <c r="SHT35"/>
      <c r="SHU35"/>
      <c r="SHV35"/>
      <c r="SHW35"/>
      <c r="SHX35"/>
      <c r="SHY35"/>
      <c r="SHZ35"/>
      <c r="SIA35"/>
      <c r="SIB35"/>
      <c r="SIC35"/>
      <c r="SID35"/>
      <c r="SIE35"/>
      <c r="SIF35"/>
      <c r="SIG35"/>
      <c r="SIH35"/>
      <c r="SII35"/>
      <c r="SIJ35"/>
      <c r="SIK35"/>
      <c r="SIL35"/>
      <c r="SIM35"/>
      <c r="SIN35"/>
      <c r="SIO35"/>
      <c r="SIP35"/>
      <c r="SIQ35"/>
      <c r="SIR35"/>
      <c r="SIS35"/>
      <c r="SIT35"/>
      <c r="SIU35"/>
      <c r="SIV35"/>
      <c r="SIW35"/>
      <c r="SIX35"/>
      <c r="SIY35"/>
      <c r="SIZ35"/>
      <c r="SJA35"/>
      <c r="SJB35"/>
      <c r="SJC35"/>
      <c r="SJD35"/>
      <c r="SJE35"/>
      <c r="SJF35"/>
      <c r="SJG35"/>
      <c r="SJH35"/>
      <c r="SJI35"/>
      <c r="SJJ35"/>
      <c r="SJK35"/>
      <c r="SJL35"/>
      <c r="SJM35"/>
      <c r="SJN35"/>
      <c r="SJO35"/>
      <c r="SJP35"/>
      <c r="SJQ35"/>
      <c r="SJR35"/>
      <c r="SJS35"/>
      <c r="SJT35"/>
      <c r="SJU35"/>
      <c r="SJV35"/>
      <c r="SJW35"/>
      <c r="SJX35"/>
      <c r="SJY35"/>
      <c r="SJZ35"/>
      <c r="SKA35"/>
      <c r="SKB35"/>
      <c r="SKC35"/>
      <c r="SKD35"/>
      <c r="SKE35"/>
      <c r="SKF35"/>
      <c r="SKG35"/>
      <c r="SKH35"/>
      <c r="SKI35"/>
      <c r="SKJ35"/>
      <c r="SKK35"/>
      <c r="SKL35"/>
      <c r="SKM35"/>
      <c r="SKN35"/>
      <c r="SKO35"/>
      <c r="SKP35"/>
      <c r="SKQ35"/>
      <c r="SKR35"/>
      <c r="SKS35"/>
      <c r="SKT35"/>
      <c r="SKU35"/>
      <c r="SKV35"/>
      <c r="SKW35"/>
      <c r="SKX35"/>
      <c r="SKY35"/>
      <c r="SKZ35"/>
      <c r="SLA35"/>
      <c r="SLB35"/>
      <c r="SLC35"/>
      <c r="SLD35"/>
      <c r="SLE35"/>
      <c r="SLF35"/>
      <c r="SLG35"/>
      <c r="SLH35"/>
      <c r="SLI35"/>
      <c r="SLJ35"/>
      <c r="SLK35"/>
      <c r="SLL35"/>
      <c r="SLM35"/>
      <c r="SLN35"/>
      <c r="SLO35"/>
      <c r="SLP35"/>
      <c r="SLQ35"/>
      <c r="SLR35"/>
      <c r="SLS35"/>
      <c r="SLT35"/>
      <c r="SLU35"/>
      <c r="SLV35"/>
      <c r="SLW35"/>
      <c r="SLX35"/>
      <c r="SLY35"/>
      <c r="SLZ35"/>
      <c r="SMA35"/>
      <c r="SMB35"/>
      <c r="SMC35"/>
      <c r="SMD35"/>
      <c r="SME35"/>
      <c r="SMF35"/>
      <c r="SMG35"/>
      <c r="SMH35"/>
      <c r="SMI35"/>
      <c r="SMJ35"/>
      <c r="SMK35"/>
      <c r="SML35"/>
      <c r="SMM35"/>
      <c r="SMN35"/>
      <c r="SMO35"/>
      <c r="SMP35"/>
      <c r="SMQ35"/>
      <c r="SMR35"/>
      <c r="SMS35"/>
      <c r="SMT35"/>
      <c r="SMU35"/>
      <c r="SMV35"/>
      <c r="SMW35"/>
      <c r="SMX35"/>
      <c r="SMY35"/>
      <c r="SMZ35"/>
      <c r="SNA35"/>
      <c r="SNB35"/>
      <c r="SNC35"/>
      <c r="SND35"/>
      <c r="SNE35"/>
      <c r="SNF35"/>
      <c r="SNG35"/>
      <c r="SNH35"/>
      <c r="SNI35"/>
      <c r="SNJ35"/>
      <c r="SNK35"/>
      <c r="SNL35"/>
      <c r="SNM35"/>
      <c r="SNN35"/>
      <c r="SNO35"/>
      <c r="SNP35"/>
      <c r="SNQ35"/>
      <c r="SNR35"/>
      <c r="SNS35"/>
      <c r="SNT35"/>
      <c r="SNU35"/>
      <c r="SNV35"/>
      <c r="SNW35"/>
      <c r="SNX35"/>
      <c r="SNY35"/>
      <c r="SNZ35"/>
      <c r="SOA35"/>
      <c r="SOB35"/>
      <c r="SOC35"/>
      <c r="SOD35"/>
      <c r="SOE35"/>
      <c r="SOF35"/>
      <c r="SOG35"/>
      <c r="SOH35"/>
      <c r="SOI35"/>
      <c r="SOJ35"/>
      <c r="SOK35"/>
      <c r="SOL35"/>
      <c r="SOM35"/>
      <c r="SON35"/>
      <c r="SOO35"/>
      <c r="SOP35"/>
      <c r="SOQ35"/>
      <c r="SOR35"/>
      <c r="SOS35"/>
      <c r="SOT35"/>
      <c r="SOU35"/>
      <c r="SOV35"/>
      <c r="SOW35"/>
      <c r="SOX35"/>
      <c r="SOY35"/>
      <c r="SOZ35"/>
      <c r="SPA35"/>
      <c r="SPB35"/>
      <c r="SPC35"/>
      <c r="SPD35"/>
      <c r="SPE35"/>
      <c r="SPF35"/>
      <c r="SPG35"/>
      <c r="SPH35"/>
      <c r="SPI35"/>
      <c r="SPJ35"/>
      <c r="SPK35"/>
      <c r="SPL35"/>
      <c r="SPM35"/>
      <c r="SPN35"/>
      <c r="SPO35"/>
      <c r="SPP35"/>
      <c r="SPQ35"/>
      <c r="SPR35"/>
      <c r="SPS35"/>
      <c r="SPT35"/>
      <c r="SPU35"/>
      <c r="SPV35"/>
      <c r="SPW35"/>
      <c r="SPX35"/>
      <c r="SPY35"/>
      <c r="SPZ35"/>
      <c r="SQA35"/>
      <c r="SQB35"/>
      <c r="SQC35"/>
      <c r="SQD35"/>
      <c r="SQE35"/>
      <c r="SQF35"/>
      <c r="SQG35"/>
      <c r="SQH35"/>
      <c r="SQI35"/>
      <c r="SQJ35"/>
      <c r="SQK35"/>
      <c r="SQL35"/>
      <c r="SQM35"/>
      <c r="SQN35"/>
      <c r="SQO35"/>
      <c r="SQP35"/>
      <c r="SQQ35"/>
      <c r="SQR35"/>
      <c r="SQS35"/>
      <c r="SQT35"/>
      <c r="SQU35"/>
      <c r="SQV35"/>
      <c r="SQW35"/>
      <c r="SQX35"/>
      <c r="SQY35"/>
      <c r="SQZ35"/>
      <c r="SRA35"/>
      <c r="SRB35"/>
      <c r="SRC35"/>
      <c r="SRD35"/>
      <c r="SRE35"/>
      <c r="SRF35"/>
      <c r="SRG35"/>
      <c r="SRH35"/>
      <c r="SRI35"/>
      <c r="SRJ35"/>
      <c r="SRK35"/>
      <c r="SRL35"/>
      <c r="SRM35"/>
      <c r="SRN35"/>
      <c r="SRO35"/>
      <c r="SRP35"/>
      <c r="SRQ35"/>
      <c r="SRR35"/>
      <c r="SRS35"/>
      <c r="SRT35"/>
      <c r="SRU35"/>
      <c r="SRV35"/>
      <c r="SRW35"/>
      <c r="SRX35"/>
      <c r="SRY35"/>
      <c r="SRZ35"/>
      <c r="SSA35"/>
      <c r="SSB35"/>
      <c r="SSC35"/>
      <c r="SSD35"/>
      <c r="SSE35"/>
      <c r="SSF35"/>
      <c r="SSG35"/>
      <c r="SSH35"/>
      <c r="SSI35"/>
      <c r="SSJ35"/>
      <c r="SSK35"/>
      <c r="SSL35"/>
      <c r="SSM35"/>
      <c r="SSN35"/>
      <c r="SSO35"/>
      <c r="SSP35"/>
      <c r="SSQ35"/>
      <c r="SSR35"/>
      <c r="SSS35"/>
      <c r="SST35"/>
      <c r="SSU35"/>
      <c r="SSV35"/>
      <c r="SSW35"/>
      <c r="SSX35"/>
      <c r="SSY35"/>
      <c r="SSZ35"/>
      <c r="STA35"/>
      <c r="STB35"/>
      <c r="STC35"/>
      <c r="STD35"/>
      <c r="STE35"/>
      <c r="STF35"/>
      <c r="STG35"/>
      <c r="STH35"/>
      <c r="STI35"/>
      <c r="STJ35"/>
      <c r="STK35"/>
      <c r="STL35"/>
      <c r="STM35"/>
      <c r="STN35"/>
      <c r="STO35"/>
      <c r="STP35"/>
      <c r="STQ35"/>
      <c r="STR35"/>
      <c r="STS35"/>
      <c r="STT35"/>
      <c r="STU35"/>
      <c r="STV35"/>
      <c r="STW35"/>
      <c r="STX35"/>
      <c r="STY35"/>
      <c r="STZ35"/>
      <c r="SUA35"/>
      <c r="SUB35"/>
      <c r="SUC35"/>
      <c r="SUD35"/>
      <c r="SUE35"/>
      <c r="SUF35"/>
      <c r="SUG35"/>
      <c r="SUH35"/>
      <c r="SUI35"/>
      <c r="SUJ35"/>
      <c r="SUK35"/>
      <c r="SUL35"/>
      <c r="SUM35"/>
      <c r="SUN35"/>
      <c r="SUO35"/>
      <c r="SUP35"/>
      <c r="SUQ35"/>
      <c r="SUR35"/>
      <c r="SUS35"/>
      <c r="SUT35"/>
      <c r="SUU35"/>
      <c r="SUV35"/>
      <c r="SUW35"/>
      <c r="SUX35"/>
      <c r="SUY35"/>
      <c r="SUZ35"/>
      <c r="SVA35"/>
      <c r="SVB35"/>
      <c r="SVC35"/>
      <c r="SVD35"/>
      <c r="SVE35"/>
      <c r="SVF35"/>
      <c r="SVG35"/>
      <c r="SVH35"/>
      <c r="SVI35"/>
      <c r="SVJ35"/>
      <c r="SVK35"/>
      <c r="SVL35"/>
      <c r="SVM35"/>
      <c r="SVN35"/>
      <c r="SVO35"/>
      <c r="SVP35"/>
      <c r="SVQ35"/>
      <c r="SVR35"/>
      <c r="SVS35"/>
      <c r="SVT35"/>
      <c r="SVU35"/>
      <c r="SVV35"/>
      <c r="SVW35"/>
      <c r="SVX35"/>
      <c r="SVY35"/>
      <c r="SVZ35"/>
      <c r="SWA35"/>
      <c r="SWB35"/>
      <c r="SWC35"/>
      <c r="SWD35"/>
      <c r="SWE35"/>
      <c r="SWF35"/>
      <c r="SWG35"/>
      <c r="SWH35"/>
      <c r="SWI35"/>
      <c r="SWJ35"/>
      <c r="SWK35"/>
      <c r="SWL35"/>
      <c r="SWM35"/>
      <c r="SWN35"/>
      <c r="SWO35"/>
      <c r="SWP35"/>
      <c r="SWQ35"/>
      <c r="SWR35"/>
      <c r="SWS35"/>
      <c r="SWT35"/>
      <c r="SWU35"/>
      <c r="SWV35"/>
      <c r="SWW35"/>
      <c r="SWX35"/>
      <c r="SWY35"/>
      <c r="SWZ35"/>
      <c r="SXA35"/>
      <c r="SXB35"/>
      <c r="SXC35"/>
      <c r="SXD35"/>
      <c r="SXE35"/>
      <c r="SXF35"/>
      <c r="SXG35"/>
      <c r="SXH35"/>
      <c r="SXI35"/>
      <c r="SXJ35"/>
      <c r="SXK35"/>
      <c r="SXL35"/>
      <c r="SXM35"/>
      <c r="SXN35"/>
      <c r="SXO35"/>
      <c r="SXP35"/>
      <c r="SXQ35"/>
      <c r="SXR35"/>
      <c r="SXS35"/>
      <c r="SXT35"/>
      <c r="SXU35"/>
      <c r="SXV35"/>
      <c r="SXW35"/>
      <c r="SXX35"/>
      <c r="SXY35"/>
      <c r="SXZ35"/>
      <c r="SYA35"/>
      <c r="SYB35"/>
      <c r="SYC35"/>
      <c r="SYD35"/>
      <c r="SYE35"/>
      <c r="SYF35"/>
      <c r="SYG35"/>
      <c r="SYH35"/>
      <c r="SYI35"/>
      <c r="SYJ35"/>
      <c r="SYK35"/>
      <c r="SYL35"/>
      <c r="SYM35"/>
      <c r="SYN35"/>
      <c r="SYO35"/>
      <c r="SYP35"/>
      <c r="SYQ35"/>
      <c r="SYR35"/>
      <c r="SYS35"/>
      <c r="SYT35"/>
      <c r="SYU35"/>
      <c r="SYV35"/>
      <c r="SYW35"/>
      <c r="SYX35"/>
      <c r="SYY35"/>
      <c r="SYZ35"/>
      <c r="SZA35"/>
      <c r="SZB35"/>
      <c r="SZC35"/>
      <c r="SZD35"/>
      <c r="SZE35"/>
      <c r="SZF35"/>
      <c r="SZG35"/>
      <c r="SZH35"/>
      <c r="SZI35"/>
      <c r="SZJ35"/>
      <c r="SZK35"/>
      <c r="SZL35"/>
      <c r="SZM35"/>
      <c r="SZN35"/>
      <c r="SZO35"/>
      <c r="SZP35"/>
      <c r="SZQ35"/>
      <c r="SZR35"/>
      <c r="SZS35"/>
      <c r="SZT35"/>
      <c r="SZU35"/>
      <c r="SZV35"/>
      <c r="SZW35"/>
      <c r="SZX35"/>
      <c r="SZY35"/>
      <c r="SZZ35"/>
      <c r="TAA35"/>
      <c r="TAB35"/>
      <c r="TAC35"/>
      <c r="TAD35"/>
      <c r="TAE35"/>
      <c r="TAF35"/>
      <c r="TAG35"/>
      <c r="TAH35"/>
      <c r="TAI35"/>
      <c r="TAJ35"/>
      <c r="TAK35"/>
      <c r="TAL35"/>
      <c r="TAM35"/>
      <c r="TAN35"/>
      <c r="TAO35"/>
      <c r="TAP35"/>
      <c r="TAQ35"/>
      <c r="TAR35"/>
      <c r="TAS35"/>
      <c r="TAT35"/>
      <c r="TAU35"/>
      <c r="TAV35"/>
      <c r="TAW35"/>
      <c r="TAX35"/>
      <c r="TAY35"/>
      <c r="TAZ35"/>
      <c r="TBA35"/>
      <c r="TBB35"/>
      <c r="TBC35"/>
      <c r="TBD35"/>
      <c r="TBE35"/>
      <c r="TBF35"/>
      <c r="TBG35"/>
      <c r="TBH35"/>
      <c r="TBI35"/>
      <c r="TBJ35"/>
      <c r="TBK35"/>
      <c r="TBL35"/>
      <c r="TBM35"/>
      <c r="TBN35"/>
      <c r="TBO35"/>
      <c r="TBP35"/>
      <c r="TBQ35"/>
      <c r="TBR35"/>
      <c r="TBS35"/>
      <c r="TBT35"/>
      <c r="TBU35"/>
      <c r="TBV35"/>
      <c r="TBW35"/>
      <c r="TBX35"/>
      <c r="TBY35"/>
      <c r="TBZ35"/>
      <c r="TCA35"/>
      <c r="TCB35"/>
      <c r="TCC35"/>
      <c r="TCD35"/>
      <c r="TCE35"/>
      <c r="TCF35"/>
      <c r="TCG35"/>
      <c r="TCH35"/>
      <c r="TCI35"/>
      <c r="TCJ35"/>
      <c r="TCK35"/>
      <c r="TCL35"/>
      <c r="TCM35"/>
      <c r="TCN35"/>
      <c r="TCO35"/>
      <c r="TCP35"/>
      <c r="TCQ35"/>
      <c r="TCR35"/>
      <c r="TCS35"/>
      <c r="TCT35"/>
      <c r="TCU35"/>
      <c r="TCV35"/>
      <c r="TCW35"/>
      <c r="TCX35"/>
      <c r="TCY35"/>
      <c r="TCZ35"/>
      <c r="TDA35"/>
      <c r="TDB35"/>
      <c r="TDC35"/>
      <c r="TDD35"/>
      <c r="TDE35"/>
      <c r="TDF35"/>
      <c r="TDG35"/>
      <c r="TDH35"/>
      <c r="TDI35"/>
      <c r="TDJ35"/>
      <c r="TDK35"/>
      <c r="TDL35"/>
      <c r="TDM35"/>
      <c r="TDN35"/>
      <c r="TDO35"/>
      <c r="TDP35"/>
      <c r="TDQ35"/>
      <c r="TDR35"/>
      <c r="TDS35"/>
      <c r="TDT35"/>
      <c r="TDU35"/>
      <c r="TDV35"/>
      <c r="TDW35"/>
      <c r="TDX35"/>
      <c r="TDY35"/>
      <c r="TDZ35"/>
      <c r="TEA35"/>
      <c r="TEB35"/>
      <c r="TEC35"/>
      <c r="TED35"/>
      <c r="TEE35"/>
      <c r="TEF35"/>
      <c r="TEG35"/>
      <c r="TEH35"/>
      <c r="TEI35"/>
      <c r="TEJ35"/>
      <c r="TEK35"/>
      <c r="TEL35"/>
      <c r="TEM35"/>
      <c r="TEN35"/>
      <c r="TEO35"/>
      <c r="TEP35"/>
      <c r="TEQ35"/>
      <c r="TER35"/>
      <c r="TES35"/>
      <c r="TET35"/>
      <c r="TEU35"/>
      <c r="TEV35"/>
      <c r="TEW35"/>
      <c r="TEX35"/>
      <c r="TEY35"/>
      <c r="TEZ35"/>
      <c r="TFA35"/>
      <c r="TFB35"/>
      <c r="TFC35"/>
      <c r="TFD35"/>
      <c r="TFE35"/>
      <c r="TFF35"/>
      <c r="TFG35"/>
      <c r="TFH35"/>
      <c r="TFI35"/>
      <c r="TFJ35"/>
      <c r="TFK35"/>
      <c r="TFL35"/>
      <c r="TFM35"/>
      <c r="TFN35"/>
      <c r="TFO35"/>
      <c r="TFP35"/>
      <c r="TFQ35"/>
      <c r="TFR35"/>
      <c r="TFS35"/>
      <c r="TFT35"/>
      <c r="TFU35"/>
      <c r="TFV35"/>
      <c r="TFW35"/>
      <c r="TFX35"/>
      <c r="TFY35"/>
      <c r="TFZ35"/>
      <c r="TGA35"/>
      <c r="TGB35"/>
      <c r="TGC35"/>
      <c r="TGD35"/>
      <c r="TGE35"/>
      <c r="TGF35"/>
      <c r="TGG35"/>
      <c r="TGH35"/>
      <c r="TGI35"/>
      <c r="TGJ35"/>
      <c r="TGK35"/>
      <c r="TGL35"/>
      <c r="TGM35"/>
      <c r="TGN35"/>
      <c r="TGO35"/>
      <c r="TGP35"/>
      <c r="TGQ35"/>
      <c r="TGR35"/>
      <c r="TGS35"/>
      <c r="TGT35"/>
      <c r="TGU35"/>
      <c r="TGV35"/>
      <c r="TGW35"/>
      <c r="TGX35"/>
      <c r="TGY35"/>
      <c r="TGZ35"/>
      <c r="THA35"/>
      <c r="THB35"/>
      <c r="THC35"/>
      <c r="THD35"/>
      <c r="THE35"/>
      <c r="THF35"/>
      <c r="THG35"/>
      <c r="THH35"/>
      <c r="THI35"/>
      <c r="THJ35"/>
      <c r="THK35"/>
      <c r="THL35"/>
      <c r="THM35"/>
      <c r="THN35"/>
      <c r="THO35"/>
      <c r="THP35"/>
      <c r="THQ35"/>
      <c r="THR35"/>
      <c r="THS35"/>
      <c r="THT35"/>
      <c r="THU35"/>
      <c r="THV35"/>
      <c r="THW35"/>
      <c r="THX35"/>
      <c r="THY35"/>
      <c r="THZ35"/>
      <c r="TIA35"/>
      <c r="TIB35"/>
      <c r="TIC35"/>
      <c r="TID35"/>
      <c r="TIE35"/>
      <c r="TIF35"/>
      <c r="TIG35"/>
      <c r="TIH35"/>
      <c r="TII35"/>
      <c r="TIJ35"/>
      <c r="TIK35"/>
      <c r="TIL35"/>
      <c r="TIM35"/>
      <c r="TIN35"/>
      <c r="TIO35"/>
      <c r="TIP35"/>
      <c r="TIQ35"/>
      <c r="TIR35"/>
      <c r="TIS35"/>
      <c r="TIT35"/>
      <c r="TIU35"/>
      <c r="TIV35"/>
      <c r="TIW35"/>
      <c r="TIX35"/>
      <c r="TIY35"/>
      <c r="TIZ35"/>
      <c r="TJA35"/>
      <c r="TJB35"/>
      <c r="TJC35"/>
      <c r="TJD35"/>
      <c r="TJE35"/>
      <c r="TJF35"/>
      <c r="TJG35"/>
      <c r="TJH35"/>
      <c r="TJI35"/>
      <c r="TJJ35"/>
      <c r="TJK35"/>
      <c r="TJL35"/>
      <c r="TJM35"/>
      <c r="TJN35"/>
      <c r="TJO35"/>
      <c r="TJP35"/>
      <c r="TJQ35"/>
      <c r="TJR35"/>
      <c r="TJS35"/>
      <c r="TJT35"/>
      <c r="TJU35"/>
      <c r="TJV35"/>
      <c r="TJW35"/>
      <c r="TJX35"/>
      <c r="TJY35"/>
      <c r="TJZ35"/>
      <c r="TKA35"/>
      <c r="TKB35"/>
      <c r="TKC35"/>
      <c r="TKD35"/>
      <c r="TKE35"/>
      <c r="TKF35"/>
      <c r="TKG35"/>
      <c r="TKH35"/>
      <c r="TKI35"/>
      <c r="TKJ35"/>
      <c r="TKK35"/>
      <c r="TKL35"/>
      <c r="TKM35"/>
      <c r="TKN35"/>
      <c r="TKO35"/>
      <c r="TKP35"/>
      <c r="TKQ35"/>
      <c r="TKR35"/>
      <c r="TKS35"/>
      <c r="TKT35"/>
      <c r="TKU35"/>
      <c r="TKV35"/>
      <c r="TKW35"/>
      <c r="TKX35"/>
      <c r="TKY35"/>
      <c r="TKZ35"/>
      <c r="TLA35"/>
      <c r="TLB35"/>
      <c r="TLC35"/>
      <c r="TLD35"/>
      <c r="TLE35"/>
      <c r="TLF35"/>
      <c r="TLG35"/>
      <c r="TLH35"/>
      <c r="TLI35"/>
      <c r="TLJ35"/>
      <c r="TLK35"/>
      <c r="TLL35"/>
      <c r="TLM35"/>
      <c r="TLN35"/>
      <c r="TLO35"/>
      <c r="TLP35"/>
      <c r="TLQ35"/>
      <c r="TLR35"/>
      <c r="TLS35"/>
      <c r="TLT35"/>
      <c r="TLU35"/>
      <c r="TLV35"/>
      <c r="TLW35"/>
      <c r="TLX35"/>
      <c r="TLY35"/>
      <c r="TLZ35"/>
      <c r="TMA35"/>
      <c r="TMB35"/>
      <c r="TMC35"/>
      <c r="TMD35"/>
      <c r="TME35"/>
      <c r="TMF35"/>
      <c r="TMG35"/>
      <c r="TMH35"/>
      <c r="TMI35"/>
      <c r="TMJ35"/>
      <c r="TMK35"/>
      <c r="TML35"/>
      <c r="TMM35"/>
      <c r="TMN35"/>
      <c r="TMO35"/>
      <c r="TMP35"/>
      <c r="TMQ35"/>
      <c r="TMR35"/>
      <c r="TMS35"/>
      <c r="TMT35"/>
      <c r="TMU35"/>
      <c r="TMV35"/>
      <c r="TMW35"/>
      <c r="TMX35"/>
      <c r="TMY35"/>
      <c r="TMZ35"/>
      <c r="TNA35"/>
      <c r="TNB35"/>
      <c r="TNC35"/>
      <c r="TND35"/>
      <c r="TNE35"/>
      <c r="TNF35"/>
      <c r="TNG35"/>
      <c r="TNH35"/>
      <c r="TNI35"/>
      <c r="TNJ35"/>
      <c r="TNK35"/>
      <c r="TNL35"/>
      <c r="TNM35"/>
      <c r="TNN35"/>
      <c r="TNO35"/>
      <c r="TNP35"/>
      <c r="TNQ35"/>
      <c r="TNR35"/>
      <c r="TNS35"/>
      <c r="TNT35"/>
      <c r="TNU35"/>
      <c r="TNV35"/>
      <c r="TNW35"/>
      <c r="TNX35"/>
      <c r="TNY35"/>
      <c r="TNZ35"/>
      <c r="TOA35"/>
      <c r="TOB35"/>
      <c r="TOC35"/>
      <c r="TOD35"/>
      <c r="TOE35"/>
      <c r="TOF35"/>
      <c r="TOG35"/>
      <c r="TOH35"/>
      <c r="TOI35"/>
      <c r="TOJ35"/>
      <c r="TOK35"/>
      <c r="TOL35"/>
      <c r="TOM35"/>
      <c r="TON35"/>
      <c r="TOO35"/>
      <c r="TOP35"/>
      <c r="TOQ35"/>
      <c r="TOR35"/>
      <c r="TOS35"/>
      <c r="TOT35"/>
      <c r="TOU35"/>
      <c r="TOV35"/>
      <c r="TOW35"/>
      <c r="TOX35"/>
      <c r="TOY35"/>
      <c r="TOZ35"/>
      <c r="TPA35"/>
      <c r="TPB35"/>
      <c r="TPC35"/>
      <c r="TPD35"/>
      <c r="TPE35"/>
      <c r="TPF35"/>
      <c r="TPG35"/>
      <c r="TPH35"/>
      <c r="TPI35"/>
      <c r="TPJ35"/>
      <c r="TPK35"/>
      <c r="TPL35"/>
      <c r="TPM35"/>
      <c r="TPN35"/>
      <c r="TPO35"/>
      <c r="TPP35"/>
      <c r="TPQ35"/>
      <c r="TPR35"/>
      <c r="TPS35"/>
      <c r="TPT35"/>
      <c r="TPU35"/>
      <c r="TPV35"/>
      <c r="TPW35"/>
      <c r="TPX35"/>
      <c r="TPY35"/>
      <c r="TPZ35"/>
      <c r="TQA35"/>
      <c r="TQB35"/>
      <c r="TQC35"/>
      <c r="TQD35"/>
      <c r="TQE35"/>
      <c r="TQF35"/>
      <c r="TQG35"/>
      <c r="TQH35"/>
      <c r="TQI35"/>
      <c r="TQJ35"/>
      <c r="TQK35"/>
      <c r="TQL35"/>
      <c r="TQM35"/>
      <c r="TQN35"/>
      <c r="TQO35"/>
      <c r="TQP35"/>
      <c r="TQQ35"/>
      <c r="TQR35"/>
      <c r="TQS35"/>
      <c r="TQT35"/>
      <c r="TQU35"/>
      <c r="TQV35"/>
      <c r="TQW35"/>
      <c r="TQX35"/>
      <c r="TQY35"/>
      <c r="TQZ35"/>
      <c r="TRA35"/>
      <c r="TRB35"/>
      <c r="TRC35"/>
      <c r="TRD35"/>
      <c r="TRE35"/>
      <c r="TRF35"/>
      <c r="TRG35"/>
      <c r="TRH35"/>
      <c r="TRI35"/>
      <c r="TRJ35"/>
      <c r="TRK35"/>
      <c r="TRL35"/>
      <c r="TRM35"/>
      <c r="TRN35"/>
      <c r="TRO35"/>
      <c r="TRP35"/>
      <c r="TRQ35"/>
      <c r="TRR35"/>
      <c r="TRS35"/>
      <c r="TRT35"/>
      <c r="TRU35"/>
      <c r="TRV35"/>
      <c r="TRW35"/>
      <c r="TRX35"/>
      <c r="TRY35"/>
      <c r="TRZ35"/>
      <c r="TSA35"/>
      <c r="TSB35"/>
      <c r="TSC35"/>
      <c r="TSD35"/>
      <c r="TSE35"/>
      <c r="TSF35"/>
      <c r="TSG35"/>
      <c r="TSH35"/>
      <c r="TSI35"/>
      <c r="TSJ35"/>
      <c r="TSK35"/>
      <c r="TSL35"/>
      <c r="TSM35"/>
      <c r="TSN35"/>
      <c r="TSO35"/>
      <c r="TSP35"/>
      <c r="TSQ35"/>
      <c r="TSR35"/>
      <c r="TSS35"/>
      <c r="TST35"/>
      <c r="TSU35"/>
      <c r="TSV35"/>
      <c r="TSW35"/>
      <c r="TSX35"/>
      <c r="TSY35"/>
      <c r="TSZ35"/>
      <c r="TTA35"/>
      <c r="TTB35"/>
      <c r="TTC35"/>
      <c r="TTD35"/>
      <c r="TTE35"/>
      <c r="TTF35"/>
      <c r="TTG35"/>
      <c r="TTH35"/>
      <c r="TTI35"/>
      <c r="TTJ35"/>
      <c r="TTK35"/>
      <c r="TTL35"/>
      <c r="TTM35"/>
      <c r="TTN35"/>
      <c r="TTO35"/>
      <c r="TTP35"/>
      <c r="TTQ35"/>
      <c r="TTR35"/>
      <c r="TTS35"/>
      <c r="TTT35"/>
      <c r="TTU35"/>
      <c r="TTV35"/>
      <c r="TTW35"/>
      <c r="TTX35"/>
      <c r="TTY35"/>
      <c r="TTZ35"/>
      <c r="TUA35"/>
      <c r="TUB35"/>
      <c r="TUC35"/>
      <c r="TUD35"/>
      <c r="TUE35"/>
      <c r="TUF35"/>
      <c r="TUG35"/>
      <c r="TUH35"/>
      <c r="TUI35"/>
      <c r="TUJ35"/>
      <c r="TUK35"/>
      <c r="TUL35"/>
      <c r="TUM35"/>
      <c r="TUN35"/>
      <c r="TUO35"/>
      <c r="TUP35"/>
      <c r="TUQ35"/>
      <c r="TUR35"/>
      <c r="TUS35"/>
      <c r="TUT35"/>
      <c r="TUU35"/>
      <c r="TUV35"/>
      <c r="TUW35"/>
      <c r="TUX35"/>
      <c r="TUY35"/>
      <c r="TUZ35"/>
      <c r="TVA35"/>
      <c r="TVB35"/>
      <c r="TVC35"/>
      <c r="TVD35"/>
      <c r="TVE35"/>
      <c r="TVF35"/>
      <c r="TVG35"/>
      <c r="TVH35"/>
      <c r="TVI35"/>
      <c r="TVJ35"/>
      <c r="TVK35"/>
      <c r="TVL35"/>
      <c r="TVM35"/>
      <c r="TVN35"/>
      <c r="TVO35"/>
      <c r="TVP35"/>
      <c r="TVQ35"/>
      <c r="TVR35"/>
      <c r="TVS35"/>
      <c r="TVT35"/>
      <c r="TVU35"/>
      <c r="TVV35"/>
      <c r="TVW35"/>
      <c r="TVX35"/>
      <c r="TVY35"/>
      <c r="TVZ35"/>
      <c r="TWA35"/>
      <c r="TWB35"/>
      <c r="TWC35"/>
      <c r="TWD35"/>
      <c r="TWE35"/>
      <c r="TWF35"/>
      <c r="TWG35"/>
      <c r="TWH35"/>
      <c r="TWI35"/>
      <c r="TWJ35"/>
      <c r="TWK35"/>
      <c r="TWL35"/>
      <c r="TWM35"/>
      <c r="TWN35"/>
      <c r="TWO35"/>
      <c r="TWP35"/>
      <c r="TWQ35"/>
      <c r="TWR35"/>
      <c r="TWS35"/>
      <c r="TWT35"/>
      <c r="TWU35"/>
      <c r="TWV35"/>
      <c r="TWW35"/>
      <c r="TWX35"/>
      <c r="TWY35"/>
      <c r="TWZ35"/>
      <c r="TXA35"/>
      <c r="TXB35"/>
      <c r="TXC35"/>
      <c r="TXD35"/>
      <c r="TXE35"/>
      <c r="TXF35"/>
      <c r="TXG35"/>
      <c r="TXH35"/>
      <c r="TXI35"/>
      <c r="TXJ35"/>
      <c r="TXK35"/>
      <c r="TXL35"/>
      <c r="TXM35"/>
      <c r="TXN35"/>
      <c r="TXO35"/>
      <c r="TXP35"/>
      <c r="TXQ35"/>
      <c r="TXR35"/>
      <c r="TXS35"/>
      <c r="TXT35"/>
      <c r="TXU35"/>
      <c r="TXV35"/>
      <c r="TXW35"/>
      <c r="TXX35"/>
      <c r="TXY35"/>
      <c r="TXZ35"/>
      <c r="TYA35"/>
      <c r="TYB35"/>
      <c r="TYC35"/>
      <c r="TYD35"/>
      <c r="TYE35"/>
      <c r="TYF35"/>
      <c r="TYG35"/>
      <c r="TYH35"/>
      <c r="TYI35"/>
      <c r="TYJ35"/>
      <c r="TYK35"/>
      <c r="TYL35"/>
      <c r="TYM35"/>
      <c r="TYN35"/>
      <c r="TYO35"/>
      <c r="TYP35"/>
      <c r="TYQ35"/>
      <c r="TYR35"/>
      <c r="TYS35"/>
      <c r="TYT35"/>
      <c r="TYU35"/>
      <c r="TYV35"/>
      <c r="TYW35"/>
      <c r="TYX35"/>
      <c r="TYY35"/>
      <c r="TYZ35"/>
      <c r="TZA35"/>
      <c r="TZB35"/>
      <c r="TZC35"/>
      <c r="TZD35"/>
      <c r="TZE35"/>
      <c r="TZF35"/>
      <c r="TZG35"/>
      <c r="TZH35"/>
      <c r="TZI35"/>
      <c r="TZJ35"/>
      <c r="TZK35"/>
      <c r="TZL35"/>
      <c r="TZM35"/>
      <c r="TZN35"/>
      <c r="TZO35"/>
      <c r="TZP35"/>
      <c r="TZQ35"/>
      <c r="TZR35"/>
      <c r="TZS35"/>
      <c r="TZT35"/>
      <c r="TZU35"/>
      <c r="TZV35"/>
      <c r="TZW35"/>
      <c r="TZX35"/>
      <c r="TZY35"/>
      <c r="TZZ35"/>
      <c r="UAA35"/>
      <c r="UAB35"/>
      <c r="UAC35"/>
      <c r="UAD35"/>
      <c r="UAE35"/>
      <c r="UAF35"/>
      <c r="UAG35"/>
      <c r="UAH35"/>
      <c r="UAI35"/>
      <c r="UAJ35"/>
      <c r="UAK35"/>
      <c r="UAL35"/>
      <c r="UAM35"/>
      <c r="UAN35"/>
      <c r="UAO35"/>
      <c r="UAP35"/>
      <c r="UAQ35"/>
      <c r="UAR35"/>
      <c r="UAS35"/>
      <c r="UAT35"/>
      <c r="UAU35"/>
      <c r="UAV35"/>
      <c r="UAW35"/>
      <c r="UAX35"/>
      <c r="UAY35"/>
      <c r="UAZ35"/>
      <c r="UBA35"/>
      <c r="UBB35"/>
      <c r="UBC35"/>
      <c r="UBD35"/>
      <c r="UBE35"/>
      <c r="UBF35"/>
      <c r="UBG35"/>
      <c r="UBH35"/>
      <c r="UBI35"/>
      <c r="UBJ35"/>
      <c r="UBK35"/>
      <c r="UBL35"/>
      <c r="UBM35"/>
      <c r="UBN35"/>
      <c r="UBO35"/>
      <c r="UBP35"/>
      <c r="UBQ35"/>
      <c r="UBR35"/>
      <c r="UBS35"/>
      <c r="UBT35"/>
      <c r="UBU35"/>
      <c r="UBV35"/>
      <c r="UBW35"/>
      <c r="UBX35"/>
      <c r="UBY35"/>
      <c r="UBZ35"/>
      <c r="UCA35"/>
      <c r="UCB35"/>
      <c r="UCC35"/>
      <c r="UCD35"/>
      <c r="UCE35"/>
      <c r="UCF35"/>
      <c r="UCG35"/>
      <c r="UCH35"/>
      <c r="UCI35"/>
      <c r="UCJ35"/>
      <c r="UCK35"/>
      <c r="UCL35"/>
      <c r="UCM35"/>
      <c r="UCN35"/>
      <c r="UCO35"/>
      <c r="UCP35"/>
      <c r="UCQ35"/>
      <c r="UCR35"/>
      <c r="UCS35"/>
      <c r="UCT35"/>
      <c r="UCU35"/>
      <c r="UCV35"/>
      <c r="UCW35"/>
      <c r="UCX35"/>
      <c r="UCY35"/>
      <c r="UCZ35"/>
      <c r="UDA35"/>
      <c r="UDB35"/>
      <c r="UDC35"/>
      <c r="UDD35"/>
      <c r="UDE35"/>
      <c r="UDF35"/>
      <c r="UDG35"/>
      <c r="UDH35"/>
      <c r="UDI35"/>
      <c r="UDJ35"/>
      <c r="UDK35"/>
      <c r="UDL35"/>
      <c r="UDM35"/>
      <c r="UDN35"/>
      <c r="UDO35"/>
      <c r="UDP35"/>
      <c r="UDQ35"/>
      <c r="UDR35"/>
      <c r="UDS35"/>
      <c r="UDT35"/>
      <c r="UDU35"/>
      <c r="UDV35"/>
      <c r="UDW35"/>
      <c r="UDX35"/>
      <c r="UDY35"/>
      <c r="UDZ35"/>
      <c r="UEA35"/>
      <c r="UEB35"/>
      <c r="UEC35"/>
      <c r="UED35"/>
      <c r="UEE35"/>
      <c r="UEF35"/>
      <c r="UEG35"/>
      <c r="UEH35"/>
      <c r="UEI35"/>
      <c r="UEJ35"/>
      <c r="UEK35"/>
      <c r="UEL35"/>
      <c r="UEM35"/>
      <c r="UEN35"/>
      <c r="UEO35"/>
      <c r="UEP35"/>
      <c r="UEQ35"/>
      <c r="UER35"/>
      <c r="UES35"/>
      <c r="UET35"/>
      <c r="UEU35"/>
      <c r="UEV35"/>
      <c r="UEW35"/>
      <c r="UEX35"/>
      <c r="UEY35"/>
      <c r="UEZ35"/>
      <c r="UFA35"/>
      <c r="UFB35"/>
      <c r="UFC35"/>
      <c r="UFD35"/>
      <c r="UFE35"/>
      <c r="UFF35"/>
      <c r="UFG35"/>
      <c r="UFH35"/>
      <c r="UFI35"/>
      <c r="UFJ35"/>
      <c r="UFK35"/>
      <c r="UFL35"/>
      <c r="UFM35"/>
      <c r="UFN35"/>
      <c r="UFO35"/>
      <c r="UFP35"/>
      <c r="UFQ35"/>
      <c r="UFR35"/>
      <c r="UFS35"/>
      <c r="UFT35"/>
      <c r="UFU35"/>
      <c r="UFV35"/>
      <c r="UFW35"/>
      <c r="UFX35"/>
      <c r="UFY35"/>
      <c r="UFZ35"/>
      <c r="UGA35"/>
      <c r="UGB35"/>
      <c r="UGC35"/>
      <c r="UGD35"/>
      <c r="UGE35"/>
      <c r="UGF35"/>
      <c r="UGG35"/>
      <c r="UGH35"/>
      <c r="UGI35"/>
      <c r="UGJ35"/>
      <c r="UGK35"/>
      <c r="UGL35"/>
      <c r="UGM35"/>
      <c r="UGN35"/>
      <c r="UGO35"/>
      <c r="UGP35"/>
      <c r="UGQ35"/>
      <c r="UGR35"/>
      <c r="UGS35"/>
      <c r="UGT35"/>
      <c r="UGU35"/>
      <c r="UGV35"/>
      <c r="UGW35"/>
      <c r="UGX35"/>
      <c r="UGY35"/>
      <c r="UGZ35"/>
      <c r="UHA35"/>
      <c r="UHB35"/>
      <c r="UHC35"/>
      <c r="UHD35"/>
      <c r="UHE35"/>
      <c r="UHF35"/>
      <c r="UHG35"/>
      <c r="UHH35"/>
      <c r="UHI35"/>
      <c r="UHJ35"/>
      <c r="UHK35"/>
      <c r="UHL35"/>
      <c r="UHM35"/>
      <c r="UHN35"/>
      <c r="UHO35"/>
      <c r="UHP35"/>
      <c r="UHQ35"/>
      <c r="UHR35"/>
      <c r="UHS35"/>
      <c r="UHT35"/>
      <c r="UHU35"/>
      <c r="UHV35"/>
      <c r="UHW35"/>
      <c r="UHX35"/>
      <c r="UHY35"/>
      <c r="UHZ35"/>
      <c r="UIA35"/>
      <c r="UIB35"/>
      <c r="UIC35"/>
      <c r="UID35"/>
      <c r="UIE35"/>
      <c r="UIF35"/>
      <c r="UIG35"/>
      <c r="UIH35"/>
      <c r="UII35"/>
      <c r="UIJ35"/>
      <c r="UIK35"/>
      <c r="UIL35"/>
      <c r="UIM35"/>
      <c r="UIN35"/>
      <c r="UIO35"/>
      <c r="UIP35"/>
      <c r="UIQ35"/>
      <c r="UIR35"/>
      <c r="UIS35"/>
      <c r="UIT35"/>
      <c r="UIU35"/>
      <c r="UIV35"/>
      <c r="UIW35"/>
      <c r="UIX35"/>
      <c r="UIY35"/>
      <c r="UIZ35"/>
      <c r="UJA35"/>
      <c r="UJB35"/>
      <c r="UJC35"/>
      <c r="UJD35"/>
      <c r="UJE35"/>
      <c r="UJF35"/>
      <c r="UJG35"/>
      <c r="UJH35"/>
      <c r="UJI35"/>
      <c r="UJJ35"/>
      <c r="UJK35"/>
      <c r="UJL35"/>
      <c r="UJM35"/>
      <c r="UJN35"/>
      <c r="UJO35"/>
      <c r="UJP35"/>
      <c r="UJQ35"/>
      <c r="UJR35"/>
      <c r="UJS35"/>
      <c r="UJT35"/>
      <c r="UJU35"/>
      <c r="UJV35"/>
      <c r="UJW35"/>
      <c r="UJX35"/>
      <c r="UJY35"/>
      <c r="UJZ35"/>
      <c r="UKA35"/>
      <c r="UKB35"/>
      <c r="UKC35"/>
      <c r="UKD35"/>
      <c r="UKE35"/>
      <c r="UKF35"/>
      <c r="UKG35"/>
      <c r="UKH35"/>
      <c r="UKI35"/>
      <c r="UKJ35"/>
      <c r="UKK35"/>
      <c r="UKL35"/>
      <c r="UKM35"/>
      <c r="UKN35"/>
      <c r="UKO35"/>
      <c r="UKP35"/>
      <c r="UKQ35"/>
      <c r="UKR35"/>
      <c r="UKS35"/>
      <c r="UKT35"/>
      <c r="UKU35"/>
      <c r="UKV35"/>
      <c r="UKW35"/>
      <c r="UKX35"/>
      <c r="UKY35"/>
      <c r="UKZ35"/>
      <c r="ULA35"/>
      <c r="ULB35"/>
      <c r="ULC35"/>
      <c r="ULD35"/>
      <c r="ULE35"/>
      <c r="ULF35"/>
      <c r="ULG35"/>
      <c r="ULH35"/>
      <c r="ULI35"/>
      <c r="ULJ35"/>
      <c r="ULK35"/>
      <c r="ULL35"/>
      <c r="ULM35"/>
      <c r="ULN35"/>
      <c r="ULO35"/>
      <c r="ULP35"/>
      <c r="ULQ35"/>
      <c r="ULR35"/>
      <c r="ULS35"/>
      <c r="ULT35"/>
      <c r="ULU35"/>
      <c r="ULV35"/>
      <c r="ULW35"/>
      <c r="ULX35"/>
      <c r="ULY35"/>
      <c r="ULZ35"/>
      <c r="UMA35"/>
      <c r="UMB35"/>
      <c r="UMC35"/>
      <c r="UMD35"/>
      <c r="UME35"/>
      <c r="UMF35"/>
      <c r="UMG35"/>
      <c r="UMH35"/>
      <c r="UMI35"/>
      <c r="UMJ35"/>
      <c r="UMK35"/>
      <c r="UML35"/>
      <c r="UMM35"/>
      <c r="UMN35"/>
      <c r="UMO35"/>
      <c r="UMP35"/>
      <c r="UMQ35"/>
      <c r="UMR35"/>
      <c r="UMS35"/>
      <c r="UMT35"/>
      <c r="UMU35"/>
      <c r="UMV35"/>
      <c r="UMW35"/>
      <c r="UMX35"/>
      <c r="UMY35"/>
      <c r="UMZ35"/>
      <c r="UNA35"/>
      <c r="UNB35"/>
      <c r="UNC35"/>
      <c r="UND35"/>
      <c r="UNE35"/>
      <c r="UNF35"/>
      <c r="UNG35"/>
      <c r="UNH35"/>
      <c r="UNI35"/>
      <c r="UNJ35"/>
      <c r="UNK35"/>
      <c r="UNL35"/>
      <c r="UNM35"/>
      <c r="UNN35"/>
      <c r="UNO35"/>
      <c r="UNP35"/>
      <c r="UNQ35"/>
      <c r="UNR35"/>
      <c r="UNS35"/>
      <c r="UNT35"/>
      <c r="UNU35"/>
      <c r="UNV35"/>
      <c r="UNW35"/>
      <c r="UNX35"/>
      <c r="UNY35"/>
      <c r="UNZ35"/>
      <c r="UOA35"/>
      <c r="UOB35"/>
      <c r="UOC35"/>
      <c r="UOD35"/>
      <c r="UOE35"/>
      <c r="UOF35"/>
      <c r="UOG35"/>
      <c r="UOH35"/>
      <c r="UOI35"/>
      <c r="UOJ35"/>
      <c r="UOK35"/>
      <c r="UOL35"/>
      <c r="UOM35"/>
      <c r="UON35"/>
      <c r="UOO35"/>
      <c r="UOP35"/>
      <c r="UOQ35"/>
      <c r="UOR35"/>
      <c r="UOS35"/>
      <c r="UOT35"/>
      <c r="UOU35"/>
      <c r="UOV35"/>
      <c r="UOW35"/>
      <c r="UOX35"/>
      <c r="UOY35"/>
      <c r="UOZ35"/>
      <c r="UPA35"/>
      <c r="UPB35"/>
      <c r="UPC35"/>
      <c r="UPD35"/>
      <c r="UPE35"/>
      <c r="UPF35"/>
      <c r="UPG35"/>
      <c r="UPH35"/>
      <c r="UPI35"/>
      <c r="UPJ35"/>
      <c r="UPK35"/>
      <c r="UPL35"/>
      <c r="UPM35"/>
      <c r="UPN35"/>
      <c r="UPO35"/>
      <c r="UPP35"/>
      <c r="UPQ35"/>
      <c r="UPR35"/>
      <c r="UPS35"/>
      <c r="UPT35"/>
      <c r="UPU35"/>
      <c r="UPV35"/>
      <c r="UPW35"/>
      <c r="UPX35"/>
      <c r="UPY35"/>
      <c r="UPZ35"/>
      <c r="UQA35"/>
      <c r="UQB35"/>
      <c r="UQC35"/>
      <c r="UQD35"/>
      <c r="UQE35"/>
      <c r="UQF35"/>
      <c r="UQG35"/>
      <c r="UQH35"/>
      <c r="UQI35"/>
      <c r="UQJ35"/>
      <c r="UQK35"/>
      <c r="UQL35"/>
      <c r="UQM35"/>
      <c r="UQN35"/>
      <c r="UQO35"/>
      <c r="UQP35"/>
      <c r="UQQ35"/>
      <c r="UQR35"/>
      <c r="UQS35"/>
      <c r="UQT35"/>
      <c r="UQU35"/>
      <c r="UQV35"/>
      <c r="UQW35"/>
      <c r="UQX35"/>
      <c r="UQY35"/>
      <c r="UQZ35"/>
      <c r="URA35"/>
      <c r="URB35"/>
      <c r="URC35"/>
      <c r="URD35"/>
      <c r="URE35"/>
      <c r="URF35"/>
      <c r="URG35"/>
      <c r="URH35"/>
      <c r="URI35"/>
      <c r="URJ35"/>
      <c r="URK35"/>
      <c r="URL35"/>
      <c r="URM35"/>
      <c r="URN35"/>
      <c r="URO35"/>
      <c r="URP35"/>
      <c r="URQ35"/>
      <c r="URR35"/>
      <c r="URS35"/>
      <c r="URT35"/>
      <c r="URU35"/>
      <c r="URV35"/>
      <c r="URW35"/>
      <c r="URX35"/>
      <c r="URY35"/>
      <c r="URZ35"/>
      <c r="USA35"/>
      <c r="USB35"/>
      <c r="USC35"/>
      <c r="USD35"/>
      <c r="USE35"/>
      <c r="USF35"/>
      <c r="USG35"/>
      <c r="USH35"/>
      <c r="USI35"/>
      <c r="USJ35"/>
      <c r="USK35"/>
      <c r="USL35"/>
      <c r="USM35"/>
      <c r="USN35"/>
      <c r="USO35"/>
      <c r="USP35"/>
      <c r="USQ35"/>
      <c r="USR35"/>
      <c r="USS35"/>
      <c r="UST35"/>
      <c r="USU35"/>
      <c r="USV35"/>
      <c r="USW35"/>
      <c r="USX35"/>
      <c r="USY35"/>
      <c r="USZ35"/>
      <c r="UTA35"/>
      <c r="UTB35"/>
      <c r="UTC35"/>
      <c r="UTD35"/>
      <c r="UTE35"/>
      <c r="UTF35"/>
      <c r="UTG35"/>
      <c r="UTH35"/>
      <c r="UTI35"/>
      <c r="UTJ35"/>
      <c r="UTK35"/>
      <c r="UTL35"/>
      <c r="UTM35"/>
      <c r="UTN35"/>
      <c r="UTO35"/>
      <c r="UTP35"/>
      <c r="UTQ35"/>
      <c r="UTR35"/>
      <c r="UTS35"/>
      <c r="UTT35"/>
      <c r="UTU35"/>
      <c r="UTV35"/>
      <c r="UTW35"/>
      <c r="UTX35"/>
      <c r="UTY35"/>
      <c r="UTZ35"/>
      <c r="UUA35"/>
      <c r="UUB35"/>
      <c r="UUC35"/>
      <c r="UUD35"/>
      <c r="UUE35"/>
      <c r="UUF35"/>
      <c r="UUG35"/>
      <c r="UUH35"/>
      <c r="UUI35"/>
      <c r="UUJ35"/>
      <c r="UUK35"/>
      <c r="UUL35"/>
      <c r="UUM35"/>
      <c r="UUN35"/>
      <c r="UUO35"/>
      <c r="UUP35"/>
      <c r="UUQ35"/>
      <c r="UUR35"/>
      <c r="UUS35"/>
      <c r="UUT35"/>
      <c r="UUU35"/>
      <c r="UUV35"/>
      <c r="UUW35"/>
      <c r="UUX35"/>
      <c r="UUY35"/>
      <c r="UUZ35"/>
      <c r="UVA35"/>
      <c r="UVB35"/>
      <c r="UVC35"/>
      <c r="UVD35"/>
      <c r="UVE35"/>
      <c r="UVF35"/>
      <c r="UVG35"/>
      <c r="UVH35"/>
      <c r="UVI35"/>
      <c r="UVJ35"/>
      <c r="UVK35"/>
      <c r="UVL35"/>
      <c r="UVM35"/>
      <c r="UVN35"/>
      <c r="UVO35"/>
      <c r="UVP35"/>
      <c r="UVQ35"/>
      <c r="UVR35"/>
      <c r="UVS35"/>
      <c r="UVT35"/>
      <c r="UVU35"/>
      <c r="UVV35"/>
      <c r="UVW35"/>
      <c r="UVX35"/>
      <c r="UVY35"/>
      <c r="UVZ35"/>
      <c r="UWA35"/>
      <c r="UWB35"/>
      <c r="UWC35"/>
      <c r="UWD35"/>
      <c r="UWE35"/>
      <c r="UWF35"/>
      <c r="UWG35"/>
      <c r="UWH35"/>
      <c r="UWI35"/>
      <c r="UWJ35"/>
      <c r="UWK35"/>
      <c r="UWL35"/>
      <c r="UWM35"/>
      <c r="UWN35"/>
      <c r="UWO35"/>
      <c r="UWP35"/>
      <c r="UWQ35"/>
      <c r="UWR35"/>
      <c r="UWS35"/>
      <c r="UWT35"/>
      <c r="UWU35"/>
      <c r="UWV35"/>
      <c r="UWW35"/>
      <c r="UWX35"/>
      <c r="UWY35"/>
      <c r="UWZ35"/>
      <c r="UXA35"/>
      <c r="UXB35"/>
      <c r="UXC35"/>
      <c r="UXD35"/>
      <c r="UXE35"/>
      <c r="UXF35"/>
      <c r="UXG35"/>
      <c r="UXH35"/>
      <c r="UXI35"/>
      <c r="UXJ35"/>
      <c r="UXK35"/>
      <c r="UXL35"/>
      <c r="UXM35"/>
      <c r="UXN35"/>
      <c r="UXO35"/>
      <c r="UXP35"/>
      <c r="UXQ35"/>
      <c r="UXR35"/>
      <c r="UXS35"/>
      <c r="UXT35"/>
      <c r="UXU35"/>
      <c r="UXV35"/>
      <c r="UXW35"/>
      <c r="UXX35"/>
      <c r="UXY35"/>
      <c r="UXZ35"/>
      <c r="UYA35"/>
      <c r="UYB35"/>
      <c r="UYC35"/>
      <c r="UYD35"/>
      <c r="UYE35"/>
      <c r="UYF35"/>
      <c r="UYG35"/>
      <c r="UYH35"/>
      <c r="UYI35"/>
      <c r="UYJ35"/>
      <c r="UYK35"/>
      <c r="UYL35"/>
      <c r="UYM35"/>
      <c r="UYN35"/>
      <c r="UYO35"/>
      <c r="UYP35"/>
      <c r="UYQ35"/>
      <c r="UYR35"/>
      <c r="UYS35"/>
      <c r="UYT35"/>
      <c r="UYU35"/>
      <c r="UYV35"/>
      <c r="UYW35"/>
      <c r="UYX35"/>
      <c r="UYY35"/>
      <c r="UYZ35"/>
      <c r="UZA35"/>
      <c r="UZB35"/>
      <c r="UZC35"/>
      <c r="UZD35"/>
      <c r="UZE35"/>
      <c r="UZF35"/>
      <c r="UZG35"/>
      <c r="UZH35"/>
      <c r="UZI35"/>
      <c r="UZJ35"/>
      <c r="UZK35"/>
      <c r="UZL35"/>
      <c r="UZM35"/>
      <c r="UZN35"/>
      <c r="UZO35"/>
      <c r="UZP35"/>
      <c r="UZQ35"/>
      <c r="UZR35"/>
      <c r="UZS35"/>
      <c r="UZT35"/>
      <c r="UZU35"/>
      <c r="UZV35"/>
      <c r="UZW35"/>
      <c r="UZX35"/>
      <c r="UZY35"/>
      <c r="UZZ35"/>
      <c r="VAA35"/>
      <c r="VAB35"/>
      <c r="VAC35"/>
      <c r="VAD35"/>
      <c r="VAE35"/>
      <c r="VAF35"/>
      <c r="VAG35"/>
      <c r="VAH35"/>
      <c r="VAI35"/>
      <c r="VAJ35"/>
      <c r="VAK35"/>
      <c r="VAL35"/>
      <c r="VAM35"/>
      <c r="VAN35"/>
      <c r="VAO35"/>
      <c r="VAP35"/>
      <c r="VAQ35"/>
      <c r="VAR35"/>
      <c r="VAS35"/>
      <c r="VAT35"/>
      <c r="VAU35"/>
      <c r="VAV35"/>
      <c r="VAW35"/>
      <c r="VAX35"/>
      <c r="VAY35"/>
      <c r="VAZ35"/>
      <c r="VBA35"/>
      <c r="VBB35"/>
      <c r="VBC35"/>
      <c r="VBD35"/>
      <c r="VBE35"/>
      <c r="VBF35"/>
      <c r="VBG35"/>
      <c r="VBH35"/>
      <c r="VBI35"/>
      <c r="VBJ35"/>
      <c r="VBK35"/>
      <c r="VBL35"/>
      <c r="VBM35"/>
      <c r="VBN35"/>
      <c r="VBO35"/>
      <c r="VBP35"/>
      <c r="VBQ35"/>
      <c r="VBR35"/>
      <c r="VBS35"/>
      <c r="VBT35"/>
      <c r="VBU35"/>
      <c r="VBV35"/>
      <c r="VBW35"/>
      <c r="VBX35"/>
      <c r="VBY35"/>
      <c r="VBZ35"/>
      <c r="VCA35"/>
      <c r="VCB35"/>
      <c r="VCC35"/>
      <c r="VCD35"/>
      <c r="VCE35"/>
      <c r="VCF35"/>
      <c r="VCG35"/>
      <c r="VCH35"/>
      <c r="VCI35"/>
      <c r="VCJ35"/>
      <c r="VCK35"/>
      <c r="VCL35"/>
      <c r="VCM35"/>
      <c r="VCN35"/>
      <c r="VCO35"/>
      <c r="VCP35"/>
      <c r="VCQ35"/>
      <c r="VCR35"/>
      <c r="VCS35"/>
      <c r="VCT35"/>
      <c r="VCU35"/>
      <c r="VCV35"/>
      <c r="VCW35"/>
      <c r="VCX35"/>
      <c r="VCY35"/>
      <c r="VCZ35"/>
      <c r="VDA35"/>
      <c r="VDB35"/>
      <c r="VDC35"/>
      <c r="VDD35"/>
      <c r="VDE35"/>
      <c r="VDF35"/>
      <c r="VDG35"/>
      <c r="VDH35"/>
      <c r="VDI35"/>
      <c r="VDJ35"/>
      <c r="VDK35"/>
      <c r="VDL35"/>
      <c r="VDM35"/>
      <c r="VDN35"/>
      <c r="VDO35"/>
      <c r="VDP35"/>
      <c r="VDQ35"/>
      <c r="VDR35"/>
      <c r="VDS35"/>
      <c r="VDT35"/>
      <c r="VDU35"/>
      <c r="VDV35"/>
      <c r="VDW35"/>
      <c r="VDX35"/>
      <c r="VDY35"/>
      <c r="VDZ35"/>
      <c r="VEA35"/>
      <c r="VEB35"/>
      <c r="VEC35"/>
      <c r="VED35"/>
      <c r="VEE35"/>
      <c r="VEF35"/>
      <c r="VEG35"/>
      <c r="VEH35"/>
      <c r="VEI35"/>
      <c r="VEJ35"/>
      <c r="VEK35"/>
      <c r="VEL35"/>
      <c r="VEM35"/>
      <c r="VEN35"/>
      <c r="VEO35"/>
      <c r="VEP35"/>
      <c r="VEQ35"/>
      <c r="VER35"/>
      <c r="VES35"/>
      <c r="VET35"/>
      <c r="VEU35"/>
      <c r="VEV35"/>
      <c r="VEW35"/>
      <c r="VEX35"/>
      <c r="VEY35"/>
      <c r="VEZ35"/>
      <c r="VFA35"/>
      <c r="VFB35"/>
      <c r="VFC35"/>
      <c r="VFD35"/>
      <c r="VFE35"/>
      <c r="VFF35"/>
      <c r="VFG35"/>
      <c r="VFH35"/>
      <c r="VFI35"/>
      <c r="VFJ35"/>
      <c r="VFK35"/>
      <c r="VFL35"/>
      <c r="VFM35"/>
      <c r="VFN35"/>
      <c r="VFO35"/>
      <c r="VFP35"/>
      <c r="VFQ35"/>
      <c r="VFR35"/>
      <c r="VFS35"/>
      <c r="VFT35"/>
      <c r="VFU35"/>
      <c r="VFV35"/>
      <c r="VFW35"/>
      <c r="VFX35"/>
      <c r="VFY35"/>
      <c r="VFZ35"/>
      <c r="VGA35"/>
      <c r="VGB35"/>
      <c r="VGC35"/>
      <c r="VGD35"/>
      <c r="VGE35"/>
      <c r="VGF35"/>
      <c r="VGG35"/>
      <c r="VGH35"/>
      <c r="VGI35"/>
      <c r="VGJ35"/>
      <c r="VGK35"/>
      <c r="VGL35"/>
      <c r="VGM35"/>
      <c r="VGN35"/>
      <c r="VGO35"/>
      <c r="VGP35"/>
      <c r="VGQ35"/>
      <c r="VGR35"/>
      <c r="VGS35"/>
      <c r="VGT35"/>
      <c r="VGU35"/>
      <c r="VGV35"/>
      <c r="VGW35"/>
      <c r="VGX35"/>
      <c r="VGY35"/>
      <c r="VGZ35"/>
      <c r="VHA35"/>
      <c r="VHB35"/>
      <c r="VHC35"/>
      <c r="VHD35"/>
      <c r="VHE35"/>
      <c r="VHF35"/>
      <c r="VHG35"/>
      <c r="VHH35"/>
      <c r="VHI35"/>
      <c r="VHJ35"/>
      <c r="VHK35"/>
      <c r="VHL35"/>
      <c r="VHM35"/>
      <c r="VHN35"/>
      <c r="VHO35"/>
      <c r="VHP35"/>
      <c r="VHQ35"/>
      <c r="VHR35"/>
      <c r="VHS35"/>
      <c r="VHT35"/>
      <c r="VHU35"/>
      <c r="VHV35"/>
      <c r="VHW35"/>
      <c r="VHX35"/>
      <c r="VHY35"/>
      <c r="VHZ35"/>
      <c r="VIA35"/>
      <c r="VIB35"/>
      <c r="VIC35"/>
      <c r="VID35"/>
      <c r="VIE35"/>
      <c r="VIF35"/>
      <c r="VIG35"/>
      <c r="VIH35"/>
      <c r="VII35"/>
      <c r="VIJ35"/>
      <c r="VIK35"/>
      <c r="VIL35"/>
      <c r="VIM35"/>
      <c r="VIN35"/>
      <c r="VIO35"/>
      <c r="VIP35"/>
      <c r="VIQ35"/>
      <c r="VIR35"/>
      <c r="VIS35"/>
      <c r="VIT35"/>
      <c r="VIU35"/>
      <c r="VIV35"/>
      <c r="VIW35"/>
      <c r="VIX35"/>
      <c r="VIY35"/>
      <c r="VIZ35"/>
      <c r="VJA35"/>
      <c r="VJB35"/>
      <c r="VJC35"/>
      <c r="VJD35"/>
      <c r="VJE35"/>
      <c r="VJF35"/>
      <c r="VJG35"/>
      <c r="VJH35"/>
      <c r="VJI35"/>
      <c r="VJJ35"/>
      <c r="VJK35"/>
      <c r="VJL35"/>
      <c r="VJM35"/>
      <c r="VJN35"/>
      <c r="VJO35"/>
      <c r="VJP35"/>
      <c r="VJQ35"/>
      <c r="VJR35"/>
      <c r="VJS35"/>
      <c r="VJT35"/>
      <c r="VJU35"/>
      <c r="VJV35"/>
      <c r="VJW35"/>
      <c r="VJX35"/>
      <c r="VJY35"/>
      <c r="VJZ35"/>
      <c r="VKA35"/>
      <c r="VKB35"/>
      <c r="VKC35"/>
      <c r="VKD35"/>
      <c r="VKE35"/>
      <c r="VKF35"/>
      <c r="VKG35"/>
      <c r="VKH35"/>
      <c r="VKI35"/>
      <c r="VKJ35"/>
      <c r="VKK35"/>
      <c r="VKL35"/>
      <c r="VKM35"/>
      <c r="VKN35"/>
      <c r="VKO35"/>
      <c r="VKP35"/>
      <c r="VKQ35"/>
      <c r="VKR35"/>
      <c r="VKS35"/>
      <c r="VKT35"/>
      <c r="VKU35"/>
      <c r="VKV35"/>
      <c r="VKW35"/>
      <c r="VKX35"/>
      <c r="VKY35"/>
      <c r="VKZ35"/>
      <c r="VLA35"/>
      <c r="VLB35"/>
      <c r="VLC35"/>
      <c r="VLD35"/>
      <c r="VLE35"/>
      <c r="VLF35"/>
      <c r="VLG35"/>
      <c r="VLH35"/>
      <c r="VLI35"/>
      <c r="VLJ35"/>
      <c r="VLK35"/>
      <c r="VLL35"/>
      <c r="VLM35"/>
      <c r="VLN35"/>
      <c r="VLO35"/>
      <c r="VLP35"/>
      <c r="VLQ35"/>
      <c r="VLR35"/>
      <c r="VLS35"/>
      <c r="VLT35"/>
      <c r="VLU35"/>
      <c r="VLV35"/>
      <c r="VLW35"/>
      <c r="VLX35"/>
      <c r="VLY35"/>
      <c r="VLZ35"/>
      <c r="VMA35"/>
      <c r="VMB35"/>
      <c r="VMC35"/>
      <c r="VMD35"/>
      <c r="VME35"/>
      <c r="VMF35"/>
      <c r="VMG35"/>
      <c r="VMH35"/>
      <c r="VMI35"/>
      <c r="VMJ35"/>
      <c r="VMK35"/>
      <c r="VML35"/>
      <c r="VMM35"/>
      <c r="VMN35"/>
      <c r="VMO35"/>
      <c r="VMP35"/>
      <c r="VMQ35"/>
      <c r="VMR35"/>
      <c r="VMS35"/>
      <c r="VMT35"/>
      <c r="VMU35"/>
      <c r="VMV35"/>
      <c r="VMW35"/>
      <c r="VMX35"/>
      <c r="VMY35"/>
      <c r="VMZ35"/>
      <c r="VNA35"/>
      <c r="VNB35"/>
      <c r="VNC35"/>
      <c r="VND35"/>
      <c r="VNE35"/>
      <c r="VNF35"/>
      <c r="VNG35"/>
      <c r="VNH35"/>
      <c r="VNI35"/>
      <c r="VNJ35"/>
      <c r="VNK35"/>
      <c r="VNL35"/>
      <c r="VNM35"/>
      <c r="VNN35"/>
      <c r="VNO35"/>
      <c r="VNP35"/>
      <c r="VNQ35"/>
      <c r="VNR35"/>
      <c r="VNS35"/>
      <c r="VNT35"/>
      <c r="VNU35"/>
      <c r="VNV35"/>
      <c r="VNW35"/>
      <c r="VNX35"/>
      <c r="VNY35"/>
      <c r="VNZ35"/>
      <c r="VOA35"/>
      <c r="VOB35"/>
      <c r="VOC35"/>
      <c r="VOD35"/>
      <c r="VOE35"/>
      <c r="VOF35"/>
      <c r="VOG35"/>
      <c r="VOH35"/>
      <c r="VOI35"/>
      <c r="VOJ35"/>
      <c r="VOK35"/>
      <c r="VOL35"/>
      <c r="VOM35"/>
      <c r="VON35"/>
      <c r="VOO35"/>
      <c r="VOP35"/>
      <c r="VOQ35"/>
      <c r="VOR35"/>
      <c r="VOS35"/>
      <c r="VOT35"/>
      <c r="VOU35"/>
      <c r="VOV35"/>
      <c r="VOW35"/>
      <c r="VOX35"/>
      <c r="VOY35"/>
      <c r="VOZ35"/>
      <c r="VPA35"/>
      <c r="VPB35"/>
      <c r="VPC35"/>
      <c r="VPD35"/>
      <c r="VPE35"/>
      <c r="VPF35"/>
      <c r="VPG35"/>
      <c r="VPH35"/>
      <c r="VPI35"/>
      <c r="VPJ35"/>
      <c r="VPK35"/>
      <c r="VPL35"/>
      <c r="VPM35"/>
      <c r="VPN35"/>
      <c r="VPO35"/>
      <c r="VPP35"/>
      <c r="VPQ35"/>
      <c r="VPR35"/>
      <c r="VPS35"/>
      <c r="VPT35"/>
      <c r="VPU35"/>
      <c r="VPV35"/>
      <c r="VPW35"/>
      <c r="VPX35"/>
      <c r="VPY35"/>
      <c r="VPZ35"/>
      <c r="VQA35"/>
      <c r="VQB35"/>
      <c r="VQC35"/>
      <c r="VQD35"/>
      <c r="VQE35"/>
      <c r="VQF35"/>
      <c r="VQG35"/>
      <c r="VQH35"/>
      <c r="VQI35"/>
      <c r="VQJ35"/>
      <c r="VQK35"/>
      <c r="VQL35"/>
      <c r="VQM35"/>
      <c r="VQN35"/>
      <c r="VQO35"/>
      <c r="VQP35"/>
      <c r="VQQ35"/>
      <c r="VQR35"/>
      <c r="VQS35"/>
      <c r="VQT35"/>
      <c r="VQU35"/>
      <c r="VQV35"/>
      <c r="VQW35"/>
      <c r="VQX35"/>
      <c r="VQY35"/>
      <c r="VQZ35"/>
      <c r="VRA35"/>
      <c r="VRB35"/>
      <c r="VRC35"/>
      <c r="VRD35"/>
      <c r="VRE35"/>
      <c r="VRF35"/>
      <c r="VRG35"/>
      <c r="VRH35"/>
      <c r="VRI35"/>
      <c r="VRJ35"/>
      <c r="VRK35"/>
      <c r="VRL35"/>
      <c r="VRM35"/>
      <c r="VRN35"/>
      <c r="VRO35"/>
      <c r="VRP35"/>
      <c r="VRQ35"/>
      <c r="VRR35"/>
      <c r="VRS35"/>
      <c r="VRT35"/>
      <c r="VRU35"/>
      <c r="VRV35"/>
      <c r="VRW35"/>
      <c r="VRX35"/>
      <c r="VRY35"/>
      <c r="VRZ35"/>
      <c r="VSA35"/>
      <c r="VSB35"/>
      <c r="VSC35"/>
      <c r="VSD35"/>
      <c r="VSE35"/>
      <c r="VSF35"/>
      <c r="VSG35"/>
      <c r="VSH35"/>
      <c r="VSI35"/>
      <c r="VSJ35"/>
      <c r="VSK35"/>
      <c r="VSL35"/>
      <c r="VSM35"/>
      <c r="VSN35"/>
      <c r="VSO35"/>
      <c r="VSP35"/>
      <c r="VSQ35"/>
      <c r="VSR35"/>
      <c r="VSS35"/>
      <c r="VST35"/>
      <c r="VSU35"/>
      <c r="VSV35"/>
      <c r="VSW35"/>
      <c r="VSX35"/>
      <c r="VSY35"/>
      <c r="VSZ35"/>
      <c r="VTA35"/>
      <c r="VTB35"/>
      <c r="VTC35"/>
      <c r="VTD35"/>
      <c r="VTE35"/>
      <c r="VTF35"/>
      <c r="VTG35"/>
      <c r="VTH35"/>
      <c r="VTI35"/>
      <c r="VTJ35"/>
      <c r="VTK35"/>
      <c r="VTL35"/>
      <c r="VTM35"/>
      <c r="VTN35"/>
      <c r="VTO35"/>
      <c r="VTP35"/>
      <c r="VTQ35"/>
      <c r="VTR35"/>
      <c r="VTS35"/>
      <c r="VTT35"/>
      <c r="VTU35"/>
      <c r="VTV35"/>
      <c r="VTW35"/>
      <c r="VTX35"/>
      <c r="VTY35"/>
      <c r="VTZ35"/>
      <c r="VUA35"/>
      <c r="VUB35"/>
      <c r="VUC35"/>
      <c r="VUD35"/>
      <c r="VUE35"/>
      <c r="VUF35"/>
      <c r="VUG35"/>
      <c r="VUH35"/>
      <c r="VUI35"/>
      <c r="VUJ35"/>
      <c r="VUK35"/>
      <c r="VUL35"/>
      <c r="VUM35"/>
      <c r="VUN35"/>
      <c r="VUO35"/>
      <c r="VUP35"/>
      <c r="VUQ35"/>
      <c r="VUR35"/>
      <c r="VUS35"/>
      <c r="VUT35"/>
      <c r="VUU35"/>
      <c r="VUV35"/>
      <c r="VUW35"/>
      <c r="VUX35"/>
      <c r="VUY35"/>
      <c r="VUZ35"/>
      <c r="VVA35"/>
      <c r="VVB35"/>
      <c r="VVC35"/>
      <c r="VVD35"/>
      <c r="VVE35"/>
      <c r="VVF35"/>
      <c r="VVG35"/>
      <c r="VVH35"/>
      <c r="VVI35"/>
      <c r="VVJ35"/>
      <c r="VVK35"/>
      <c r="VVL35"/>
      <c r="VVM35"/>
      <c r="VVN35"/>
      <c r="VVO35"/>
      <c r="VVP35"/>
      <c r="VVQ35"/>
      <c r="VVR35"/>
      <c r="VVS35"/>
      <c r="VVT35"/>
      <c r="VVU35"/>
      <c r="VVV35"/>
      <c r="VVW35"/>
      <c r="VVX35"/>
      <c r="VVY35"/>
      <c r="VVZ35"/>
      <c r="VWA35"/>
      <c r="VWB35"/>
      <c r="VWC35"/>
      <c r="VWD35"/>
      <c r="VWE35"/>
      <c r="VWF35"/>
      <c r="VWG35"/>
      <c r="VWH35"/>
      <c r="VWI35"/>
      <c r="VWJ35"/>
      <c r="VWK35"/>
      <c r="VWL35"/>
      <c r="VWM35"/>
      <c r="VWN35"/>
      <c r="VWO35"/>
      <c r="VWP35"/>
      <c r="VWQ35"/>
      <c r="VWR35"/>
      <c r="VWS35"/>
      <c r="VWT35"/>
      <c r="VWU35"/>
      <c r="VWV35"/>
      <c r="VWW35"/>
      <c r="VWX35"/>
      <c r="VWY35"/>
      <c r="VWZ35"/>
      <c r="VXA35"/>
      <c r="VXB35"/>
      <c r="VXC35"/>
      <c r="VXD35"/>
      <c r="VXE35"/>
      <c r="VXF35"/>
      <c r="VXG35"/>
      <c r="VXH35"/>
      <c r="VXI35"/>
      <c r="VXJ35"/>
      <c r="VXK35"/>
      <c r="VXL35"/>
      <c r="VXM35"/>
      <c r="VXN35"/>
      <c r="VXO35"/>
      <c r="VXP35"/>
      <c r="VXQ35"/>
      <c r="VXR35"/>
      <c r="VXS35"/>
      <c r="VXT35"/>
      <c r="VXU35"/>
      <c r="VXV35"/>
      <c r="VXW35"/>
      <c r="VXX35"/>
      <c r="VXY35"/>
      <c r="VXZ35"/>
      <c r="VYA35"/>
      <c r="VYB35"/>
      <c r="VYC35"/>
      <c r="VYD35"/>
      <c r="VYE35"/>
      <c r="VYF35"/>
      <c r="VYG35"/>
      <c r="VYH35"/>
      <c r="VYI35"/>
      <c r="VYJ35"/>
      <c r="VYK35"/>
      <c r="VYL35"/>
      <c r="VYM35"/>
      <c r="VYN35"/>
      <c r="VYO35"/>
      <c r="VYP35"/>
      <c r="VYQ35"/>
      <c r="VYR35"/>
      <c r="VYS35"/>
      <c r="VYT35"/>
      <c r="VYU35"/>
      <c r="VYV35"/>
      <c r="VYW35"/>
      <c r="VYX35"/>
      <c r="VYY35"/>
      <c r="VYZ35"/>
      <c r="VZA35"/>
      <c r="VZB35"/>
      <c r="VZC35"/>
      <c r="VZD35"/>
      <c r="VZE35"/>
      <c r="VZF35"/>
      <c r="VZG35"/>
      <c r="VZH35"/>
      <c r="VZI35"/>
      <c r="VZJ35"/>
      <c r="VZK35"/>
      <c r="VZL35"/>
      <c r="VZM35"/>
      <c r="VZN35"/>
      <c r="VZO35"/>
      <c r="VZP35"/>
      <c r="VZQ35"/>
      <c r="VZR35"/>
      <c r="VZS35"/>
      <c r="VZT35"/>
      <c r="VZU35"/>
      <c r="VZV35"/>
      <c r="VZW35"/>
      <c r="VZX35"/>
      <c r="VZY35"/>
      <c r="VZZ35"/>
      <c r="WAA35"/>
      <c r="WAB35"/>
      <c r="WAC35"/>
      <c r="WAD35"/>
      <c r="WAE35"/>
      <c r="WAF35"/>
      <c r="WAG35"/>
      <c r="WAH35"/>
      <c r="WAI35"/>
      <c r="WAJ35"/>
      <c r="WAK35"/>
      <c r="WAL35"/>
      <c r="WAM35"/>
      <c r="WAN35"/>
      <c r="WAO35"/>
      <c r="WAP35"/>
      <c r="WAQ35"/>
      <c r="WAR35"/>
      <c r="WAS35"/>
      <c r="WAT35"/>
      <c r="WAU35"/>
      <c r="WAV35"/>
      <c r="WAW35"/>
      <c r="WAX35"/>
      <c r="WAY35"/>
      <c r="WAZ35"/>
      <c r="WBA35"/>
      <c r="WBB35"/>
      <c r="WBC35"/>
      <c r="WBD35"/>
      <c r="WBE35"/>
      <c r="WBF35"/>
      <c r="WBG35"/>
      <c r="WBH35"/>
      <c r="WBI35"/>
      <c r="WBJ35"/>
      <c r="WBK35"/>
      <c r="WBL35"/>
      <c r="WBM35"/>
      <c r="WBN35"/>
      <c r="WBO35"/>
      <c r="WBP35"/>
      <c r="WBQ35"/>
      <c r="WBR35"/>
      <c r="WBS35"/>
      <c r="WBT35"/>
      <c r="WBU35"/>
      <c r="WBV35"/>
      <c r="WBW35"/>
      <c r="WBX35"/>
      <c r="WBY35"/>
      <c r="WBZ35"/>
      <c r="WCA35"/>
      <c r="WCB35"/>
      <c r="WCC35"/>
      <c r="WCD35"/>
      <c r="WCE35"/>
      <c r="WCF35"/>
      <c r="WCG35"/>
      <c r="WCH35"/>
      <c r="WCI35"/>
      <c r="WCJ35"/>
      <c r="WCK35"/>
      <c r="WCL35"/>
      <c r="WCM35"/>
      <c r="WCN35"/>
      <c r="WCO35"/>
      <c r="WCP35"/>
      <c r="WCQ35"/>
      <c r="WCR35"/>
      <c r="WCS35"/>
      <c r="WCT35"/>
      <c r="WCU35"/>
      <c r="WCV35"/>
      <c r="WCW35"/>
      <c r="WCX35"/>
      <c r="WCY35"/>
      <c r="WCZ35"/>
      <c r="WDA35"/>
      <c r="WDB35"/>
      <c r="WDC35"/>
      <c r="WDD35"/>
      <c r="WDE35"/>
      <c r="WDF35"/>
      <c r="WDG35"/>
      <c r="WDH35"/>
      <c r="WDI35"/>
      <c r="WDJ35"/>
      <c r="WDK35"/>
      <c r="WDL35"/>
      <c r="WDM35"/>
      <c r="WDN35"/>
      <c r="WDO35"/>
      <c r="WDP35"/>
      <c r="WDQ35"/>
      <c r="WDR35"/>
      <c r="WDS35"/>
      <c r="WDT35"/>
      <c r="WDU35"/>
      <c r="WDV35"/>
      <c r="WDW35"/>
      <c r="WDX35"/>
      <c r="WDY35"/>
      <c r="WDZ35"/>
      <c r="WEA35"/>
      <c r="WEB35"/>
      <c r="WEC35"/>
      <c r="WED35"/>
      <c r="WEE35"/>
      <c r="WEF35"/>
      <c r="WEG35"/>
      <c r="WEH35"/>
      <c r="WEI35"/>
      <c r="WEJ35"/>
      <c r="WEK35"/>
      <c r="WEL35"/>
      <c r="WEM35"/>
      <c r="WEN35"/>
      <c r="WEO35"/>
      <c r="WEP35"/>
      <c r="WEQ35"/>
      <c r="WER35"/>
      <c r="WES35"/>
      <c r="WET35"/>
      <c r="WEU35"/>
      <c r="WEV35"/>
      <c r="WEW35"/>
      <c r="WEX35"/>
      <c r="WEY35"/>
      <c r="WEZ35"/>
      <c r="WFA35"/>
      <c r="WFB35"/>
      <c r="WFC35"/>
      <c r="WFD35"/>
      <c r="WFE35"/>
      <c r="WFF35"/>
      <c r="WFG35"/>
      <c r="WFH35"/>
      <c r="WFI35"/>
      <c r="WFJ35"/>
      <c r="WFK35"/>
      <c r="WFL35"/>
      <c r="WFM35"/>
      <c r="WFN35"/>
      <c r="WFO35"/>
      <c r="WFP35"/>
      <c r="WFQ35"/>
      <c r="WFR35"/>
      <c r="WFS35"/>
      <c r="WFT35"/>
      <c r="WFU35"/>
      <c r="WFV35"/>
      <c r="WFW35"/>
      <c r="WFX35"/>
      <c r="WFY35"/>
      <c r="WFZ35"/>
      <c r="WGA35"/>
      <c r="WGB35"/>
      <c r="WGC35"/>
      <c r="WGD35"/>
      <c r="WGE35"/>
      <c r="WGF35"/>
      <c r="WGG35"/>
      <c r="WGH35"/>
      <c r="WGI35"/>
      <c r="WGJ35"/>
      <c r="WGK35"/>
      <c r="WGL35"/>
      <c r="WGM35"/>
      <c r="WGN35"/>
      <c r="WGO35"/>
      <c r="WGP35"/>
      <c r="WGQ35"/>
      <c r="WGR35"/>
      <c r="WGS35"/>
      <c r="WGT35"/>
      <c r="WGU35"/>
      <c r="WGV35"/>
      <c r="WGW35"/>
      <c r="WGX35"/>
      <c r="WGY35"/>
      <c r="WGZ35"/>
      <c r="WHA35"/>
      <c r="WHB35"/>
      <c r="WHC35"/>
      <c r="WHD35"/>
      <c r="WHE35"/>
      <c r="WHF35"/>
      <c r="WHG35"/>
      <c r="WHH35"/>
      <c r="WHI35"/>
      <c r="WHJ35"/>
      <c r="WHK35"/>
      <c r="WHL35"/>
      <c r="WHM35"/>
      <c r="WHN35"/>
      <c r="WHO35"/>
      <c r="WHP35"/>
      <c r="WHQ35"/>
      <c r="WHR35"/>
      <c r="WHS35"/>
      <c r="WHT35"/>
      <c r="WHU35"/>
      <c r="WHV35"/>
      <c r="WHW35"/>
      <c r="WHX35"/>
      <c r="WHY35"/>
      <c r="WHZ35"/>
      <c r="WIA35"/>
      <c r="WIB35"/>
      <c r="WIC35"/>
      <c r="WID35"/>
      <c r="WIE35"/>
      <c r="WIF35"/>
      <c r="WIG35"/>
      <c r="WIH35"/>
      <c r="WII35"/>
      <c r="WIJ35"/>
      <c r="WIK35"/>
      <c r="WIL35"/>
      <c r="WIM35"/>
      <c r="WIN35"/>
      <c r="WIO35"/>
      <c r="WIP35"/>
      <c r="WIQ35"/>
      <c r="WIR35"/>
      <c r="WIS35"/>
      <c r="WIT35"/>
      <c r="WIU35"/>
      <c r="WIV35"/>
      <c r="WIW35"/>
      <c r="WIX35"/>
      <c r="WIY35"/>
      <c r="WIZ35"/>
      <c r="WJA35"/>
      <c r="WJB35"/>
      <c r="WJC35"/>
      <c r="WJD35"/>
      <c r="WJE35"/>
      <c r="WJF35"/>
      <c r="WJG35"/>
      <c r="WJH35"/>
      <c r="WJI35"/>
      <c r="WJJ35"/>
      <c r="WJK35"/>
      <c r="WJL35"/>
      <c r="WJM35"/>
      <c r="WJN35"/>
      <c r="WJO35"/>
      <c r="WJP35"/>
      <c r="WJQ35"/>
      <c r="WJR35"/>
      <c r="WJS35"/>
      <c r="WJT35"/>
      <c r="WJU35"/>
      <c r="WJV35"/>
      <c r="WJW35"/>
      <c r="WJX35"/>
      <c r="WJY35"/>
      <c r="WJZ35"/>
      <c r="WKA35"/>
      <c r="WKB35"/>
      <c r="WKC35"/>
      <c r="WKD35"/>
      <c r="WKE35"/>
      <c r="WKF35"/>
      <c r="WKG35"/>
      <c r="WKH35"/>
      <c r="WKI35"/>
      <c r="WKJ35"/>
      <c r="WKK35"/>
      <c r="WKL35"/>
      <c r="WKM35"/>
      <c r="WKN35"/>
      <c r="WKO35"/>
      <c r="WKP35"/>
      <c r="WKQ35"/>
      <c r="WKR35"/>
      <c r="WKS35"/>
      <c r="WKT35"/>
      <c r="WKU35"/>
      <c r="WKV35"/>
      <c r="WKW35"/>
      <c r="WKX35"/>
      <c r="WKY35"/>
      <c r="WKZ35"/>
      <c r="WLA35"/>
      <c r="WLB35"/>
      <c r="WLC35"/>
      <c r="WLD35"/>
      <c r="WLE35"/>
      <c r="WLF35"/>
      <c r="WLG35"/>
      <c r="WLH35"/>
      <c r="WLI35"/>
      <c r="WLJ35"/>
      <c r="WLK35"/>
      <c r="WLL35"/>
      <c r="WLM35"/>
      <c r="WLN35"/>
      <c r="WLO35"/>
      <c r="WLP35"/>
      <c r="WLQ35"/>
      <c r="WLR35"/>
      <c r="WLS35"/>
      <c r="WLT35"/>
      <c r="WLU35"/>
      <c r="WLV35"/>
      <c r="WLW35"/>
      <c r="WLX35"/>
      <c r="WLY35"/>
      <c r="WLZ35"/>
      <c r="WMA35"/>
      <c r="WMB35"/>
      <c r="WMC35"/>
      <c r="WMD35"/>
      <c r="WME35"/>
      <c r="WMF35"/>
      <c r="WMG35"/>
      <c r="WMH35"/>
      <c r="WMI35"/>
      <c r="WMJ35"/>
      <c r="WMK35"/>
      <c r="WML35"/>
      <c r="WMM35"/>
      <c r="WMN35"/>
      <c r="WMO35"/>
      <c r="WMP35"/>
      <c r="WMQ35"/>
      <c r="WMR35"/>
      <c r="WMS35"/>
      <c r="WMT35"/>
      <c r="WMU35"/>
      <c r="WMV35"/>
      <c r="WMW35"/>
      <c r="WMX35"/>
      <c r="WMY35"/>
      <c r="WMZ35"/>
      <c r="WNA35"/>
      <c r="WNB35"/>
      <c r="WNC35"/>
      <c r="WND35"/>
      <c r="WNE35"/>
      <c r="WNF35"/>
      <c r="WNG35"/>
      <c r="WNH35"/>
      <c r="WNI35"/>
      <c r="WNJ35"/>
      <c r="WNK35"/>
      <c r="WNL35"/>
      <c r="WNM35"/>
      <c r="WNN35"/>
      <c r="WNO35"/>
      <c r="WNP35"/>
      <c r="WNQ35"/>
      <c r="WNR35"/>
      <c r="WNS35"/>
      <c r="WNT35"/>
      <c r="WNU35"/>
      <c r="WNV35"/>
      <c r="WNW35"/>
      <c r="WNX35"/>
      <c r="WNY35"/>
      <c r="WNZ35"/>
      <c r="WOA35"/>
      <c r="WOB35"/>
      <c r="WOC35"/>
      <c r="WOD35"/>
      <c r="WOE35"/>
      <c r="WOF35"/>
      <c r="WOG35"/>
      <c r="WOH35"/>
      <c r="WOI35"/>
      <c r="WOJ35"/>
      <c r="WOK35"/>
      <c r="WOL35"/>
      <c r="WOM35"/>
      <c r="WON35"/>
      <c r="WOO35"/>
      <c r="WOP35"/>
      <c r="WOQ35"/>
      <c r="WOR35"/>
      <c r="WOS35"/>
      <c r="WOT35"/>
      <c r="WOU35"/>
      <c r="WOV35"/>
      <c r="WOW35"/>
      <c r="WOX35"/>
      <c r="WOY35"/>
      <c r="WOZ35"/>
      <c r="WPA35"/>
      <c r="WPB35"/>
      <c r="WPC35"/>
      <c r="WPD35"/>
      <c r="WPE35"/>
      <c r="WPF35"/>
      <c r="WPG35"/>
      <c r="WPH35"/>
      <c r="WPI35"/>
      <c r="WPJ35"/>
      <c r="WPK35"/>
      <c r="WPL35"/>
      <c r="WPM35"/>
      <c r="WPN35"/>
      <c r="WPO35"/>
      <c r="WPP35"/>
      <c r="WPQ35"/>
      <c r="WPR35"/>
      <c r="WPS35"/>
      <c r="WPT35"/>
      <c r="WPU35"/>
      <c r="WPV35"/>
      <c r="WPW35"/>
      <c r="WPX35"/>
      <c r="WPY35"/>
      <c r="WPZ35"/>
      <c r="WQA35"/>
      <c r="WQB35"/>
      <c r="WQC35"/>
      <c r="WQD35"/>
      <c r="WQE35"/>
      <c r="WQF35"/>
      <c r="WQG35"/>
      <c r="WQH35"/>
      <c r="WQI35"/>
      <c r="WQJ35"/>
      <c r="WQK35"/>
      <c r="WQL35"/>
      <c r="WQM35"/>
      <c r="WQN35"/>
      <c r="WQO35"/>
      <c r="WQP35"/>
      <c r="WQQ35"/>
      <c r="WQR35"/>
      <c r="WQS35"/>
      <c r="WQT35"/>
      <c r="WQU35"/>
      <c r="WQV35"/>
      <c r="WQW35"/>
      <c r="WQX35"/>
      <c r="WQY35"/>
      <c r="WQZ35"/>
      <c r="WRA35"/>
      <c r="WRB35"/>
      <c r="WRC35"/>
      <c r="WRD35"/>
      <c r="WRE35"/>
      <c r="WRF35"/>
      <c r="WRG35"/>
      <c r="WRH35"/>
      <c r="WRI35"/>
      <c r="WRJ35"/>
      <c r="WRK35"/>
      <c r="WRL35"/>
      <c r="WRM35"/>
      <c r="WRN35"/>
      <c r="WRO35"/>
      <c r="WRP35"/>
      <c r="WRQ35"/>
      <c r="WRR35"/>
      <c r="WRS35"/>
      <c r="WRT35"/>
      <c r="WRU35"/>
      <c r="WRV35"/>
      <c r="WRW35"/>
      <c r="WRX35"/>
      <c r="WRY35"/>
      <c r="WRZ35"/>
      <c r="WSA35"/>
      <c r="WSB35"/>
      <c r="WSC35"/>
      <c r="WSD35"/>
      <c r="WSE35"/>
      <c r="WSF35"/>
      <c r="WSG35"/>
      <c r="WSH35"/>
      <c r="WSI35"/>
      <c r="WSJ35"/>
      <c r="WSK35"/>
      <c r="WSL35"/>
      <c r="WSM35"/>
      <c r="WSN35"/>
      <c r="WSO35"/>
      <c r="WSP35"/>
      <c r="WSQ35"/>
      <c r="WSR35"/>
      <c r="WSS35"/>
      <c r="WST35"/>
      <c r="WSU35"/>
      <c r="WSV35"/>
      <c r="WSW35"/>
      <c r="WSX35"/>
      <c r="WSY35"/>
      <c r="WSZ35"/>
      <c r="WTA35"/>
      <c r="WTB35"/>
      <c r="WTC35"/>
      <c r="WTD35"/>
      <c r="WTE35"/>
      <c r="WTF35"/>
      <c r="WTG35"/>
      <c r="WTH35"/>
      <c r="WTI35"/>
      <c r="WTJ35"/>
      <c r="WTK35"/>
      <c r="WTL35"/>
      <c r="WTM35"/>
      <c r="WTN35"/>
      <c r="WTO35"/>
      <c r="WTP35"/>
      <c r="WTQ35"/>
      <c r="WTR35"/>
      <c r="WTS35"/>
      <c r="WTT35"/>
      <c r="WTU35"/>
      <c r="WTV35"/>
      <c r="WTW35"/>
      <c r="WTX35"/>
      <c r="WTY35"/>
      <c r="WTZ35"/>
      <c r="WUA35"/>
      <c r="WUB35"/>
      <c r="WUC35"/>
      <c r="WUD35"/>
      <c r="WUE35"/>
      <c r="WUF35"/>
      <c r="WUG35"/>
      <c r="WUH35"/>
      <c r="WUI35"/>
      <c r="WUJ35"/>
      <c r="WUK35"/>
      <c r="WUL35"/>
      <c r="WUM35"/>
      <c r="WUN35"/>
      <c r="WUO35"/>
      <c r="WUP35"/>
      <c r="WUQ35"/>
      <c r="WUR35"/>
      <c r="WUS35"/>
      <c r="WUT35"/>
      <c r="WUU35"/>
      <c r="WUV35"/>
      <c r="WUW35"/>
      <c r="WUX35"/>
      <c r="WUY35"/>
      <c r="WUZ35"/>
      <c r="WVA35"/>
      <c r="WVB35"/>
      <c r="WVC35"/>
      <c r="WVD35"/>
      <c r="WVE35"/>
      <c r="WVF35"/>
      <c r="WVG35"/>
      <c r="WVH35"/>
      <c r="WVI35"/>
      <c r="WVJ35"/>
      <c r="WVK35"/>
      <c r="WVL35"/>
      <c r="WVM35"/>
      <c r="WVN35"/>
      <c r="WVO35"/>
      <c r="WVP35"/>
      <c r="WVQ35"/>
      <c r="WVR35"/>
      <c r="WVS35"/>
      <c r="WVT35"/>
      <c r="WVU35"/>
      <c r="WVV35"/>
      <c r="WVW35"/>
      <c r="WVX35"/>
      <c r="WVY35"/>
      <c r="WVZ35"/>
      <c r="WWA35"/>
      <c r="WWB35"/>
      <c r="WWC35"/>
      <c r="WWD35"/>
      <c r="WWE35"/>
      <c r="WWF35"/>
      <c r="WWG35"/>
      <c r="WWH35"/>
      <c r="WWI35"/>
      <c r="WWJ35"/>
      <c r="WWK35"/>
      <c r="WWL35"/>
      <c r="WWM35"/>
      <c r="WWN35"/>
      <c r="WWO35"/>
      <c r="WWP35"/>
      <c r="WWQ35"/>
      <c r="WWR35"/>
      <c r="WWS35"/>
      <c r="WWT35"/>
      <c r="WWU35"/>
      <c r="WWV35"/>
      <c r="WWW35"/>
      <c r="WWX35"/>
      <c r="WWY35"/>
      <c r="WWZ35"/>
      <c r="WXA35"/>
      <c r="WXB35"/>
      <c r="WXC35"/>
      <c r="WXD35"/>
      <c r="WXE35"/>
      <c r="WXF35"/>
      <c r="WXG35"/>
      <c r="WXH35"/>
      <c r="WXI35"/>
      <c r="WXJ35"/>
      <c r="WXK35"/>
      <c r="WXL35"/>
      <c r="WXM35"/>
      <c r="WXN35"/>
      <c r="WXO35"/>
      <c r="WXP35"/>
      <c r="WXQ35"/>
      <c r="WXR35"/>
      <c r="WXS35"/>
      <c r="WXT35"/>
      <c r="WXU35"/>
      <c r="WXV35"/>
      <c r="WXW35"/>
      <c r="WXX35"/>
      <c r="WXY35"/>
      <c r="WXZ35"/>
      <c r="WYA35"/>
      <c r="WYB35"/>
      <c r="WYC35"/>
      <c r="WYD35"/>
      <c r="WYE35"/>
      <c r="WYF35"/>
      <c r="WYG35"/>
      <c r="WYH35"/>
      <c r="WYI35"/>
      <c r="WYJ35"/>
      <c r="WYK35"/>
      <c r="WYL35"/>
      <c r="WYM35"/>
      <c r="WYN35"/>
      <c r="WYO35"/>
      <c r="WYP35"/>
      <c r="WYQ35"/>
      <c r="WYR35"/>
      <c r="WYS35"/>
      <c r="WYT35"/>
      <c r="WYU35"/>
      <c r="WYV35"/>
      <c r="WYW35"/>
      <c r="WYX35"/>
      <c r="WYY35"/>
      <c r="WYZ35"/>
      <c r="WZA35"/>
      <c r="WZB35"/>
      <c r="WZC35"/>
      <c r="WZD35"/>
      <c r="WZE35"/>
      <c r="WZF35"/>
      <c r="WZG35"/>
      <c r="WZH35"/>
      <c r="WZI35"/>
      <c r="WZJ35"/>
      <c r="WZK35"/>
      <c r="WZL35"/>
      <c r="WZM35"/>
      <c r="WZN35"/>
      <c r="WZO35"/>
      <c r="WZP35"/>
      <c r="WZQ35"/>
      <c r="WZR35"/>
      <c r="WZS35"/>
      <c r="WZT35"/>
      <c r="WZU35"/>
      <c r="WZV35"/>
      <c r="WZW35"/>
      <c r="WZX35"/>
      <c r="WZY35"/>
      <c r="WZZ35"/>
      <c r="XAA35"/>
      <c r="XAB35"/>
      <c r="XAC35"/>
      <c r="XAD35"/>
      <c r="XAE35"/>
      <c r="XAF35"/>
      <c r="XAG35"/>
      <c r="XAH35"/>
      <c r="XAI35"/>
      <c r="XAJ35"/>
      <c r="XAK35"/>
      <c r="XAL35"/>
      <c r="XAM35"/>
      <c r="XAN35"/>
      <c r="XAO35"/>
      <c r="XAP35"/>
      <c r="XAQ35"/>
      <c r="XAR35"/>
      <c r="XAS35"/>
      <c r="XAT35"/>
      <c r="XAU35"/>
      <c r="XAV35"/>
      <c r="XAW35"/>
      <c r="XAX35"/>
      <c r="XAY35"/>
      <c r="XAZ35"/>
      <c r="XBA35"/>
      <c r="XBB35"/>
      <c r="XBC35"/>
      <c r="XBD35"/>
      <c r="XBE35"/>
      <c r="XBF35"/>
      <c r="XBG35"/>
      <c r="XBH35"/>
      <c r="XBI35"/>
      <c r="XBJ35"/>
      <c r="XBK35"/>
      <c r="XBL35"/>
      <c r="XBM35"/>
      <c r="XBN35"/>
      <c r="XBO35"/>
      <c r="XBP35"/>
      <c r="XBQ35"/>
      <c r="XBR35"/>
      <c r="XBS35"/>
      <c r="XBT35"/>
      <c r="XBU35"/>
      <c r="XBV35"/>
      <c r="XBW35"/>
      <c r="XBX35"/>
      <c r="XBY35"/>
      <c r="XBZ35"/>
      <c r="XCA35"/>
      <c r="XCB35"/>
      <c r="XCC35"/>
      <c r="XCD35"/>
      <c r="XCE35"/>
      <c r="XCF35"/>
      <c r="XCG35"/>
      <c r="XCH35"/>
      <c r="XCI35"/>
      <c r="XCJ35"/>
      <c r="XCK35"/>
      <c r="XCL35"/>
      <c r="XCM35"/>
      <c r="XCN35"/>
      <c r="XCO35"/>
      <c r="XCP35"/>
      <c r="XCQ35"/>
      <c r="XCR35"/>
      <c r="XCS35"/>
      <c r="XCT35"/>
      <c r="XCU35"/>
      <c r="XCV35"/>
      <c r="XCW35"/>
      <c r="XCX35"/>
      <c r="XCY35"/>
      <c r="XCZ35"/>
      <c r="XDA35"/>
      <c r="XDB35"/>
      <c r="XDC35"/>
      <c r="XDD35"/>
      <c r="XDE35"/>
      <c r="XDF35"/>
      <c r="XDG35"/>
      <c r="XDH35"/>
      <c r="XDI35"/>
      <c r="XDJ35"/>
      <c r="XDK35"/>
      <c r="XDL35"/>
      <c r="XDM35"/>
      <c r="XDN35"/>
      <c r="XDO35"/>
      <c r="XDP35"/>
      <c r="XDQ35"/>
      <c r="XDR35"/>
      <c r="XDS35"/>
      <c r="XDT35"/>
      <c r="XDU35"/>
      <c r="XDV35"/>
      <c r="XDW35"/>
      <c r="XDX35"/>
      <c r="XDY35"/>
      <c r="XDZ35"/>
      <c r="XEA35"/>
      <c r="XEB35"/>
      <c r="XEC35"/>
      <c r="XED35"/>
      <c r="XEE35"/>
      <c r="XEF35"/>
      <c r="XEG35"/>
      <c r="XEH35"/>
      <c r="XEI35"/>
      <c r="XEJ35"/>
      <c r="XEK35"/>
      <c r="XEL35"/>
      <c r="XEM35"/>
      <c r="XEN35"/>
      <c r="XEO35"/>
      <c r="XEP35"/>
      <c r="XEQ35"/>
      <c r="XER35"/>
    </row>
    <row r="36" spans="1:16372" x14ac:dyDescent="0.2">
      <c r="C36" s="3" t="s">
        <v>172</v>
      </c>
      <c r="D36" s="193"/>
      <c r="E36" s="95"/>
      <c r="F36" s="3"/>
      <c r="G36" s="185"/>
      <c r="H36" s="95"/>
      <c r="I36" s="149">
        <f>SUM(I28:I34)</f>
        <v>0</v>
      </c>
      <c r="J36" s="149">
        <f t="shared" ref="J36:AG36" si="3">SUM(J28:J34)</f>
        <v>0</v>
      </c>
      <c r="K36" s="149">
        <f t="shared" si="3"/>
        <v>0</v>
      </c>
      <c r="L36" s="149">
        <f t="shared" si="3"/>
        <v>0</v>
      </c>
      <c r="M36" s="149">
        <f t="shared" si="3"/>
        <v>0</v>
      </c>
      <c r="N36" s="149">
        <f t="shared" si="3"/>
        <v>0</v>
      </c>
      <c r="O36" s="149">
        <f t="shared" si="3"/>
        <v>0</v>
      </c>
      <c r="P36" s="149">
        <f t="shared" si="3"/>
        <v>0</v>
      </c>
      <c r="Q36" s="149">
        <f t="shared" si="3"/>
        <v>0</v>
      </c>
      <c r="R36" s="149">
        <f t="shared" si="3"/>
        <v>0</v>
      </c>
      <c r="S36" s="149">
        <f t="shared" si="3"/>
        <v>0</v>
      </c>
      <c r="T36" s="149">
        <f t="shared" si="3"/>
        <v>0</v>
      </c>
      <c r="U36" s="149">
        <f t="shared" si="3"/>
        <v>0</v>
      </c>
      <c r="V36" s="149">
        <f t="shared" si="3"/>
        <v>0</v>
      </c>
      <c r="W36" s="149">
        <f t="shared" si="3"/>
        <v>0</v>
      </c>
      <c r="X36" s="149">
        <f t="shared" si="3"/>
        <v>0</v>
      </c>
      <c r="Y36" s="149">
        <f t="shared" si="3"/>
        <v>0</v>
      </c>
      <c r="Z36" s="149">
        <f t="shared" si="3"/>
        <v>0</v>
      </c>
      <c r="AA36" s="149">
        <f t="shared" si="3"/>
        <v>0</v>
      </c>
      <c r="AB36" s="149">
        <f t="shared" si="3"/>
        <v>0</v>
      </c>
      <c r="AC36" s="149">
        <f t="shared" si="3"/>
        <v>0</v>
      </c>
      <c r="AD36" s="149">
        <f t="shared" si="3"/>
        <v>0</v>
      </c>
      <c r="AE36" s="149">
        <f t="shared" si="3"/>
        <v>0</v>
      </c>
      <c r="AF36" s="149">
        <f t="shared" si="3"/>
        <v>0</v>
      </c>
      <c r="AG36" s="149">
        <f t="shared" si="3"/>
        <v>0</v>
      </c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  <c r="AMF36"/>
      <c r="AMG36"/>
      <c r="AMH36"/>
      <c r="AMI36"/>
      <c r="AMJ36"/>
      <c r="AMK36"/>
      <c r="AML36"/>
      <c r="AMM36"/>
      <c r="AMN36"/>
      <c r="AMO36"/>
      <c r="AMP36"/>
      <c r="AMQ36"/>
      <c r="AMR36"/>
      <c r="AMS36"/>
      <c r="AMT36"/>
      <c r="AMU36"/>
      <c r="AMV36"/>
      <c r="AMW36"/>
      <c r="AMX36"/>
      <c r="AMY36"/>
      <c r="AMZ36"/>
      <c r="ANA36"/>
      <c r="ANB36"/>
      <c r="ANC36"/>
      <c r="AND36"/>
      <c r="ANE36"/>
      <c r="ANF36"/>
      <c r="ANG36"/>
      <c r="ANH36"/>
      <c r="ANI36"/>
      <c r="ANJ36"/>
      <c r="ANK36"/>
      <c r="ANL36"/>
      <c r="ANM36"/>
      <c r="ANN36"/>
      <c r="ANO36"/>
      <c r="ANP36"/>
      <c r="ANQ36"/>
      <c r="ANR36"/>
      <c r="ANS36"/>
      <c r="ANT36"/>
      <c r="ANU36"/>
      <c r="ANV36"/>
      <c r="ANW36"/>
      <c r="ANX36"/>
      <c r="ANY36"/>
      <c r="ANZ36"/>
      <c r="AOA36"/>
      <c r="AOB36"/>
      <c r="AOC36"/>
      <c r="AOD36"/>
      <c r="AOE36"/>
      <c r="AOF36"/>
      <c r="AOG36"/>
      <c r="AOH36"/>
      <c r="AOI36"/>
      <c r="AOJ36"/>
      <c r="AOK36"/>
      <c r="AOL36"/>
      <c r="AOM36"/>
      <c r="AON36"/>
      <c r="AOO36"/>
      <c r="AOP36"/>
      <c r="AOQ36"/>
      <c r="AOR36"/>
      <c r="AOS36"/>
      <c r="AOT36"/>
      <c r="AOU36"/>
      <c r="AOV36"/>
      <c r="AOW36"/>
      <c r="AOX36"/>
      <c r="AOY36"/>
      <c r="AOZ36"/>
      <c r="APA36"/>
      <c r="APB36"/>
      <c r="APC36"/>
      <c r="APD36"/>
      <c r="APE36"/>
      <c r="APF36"/>
      <c r="APG36"/>
      <c r="APH36"/>
      <c r="API36"/>
      <c r="APJ36"/>
      <c r="APK36"/>
      <c r="APL36"/>
      <c r="APM36"/>
      <c r="APN36"/>
      <c r="APO36"/>
      <c r="APP36"/>
      <c r="APQ36"/>
      <c r="APR36"/>
      <c r="APS36"/>
      <c r="APT36"/>
      <c r="APU36"/>
      <c r="APV36"/>
      <c r="APW36"/>
      <c r="APX36"/>
      <c r="APY36"/>
      <c r="APZ36"/>
      <c r="AQA36"/>
      <c r="AQB36"/>
      <c r="AQC36"/>
      <c r="AQD36"/>
      <c r="AQE36"/>
      <c r="AQF36"/>
      <c r="AQG36"/>
      <c r="AQH36"/>
      <c r="AQI36"/>
      <c r="AQJ36"/>
      <c r="AQK36"/>
      <c r="AQL36"/>
      <c r="AQM36"/>
      <c r="AQN36"/>
      <c r="AQO36"/>
      <c r="AQP36"/>
      <c r="AQQ36"/>
      <c r="AQR36"/>
      <c r="AQS36"/>
      <c r="AQT36"/>
      <c r="AQU36"/>
      <c r="AQV36"/>
      <c r="AQW36"/>
      <c r="AQX36"/>
      <c r="AQY36"/>
      <c r="AQZ36"/>
      <c r="ARA36"/>
      <c r="ARB36"/>
      <c r="ARC36"/>
      <c r="ARD36"/>
      <c r="ARE36"/>
      <c r="ARF36"/>
      <c r="ARG36"/>
      <c r="ARH36"/>
      <c r="ARI36"/>
      <c r="ARJ36"/>
      <c r="ARK36"/>
      <c r="ARL36"/>
      <c r="ARM36"/>
      <c r="ARN36"/>
      <c r="ARO36"/>
      <c r="ARP36"/>
      <c r="ARQ36"/>
      <c r="ARR36"/>
      <c r="ARS36"/>
      <c r="ART36"/>
      <c r="ARU36"/>
      <c r="ARV36"/>
      <c r="ARW36"/>
      <c r="ARX36"/>
      <c r="ARY36"/>
      <c r="ARZ36"/>
      <c r="ASA36"/>
      <c r="ASB36"/>
      <c r="ASC36"/>
      <c r="ASD36"/>
      <c r="ASE36"/>
      <c r="ASF36"/>
      <c r="ASG36"/>
      <c r="ASH36"/>
      <c r="ASI36"/>
      <c r="ASJ36"/>
      <c r="ASK36"/>
      <c r="ASL36"/>
      <c r="ASM36"/>
      <c r="ASN36"/>
      <c r="ASO36"/>
      <c r="ASP36"/>
      <c r="ASQ36"/>
      <c r="ASR36"/>
      <c r="ASS36"/>
      <c r="AST36"/>
      <c r="ASU36"/>
      <c r="ASV36"/>
      <c r="ASW36"/>
      <c r="ASX36"/>
      <c r="ASY36"/>
      <c r="ASZ36"/>
      <c r="ATA36"/>
      <c r="ATB36"/>
      <c r="ATC36"/>
      <c r="ATD36"/>
      <c r="ATE36"/>
      <c r="ATF36"/>
      <c r="ATG36"/>
      <c r="ATH36"/>
      <c r="ATI36"/>
      <c r="ATJ36"/>
      <c r="ATK36"/>
      <c r="ATL36"/>
      <c r="ATM36"/>
      <c r="ATN36"/>
      <c r="ATO36"/>
      <c r="ATP36"/>
      <c r="ATQ36"/>
      <c r="ATR36"/>
      <c r="ATS36"/>
      <c r="ATT36"/>
      <c r="ATU36"/>
      <c r="ATV36"/>
      <c r="ATW36"/>
      <c r="ATX36"/>
      <c r="ATY36"/>
      <c r="ATZ36"/>
      <c r="AUA36"/>
      <c r="AUB36"/>
      <c r="AUC36"/>
      <c r="AUD36"/>
      <c r="AUE36"/>
      <c r="AUF36"/>
      <c r="AUG36"/>
      <c r="AUH36"/>
      <c r="AUI36"/>
      <c r="AUJ36"/>
      <c r="AUK36"/>
      <c r="AUL36"/>
      <c r="AUM36"/>
      <c r="AUN36"/>
      <c r="AUO36"/>
      <c r="AUP36"/>
      <c r="AUQ36"/>
      <c r="AUR36"/>
      <c r="AUS36"/>
      <c r="AUT36"/>
      <c r="AUU36"/>
      <c r="AUV36"/>
      <c r="AUW36"/>
      <c r="AUX36"/>
      <c r="AUY36"/>
      <c r="AUZ36"/>
      <c r="AVA36"/>
      <c r="AVB36"/>
      <c r="AVC36"/>
      <c r="AVD36"/>
      <c r="AVE36"/>
      <c r="AVF36"/>
      <c r="AVG36"/>
      <c r="AVH36"/>
      <c r="AVI36"/>
      <c r="AVJ36"/>
      <c r="AVK36"/>
      <c r="AVL36"/>
      <c r="AVM36"/>
      <c r="AVN36"/>
      <c r="AVO36"/>
      <c r="AVP36"/>
      <c r="AVQ36"/>
      <c r="AVR36"/>
      <c r="AVS36"/>
      <c r="AVT36"/>
      <c r="AVU36"/>
      <c r="AVV36"/>
      <c r="AVW36"/>
      <c r="AVX36"/>
      <c r="AVY36"/>
      <c r="AVZ36"/>
      <c r="AWA36"/>
      <c r="AWB36"/>
      <c r="AWC36"/>
      <c r="AWD36"/>
      <c r="AWE36"/>
      <c r="AWF36"/>
      <c r="AWG36"/>
      <c r="AWH36"/>
      <c r="AWI36"/>
      <c r="AWJ36"/>
      <c r="AWK36"/>
      <c r="AWL36"/>
      <c r="AWM36"/>
      <c r="AWN36"/>
      <c r="AWO36"/>
      <c r="AWP36"/>
      <c r="AWQ36"/>
      <c r="AWR36"/>
      <c r="AWS36"/>
      <c r="AWT36"/>
      <c r="AWU36"/>
      <c r="AWV36"/>
      <c r="AWW36"/>
      <c r="AWX36"/>
      <c r="AWY36"/>
      <c r="AWZ36"/>
      <c r="AXA36"/>
      <c r="AXB36"/>
      <c r="AXC36"/>
      <c r="AXD36"/>
      <c r="AXE36"/>
      <c r="AXF36"/>
      <c r="AXG36"/>
      <c r="AXH36"/>
      <c r="AXI36"/>
      <c r="AXJ36"/>
      <c r="AXK36"/>
      <c r="AXL36"/>
      <c r="AXM36"/>
      <c r="AXN36"/>
      <c r="AXO36"/>
      <c r="AXP36"/>
      <c r="AXQ36"/>
      <c r="AXR36"/>
      <c r="AXS36"/>
      <c r="AXT36"/>
      <c r="AXU36"/>
      <c r="AXV36"/>
      <c r="AXW36"/>
      <c r="AXX36"/>
      <c r="AXY36"/>
      <c r="AXZ36"/>
      <c r="AYA36"/>
      <c r="AYB36"/>
      <c r="AYC36"/>
      <c r="AYD36"/>
      <c r="AYE36"/>
      <c r="AYF36"/>
      <c r="AYG36"/>
      <c r="AYH36"/>
      <c r="AYI36"/>
      <c r="AYJ36"/>
      <c r="AYK36"/>
      <c r="AYL36"/>
      <c r="AYM36"/>
      <c r="AYN36"/>
      <c r="AYO36"/>
      <c r="AYP36"/>
      <c r="AYQ36"/>
      <c r="AYR36"/>
      <c r="AYS36"/>
      <c r="AYT36"/>
      <c r="AYU36"/>
      <c r="AYV36"/>
      <c r="AYW36"/>
      <c r="AYX36"/>
      <c r="AYY36"/>
      <c r="AYZ36"/>
      <c r="AZA36"/>
      <c r="AZB36"/>
      <c r="AZC36"/>
      <c r="AZD36"/>
      <c r="AZE36"/>
      <c r="AZF36"/>
      <c r="AZG36"/>
      <c r="AZH36"/>
      <c r="AZI36"/>
      <c r="AZJ36"/>
      <c r="AZK36"/>
      <c r="AZL36"/>
      <c r="AZM36"/>
      <c r="AZN36"/>
      <c r="AZO36"/>
      <c r="AZP36"/>
      <c r="AZQ36"/>
      <c r="AZR36"/>
      <c r="AZS36"/>
      <c r="AZT36"/>
      <c r="AZU36"/>
      <c r="AZV36"/>
      <c r="AZW36"/>
      <c r="AZX36"/>
      <c r="AZY36"/>
      <c r="AZZ36"/>
      <c r="BAA36"/>
      <c r="BAB36"/>
      <c r="BAC36"/>
      <c r="BAD36"/>
      <c r="BAE36"/>
      <c r="BAF36"/>
      <c r="BAG36"/>
      <c r="BAH36"/>
      <c r="BAI36"/>
      <c r="BAJ36"/>
      <c r="BAK36"/>
      <c r="BAL36"/>
      <c r="BAM36"/>
      <c r="BAN36"/>
      <c r="BAO36"/>
      <c r="BAP36"/>
      <c r="BAQ36"/>
      <c r="BAR36"/>
      <c r="BAS36"/>
      <c r="BAT36"/>
      <c r="BAU36"/>
      <c r="BAV36"/>
      <c r="BAW36"/>
      <c r="BAX36"/>
      <c r="BAY36"/>
      <c r="BAZ36"/>
      <c r="BBA36"/>
      <c r="BBB36"/>
      <c r="BBC36"/>
      <c r="BBD36"/>
      <c r="BBE36"/>
      <c r="BBF36"/>
      <c r="BBG36"/>
      <c r="BBH36"/>
      <c r="BBI36"/>
      <c r="BBJ36"/>
      <c r="BBK36"/>
      <c r="BBL36"/>
      <c r="BBM36"/>
      <c r="BBN36"/>
      <c r="BBO36"/>
      <c r="BBP36"/>
      <c r="BBQ36"/>
      <c r="BBR36"/>
      <c r="BBS36"/>
      <c r="BBT36"/>
      <c r="BBU36"/>
      <c r="BBV36"/>
      <c r="BBW36"/>
      <c r="BBX36"/>
      <c r="BBY36"/>
      <c r="BBZ36"/>
      <c r="BCA36"/>
      <c r="BCB36"/>
      <c r="BCC36"/>
      <c r="BCD36"/>
      <c r="BCE36"/>
      <c r="BCF36"/>
      <c r="BCG36"/>
      <c r="BCH36"/>
      <c r="BCI36"/>
      <c r="BCJ36"/>
      <c r="BCK36"/>
      <c r="BCL36"/>
      <c r="BCM36"/>
      <c r="BCN36"/>
      <c r="BCO36"/>
      <c r="BCP36"/>
      <c r="BCQ36"/>
      <c r="BCR36"/>
      <c r="BCS36"/>
      <c r="BCT36"/>
      <c r="BCU36"/>
      <c r="BCV36"/>
      <c r="BCW36"/>
      <c r="BCX36"/>
      <c r="BCY36"/>
      <c r="BCZ36"/>
      <c r="BDA36"/>
      <c r="BDB36"/>
      <c r="BDC36"/>
      <c r="BDD36"/>
      <c r="BDE36"/>
      <c r="BDF36"/>
      <c r="BDG36"/>
      <c r="BDH36"/>
      <c r="BDI36"/>
      <c r="BDJ36"/>
      <c r="BDK36"/>
      <c r="BDL36"/>
      <c r="BDM36"/>
      <c r="BDN36"/>
      <c r="BDO36"/>
      <c r="BDP36"/>
      <c r="BDQ36"/>
      <c r="BDR36"/>
      <c r="BDS36"/>
      <c r="BDT36"/>
      <c r="BDU36"/>
      <c r="BDV36"/>
      <c r="BDW36"/>
      <c r="BDX36"/>
      <c r="BDY36"/>
      <c r="BDZ36"/>
      <c r="BEA36"/>
      <c r="BEB36"/>
      <c r="BEC36"/>
      <c r="BED36"/>
      <c r="BEE36"/>
      <c r="BEF36"/>
      <c r="BEG36"/>
      <c r="BEH36"/>
      <c r="BEI36"/>
      <c r="BEJ36"/>
      <c r="BEK36"/>
      <c r="BEL36"/>
      <c r="BEM36"/>
      <c r="BEN36"/>
      <c r="BEO36"/>
      <c r="BEP36"/>
      <c r="BEQ36"/>
      <c r="BER36"/>
      <c r="BES36"/>
      <c r="BET36"/>
      <c r="BEU36"/>
      <c r="BEV36"/>
      <c r="BEW36"/>
      <c r="BEX36"/>
      <c r="BEY36"/>
      <c r="BEZ36"/>
      <c r="BFA36"/>
      <c r="BFB36"/>
      <c r="BFC36"/>
      <c r="BFD36"/>
      <c r="BFE36"/>
      <c r="BFF36"/>
      <c r="BFG36"/>
      <c r="BFH36"/>
      <c r="BFI36"/>
      <c r="BFJ36"/>
      <c r="BFK36"/>
      <c r="BFL36"/>
      <c r="BFM36"/>
      <c r="BFN36"/>
      <c r="BFO36"/>
      <c r="BFP36"/>
      <c r="BFQ36"/>
      <c r="BFR36"/>
      <c r="BFS36"/>
      <c r="BFT36"/>
      <c r="BFU36"/>
      <c r="BFV36"/>
      <c r="BFW36"/>
      <c r="BFX36"/>
      <c r="BFY36"/>
      <c r="BFZ36"/>
      <c r="BGA36"/>
      <c r="BGB36"/>
      <c r="BGC36"/>
      <c r="BGD36"/>
      <c r="BGE36"/>
      <c r="BGF36"/>
      <c r="BGG36"/>
      <c r="BGH36"/>
      <c r="BGI36"/>
      <c r="BGJ36"/>
      <c r="BGK36"/>
      <c r="BGL36"/>
      <c r="BGM36"/>
      <c r="BGN36"/>
      <c r="BGO36"/>
      <c r="BGP36"/>
      <c r="BGQ36"/>
      <c r="BGR36"/>
      <c r="BGS36"/>
      <c r="BGT36"/>
      <c r="BGU36"/>
      <c r="BGV36"/>
      <c r="BGW36"/>
      <c r="BGX36"/>
      <c r="BGY36"/>
      <c r="BGZ36"/>
      <c r="BHA36"/>
      <c r="BHB36"/>
      <c r="BHC36"/>
      <c r="BHD36"/>
      <c r="BHE36"/>
      <c r="BHF36"/>
      <c r="BHG36"/>
      <c r="BHH36"/>
      <c r="BHI36"/>
      <c r="BHJ36"/>
      <c r="BHK36"/>
      <c r="BHL36"/>
      <c r="BHM36"/>
      <c r="BHN36"/>
      <c r="BHO36"/>
      <c r="BHP36"/>
      <c r="BHQ36"/>
      <c r="BHR36"/>
      <c r="BHS36"/>
      <c r="BHT36"/>
      <c r="BHU36"/>
      <c r="BHV36"/>
      <c r="BHW36"/>
      <c r="BHX36"/>
      <c r="BHY36"/>
      <c r="BHZ36"/>
      <c r="BIA36"/>
      <c r="BIB36"/>
      <c r="BIC36"/>
      <c r="BID36"/>
      <c r="BIE36"/>
      <c r="BIF36"/>
      <c r="BIG36"/>
      <c r="BIH36"/>
      <c r="BII36"/>
      <c r="BIJ36"/>
      <c r="BIK36"/>
      <c r="BIL36"/>
      <c r="BIM36"/>
      <c r="BIN36"/>
      <c r="BIO36"/>
      <c r="BIP36"/>
      <c r="BIQ36"/>
      <c r="BIR36"/>
      <c r="BIS36"/>
      <c r="BIT36"/>
      <c r="BIU36"/>
      <c r="BIV36"/>
      <c r="BIW36"/>
      <c r="BIX36"/>
      <c r="BIY36"/>
      <c r="BIZ36"/>
      <c r="BJA36"/>
      <c r="BJB36"/>
      <c r="BJC36"/>
      <c r="BJD36"/>
      <c r="BJE36"/>
      <c r="BJF36"/>
      <c r="BJG36"/>
      <c r="BJH36"/>
      <c r="BJI36"/>
      <c r="BJJ36"/>
      <c r="BJK36"/>
      <c r="BJL36"/>
      <c r="BJM36"/>
      <c r="BJN36"/>
      <c r="BJO36"/>
      <c r="BJP36"/>
      <c r="BJQ36"/>
      <c r="BJR36"/>
      <c r="BJS36"/>
      <c r="BJT36"/>
      <c r="BJU36"/>
      <c r="BJV36"/>
      <c r="BJW36"/>
      <c r="BJX36"/>
      <c r="BJY36"/>
      <c r="BJZ36"/>
      <c r="BKA36"/>
      <c r="BKB36"/>
      <c r="BKC36"/>
      <c r="BKD36"/>
      <c r="BKE36"/>
      <c r="BKF36"/>
      <c r="BKG36"/>
      <c r="BKH36"/>
      <c r="BKI36"/>
      <c r="BKJ36"/>
      <c r="BKK36"/>
      <c r="BKL36"/>
      <c r="BKM36"/>
      <c r="BKN36"/>
      <c r="BKO36"/>
      <c r="BKP36"/>
      <c r="BKQ36"/>
      <c r="BKR36"/>
      <c r="BKS36"/>
      <c r="BKT36"/>
      <c r="BKU36"/>
      <c r="BKV36"/>
      <c r="BKW36"/>
      <c r="BKX36"/>
      <c r="BKY36"/>
      <c r="BKZ36"/>
      <c r="BLA36"/>
      <c r="BLB36"/>
      <c r="BLC36"/>
      <c r="BLD36"/>
      <c r="BLE36"/>
      <c r="BLF36"/>
      <c r="BLG36"/>
      <c r="BLH36"/>
      <c r="BLI36"/>
      <c r="BLJ36"/>
      <c r="BLK36"/>
      <c r="BLL36"/>
      <c r="BLM36"/>
      <c r="BLN36"/>
      <c r="BLO36"/>
      <c r="BLP36"/>
      <c r="BLQ36"/>
      <c r="BLR36"/>
      <c r="BLS36"/>
      <c r="BLT36"/>
      <c r="BLU36"/>
      <c r="BLV36"/>
      <c r="BLW36"/>
      <c r="BLX36"/>
      <c r="BLY36"/>
      <c r="BLZ36"/>
      <c r="BMA36"/>
      <c r="BMB36"/>
      <c r="BMC36"/>
      <c r="BMD36"/>
      <c r="BME36"/>
      <c r="BMF36"/>
      <c r="BMG36"/>
      <c r="BMH36"/>
      <c r="BMI36"/>
      <c r="BMJ36"/>
      <c r="BMK36"/>
      <c r="BML36"/>
      <c r="BMM36"/>
      <c r="BMN36"/>
      <c r="BMO36"/>
      <c r="BMP36"/>
      <c r="BMQ36"/>
      <c r="BMR36"/>
      <c r="BMS36"/>
      <c r="BMT36"/>
      <c r="BMU36"/>
      <c r="BMV36"/>
      <c r="BMW36"/>
      <c r="BMX36"/>
      <c r="BMY36"/>
      <c r="BMZ36"/>
      <c r="BNA36"/>
      <c r="BNB36"/>
      <c r="BNC36"/>
      <c r="BND36"/>
      <c r="BNE36"/>
      <c r="BNF36"/>
      <c r="BNG36"/>
      <c r="BNH36"/>
      <c r="BNI36"/>
      <c r="BNJ36"/>
      <c r="BNK36"/>
      <c r="BNL36"/>
      <c r="BNM36"/>
      <c r="BNN36"/>
      <c r="BNO36"/>
      <c r="BNP36"/>
      <c r="BNQ36"/>
      <c r="BNR36"/>
      <c r="BNS36"/>
      <c r="BNT36"/>
      <c r="BNU36"/>
      <c r="BNV36"/>
      <c r="BNW36"/>
      <c r="BNX36"/>
      <c r="BNY36"/>
      <c r="BNZ36"/>
      <c r="BOA36"/>
      <c r="BOB36"/>
      <c r="BOC36"/>
      <c r="BOD36"/>
      <c r="BOE36"/>
      <c r="BOF36"/>
      <c r="BOG36"/>
      <c r="BOH36"/>
      <c r="BOI36"/>
      <c r="BOJ36"/>
      <c r="BOK36"/>
      <c r="BOL36"/>
      <c r="BOM36"/>
      <c r="BON36"/>
      <c r="BOO36"/>
      <c r="BOP36"/>
      <c r="BOQ36"/>
      <c r="BOR36"/>
      <c r="BOS36"/>
      <c r="BOT36"/>
      <c r="BOU36"/>
      <c r="BOV36"/>
      <c r="BOW36"/>
      <c r="BOX36"/>
      <c r="BOY36"/>
      <c r="BOZ36"/>
      <c r="BPA36"/>
      <c r="BPB36"/>
      <c r="BPC36"/>
      <c r="BPD36"/>
      <c r="BPE36"/>
      <c r="BPF36"/>
      <c r="BPG36"/>
      <c r="BPH36"/>
      <c r="BPI36"/>
      <c r="BPJ36"/>
      <c r="BPK36"/>
      <c r="BPL36"/>
      <c r="BPM36"/>
      <c r="BPN36"/>
      <c r="BPO36"/>
      <c r="BPP36"/>
      <c r="BPQ36"/>
      <c r="BPR36"/>
      <c r="BPS36"/>
      <c r="BPT36"/>
      <c r="BPU36"/>
      <c r="BPV36"/>
      <c r="BPW36"/>
      <c r="BPX36"/>
      <c r="BPY36"/>
      <c r="BPZ36"/>
      <c r="BQA36"/>
      <c r="BQB36"/>
      <c r="BQC36"/>
      <c r="BQD36"/>
      <c r="BQE36"/>
      <c r="BQF36"/>
      <c r="BQG36"/>
      <c r="BQH36"/>
      <c r="BQI36"/>
      <c r="BQJ36"/>
      <c r="BQK36"/>
      <c r="BQL36"/>
      <c r="BQM36"/>
      <c r="BQN36"/>
      <c r="BQO36"/>
      <c r="BQP36"/>
      <c r="BQQ36"/>
      <c r="BQR36"/>
      <c r="BQS36"/>
      <c r="BQT36"/>
      <c r="BQU36"/>
      <c r="BQV36"/>
      <c r="BQW36"/>
      <c r="BQX36"/>
      <c r="BQY36"/>
      <c r="BQZ36"/>
      <c r="BRA36"/>
      <c r="BRB36"/>
      <c r="BRC36"/>
      <c r="BRD36"/>
      <c r="BRE36"/>
      <c r="BRF36"/>
      <c r="BRG36"/>
      <c r="BRH36"/>
      <c r="BRI36"/>
      <c r="BRJ36"/>
      <c r="BRK36"/>
      <c r="BRL36"/>
      <c r="BRM36"/>
      <c r="BRN36"/>
      <c r="BRO36"/>
      <c r="BRP36"/>
      <c r="BRQ36"/>
      <c r="BRR36"/>
      <c r="BRS36"/>
      <c r="BRT36"/>
      <c r="BRU36"/>
      <c r="BRV36"/>
      <c r="BRW36"/>
      <c r="BRX36"/>
      <c r="BRY36"/>
      <c r="BRZ36"/>
      <c r="BSA36"/>
      <c r="BSB36"/>
      <c r="BSC36"/>
      <c r="BSD36"/>
      <c r="BSE36"/>
      <c r="BSF36"/>
      <c r="BSG36"/>
      <c r="BSH36"/>
      <c r="BSI36"/>
      <c r="BSJ36"/>
      <c r="BSK36"/>
      <c r="BSL36"/>
      <c r="BSM36"/>
      <c r="BSN36"/>
      <c r="BSO36"/>
      <c r="BSP36"/>
      <c r="BSQ36"/>
      <c r="BSR36"/>
      <c r="BSS36"/>
      <c r="BST36"/>
      <c r="BSU36"/>
      <c r="BSV36"/>
      <c r="BSW36"/>
      <c r="BSX36"/>
      <c r="BSY36"/>
      <c r="BSZ36"/>
      <c r="BTA36"/>
      <c r="BTB36"/>
      <c r="BTC36"/>
      <c r="BTD36"/>
      <c r="BTE36"/>
      <c r="BTF36"/>
      <c r="BTG36"/>
      <c r="BTH36"/>
      <c r="BTI36"/>
      <c r="BTJ36"/>
      <c r="BTK36"/>
      <c r="BTL36"/>
      <c r="BTM36"/>
      <c r="BTN36"/>
      <c r="BTO36"/>
      <c r="BTP36"/>
      <c r="BTQ36"/>
      <c r="BTR36"/>
      <c r="BTS36"/>
      <c r="BTT36"/>
      <c r="BTU36"/>
      <c r="BTV36"/>
      <c r="BTW36"/>
      <c r="BTX36"/>
      <c r="BTY36"/>
      <c r="BTZ36"/>
      <c r="BUA36"/>
      <c r="BUB36"/>
      <c r="BUC36"/>
      <c r="BUD36"/>
      <c r="BUE36"/>
      <c r="BUF36"/>
      <c r="BUG36"/>
      <c r="BUH36"/>
      <c r="BUI36"/>
      <c r="BUJ36"/>
      <c r="BUK36"/>
      <c r="BUL36"/>
      <c r="BUM36"/>
      <c r="BUN36"/>
      <c r="BUO36"/>
      <c r="BUP36"/>
      <c r="BUQ36"/>
      <c r="BUR36"/>
      <c r="BUS36"/>
      <c r="BUT36"/>
      <c r="BUU36"/>
      <c r="BUV36"/>
      <c r="BUW36"/>
      <c r="BUX36"/>
      <c r="BUY36"/>
      <c r="BUZ36"/>
      <c r="BVA36"/>
      <c r="BVB36"/>
      <c r="BVC36"/>
      <c r="BVD36"/>
      <c r="BVE36"/>
      <c r="BVF36"/>
      <c r="BVG36"/>
      <c r="BVH36"/>
      <c r="BVI36"/>
      <c r="BVJ36"/>
      <c r="BVK36"/>
      <c r="BVL36"/>
      <c r="BVM36"/>
      <c r="BVN36"/>
      <c r="BVO36"/>
      <c r="BVP36"/>
      <c r="BVQ36"/>
      <c r="BVR36"/>
      <c r="BVS36"/>
      <c r="BVT36"/>
      <c r="BVU36"/>
      <c r="BVV36"/>
      <c r="BVW36"/>
      <c r="BVX36"/>
      <c r="BVY36"/>
      <c r="BVZ36"/>
      <c r="BWA36"/>
      <c r="BWB36"/>
      <c r="BWC36"/>
      <c r="BWD36"/>
      <c r="BWE36"/>
      <c r="BWF36"/>
      <c r="BWG36"/>
      <c r="BWH36"/>
      <c r="BWI36"/>
      <c r="BWJ36"/>
      <c r="BWK36"/>
      <c r="BWL36"/>
      <c r="BWM36"/>
      <c r="BWN36"/>
      <c r="BWO36"/>
      <c r="BWP36"/>
      <c r="BWQ36"/>
      <c r="BWR36"/>
      <c r="BWS36"/>
      <c r="BWT36"/>
      <c r="BWU36"/>
      <c r="BWV36"/>
      <c r="BWW36"/>
      <c r="BWX36"/>
      <c r="BWY36"/>
      <c r="BWZ36"/>
      <c r="BXA36"/>
      <c r="BXB36"/>
      <c r="BXC36"/>
      <c r="BXD36"/>
      <c r="BXE36"/>
      <c r="BXF36"/>
      <c r="BXG36"/>
      <c r="BXH36"/>
      <c r="BXI36"/>
      <c r="BXJ36"/>
      <c r="BXK36"/>
      <c r="BXL36"/>
      <c r="BXM36"/>
      <c r="BXN36"/>
      <c r="BXO36"/>
      <c r="BXP36"/>
      <c r="BXQ36"/>
      <c r="BXR36"/>
      <c r="BXS36"/>
      <c r="BXT36"/>
      <c r="BXU36"/>
      <c r="BXV36"/>
      <c r="BXW36"/>
      <c r="BXX36"/>
      <c r="BXY36"/>
      <c r="BXZ36"/>
      <c r="BYA36"/>
      <c r="BYB36"/>
      <c r="BYC36"/>
      <c r="BYD36"/>
      <c r="BYE36"/>
      <c r="BYF36"/>
      <c r="BYG36"/>
      <c r="BYH36"/>
      <c r="BYI36"/>
      <c r="BYJ36"/>
      <c r="BYK36"/>
      <c r="BYL36"/>
      <c r="BYM36"/>
      <c r="BYN36"/>
      <c r="BYO36"/>
      <c r="BYP36"/>
      <c r="BYQ36"/>
      <c r="BYR36"/>
      <c r="BYS36"/>
      <c r="BYT36"/>
      <c r="BYU36"/>
      <c r="BYV36"/>
      <c r="BYW36"/>
      <c r="BYX36"/>
      <c r="BYY36"/>
      <c r="BYZ36"/>
      <c r="BZA36"/>
      <c r="BZB36"/>
      <c r="BZC36"/>
      <c r="BZD36"/>
      <c r="BZE36"/>
      <c r="BZF36"/>
      <c r="BZG36"/>
      <c r="BZH36"/>
      <c r="BZI36"/>
      <c r="BZJ36"/>
      <c r="BZK36"/>
      <c r="BZL36"/>
      <c r="BZM36"/>
      <c r="BZN36"/>
      <c r="BZO36"/>
      <c r="BZP36"/>
      <c r="BZQ36"/>
      <c r="BZR36"/>
      <c r="BZS36"/>
      <c r="BZT36"/>
      <c r="BZU36"/>
      <c r="BZV36"/>
      <c r="BZW36"/>
      <c r="BZX36"/>
      <c r="BZY36"/>
      <c r="BZZ36"/>
      <c r="CAA36"/>
      <c r="CAB36"/>
      <c r="CAC36"/>
      <c r="CAD36"/>
      <c r="CAE36"/>
      <c r="CAF36"/>
      <c r="CAG36"/>
      <c r="CAH36"/>
      <c r="CAI36"/>
      <c r="CAJ36"/>
      <c r="CAK36"/>
      <c r="CAL36"/>
      <c r="CAM36"/>
      <c r="CAN36"/>
      <c r="CAO36"/>
      <c r="CAP36"/>
      <c r="CAQ36"/>
      <c r="CAR36"/>
      <c r="CAS36"/>
      <c r="CAT36"/>
      <c r="CAU36"/>
      <c r="CAV36"/>
      <c r="CAW36"/>
      <c r="CAX36"/>
      <c r="CAY36"/>
      <c r="CAZ36"/>
      <c r="CBA36"/>
      <c r="CBB36"/>
      <c r="CBC36"/>
      <c r="CBD36"/>
      <c r="CBE36"/>
      <c r="CBF36"/>
      <c r="CBG36"/>
      <c r="CBH36"/>
      <c r="CBI36"/>
      <c r="CBJ36"/>
      <c r="CBK36"/>
      <c r="CBL36"/>
      <c r="CBM36"/>
      <c r="CBN36"/>
      <c r="CBO36"/>
      <c r="CBP36"/>
      <c r="CBQ36"/>
      <c r="CBR36"/>
      <c r="CBS36"/>
      <c r="CBT36"/>
      <c r="CBU36"/>
      <c r="CBV36"/>
      <c r="CBW36"/>
      <c r="CBX36"/>
      <c r="CBY36"/>
      <c r="CBZ36"/>
      <c r="CCA36"/>
      <c r="CCB36"/>
      <c r="CCC36"/>
      <c r="CCD36"/>
      <c r="CCE36"/>
      <c r="CCF36"/>
      <c r="CCG36"/>
      <c r="CCH36"/>
      <c r="CCI36"/>
      <c r="CCJ36"/>
      <c r="CCK36"/>
      <c r="CCL36"/>
      <c r="CCM36"/>
      <c r="CCN36"/>
      <c r="CCO36"/>
      <c r="CCP36"/>
      <c r="CCQ36"/>
      <c r="CCR36"/>
      <c r="CCS36"/>
      <c r="CCT36"/>
      <c r="CCU36"/>
      <c r="CCV36"/>
      <c r="CCW36"/>
      <c r="CCX36"/>
      <c r="CCY36"/>
      <c r="CCZ36"/>
      <c r="CDA36"/>
      <c r="CDB36"/>
      <c r="CDC36"/>
      <c r="CDD36"/>
      <c r="CDE36"/>
      <c r="CDF36"/>
      <c r="CDG36"/>
      <c r="CDH36"/>
      <c r="CDI36"/>
      <c r="CDJ36"/>
      <c r="CDK36"/>
      <c r="CDL36"/>
      <c r="CDM36"/>
      <c r="CDN36"/>
      <c r="CDO36"/>
      <c r="CDP36"/>
      <c r="CDQ36"/>
      <c r="CDR36"/>
      <c r="CDS36"/>
      <c r="CDT36"/>
      <c r="CDU36"/>
      <c r="CDV36"/>
      <c r="CDW36"/>
      <c r="CDX36"/>
      <c r="CDY36"/>
      <c r="CDZ36"/>
      <c r="CEA36"/>
      <c r="CEB36"/>
      <c r="CEC36"/>
      <c r="CED36"/>
      <c r="CEE36"/>
      <c r="CEF36"/>
      <c r="CEG36"/>
      <c r="CEH36"/>
      <c r="CEI36"/>
      <c r="CEJ36"/>
      <c r="CEK36"/>
      <c r="CEL36"/>
      <c r="CEM36"/>
      <c r="CEN36"/>
      <c r="CEO36"/>
      <c r="CEP36"/>
      <c r="CEQ36"/>
      <c r="CER36"/>
      <c r="CES36"/>
      <c r="CET36"/>
      <c r="CEU36"/>
      <c r="CEV36"/>
      <c r="CEW36"/>
      <c r="CEX36"/>
      <c r="CEY36"/>
      <c r="CEZ36"/>
      <c r="CFA36"/>
      <c r="CFB36"/>
      <c r="CFC36"/>
      <c r="CFD36"/>
      <c r="CFE36"/>
      <c r="CFF36"/>
      <c r="CFG36"/>
      <c r="CFH36"/>
      <c r="CFI36"/>
      <c r="CFJ36"/>
      <c r="CFK36"/>
      <c r="CFL36"/>
      <c r="CFM36"/>
      <c r="CFN36"/>
      <c r="CFO36"/>
      <c r="CFP36"/>
      <c r="CFQ36"/>
      <c r="CFR36"/>
      <c r="CFS36"/>
      <c r="CFT36"/>
      <c r="CFU36"/>
      <c r="CFV36"/>
      <c r="CFW36"/>
      <c r="CFX36"/>
      <c r="CFY36"/>
      <c r="CFZ36"/>
      <c r="CGA36"/>
      <c r="CGB36"/>
      <c r="CGC36"/>
      <c r="CGD36"/>
      <c r="CGE36"/>
      <c r="CGF36"/>
      <c r="CGG36"/>
      <c r="CGH36"/>
      <c r="CGI36"/>
      <c r="CGJ36"/>
      <c r="CGK36"/>
      <c r="CGL36"/>
      <c r="CGM36"/>
      <c r="CGN36"/>
      <c r="CGO36"/>
      <c r="CGP36"/>
      <c r="CGQ36"/>
      <c r="CGR36"/>
      <c r="CGS36"/>
      <c r="CGT36"/>
      <c r="CGU36"/>
      <c r="CGV36"/>
      <c r="CGW36"/>
      <c r="CGX36"/>
      <c r="CGY36"/>
      <c r="CGZ36"/>
      <c r="CHA36"/>
      <c r="CHB36"/>
      <c r="CHC36"/>
      <c r="CHD36"/>
      <c r="CHE36"/>
      <c r="CHF36"/>
      <c r="CHG36"/>
      <c r="CHH36"/>
      <c r="CHI36"/>
      <c r="CHJ36"/>
      <c r="CHK36"/>
      <c r="CHL36"/>
      <c r="CHM36"/>
      <c r="CHN36"/>
      <c r="CHO36"/>
      <c r="CHP36"/>
      <c r="CHQ36"/>
      <c r="CHR36"/>
      <c r="CHS36"/>
      <c r="CHT36"/>
      <c r="CHU36"/>
      <c r="CHV36"/>
      <c r="CHW36"/>
      <c r="CHX36"/>
      <c r="CHY36"/>
      <c r="CHZ36"/>
      <c r="CIA36"/>
      <c r="CIB36"/>
      <c r="CIC36"/>
      <c r="CID36"/>
      <c r="CIE36"/>
      <c r="CIF36"/>
      <c r="CIG36"/>
      <c r="CIH36"/>
      <c r="CII36"/>
      <c r="CIJ36"/>
      <c r="CIK36"/>
      <c r="CIL36"/>
      <c r="CIM36"/>
      <c r="CIN36"/>
      <c r="CIO36"/>
      <c r="CIP36"/>
      <c r="CIQ36"/>
      <c r="CIR36"/>
      <c r="CIS36"/>
      <c r="CIT36"/>
      <c r="CIU36"/>
      <c r="CIV36"/>
      <c r="CIW36"/>
      <c r="CIX36"/>
      <c r="CIY36"/>
      <c r="CIZ36"/>
      <c r="CJA36"/>
      <c r="CJB36"/>
      <c r="CJC36"/>
      <c r="CJD36"/>
      <c r="CJE36"/>
      <c r="CJF36"/>
      <c r="CJG36"/>
      <c r="CJH36"/>
      <c r="CJI36"/>
      <c r="CJJ36"/>
      <c r="CJK36"/>
      <c r="CJL36"/>
      <c r="CJM36"/>
      <c r="CJN36"/>
      <c r="CJO36"/>
      <c r="CJP36"/>
      <c r="CJQ36"/>
      <c r="CJR36"/>
      <c r="CJS36"/>
      <c r="CJT36"/>
      <c r="CJU36"/>
      <c r="CJV36"/>
      <c r="CJW36"/>
      <c r="CJX36"/>
      <c r="CJY36"/>
      <c r="CJZ36"/>
      <c r="CKA36"/>
      <c r="CKB36"/>
      <c r="CKC36"/>
      <c r="CKD36"/>
      <c r="CKE36"/>
      <c r="CKF36"/>
      <c r="CKG36"/>
      <c r="CKH36"/>
      <c r="CKI36"/>
      <c r="CKJ36"/>
      <c r="CKK36"/>
      <c r="CKL36"/>
      <c r="CKM36"/>
      <c r="CKN36"/>
      <c r="CKO36"/>
      <c r="CKP36"/>
      <c r="CKQ36"/>
      <c r="CKR36"/>
      <c r="CKS36"/>
      <c r="CKT36"/>
      <c r="CKU36"/>
      <c r="CKV36"/>
      <c r="CKW36"/>
      <c r="CKX36"/>
      <c r="CKY36"/>
      <c r="CKZ36"/>
      <c r="CLA36"/>
      <c r="CLB36"/>
      <c r="CLC36"/>
      <c r="CLD36"/>
      <c r="CLE36"/>
      <c r="CLF36"/>
      <c r="CLG36"/>
      <c r="CLH36"/>
      <c r="CLI36"/>
      <c r="CLJ36"/>
      <c r="CLK36"/>
      <c r="CLL36"/>
      <c r="CLM36"/>
      <c r="CLN36"/>
      <c r="CLO36"/>
      <c r="CLP36"/>
      <c r="CLQ36"/>
      <c r="CLR36"/>
      <c r="CLS36"/>
      <c r="CLT36"/>
      <c r="CLU36"/>
      <c r="CLV36"/>
      <c r="CLW36"/>
      <c r="CLX36"/>
      <c r="CLY36"/>
      <c r="CLZ36"/>
      <c r="CMA36"/>
      <c r="CMB36"/>
      <c r="CMC36"/>
      <c r="CMD36"/>
      <c r="CME36"/>
      <c r="CMF36"/>
      <c r="CMG36"/>
      <c r="CMH36"/>
      <c r="CMI36"/>
      <c r="CMJ36"/>
      <c r="CMK36"/>
      <c r="CML36"/>
      <c r="CMM36"/>
      <c r="CMN36"/>
      <c r="CMO36"/>
      <c r="CMP36"/>
      <c r="CMQ36"/>
      <c r="CMR36"/>
      <c r="CMS36"/>
      <c r="CMT36"/>
      <c r="CMU36"/>
      <c r="CMV36"/>
      <c r="CMW36"/>
      <c r="CMX36"/>
      <c r="CMY36"/>
      <c r="CMZ36"/>
      <c r="CNA36"/>
      <c r="CNB36"/>
      <c r="CNC36"/>
      <c r="CND36"/>
      <c r="CNE36"/>
      <c r="CNF36"/>
      <c r="CNG36"/>
      <c r="CNH36"/>
      <c r="CNI36"/>
      <c r="CNJ36"/>
      <c r="CNK36"/>
      <c r="CNL36"/>
      <c r="CNM36"/>
      <c r="CNN36"/>
      <c r="CNO36"/>
      <c r="CNP36"/>
      <c r="CNQ36"/>
      <c r="CNR36"/>
      <c r="CNS36"/>
      <c r="CNT36"/>
      <c r="CNU36"/>
      <c r="CNV36"/>
      <c r="CNW36"/>
      <c r="CNX36"/>
      <c r="CNY36"/>
      <c r="CNZ36"/>
      <c r="COA36"/>
      <c r="COB36"/>
      <c r="COC36"/>
      <c r="COD36"/>
      <c r="COE36"/>
      <c r="COF36"/>
      <c r="COG36"/>
      <c r="COH36"/>
      <c r="COI36"/>
      <c r="COJ36"/>
      <c r="COK36"/>
      <c r="COL36"/>
      <c r="COM36"/>
      <c r="CON36"/>
      <c r="COO36"/>
      <c r="COP36"/>
      <c r="COQ36"/>
      <c r="COR36"/>
      <c r="COS36"/>
      <c r="COT36"/>
      <c r="COU36"/>
      <c r="COV36"/>
      <c r="COW36"/>
      <c r="COX36"/>
      <c r="COY36"/>
      <c r="COZ36"/>
      <c r="CPA36"/>
      <c r="CPB36"/>
      <c r="CPC36"/>
      <c r="CPD36"/>
      <c r="CPE36"/>
      <c r="CPF36"/>
      <c r="CPG36"/>
      <c r="CPH36"/>
      <c r="CPI36"/>
      <c r="CPJ36"/>
      <c r="CPK36"/>
      <c r="CPL36"/>
      <c r="CPM36"/>
      <c r="CPN36"/>
      <c r="CPO36"/>
      <c r="CPP36"/>
      <c r="CPQ36"/>
      <c r="CPR36"/>
      <c r="CPS36"/>
      <c r="CPT36"/>
      <c r="CPU36"/>
      <c r="CPV36"/>
      <c r="CPW36"/>
      <c r="CPX36"/>
      <c r="CPY36"/>
      <c r="CPZ36"/>
      <c r="CQA36"/>
      <c r="CQB36"/>
      <c r="CQC36"/>
      <c r="CQD36"/>
      <c r="CQE36"/>
      <c r="CQF36"/>
      <c r="CQG36"/>
      <c r="CQH36"/>
      <c r="CQI36"/>
      <c r="CQJ36"/>
      <c r="CQK36"/>
      <c r="CQL36"/>
      <c r="CQM36"/>
      <c r="CQN36"/>
      <c r="CQO36"/>
      <c r="CQP36"/>
      <c r="CQQ36"/>
      <c r="CQR36"/>
      <c r="CQS36"/>
      <c r="CQT36"/>
      <c r="CQU36"/>
      <c r="CQV36"/>
      <c r="CQW36"/>
      <c r="CQX36"/>
      <c r="CQY36"/>
      <c r="CQZ36"/>
      <c r="CRA36"/>
      <c r="CRB36"/>
      <c r="CRC36"/>
      <c r="CRD36"/>
      <c r="CRE36"/>
      <c r="CRF36"/>
      <c r="CRG36"/>
      <c r="CRH36"/>
      <c r="CRI36"/>
      <c r="CRJ36"/>
      <c r="CRK36"/>
      <c r="CRL36"/>
      <c r="CRM36"/>
      <c r="CRN36"/>
      <c r="CRO36"/>
      <c r="CRP36"/>
      <c r="CRQ36"/>
      <c r="CRR36"/>
      <c r="CRS36"/>
      <c r="CRT36"/>
      <c r="CRU36"/>
      <c r="CRV36"/>
      <c r="CRW36"/>
      <c r="CRX36"/>
      <c r="CRY36"/>
      <c r="CRZ36"/>
      <c r="CSA36"/>
      <c r="CSB36"/>
      <c r="CSC36"/>
      <c r="CSD36"/>
      <c r="CSE36"/>
      <c r="CSF36"/>
      <c r="CSG36"/>
      <c r="CSH36"/>
      <c r="CSI36"/>
      <c r="CSJ36"/>
      <c r="CSK36"/>
      <c r="CSL36"/>
      <c r="CSM36"/>
      <c r="CSN36"/>
      <c r="CSO36"/>
      <c r="CSP36"/>
      <c r="CSQ36"/>
      <c r="CSR36"/>
      <c r="CSS36"/>
      <c r="CST36"/>
      <c r="CSU36"/>
      <c r="CSV36"/>
      <c r="CSW36"/>
      <c r="CSX36"/>
      <c r="CSY36"/>
      <c r="CSZ36"/>
      <c r="CTA36"/>
      <c r="CTB36"/>
      <c r="CTC36"/>
      <c r="CTD36"/>
      <c r="CTE36"/>
      <c r="CTF36"/>
      <c r="CTG36"/>
      <c r="CTH36"/>
      <c r="CTI36"/>
      <c r="CTJ36"/>
      <c r="CTK36"/>
      <c r="CTL36"/>
      <c r="CTM36"/>
      <c r="CTN36"/>
      <c r="CTO36"/>
      <c r="CTP36"/>
      <c r="CTQ36"/>
      <c r="CTR36"/>
      <c r="CTS36"/>
      <c r="CTT36"/>
      <c r="CTU36"/>
      <c r="CTV36"/>
      <c r="CTW36"/>
      <c r="CTX36"/>
      <c r="CTY36"/>
      <c r="CTZ36"/>
      <c r="CUA36"/>
      <c r="CUB36"/>
      <c r="CUC36"/>
      <c r="CUD36"/>
      <c r="CUE36"/>
      <c r="CUF36"/>
      <c r="CUG36"/>
      <c r="CUH36"/>
      <c r="CUI36"/>
      <c r="CUJ36"/>
      <c r="CUK36"/>
      <c r="CUL36"/>
      <c r="CUM36"/>
      <c r="CUN36"/>
      <c r="CUO36"/>
      <c r="CUP36"/>
      <c r="CUQ36"/>
      <c r="CUR36"/>
      <c r="CUS36"/>
      <c r="CUT36"/>
      <c r="CUU36"/>
      <c r="CUV36"/>
      <c r="CUW36"/>
      <c r="CUX36"/>
      <c r="CUY36"/>
      <c r="CUZ36"/>
      <c r="CVA36"/>
      <c r="CVB36"/>
      <c r="CVC36"/>
      <c r="CVD36"/>
      <c r="CVE36"/>
      <c r="CVF36"/>
      <c r="CVG36"/>
      <c r="CVH36"/>
      <c r="CVI36"/>
      <c r="CVJ36"/>
      <c r="CVK36"/>
      <c r="CVL36"/>
      <c r="CVM36"/>
      <c r="CVN36"/>
      <c r="CVO36"/>
      <c r="CVP36"/>
      <c r="CVQ36"/>
      <c r="CVR36"/>
      <c r="CVS36"/>
      <c r="CVT36"/>
      <c r="CVU36"/>
      <c r="CVV36"/>
      <c r="CVW36"/>
      <c r="CVX36"/>
      <c r="CVY36"/>
      <c r="CVZ36"/>
      <c r="CWA36"/>
      <c r="CWB36"/>
      <c r="CWC36"/>
      <c r="CWD36"/>
      <c r="CWE36"/>
      <c r="CWF36"/>
      <c r="CWG36"/>
      <c r="CWH36"/>
      <c r="CWI36"/>
      <c r="CWJ36"/>
      <c r="CWK36"/>
      <c r="CWL36"/>
      <c r="CWM36"/>
      <c r="CWN36"/>
      <c r="CWO36"/>
      <c r="CWP36"/>
      <c r="CWQ36"/>
      <c r="CWR36"/>
      <c r="CWS36"/>
      <c r="CWT36"/>
      <c r="CWU36"/>
      <c r="CWV36"/>
      <c r="CWW36"/>
      <c r="CWX36"/>
      <c r="CWY36"/>
      <c r="CWZ36"/>
      <c r="CXA36"/>
      <c r="CXB36"/>
      <c r="CXC36"/>
      <c r="CXD36"/>
      <c r="CXE36"/>
      <c r="CXF36"/>
      <c r="CXG36"/>
      <c r="CXH36"/>
      <c r="CXI36"/>
      <c r="CXJ36"/>
      <c r="CXK36"/>
      <c r="CXL36"/>
      <c r="CXM36"/>
      <c r="CXN36"/>
      <c r="CXO36"/>
      <c r="CXP36"/>
      <c r="CXQ36"/>
      <c r="CXR36"/>
      <c r="CXS36"/>
      <c r="CXT36"/>
      <c r="CXU36"/>
      <c r="CXV36"/>
      <c r="CXW36"/>
      <c r="CXX36"/>
      <c r="CXY36"/>
      <c r="CXZ36"/>
      <c r="CYA36"/>
      <c r="CYB36"/>
      <c r="CYC36"/>
      <c r="CYD36"/>
      <c r="CYE36"/>
      <c r="CYF36"/>
      <c r="CYG36"/>
      <c r="CYH36"/>
      <c r="CYI36"/>
      <c r="CYJ36"/>
      <c r="CYK36"/>
      <c r="CYL36"/>
      <c r="CYM36"/>
      <c r="CYN36"/>
      <c r="CYO36"/>
      <c r="CYP36"/>
      <c r="CYQ36"/>
      <c r="CYR36"/>
      <c r="CYS36"/>
      <c r="CYT36"/>
      <c r="CYU36"/>
      <c r="CYV36"/>
      <c r="CYW36"/>
      <c r="CYX36"/>
      <c r="CYY36"/>
      <c r="CYZ36"/>
      <c r="CZA36"/>
      <c r="CZB36"/>
      <c r="CZC36"/>
      <c r="CZD36"/>
      <c r="CZE36"/>
      <c r="CZF36"/>
      <c r="CZG36"/>
      <c r="CZH36"/>
      <c r="CZI36"/>
      <c r="CZJ36"/>
      <c r="CZK36"/>
      <c r="CZL36"/>
      <c r="CZM36"/>
      <c r="CZN36"/>
      <c r="CZO36"/>
      <c r="CZP36"/>
      <c r="CZQ36"/>
      <c r="CZR36"/>
      <c r="CZS36"/>
      <c r="CZT36"/>
      <c r="CZU36"/>
      <c r="CZV36"/>
      <c r="CZW36"/>
      <c r="CZX36"/>
      <c r="CZY36"/>
      <c r="CZZ36"/>
      <c r="DAA36"/>
      <c r="DAB36"/>
      <c r="DAC36"/>
      <c r="DAD36"/>
      <c r="DAE36"/>
      <c r="DAF36"/>
      <c r="DAG36"/>
      <c r="DAH36"/>
      <c r="DAI36"/>
      <c r="DAJ36"/>
      <c r="DAK36"/>
      <c r="DAL36"/>
      <c r="DAM36"/>
      <c r="DAN36"/>
      <c r="DAO36"/>
      <c r="DAP36"/>
      <c r="DAQ36"/>
      <c r="DAR36"/>
      <c r="DAS36"/>
      <c r="DAT36"/>
      <c r="DAU36"/>
      <c r="DAV36"/>
      <c r="DAW36"/>
      <c r="DAX36"/>
      <c r="DAY36"/>
      <c r="DAZ36"/>
      <c r="DBA36"/>
      <c r="DBB36"/>
      <c r="DBC36"/>
      <c r="DBD36"/>
      <c r="DBE36"/>
      <c r="DBF36"/>
      <c r="DBG36"/>
      <c r="DBH36"/>
      <c r="DBI36"/>
      <c r="DBJ36"/>
      <c r="DBK36"/>
      <c r="DBL36"/>
      <c r="DBM36"/>
      <c r="DBN36"/>
      <c r="DBO36"/>
      <c r="DBP36"/>
      <c r="DBQ36"/>
      <c r="DBR36"/>
      <c r="DBS36"/>
      <c r="DBT36"/>
      <c r="DBU36"/>
      <c r="DBV36"/>
      <c r="DBW36"/>
      <c r="DBX36"/>
      <c r="DBY36"/>
      <c r="DBZ36"/>
      <c r="DCA36"/>
      <c r="DCB36"/>
      <c r="DCC36"/>
      <c r="DCD36"/>
      <c r="DCE36"/>
      <c r="DCF36"/>
      <c r="DCG36"/>
      <c r="DCH36"/>
      <c r="DCI36"/>
      <c r="DCJ36"/>
      <c r="DCK36"/>
      <c r="DCL36"/>
      <c r="DCM36"/>
      <c r="DCN36"/>
      <c r="DCO36"/>
      <c r="DCP36"/>
      <c r="DCQ36"/>
      <c r="DCR36"/>
      <c r="DCS36"/>
      <c r="DCT36"/>
      <c r="DCU36"/>
      <c r="DCV36"/>
      <c r="DCW36"/>
      <c r="DCX36"/>
      <c r="DCY36"/>
      <c r="DCZ36"/>
      <c r="DDA36"/>
      <c r="DDB36"/>
      <c r="DDC36"/>
      <c r="DDD36"/>
      <c r="DDE36"/>
      <c r="DDF36"/>
      <c r="DDG36"/>
      <c r="DDH36"/>
      <c r="DDI36"/>
      <c r="DDJ36"/>
      <c r="DDK36"/>
      <c r="DDL36"/>
      <c r="DDM36"/>
      <c r="DDN36"/>
      <c r="DDO36"/>
      <c r="DDP36"/>
      <c r="DDQ36"/>
      <c r="DDR36"/>
      <c r="DDS36"/>
      <c r="DDT36"/>
      <c r="DDU36"/>
      <c r="DDV36"/>
      <c r="DDW36"/>
      <c r="DDX36"/>
      <c r="DDY36"/>
      <c r="DDZ36"/>
      <c r="DEA36"/>
      <c r="DEB36"/>
      <c r="DEC36"/>
      <c r="DED36"/>
      <c r="DEE36"/>
      <c r="DEF36"/>
      <c r="DEG36"/>
      <c r="DEH36"/>
      <c r="DEI36"/>
      <c r="DEJ36"/>
      <c r="DEK36"/>
      <c r="DEL36"/>
      <c r="DEM36"/>
      <c r="DEN36"/>
      <c r="DEO36"/>
      <c r="DEP36"/>
      <c r="DEQ36"/>
      <c r="DER36"/>
      <c r="DES36"/>
      <c r="DET36"/>
      <c r="DEU36"/>
      <c r="DEV36"/>
      <c r="DEW36"/>
      <c r="DEX36"/>
      <c r="DEY36"/>
      <c r="DEZ36"/>
      <c r="DFA36"/>
      <c r="DFB36"/>
      <c r="DFC36"/>
      <c r="DFD36"/>
      <c r="DFE36"/>
      <c r="DFF36"/>
      <c r="DFG36"/>
      <c r="DFH36"/>
      <c r="DFI36"/>
      <c r="DFJ36"/>
      <c r="DFK36"/>
      <c r="DFL36"/>
      <c r="DFM36"/>
      <c r="DFN36"/>
      <c r="DFO36"/>
      <c r="DFP36"/>
      <c r="DFQ36"/>
      <c r="DFR36"/>
      <c r="DFS36"/>
      <c r="DFT36"/>
      <c r="DFU36"/>
      <c r="DFV36"/>
      <c r="DFW36"/>
      <c r="DFX36"/>
      <c r="DFY36"/>
      <c r="DFZ36"/>
      <c r="DGA36"/>
      <c r="DGB36"/>
      <c r="DGC36"/>
      <c r="DGD36"/>
      <c r="DGE36"/>
      <c r="DGF36"/>
      <c r="DGG36"/>
      <c r="DGH36"/>
      <c r="DGI36"/>
      <c r="DGJ36"/>
      <c r="DGK36"/>
      <c r="DGL36"/>
      <c r="DGM36"/>
      <c r="DGN36"/>
      <c r="DGO36"/>
      <c r="DGP36"/>
      <c r="DGQ36"/>
      <c r="DGR36"/>
      <c r="DGS36"/>
      <c r="DGT36"/>
      <c r="DGU36"/>
      <c r="DGV36"/>
      <c r="DGW36"/>
      <c r="DGX36"/>
      <c r="DGY36"/>
      <c r="DGZ36"/>
      <c r="DHA36"/>
      <c r="DHB36"/>
      <c r="DHC36"/>
      <c r="DHD36"/>
      <c r="DHE36"/>
      <c r="DHF36"/>
      <c r="DHG36"/>
      <c r="DHH36"/>
      <c r="DHI36"/>
      <c r="DHJ36"/>
      <c r="DHK36"/>
      <c r="DHL36"/>
      <c r="DHM36"/>
      <c r="DHN36"/>
      <c r="DHO36"/>
      <c r="DHP36"/>
      <c r="DHQ36"/>
      <c r="DHR36"/>
      <c r="DHS36"/>
      <c r="DHT36"/>
      <c r="DHU36"/>
      <c r="DHV36"/>
      <c r="DHW36"/>
      <c r="DHX36"/>
      <c r="DHY36"/>
      <c r="DHZ36"/>
      <c r="DIA36"/>
      <c r="DIB36"/>
      <c r="DIC36"/>
      <c r="DID36"/>
      <c r="DIE36"/>
      <c r="DIF36"/>
      <c r="DIG36"/>
      <c r="DIH36"/>
      <c r="DII36"/>
      <c r="DIJ36"/>
      <c r="DIK36"/>
      <c r="DIL36"/>
      <c r="DIM36"/>
      <c r="DIN36"/>
      <c r="DIO36"/>
      <c r="DIP36"/>
      <c r="DIQ36"/>
      <c r="DIR36"/>
      <c r="DIS36"/>
      <c r="DIT36"/>
      <c r="DIU36"/>
      <c r="DIV36"/>
      <c r="DIW36"/>
      <c r="DIX36"/>
      <c r="DIY36"/>
      <c r="DIZ36"/>
      <c r="DJA36"/>
      <c r="DJB36"/>
      <c r="DJC36"/>
      <c r="DJD36"/>
      <c r="DJE36"/>
      <c r="DJF36"/>
      <c r="DJG36"/>
      <c r="DJH36"/>
      <c r="DJI36"/>
      <c r="DJJ36"/>
      <c r="DJK36"/>
      <c r="DJL36"/>
      <c r="DJM36"/>
      <c r="DJN36"/>
      <c r="DJO36"/>
      <c r="DJP36"/>
      <c r="DJQ36"/>
      <c r="DJR36"/>
      <c r="DJS36"/>
      <c r="DJT36"/>
      <c r="DJU36"/>
      <c r="DJV36"/>
      <c r="DJW36"/>
      <c r="DJX36"/>
      <c r="DJY36"/>
      <c r="DJZ36"/>
      <c r="DKA36"/>
      <c r="DKB36"/>
      <c r="DKC36"/>
      <c r="DKD36"/>
      <c r="DKE36"/>
      <c r="DKF36"/>
      <c r="DKG36"/>
      <c r="DKH36"/>
      <c r="DKI36"/>
      <c r="DKJ36"/>
      <c r="DKK36"/>
      <c r="DKL36"/>
      <c r="DKM36"/>
      <c r="DKN36"/>
      <c r="DKO36"/>
      <c r="DKP36"/>
      <c r="DKQ36"/>
      <c r="DKR36"/>
      <c r="DKS36"/>
      <c r="DKT36"/>
      <c r="DKU36"/>
      <c r="DKV36"/>
      <c r="DKW36"/>
      <c r="DKX36"/>
      <c r="DKY36"/>
      <c r="DKZ36"/>
      <c r="DLA36"/>
      <c r="DLB36"/>
      <c r="DLC36"/>
      <c r="DLD36"/>
      <c r="DLE36"/>
      <c r="DLF36"/>
      <c r="DLG36"/>
      <c r="DLH36"/>
      <c r="DLI36"/>
      <c r="DLJ36"/>
      <c r="DLK36"/>
      <c r="DLL36"/>
      <c r="DLM36"/>
      <c r="DLN36"/>
      <c r="DLO36"/>
      <c r="DLP36"/>
      <c r="DLQ36"/>
      <c r="DLR36"/>
      <c r="DLS36"/>
      <c r="DLT36"/>
      <c r="DLU36"/>
      <c r="DLV36"/>
      <c r="DLW36"/>
      <c r="DLX36"/>
      <c r="DLY36"/>
      <c r="DLZ36"/>
      <c r="DMA36"/>
      <c r="DMB36"/>
      <c r="DMC36"/>
      <c r="DMD36"/>
      <c r="DME36"/>
      <c r="DMF36"/>
      <c r="DMG36"/>
      <c r="DMH36"/>
      <c r="DMI36"/>
      <c r="DMJ36"/>
      <c r="DMK36"/>
      <c r="DML36"/>
      <c r="DMM36"/>
      <c r="DMN36"/>
      <c r="DMO36"/>
      <c r="DMP36"/>
      <c r="DMQ36"/>
      <c r="DMR36"/>
      <c r="DMS36"/>
      <c r="DMT36"/>
      <c r="DMU36"/>
      <c r="DMV36"/>
      <c r="DMW36"/>
      <c r="DMX36"/>
      <c r="DMY36"/>
      <c r="DMZ36"/>
      <c r="DNA36"/>
      <c r="DNB36"/>
      <c r="DNC36"/>
      <c r="DND36"/>
      <c r="DNE36"/>
      <c r="DNF36"/>
      <c r="DNG36"/>
      <c r="DNH36"/>
      <c r="DNI36"/>
      <c r="DNJ36"/>
      <c r="DNK36"/>
      <c r="DNL36"/>
      <c r="DNM36"/>
      <c r="DNN36"/>
      <c r="DNO36"/>
      <c r="DNP36"/>
      <c r="DNQ36"/>
      <c r="DNR36"/>
      <c r="DNS36"/>
      <c r="DNT36"/>
      <c r="DNU36"/>
      <c r="DNV36"/>
      <c r="DNW36"/>
      <c r="DNX36"/>
      <c r="DNY36"/>
      <c r="DNZ36"/>
      <c r="DOA36"/>
      <c r="DOB36"/>
      <c r="DOC36"/>
      <c r="DOD36"/>
      <c r="DOE36"/>
      <c r="DOF36"/>
      <c r="DOG36"/>
      <c r="DOH36"/>
      <c r="DOI36"/>
      <c r="DOJ36"/>
      <c r="DOK36"/>
      <c r="DOL36"/>
      <c r="DOM36"/>
      <c r="DON36"/>
      <c r="DOO36"/>
      <c r="DOP36"/>
      <c r="DOQ36"/>
      <c r="DOR36"/>
      <c r="DOS36"/>
      <c r="DOT36"/>
      <c r="DOU36"/>
      <c r="DOV36"/>
      <c r="DOW36"/>
      <c r="DOX36"/>
      <c r="DOY36"/>
      <c r="DOZ36"/>
      <c r="DPA36"/>
      <c r="DPB36"/>
      <c r="DPC36"/>
      <c r="DPD36"/>
      <c r="DPE36"/>
      <c r="DPF36"/>
      <c r="DPG36"/>
      <c r="DPH36"/>
      <c r="DPI36"/>
      <c r="DPJ36"/>
      <c r="DPK36"/>
      <c r="DPL36"/>
      <c r="DPM36"/>
      <c r="DPN36"/>
      <c r="DPO36"/>
      <c r="DPP36"/>
      <c r="DPQ36"/>
      <c r="DPR36"/>
      <c r="DPS36"/>
      <c r="DPT36"/>
      <c r="DPU36"/>
      <c r="DPV36"/>
      <c r="DPW36"/>
      <c r="DPX36"/>
      <c r="DPY36"/>
      <c r="DPZ36"/>
      <c r="DQA36"/>
      <c r="DQB36"/>
      <c r="DQC36"/>
      <c r="DQD36"/>
      <c r="DQE36"/>
      <c r="DQF36"/>
      <c r="DQG36"/>
      <c r="DQH36"/>
      <c r="DQI36"/>
      <c r="DQJ36"/>
      <c r="DQK36"/>
      <c r="DQL36"/>
      <c r="DQM36"/>
      <c r="DQN36"/>
      <c r="DQO36"/>
      <c r="DQP36"/>
      <c r="DQQ36"/>
      <c r="DQR36"/>
      <c r="DQS36"/>
      <c r="DQT36"/>
      <c r="DQU36"/>
      <c r="DQV36"/>
      <c r="DQW36"/>
      <c r="DQX36"/>
      <c r="DQY36"/>
      <c r="DQZ36"/>
      <c r="DRA36"/>
      <c r="DRB36"/>
      <c r="DRC36"/>
      <c r="DRD36"/>
      <c r="DRE36"/>
      <c r="DRF36"/>
      <c r="DRG36"/>
      <c r="DRH36"/>
      <c r="DRI36"/>
      <c r="DRJ36"/>
      <c r="DRK36"/>
      <c r="DRL36"/>
      <c r="DRM36"/>
      <c r="DRN36"/>
      <c r="DRO36"/>
      <c r="DRP36"/>
      <c r="DRQ36"/>
      <c r="DRR36"/>
      <c r="DRS36"/>
      <c r="DRT36"/>
      <c r="DRU36"/>
      <c r="DRV36"/>
      <c r="DRW36"/>
      <c r="DRX36"/>
      <c r="DRY36"/>
      <c r="DRZ36"/>
      <c r="DSA36"/>
      <c r="DSB36"/>
      <c r="DSC36"/>
      <c r="DSD36"/>
      <c r="DSE36"/>
      <c r="DSF36"/>
      <c r="DSG36"/>
      <c r="DSH36"/>
      <c r="DSI36"/>
      <c r="DSJ36"/>
      <c r="DSK36"/>
      <c r="DSL36"/>
      <c r="DSM36"/>
      <c r="DSN36"/>
      <c r="DSO36"/>
      <c r="DSP36"/>
      <c r="DSQ36"/>
      <c r="DSR36"/>
      <c r="DSS36"/>
      <c r="DST36"/>
      <c r="DSU36"/>
      <c r="DSV36"/>
      <c r="DSW36"/>
      <c r="DSX36"/>
      <c r="DSY36"/>
      <c r="DSZ36"/>
      <c r="DTA36"/>
      <c r="DTB36"/>
      <c r="DTC36"/>
      <c r="DTD36"/>
      <c r="DTE36"/>
      <c r="DTF36"/>
      <c r="DTG36"/>
      <c r="DTH36"/>
      <c r="DTI36"/>
      <c r="DTJ36"/>
      <c r="DTK36"/>
      <c r="DTL36"/>
      <c r="DTM36"/>
      <c r="DTN36"/>
      <c r="DTO36"/>
      <c r="DTP36"/>
      <c r="DTQ36"/>
      <c r="DTR36"/>
      <c r="DTS36"/>
      <c r="DTT36"/>
      <c r="DTU36"/>
      <c r="DTV36"/>
      <c r="DTW36"/>
      <c r="DTX36"/>
      <c r="DTY36"/>
      <c r="DTZ36"/>
      <c r="DUA36"/>
      <c r="DUB36"/>
      <c r="DUC36"/>
      <c r="DUD36"/>
      <c r="DUE36"/>
      <c r="DUF36"/>
      <c r="DUG36"/>
      <c r="DUH36"/>
      <c r="DUI36"/>
      <c r="DUJ36"/>
      <c r="DUK36"/>
      <c r="DUL36"/>
      <c r="DUM36"/>
      <c r="DUN36"/>
      <c r="DUO36"/>
      <c r="DUP36"/>
      <c r="DUQ36"/>
      <c r="DUR36"/>
      <c r="DUS36"/>
      <c r="DUT36"/>
      <c r="DUU36"/>
      <c r="DUV36"/>
      <c r="DUW36"/>
      <c r="DUX36"/>
      <c r="DUY36"/>
      <c r="DUZ36"/>
      <c r="DVA36"/>
      <c r="DVB36"/>
      <c r="DVC36"/>
      <c r="DVD36"/>
      <c r="DVE36"/>
      <c r="DVF36"/>
      <c r="DVG36"/>
      <c r="DVH36"/>
      <c r="DVI36"/>
      <c r="DVJ36"/>
      <c r="DVK36"/>
      <c r="DVL36"/>
      <c r="DVM36"/>
      <c r="DVN36"/>
      <c r="DVO36"/>
      <c r="DVP36"/>
      <c r="DVQ36"/>
      <c r="DVR36"/>
      <c r="DVS36"/>
      <c r="DVT36"/>
      <c r="DVU36"/>
      <c r="DVV36"/>
      <c r="DVW36"/>
      <c r="DVX36"/>
      <c r="DVY36"/>
      <c r="DVZ36"/>
      <c r="DWA36"/>
      <c r="DWB36"/>
      <c r="DWC36"/>
      <c r="DWD36"/>
      <c r="DWE36"/>
      <c r="DWF36"/>
      <c r="DWG36"/>
      <c r="DWH36"/>
      <c r="DWI36"/>
      <c r="DWJ36"/>
      <c r="DWK36"/>
      <c r="DWL36"/>
      <c r="DWM36"/>
      <c r="DWN36"/>
      <c r="DWO36"/>
      <c r="DWP36"/>
      <c r="DWQ36"/>
      <c r="DWR36"/>
      <c r="DWS36"/>
      <c r="DWT36"/>
      <c r="DWU36"/>
      <c r="DWV36"/>
      <c r="DWW36"/>
      <c r="DWX36"/>
      <c r="DWY36"/>
      <c r="DWZ36"/>
      <c r="DXA36"/>
      <c r="DXB36"/>
      <c r="DXC36"/>
      <c r="DXD36"/>
      <c r="DXE36"/>
      <c r="DXF36"/>
      <c r="DXG36"/>
      <c r="DXH36"/>
      <c r="DXI36"/>
      <c r="DXJ36"/>
      <c r="DXK36"/>
      <c r="DXL36"/>
      <c r="DXM36"/>
      <c r="DXN36"/>
      <c r="DXO36"/>
      <c r="DXP36"/>
      <c r="DXQ36"/>
      <c r="DXR36"/>
      <c r="DXS36"/>
      <c r="DXT36"/>
      <c r="DXU36"/>
      <c r="DXV36"/>
      <c r="DXW36"/>
      <c r="DXX36"/>
      <c r="DXY36"/>
      <c r="DXZ36"/>
      <c r="DYA36"/>
      <c r="DYB36"/>
      <c r="DYC36"/>
      <c r="DYD36"/>
      <c r="DYE36"/>
      <c r="DYF36"/>
      <c r="DYG36"/>
      <c r="DYH36"/>
      <c r="DYI36"/>
      <c r="DYJ36"/>
      <c r="DYK36"/>
      <c r="DYL36"/>
      <c r="DYM36"/>
      <c r="DYN36"/>
      <c r="DYO36"/>
      <c r="DYP36"/>
      <c r="DYQ36"/>
      <c r="DYR36"/>
      <c r="DYS36"/>
      <c r="DYT36"/>
      <c r="DYU36"/>
      <c r="DYV36"/>
      <c r="DYW36"/>
      <c r="DYX36"/>
      <c r="DYY36"/>
      <c r="DYZ36"/>
      <c r="DZA36"/>
      <c r="DZB36"/>
      <c r="DZC36"/>
      <c r="DZD36"/>
      <c r="DZE36"/>
      <c r="DZF36"/>
      <c r="DZG36"/>
      <c r="DZH36"/>
      <c r="DZI36"/>
      <c r="DZJ36"/>
      <c r="DZK36"/>
      <c r="DZL36"/>
      <c r="DZM36"/>
      <c r="DZN36"/>
      <c r="DZO36"/>
      <c r="DZP36"/>
      <c r="DZQ36"/>
      <c r="DZR36"/>
      <c r="DZS36"/>
      <c r="DZT36"/>
      <c r="DZU36"/>
      <c r="DZV36"/>
      <c r="DZW36"/>
      <c r="DZX36"/>
      <c r="DZY36"/>
      <c r="DZZ36"/>
      <c r="EAA36"/>
      <c r="EAB36"/>
      <c r="EAC36"/>
      <c r="EAD36"/>
      <c r="EAE36"/>
      <c r="EAF36"/>
      <c r="EAG36"/>
      <c r="EAH36"/>
      <c r="EAI36"/>
      <c r="EAJ36"/>
      <c r="EAK36"/>
      <c r="EAL36"/>
      <c r="EAM36"/>
      <c r="EAN36"/>
      <c r="EAO36"/>
      <c r="EAP36"/>
      <c r="EAQ36"/>
      <c r="EAR36"/>
      <c r="EAS36"/>
      <c r="EAT36"/>
      <c r="EAU36"/>
      <c r="EAV36"/>
      <c r="EAW36"/>
      <c r="EAX36"/>
      <c r="EAY36"/>
      <c r="EAZ36"/>
      <c r="EBA36"/>
      <c r="EBB36"/>
      <c r="EBC36"/>
      <c r="EBD36"/>
      <c r="EBE36"/>
      <c r="EBF36"/>
      <c r="EBG36"/>
      <c r="EBH36"/>
      <c r="EBI36"/>
      <c r="EBJ36"/>
      <c r="EBK36"/>
      <c r="EBL36"/>
      <c r="EBM36"/>
      <c r="EBN36"/>
      <c r="EBO36"/>
      <c r="EBP36"/>
      <c r="EBQ36"/>
      <c r="EBR36"/>
      <c r="EBS36"/>
      <c r="EBT36"/>
      <c r="EBU36"/>
      <c r="EBV36"/>
      <c r="EBW36"/>
      <c r="EBX36"/>
      <c r="EBY36"/>
      <c r="EBZ36"/>
      <c r="ECA36"/>
      <c r="ECB36"/>
      <c r="ECC36"/>
      <c r="ECD36"/>
      <c r="ECE36"/>
      <c r="ECF36"/>
      <c r="ECG36"/>
      <c r="ECH36"/>
      <c r="ECI36"/>
      <c r="ECJ36"/>
      <c r="ECK36"/>
      <c r="ECL36"/>
      <c r="ECM36"/>
      <c r="ECN36"/>
      <c r="ECO36"/>
      <c r="ECP36"/>
      <c r="ECQ36"/>
      <c r="ECR36"/>
      <c r="ECS36"/>
      <c r="ECT36"/>
      <c r="ECU36"/>
      <c r="ECV36"/>
      <c r="ECW36"/>
      <c r="ECX36"/>
      <c r="ECY36"/>
      <c r="ECZ36"/>
      <c r="EDA36"/>
      <c r="EDB36"/>
      <c r="EDC36"/>
      <c r="EDD36"/>
      <c r="EDE36"/>
      <c r="EDF36"/>
      <c r="EDG36"/>
      <c r="EDH36"/>
      <c r="EDI36"/>
      <c r="EDJ36"/>
      <c r="EDK36"/>
      <c r="EDL36"/>
      <c r="EDM36"/>
      <c r="EDN36"/>
      <c r="EDO36"/>
      <c r="EDP36"/>
      <c r="EDQ36"/>
      <c r="EDR36"/>
      <c r="EDS36"/>
      <c r="EDT36"/>
      <c r="EDU36"/>
      <c r="EDV36"/>
      <c r="EDW36"/>
      <c r="EDX36"/>
      <c r="EDY36"/>
      <c r="EDZ36"/>
      <c r="EEA36"/>
      <c r="EEB36"/>
      <c r="EEC36"/>
      <c r="EED36"/>
      <c r="EEE36"/>
      <c r="EEF36"/>
      <c r="EEG36"/>
      <c r="EEH36"/>
      <c r="EEI36"/>
      <c r="EEJ36"/>
      <c r="EEK36"/>
      <c r="EEL36"/>
      <c r="EEM36"/>
      <c r="EEN36"/>
      <c r="EEO36"/>
      <c r="EEP36"/>
      <c r="EEQ36"/>
      <c r="EER36"/>
      <c r="EES36"/>
      <c r="EET36"/>
      <c r="EEU36"/>
      <c r="EEV36"/>
      <c r="EEW36"/>
      <c r="EEX36"/>
      <c r="EEY36"/>
      <c r="EEZ36"/>
      <c r="EFA36"/>
      <c r="EFB36"/>
      <c r="EFC36"/>
      <c r="EFD36"/>
      <c r="EFE36"/>
      <c r="EFF36"/>
      <c r="EFG36"/>
      <c r="EFH36"/>
      <c r="EFI36"/>
      <c r="EFJ36"/>
      <c r="EFK36"/>
      <c r="EFL36"/>
      <c r="EFM36"/>
      <c r="EFN36"/>
      <c r="EFO36"/>
      <c r="EFP36"/>
      <c r="EFQ36"/>
      <c r="EFR36"/>
      <c r="EFS36"/>
      <c r="EFT36"/>
      <c r="EFU36"/>
      <c r="EFV36"/>
      <c r="EFW36"/>
      <c r="EFX36"/>
      <c r="EFY36"/>
      <c r="EFZ36"/>
      <c r="EGA36"/>
      <c r="EGB36"/>
      <c r="EGC36"/>
      <c r="EGD36"/>
      <c r="EGE36"/>
      <c r="EGF36"/>
      <c r="EGG36"/>
      <c r="EGH36"/>
      <c r="EGI36"/>
      <c r="EGJ36"/>
      <c r="EGK36"/>
      <c r="EGL36"/>
      <c r="EGM36"/>
      <c r="EGN36"/>
      <c r="EGO36"/>
      <c r="EGP36"/>
      <c r="EGQ36"/>
      <c r="EGR36"/>
      <c r="EGS36"/>
      <c r="EGT36"/>
      <c r="EGU36"/>
      <c r="EGV36"/>
      <c r="EGW36"/>
      <c r="EGX36"/>
      <c r="EGY36"/>
      <c r="EGZ36"/>
      <c r="EHA36"/>
      <c r="EHB36"/>
      <c r="EHC36"/>
      <c r="EHD36"/>
      <c r="EHE36"/>
      <c r="EHF36"/>
      <c r="EHG36"/>
      <c r="EHH36"/>
      <c r="EHI36"/>
      <c r="EHJ36"/>
      <c r="EHK36"/>
      <c r="EHL36"/>
      <c r="EHM36"/>
      <c r="EHN36"/>
      <c r="EHO36"/>
      <c r="EHP36"/>
      <c r="EHQ36"/>
      <c r="EHR36"/>
      <c r="EHS36"/>
      <c r="EHT36"/>
      <c r="EHU36"/>
      <c r="EHV36"/>
      <c r="EHW36"/>
      <c r="EHX36"/>
      <c r="EHY36"/>
      <c r="EHZ36"/>
      <c r="EIA36"/>
      <c r="EIB36"/>
      <c r="EIC36"/>
      <c r="EID36"/>
      <c r="EIE36"/>
      <c r="EIF36"/>
      <c r="EIG36"/>
      <c r="EIH36"/>
      <c r="EII36"/>
      <c r="EIJ36"/>
      <c r="EIK36"/>
      <c r="EIL36"/>
      <c r="EIM36"/>
      <c r="EIN36"/>
      <c r="EIO36"/>
      <c r="EIP36"/>
      <c r="EIQ36"/>
      <c r="EIR36"/>
      <c r="EIS36"/>
      <c r="EIT36"/>
      <c r="EIU36"/>
      <c r="EIV36"/>
      <c r="EIW36"/>
      <c r="EIX36"/>
      <c r="EIY36"/>
      <c r="EIZ36"/>
      <c r="EJA36"/>
      <c r="EJB36"/>
      <c r="EJC36"/>
      <c r="EJD36"/>
      <c r="EJE36"/>
      <c r="EJF36"/>
      <c r="EJG36"/>
      <c r="EJH36"/>
      <c r="EJI36"/>
      <c r="EJJ36"/>
      <c r="EJK36"/>
      <c r="EJL36"/>
      <c r="EJM36"/>
      <c r="EJN36"/>
      <c r="EJO36"/>
      <c r="EJP36"/>
      <c r="EJQ36"/>
      <c r="EJR36"/>
      <c r="EJS36"/>
      <c r="EJT36"/>
      <c r="EJU36"/>
      <c r="EJV36"/>
      <c r="EJW36"/>
      <c r="EJX36"/>
      <c r="EJY36"/>
      <c r="EJZ36"/>
      <c r="EKA36"/>
      <c r="EKB36"/>
      <c r="EKC36"/>
      <c r="EKD36"/>
      <c r="EKE36"/>
      <c r="EKF36"/>
      <c r="EKG36"/>
      <c r="EKH36"/>
      <c r="EKI36"/>
      <c r="EKJ36"/>
      <c r="EKK36"/>
      <c r="EKL36"/>
      <c r="EKM36"/>
      <c r="EKN36"/>
      <c r="EKO36"/>
      <c r="EKP36"/>
      <c r="EKQ36"/>
      <c r="EKR36"/>
      <c r="EKS36"/>
      <c r="EKT36"/>
      <c r="EKU36"/>
      <c r="EKV36"/>
      <c r="EKW36"/>
      <c r="EKX36"/>
      <c r="EKY36"/>
      <c r="EKZ36"/>
      <c r="ELA36"/>
      <c r="ELB36"/>
      <c r="ELC36"/>
      <c r="ELD36"/>
      <c r="ELE36"/>
      <c r="ELF36"/>
      <c r="ELG36"/>
      <c r="ELH36"/>
      <c r="ELI36"/>
      <c r="ELJ36"/>
      <c r="ELK36"/>
      <c r="ELL36"/>
      <c r="ELM36"/>
      <c r="ELN36"/>
      <c r="ELO36"/>
      <c r="ELP36"/>
      <c r="ELQ36"/>
      <c r="ELR36"/>
      <c r="ELS36"/>
      <c r="ELT36"/>
      <c r="ELU36"/>
      <c r="ELV36"/>
      <c r="ELW36"/>
      <c r="ELX36"/>
      <c r="ELY36"/>
      <c r="ELZ36"/>
      <c r="EMA36"/>
      <c r="EMB36"/>
      <c r="EMC36"/>
      <c r="EMD36"/>
      <c r="EME36"/>
      <c r="EMF36"/>
      <c r="EMG36"/>
      <c r="EMH36"/>
      <c r="EMI36"/>
      <c r="EMJ36"/>
      <c r="EMK36"/>
      <c r="EML36"/>
      <c r="EMM36"/>
      <c r="EMN36"/>
      <c r="EMO36"/>
      <c r="EMP36"/>
      <c r="EMQ36"/>
      <c r="EMR36"/>
      <c r="EMS36"/>
      <c r="EMT36"/>
      <c r="EMU36"/>
      <c r="EMV36"/>
      <c r="EMW36"/>
      <c r="EMX36"/>
      <c r="EMY36"/>
      <c r="EMZ36"/>
      <c r="ENA36"/>
      <c r="ENB36"/>
      <c r="ENC36"/>
      <c r="END36"/>
      <c r="ENE36"/>
      <c r="ENF36"/>
      <c r="ENG36"/>
      <c r="ENH36"/>
      <c r="ENI36"/>
      <c r="ENJ36"/>
      <c r="ENK36"/>
      <c r="ENL36"/>
      <c r="ENM36"/>
      <c r="ENN36"/>
      <c r="ENO36"/>
      <c r="ENP36"/>
      <c r="ENQ36"/>
      <c r="ENR36"/>
      <c r="ENS36"/>
      <c r="ENT36"/>
      <c r="ENU36"/>
      <c r="ENV36"/>
      <c r="ENW36"/>
      <c r="ENX36"/>
      <c r="ENY36"/>
      <c r="ENZ36"/>
      <c r="EOA36"/>
      <c r="EOB36"/>
      <c r="EOC36"/>
      <c r="EOD36"/>
      <c r="EOE36"/>
      <c r="EOF36"/>
      <c r="EOG36"/>
      <c r="EOH36"/>
      <c r="EOI36"/>
      <c r="EOJ36"/>
      <c r="EOK36"/>
      <c r="EOL36"/>
      <c r="EOM36"/>
      <c r="EON36"/>
      <c r="EOO36"/>
      <c r="EOP36"/>
      <c r="EOQ36"/>
      <c r="EOR36"/>
      <c r="EOS36"/>
      <c r="EOT36"/>
      <c r="EOU36"/>
      <c r="EOV36"/>
      <c r="EOW36"/>
      <c r="EOX36"/>
      <c r="EOY36"/>
      <c r="EOZ36"/>
      <c r="EPA36"/>
      <c r="EPB36"/>
      <c r="EPC36"/>
      <c r="EPD36"/>
      <c r="EPE36"/>
      <c r="EPF36"/>
      <c r="EPG36"/>
      <c r="EPH36"/>
      <c r="EPI36"/>
      <c r="EPJ36"/>
      <c r="EPK36"/>
      <c r="EPL36"/>
      <c r="EPM36"/>
      <c r="EPN36"/>
      <c r="EPO36"/>
      <c r="EPP36"/>
      <c r="EPQ36"/>
      <c r="EPR36"/>
      <c r="EPS36"/>
      <c r="EPT36"/>
      <c r="EPU36"/>
      <c r="EPV36"/>
      <c r="EPW36"/>
      <c r="EPX36"/>
      <c r="EPY36"/>
      <c r="EPZ36"/>
      <c r="EQA36"/>
      <c r="EQB36"/>
      <c r="EQC36"/>
      <c r="EQD36"/>
      <c r="EQE36"/>
      <c r="EQF36"/>
      <c r="EQG36"/>
      <c r="EQH36"/>
      <c r="EQI36"/>
      <c r="EQJ36"/>
      <c r="EQK36"/>
      <c r="EQL36"/>
      <c r="EQM36"/>
      <c r="EQN36"/>
      <c r="EQO36"/>
      <c r="EQP36"/>
      <c r="EQQ36"/>
      <c r="EQR36"/>
      <c r="EQS36"/>
      <c r="EQT36"/>
      <c r="EQU36"/>
      <c r="EQV36"/>
      <c r="EQW36"/>
      <c r="EQX36"/>
      <c r="EQY36"/>
      <c r="EQZ36"/>
      <c r="ERA36"/>
      <c r="ERB36"/>
      <c r="ERC36"/>
      <c r="ERD36"/>
      <c r="ERE36"/>
      <c r="ERF36"/>
      <c r="ERG36"/>
      <c r="ERH36"/>
      <c r="ERI36"/>
      <c r="ERJ36"/>
      <c r="ERK36"/>
      <c r="ERL36"/>
      <c r="ERM36"/>
      <c r="ERN36"/>
      <c r="ERO36"/>
      <c r="ERP36"/>
      <c r="ERQ36"/>
      <c r="ERR36"/>
      <c r="ERS36"/>
      <c r="ERT36"/>
      <c r="ERU36"/>
      <c r="ERV36"/>
      <c r="ERW36"/>
      <c r="ERX36"/>
      <c r="ERY36"/>
      <c r="ERZ36"/>
      <c r="ESA36"/>
      <c r="ESB36"/>
      <c r="ESC36"/>
      <c r="ESD36"/>
      <c r="ESE36"/>
      <c r="ESF36"/>
      <c r="ESG36"/>
      <c r="ESH36"/>
      <c r="ESI36"/>
      <c r="ESJ36"/>
      <c r="ESK36"/>
      <c r="ESL36"/>
      <c r="ESM36"/>
      <c r="ESN36"/>
      <c r="ESO36"/>
      <c r="ESP36"/>
      <c r="ESQ36"/>
      <c r="ESR36"/>
      <c r="ESS36"/>
      <c r="EST36"/>
      <c r="ESU36"/>
      <c r="ESV36"/>
      <c r="ESW36"/>
      <c r="ESX36"/>
      <c r="ESY36"/>
      <c r="ESZ36"/>
      <c r="ETA36"/>
      <c r="ETB36"/>
      <c r="ETC36"/>
      <c r="ETD36"/>
      <c r="ETE36"/>
      <c r="ETF36"/>
      <c r="ETG36"/>
      <c r="ETH36"/>
      <c r="ETI36"/>
      <c r="ETJ36"/>
      <c r="ETK36"/>
      <c r="ETL36"/>
      <c r="ETM36"/>
      <c r="ETN36"/>
      <c r="ETO36"/>
      <c r="ETP36"/>
      <c r="ETQ36"/>
      <c r="ETR36"/>
      <c r="ETS36"/>
      <c r="ETT36"/>
      <c r="ETU36"/>
      <c r="ETV36"/>
      <c r="ETW36"/>
      <c r="ETX36"/>
      <c r="ETY36"/>
      <c r="ETZ36"/>
      <c r="EUA36"/>
      <c r="EUB36"/>
      <c r="EUC36"/>
      <c r="EUD36"/>
      <c r="EUE36"/>
      <c r="EUF36"/>
      <c r="EUG36"/>
      <c r="EUH36"/>
      <c r="EUI36"/>
      <c r="EUJ36"/>
      <c r="EUK36"/>
      <c r="EUL36"/>
      <c r="EUM36"/>
      <c r="EUN36"/>
      <c r="EUO36"/>
      <c r="EUP36"/>
      <c r="EUQ36"/>
      <c r="EUR36"/>
      <c r="EUS36"/>
      <c r="EUT36"/>
      <c r="EUU36"/>
      <c r="EUV36"/>
      <c r="EUW36"/>
      <c r="EUX36"/>
      <c r="EUY36"/>
      <c r="EUZ36"/>
      <c r="EVA36"/>
      <c r="EVB36"/>
      <c r="EVC36"/>
      <c r="EVD36"/>
      <c r="EVE36"/>
      <c r="EVF36"/>
      <c r="EVG36"/>
      <c r="EVH36"/>
      <c r="EVI36"/>
      <c r="EVJ36"/>
      <c r="EVK36"/>
      <c r="EVL36"/>
      <c r="EVM36"/>
      <c r="EVN36"/>
      <c r="EVO36"/>
      <c r="EVP36"/>
      <c r="EVQ36"/>
      <c r="EVR36"/>
      <c r="EVS36"/>
      <c r="EVT36"/>
      <c r="EVU36"/>
      <c r="EVV36"/>
      <c r="EVW36"/>
      <c r="EVX36"/>
      <c r="EVY36"/>
      <c r="EVZ36"/>
      <c r="EWA36"/>
      <c r="EWB36"/>
      <c r="EWC36"/>
      <c r="EWD36"/>
      <c r="EWE36"/>
      <c r="EWF36"/>
      <c r="EWG36"/>
      <c r="EWH36"/>
      <c r="EWI36"/>
      <c r="EWJ36"/>
      <c r="EWK36"/>
      <c r="EWL36"/>
      <c r="EWM36"/>
      <c r="EWN36"/>
      <c r="EWO36"/>
      <c r="EWP36"/>
      <c r="EWQ36"/>
      <c r="EWR36"/>
      <c r="EWS36"/>
      <c r="EWT36"/>
      <c r="EWU36"/>
      <c r="EWV36"/>
      <c r="EWW36"/>
      <c r="EWX36"/>
      <c r="EWY36"/>
      <c r="EWZ36"/>
      <c r="EXA36"/>
      <c r="EXB36"/>
      <c r="EXC36"/>
      <c r="EXD36"/>
      <c r="EXE36"/>
      <c r="EXF36"/>
      <c r="EXG36"/>
      <c r="EXH36"/>
      <c r="EXI36"/>
      <c r="EXJ36"/>
      <c r="EXK36"/>
      <c r="EXL36"/>
      <c r="EXM36"/>
      <c r="EXN36"/>
      <c r="EXO36"/>
      <c r="EXP36"/>
      <c r="EXQ36"/>
      <c r="EXR36"/>
      <c r="EXS36"/>
      <c r="EXT36"/>
      <c r="EXU36"/>
      <c r="EXV36"/>
      <c r="EXW36"/>
      <c r="EXX36"/>
      <c r="EXY36"/>
      <c r="EXZ36"/>
      <c r="EYA36"/>
      <c r="EYB36"/>
      <c r="EYC36"/>
      <c r="EYD36"/>
      <c r="EYE36"/>
      <c r="EYF36"/>
      <c r="EYG36"/>
      <c r="EYH36"/>
      <c r="EYI36"/>
      <c r="EYJ36"/>
      <c r="EYK36"/>
      <c r="EYL36"/>
      <c r="EYM36"/>
      <c r="EYN36"/>
      <c r="EYO36"/>
      <c r="EYP36"/>
      <c r="EYQ36"/>
      <c r="EYR36"/>
      <c r="EYS36"/>
      <c r="EYT36"/>
      <c r="EYU36"/>
      <c r="EYV36"/>
      <c r="EYW36"/>
      <c r="EYX36"/>
      <c r="EYY36"/>
      <c r="EYZ36"/>
      <c r="EZA36"/>
      <c r="EZB36"/>
      <c r="EZC36"/>
      <c r="EZD36"/>
      <c r="EZE36"/>
      <c r="EZF36"/>
      <c r="EZG36"/>
      <c r="EZH36"/>
      <c r="EZI36"/>
      <c r="EZJ36"/>
      <c r="EZK36"/>
      <c r="EZL36"/>
      <c r="EZM36"/>
      <c r="EZN36"/>
      <c r="EZO36"/>
      <c r="EZP36"/>
      <c r="EZQ36"/>
      <c r="EZR36"/>
      <c r="EZS36"/>
      <c r="EZT36"/>
      <c r="EZU36"/>
      <c r="EZV36"/>
      <c r="EZW36"/>
      <c r="EZX36"/>
      <c r="EZY36"/>
      <c r="EZZ36"/>
      <c r="FAA36"/>
      <c r="FAB36"/>
      <c r="FAC36"/>
      <c r="FAD36"/>
      <c r="FAE36"/>
      <c r="FAF36"/>
      <c r="FAG36"/>
      <c r="FAH36"/>
      <c r="FAI36"/>
      <c r="FAJ36"/>
      <c r="FAK36"/>
      <c r="FAL36"/>
      <c r="FAM36"/>
      <c r="FAN36"/>
      <c r="FAO36"/>
      <c r="FAP36"/>
      <c r="FAQ36"/>
      <c r="FAR36"/>
      <c r="FAS36"/>
      <c r="FAT36"/>
      <c r="FAU36"/>
      <c r="FAV36"/>
      <c r="FAW36"/>
      <c r="FAX36"/>
      <c r="FAY36"/>
      <c r="FAZ36"/>
      <c r="FBA36"/>
      <c r="FBB36"/>
      <c r="FBC36"/>
      <c r="FBD36"/>
      <c r="FBE36"/>
      <c r="FBF36"/>
      <c r="FBG36"/>
      <c r="FBH36"/>
      <c r="FBI36"/>
      <c r="FBJ36"/>
      <c r="FBK36"/>
      <c r="FBL36"/>
      <c r="FBM36"/>
      <c r="FBN36"/>
      <c r="FBO36"/>
      <c r="FBP36"/>
      <c r="FBQ36"/>
      <c r="FBR36"/>
      <c r="FBS36"/>
      <c r="FBT36"/>
      <c r="FBU36"/>
      <c r="FBV36"/>
      <c r="FBW36"/>
      <c r="FBX36"/>
      <c r="FBY36"/>
      <c r="FBZ36"/>
      <c r="FCA36"/>
      <c r="FCB36"/>
      <c r="FCC36"/>
      <c r="FCD36"/>
      <c r="FCE36"/>
      <c r="FCF36"/>
      <c r="FCG36"/>
      <c r="FCH36"/>
      <c r="FCI36"/>
      <c r="FCJ36"/>
      <c r="FCK36"/>
      <c r="FCL36"/>
      <c r="FCM36"/>
      <c r="FCN36"/>
      <c r="FCO36"/>
      <c r="FCP36"/>
      <c r="FCQ36"/>
      <c r="FCR36"/>
      <c r="FCS36"/>
      <c r="FCT36"/>
      <c r="FCU36"/>
      <c r="FCV36"/>
      <c r="FCW36"/>
      <c r="FCX36"/>
      <c r="FCY36"/>
      <c r="FCZ36"/>
      <c r="FDA36"/>
      <c r="FDB36"/>
      <c r="FDC36"/>
      <c r="FDD36"/>
      <c r="FDE36"/>
      <c r="FDF36"/>
      <c r="FDG36"/>
      <c r="FDH36"/>
      <c r="FDI36"/>
      <c r="FDJ36"/>
      <c r="FDK36"/>
      <c r="FDL36"/>
      <c r="FDM36"/>
      <c r="FDN36"/>
      <c r="FDO36"/>
      <c r="FDP36"/>
      <c r="FDQ36"/>
      <c r="FDR36"/>
      <c r="FDS36"/>
      <c r="FDT36"/>
      <c r="FDU36"/>
      <c r="FDV36"/>
      <c r="FDW36"/>
      <c r="FDX36"/>
      <c r="FDY36"/>
      <c r="FDZ36"/>
      <c r="FEA36"/>
      <c r="FEB36"/>
      <c r="FEC36"/>
      <c r="FED36"/>
      <c r="FEE36"/>
      <c r="FEF36"/>
      <c r="FEG36"/>
      <c r="FEH36"/>
      <c r="FEI36"/>
      <c r="FEJ36"/>
      <c r="FEK36"/>
      <c r="FEL36"/>
      <c r="FEM36"/>
      <c r="FEN36"/>
      <c r="FEO36"/>
      <c r="FEP36"/>
      <c r="FEQ36"/>
      <c r="FER36"/>
      <c r="FES36"/>
      <c r="FET36"/>
      <c r="FEU36"/>
      <c r="FEV36"/>
      <c r="FEW36"/>
      <c r="FEX36"/>
      <c r="FEY36"/>
      <c r="FEZ36"/>
      <c r="FFA36"/>
      <c r="FFB36"/>
      <c r="FFC36"/>
      <c r="FFD36"/>
      <c r="FFE36"/>
      <c r="FFF36"/>
      <c r="FFG36"/>
      <c r="FFH36"/>
      <c r="FFI36"/>
      <c r="FFJ36"/>
      <c r="FFK36"/>
      <c r="FFL36"/>
      <c r="FFM36"/>
      <c r="FFN36"/>
      <c r="FFO36"/>
      <c r="FFP36"/>
      <c r="FFQ36"/>
      <c r="FFR36"/>
      <c r="FFS36"/>
      <c r="FFT36"/>
      <c r="FFU36"/>
      <c r="FFV36"/>
      <c r="FFW36"/>
      <c r="FFX36"/>
      <c r="FFY36"/>
      <c r="FFZ36"/>
      <c r="FGA36"/>
      <c r="FGB36"/>
      <c r="FGC36"/>
      <c r="FGD36"/>
      <c r="FGE36"/>
      <c r="FGF36"/>
      <c r="FGG36"/>
      <c r="FGH36"/>
      <c r="FGI36"/>
      <c r="FGJ36"/>
      <c r="FGK36"/>
      <c r="FGL36"/>
      <c r="FGM36"/>
      <c r="FGN36"/>
      <c r="FGO36"/>
      <c r="FGP36"/>
      <c r="FGQ36"/>
      <c r="FGR36"/>
      <c r="FGS36"/>
      <c r="FGT36"/>
      <c r="FGU36"/>
      <c r="FGV36"/>
      <c r="FGW36"/>
      <c r="FGX36"/>
      <c r="FGY36"/>
      <c r="FGZ36"/>
      <c r="FHA36"/>
      <c r="FHB36"/>
      <c r="FHC36"/>
      <c r="FHD36"/>
      <c r="FHE36"/>
      <c r="FHF36"/>
      <c r="FHG36"/>
      <c r="FHH36"/>
      <c r="FHI36"/>
      <c r="FHJ36"/>
      <c r="FHK36"/>
      <c r="FHL36"/>
      <c r="FHM36"/>
      <c r="FHN36"/>
      <c r="FHO36"/>
      <c r="FHP36"/>
      <c r="FHQ36"/>
      <c r="FHR36"/>
      <c r="FHS36"/>
      <c r="FHT36"/>
      <c r="FHU36"/>
      <c r="FHV36"/>
      <c r="FHW36"/>
      <c r="FHX36"/>
      <c r="FHY36"/>
      <c r="FHZ36"/>
      <c r="FIA36"/>
      <c r="FIB36"/>
      <c r="FIC36"/>
      <c r="FID36"/>
      <c r="FIE36"/>
      <c r="FIF36"/>
      <c r="FIG36"/>
      <c r="FIH36"/>
      <c r="FII36"/>
      <c r="FIJ36"/>
      <c r="FIK36"/>
      <c r="FIL36"/>
      <c r="FIM36"/>
      <c r="FIN36"/>
      <c r="FIO36"/>
      <c r="FIP36"/>
      <c r="FIQ36"/>
      <c r="FIR36"/>
      <c r="FIS36"/>
      <c r="FIT36"/>
      <c r="FIU36"/>
      <c r="FIV36"/>
      <c r="FIW36"/>
      <c r="FIX36"/>
      <c r="FIY36"/>
      <c r="FIZ36"/>
      <c r="FJA36"/>
      <c r="FJB36"/>
      <c r="FJC36"/>
      <c r="FJD36"/>
      <c r="FJE36"/>
      <c r="FJF36"/>
      <c r="FJG36"/>
      <c r="FJH36"/>
      <c r="FJI36"/>
      <c r="FJJ36"/>
      <c r="FJK36"/>
      <c r="FJL36"/>
      <c r="FJM36"/>
      <c r="FJN36"/>
      <c r="FJO36"/>
      <c r="FJP36"/>
      <c r="FJQ36"/>
      <c r="FJR36"/>
      <c r="FJS36"/>
      <c r="FJT36"/>
      <c r="FJU36"/>
      <c r="FJV36"/>
      <c r="FJW36"/>
      <c r="FJX36"/>
      <c r="FJY36"/>
      <c r="FJZ36"/>
      <c r="FKA36"/>
      <c r="FKB36"/>
      <c r="FKC36"/>
      <c r="FKD36"/>
      <c r="FKE36"/>
      <c r="FKF36"/>
      <c r="FKG36"/>
      <c r="FKH36"/>
      <c r="FKI36"/>
      <c r="FKJ36"/>
      <c r="FKK36"/>
      <c r="FKL36"/>
      <c r="FKM36"/>
      <c r="FKN36"/>
      <c r="FKO36"/>
      <c r="FKP36"/>
      <c r="FKQ36"/>
      <c r="FKR36"/>
      <c r="FKS36"/>
      <c r="FKT36"/>
      <c r="FKU36"/>
      <c r="FKV36"/>
      <c r="FKW36"/>
      <c r="FKX36"/>
      <c r="FKY36"/>
      <c r="FKZ36"/>
      <c r="FLA36"/>
      <c r="FLB36"/>
      <c r="FLC36"/>
      <c r="FLD36"/>
      <c r="FLE36"/>
      <c r="FLF36"/>
      <c r="FLG36"/>
      <c r="FLH36"/>
      <c r="FLI36"/>
      <c r="FLJ36"/>
      <c r="FLK36"/>
      <c r="FLL36"/>
      <c r="FLM36"/>
      <c r="FLN36"/>
      <c r="FLO36"/>
      <c r="FLP36"/>
      <c r="FLQ36"/>
      <c r="FLR36"/>
      <c r="FLS36"/>
      <c r="FLT36"/>
      <c r="FLU36"/>
      <c r="FLV36"/>
      <c r="FLW36"/>
      <c r="FLX36"/>
      <c r="FLY36"/>
      <c r="FLZ36"/>
      <c r="FMA36"/>
      <c r="FMB36"/>
      <c r="FMC36"/>
      <c r="FMD36"/>
      <c r="FME36"/>
      <c r="FMF36"/>
      <c r="FMG36"/>
      <c r="FMH36"/>
      <c r="FMI36"/>
      <c r="FMJ36"/>
      <c r="FMK36"/>
      <c r="FML36"/>
      <c r="FMM36"/>
      <c r="FMN36"/>
      <c r="FMO36"/>
      <c r="FMP36"/>
      <c r="FMQ36"/>
      <c r="FMR36"/>
      <c r="FMS36"/>
      <c r="FMT36"/>
      <c r="FMU36"/>
      <c r="FMV36"/>
      <c r="FMW36"/>
      <c r="FMX36"/>
      <c r="FMY36"/>
      <c r="FMZ36"/>
      <c r="FNA36"/>
      <c r="FNB36"/>
      <c r="FNC36"/>
      <c r="FND36"/>
      <c r="FNE36"/>
      <c r="FNF36"/>
      <c r="FNG36"/>
      <c r="FNH36"/>
      <c r="FNI36"/>
      <c r="FNJ36"/>
      <c r="FNK36"/>
      <c r="FNL36"/>
      <c r="FNM36"/>
      <c r="FNN36"/>
      <c r="FNO36"/>
      <c r="FNP36"/>
      <c r="FNQ36"/>
      <c r="FNR36"/>
      <c r="FNS36"/>
      <c r="FNT36"/>
      <c r="FNU36"/>
      <c r="FNV36"/>
      <c r="FNW36"/>
      <c r="FNX36"/>
      <c r="FNY36"/>
      <c r="FNZ36"/>
      <c r="FOA36"/>
      <c r="FOB36"/>
      <c r="FOC36"/>
      <c r="FOD36"/>
      <c r="FOE36"/>
      <c r="FOF36"/>
      <c r="FOG36"/>
      <c r="FOH36"/>
      <c r="FOI36"/>
      <c r="FOJ36"/>
      <c r="FOK36"/>
      <c r="FOL36"/>
      <c r="FOM36"/>
      <c r="FON36"/>
      <c r="FOO36"/>
      <c r="FOP36"/>
      <c r="FOQ36"/>
      <c r="FOR36"/>
      <c r="FOS36"/>
      <c r="FOT36"/>
      <c r="FOU36"/>
      <c r="FOV36"/>
      <c r="FOW36"/>
      <c r="FOX36"/>
      <c r="FOY36"/>
      <c r="FOZ36"/>
      <c r="FPA36"/>
      <c r="FPB36"/>
      <c r="FPC36"/>
      <c r="FPD36"/>
      <c r="FPE36"/>
      <c r="FPF36"/>
      <c r="FPG36"/>
      <c r="FPH36"/>
      <c r="FPI36"/>
      <c r="FPJ36"/>
      <c r="FPK36"/>
      <c r="FPL36"/>
      <c r="FPM36"/>
      <c r="FPN36"/>
      <c r="FPO36"/>
      <c r="FPP36"/>
      <c r="FPQ36"/>
      <c r="FPR36"/>
      <c r="FPS36"/>
      <c r="FPT36"/>
      <c r="FPU36"/>
      <c r="FPV36"/>
      <c r="FPW36"/>
      <c r="FPX36"/>
      <c r="FPY36"/>
      <c r="FPZ36"/>
      <c r="FQA36"/>
      <c r="FQB36"/>
      <c r="FQC36"/>
      <c r="FQD36"/>
      <c r="FQE36"/>
      <c r="FQF36"/>
      <c r="FQG36"/>
      <c r="FQH36"/>
      <c r="FQI36"/>
      <c r="FQJ36"/>
      <c r="FQK36"/>
      <c r="FQL36"/>
      <c r="FQM36"/>
      <c r="FQN36"/>
      <c r="FQO36"/>
      <c r="FQP36"/>
      <c r="FQQ36"/>
      <c r="FQR36"/>
      <c r="FQS36"/>
      <c r="FQT36"/>
      <c r="FQU36"/>
      <c r="FQV36"/>
      <c r="FQW36"/>
      <c r="FQX36"/>
      <c r="FQY36"/>
      <c r="FQZ36"/>
      <c r="FRA36"/>
      <c r="FRB36"/>
      <c r="FRC36"/>
      <c r="FRD36"/>
      <c r="FRE36"/>
      <c r="FRF36"/>
      <c r="FRG36"/>
      <c r="FRH36"/>
      <c r="FRI36"/>
      <c r="FRJ36"/>
      <c r="FRK36"/>
      <c r="FRL36"/>
      <c r="FRM36"/>
      <c r="FRN36"/>
      <c r="FRO36"/>
      <c r="FRP36"/>
      <c r="FRQ36"/>
      <c r="FRR36"/>
      <c r="FRS36"/>
      <c r="FRT36"/>
      <c r="FRU36"/>
      <c r="FRV36"/>
      <c r="FRW36"/>
      <c r="FRX36"/>
      <c r="FRY36"/>
      <c r="FRZ36"/>
      <c r="FSA36"/>
      <c r="FSB36"/>
      <c r="FSC36"/>
      <c r="FSD36"/>
      <c r="FSE36"/>
      <c r="FSF36"/>
      <c r="FSG36"/>
      <c r="FSH36"/>
      <c r="FSI36"/>
      <c r="FSJ36"/>
      <c r="FSK36"/>
      <c r="FSL36"/>
      <c r="FSM36"/>
      <c r="FSN36"/>
      <c r="FSO36"/>
      <c r="FSP36"/>
      <c r="FSQ36"/>
      <c r="FSR36"/>
      <c r="FSS36"/>
      <c r="FST36"/>
      <c r="FSU36"/>
      <c r="FSV36"/>
      <c r="FSW36"/>
      <c r="FSX36"/>
      <c r="FSY36"/>
      <c r="FSZ36"/>
      <c r="FTA36"/>
      <c r="FTB36"/>
      <c r="FTC36"/>
      <c r="FTD36"/>
      <c r="FTE36"/>
      <c r="FTF36"/>
      <c r="FTG36"/>
      <c r="FTH36"/>
      <c r="FTI36"/>
      <c r="FTJ36"/>
      <c r="FTK36"/>
      <c r="FTL36"/>
      <c r="FTM36"/>
      <c r="FTN36"/>
      <c r="FTO36"/>
      <c r="FTP36"/>
      <c r="FTQ36"/>
      <c r="FTR36"/>
      <c r="FTS36"/>
      <c r="FTT36"/>
      <c r="FTU36"/>
      <c r="FTV36"/>
      <c r="FTW36"/>
      <c r="FTX36"/>
      <c r="FTY36"/>
      <c r="FTZ36"/>
      <c r="FUA36"/>
      <c r="FUB36"/>
      <c r="FUC36"/>
      <c r="FUD36"/>
      <c r="FUE36"/>
      <c r="FUF36"/>
      <c r="FUG36"/>
      <c r="FUH36"/>
      <c r="FUI36"/>
      <c r="FUJ36"/>
      <c r="FUK36"/>
      <c r="FUL36"/>
      <c r="FUM36"/>
      <c r="FUN36"/>
      <c r="FUO36"/>
      <c r="FUP36"/>
      <c r="FUQ36"/>
      <c r="FUR36"/>
      <c r="FUS36"/>
      <c r="FUT36"/>
      <c r="FUU36"/>
      <c r="FUV36"/>
      <c r="FUW36"/>
      <c r="FUX36"/>
      <c r="FUY36"/>
      <c r="FUZ36"/>
      <c r="FVA36"/>
      <c r="FVB36"/>
      <c r="FVC36"/>
      <c r="FVD36"/>
      <c r="FVE36"/>
      <c r="FVF36"/>
      <c r="FVG36"/>
      <c r="FVH36"/>
      <c r="FVI36"/>
      <c r="FVJ36"/>
      <c r="FVK36"/>
      <c r="FVL36"/>
      <c r="FVM36"/>
      <c r="FVN36"/>
      <c r="FVO36"/>
      <c r="FVP36"/>
      <c r="FVQ36"/>
      <c r="FVR36"/>
      <c r="FVS36"/>
      <c r="FVT36"/>
      <c r="FVU36"/>
      <c r="FVV36"/>
      <c r="FVW36"/>
      <c r="FVX36"/>
      <c r="FVY36"/>
      <c r="FVZ36"/>
      <c r="FWA36"/>
      <c r="FWB36"/>
      <c r="FWC36"/>
      <c r="FWD36"/>
      <c r="FWE36"/>
      <c r="FWF36"/>
      <c r="FWG36"/>
      <c r="FWH36"/>
      <c r="FWI36"/>
      <c r="FWJ36"/>
      <c r="FWK36"/>
      <c r="FWL36"/>
      <c r="FWM36"/>
      <c r="FWN36"/>
      <c r="FWO36"/>
      <c r="FWP36"/>
      <c r="FWQ36"/>
      <c r="FWR36"/>
      <c r="FWS36"/>
      <c r="FWT36"/>
      <c r="FWU36"/>
      <c r="FWV36"/>
      <c r="FWW36"/>
      <c r="FWX36"/>
      <c r="FWY36"/>
      <c r="FWZ36"/>
      <c r="FXA36"/>
      <c r="FXB36"/>
      <c r="FXC36"/>
      <c r="FXD36"/>
      <c r="FXE36"/>
      <c r="FXF36"/>
      <c r="FXG36"/>
      <c r="FXH36"/>
      <c r="FXI36"/>
      <c r="FXJ36"/>
      <c r="FXK36"/>
      <c r="FXL36"/>
      <c r="FXM36"/>
      <c r="FXN36"/>
      <c r="FXO36"/>
      <c r="FXP36"/>
      <c r="FXQ36"/>
      <c r="FXR36"/>
      <c r="FXS36"/>
      <c r="FXT36"/>
      <c r="FXU36"/>
      <c r="FXV36"/>
      <c r="FXW36"/>
      <c r="FXX36"/>
      <c r="FXY36"/>
      <c r="FXZ36"/>
      <c r="FYA36"/>
      <c r="FYB36"/>
      <c r="FYC36"/>
      <c r="FYD36"/>
      <c r="FYE36"/>
      <c r="FYF36"/>
      <c r="FYG36"/>
      <c r="FYH36"/>
      <c r="FYI36"/>
      <c r="FYJ36"/>
      <c r="FYK36"/>
      <c r="FYL36"/>
      <c r="FYM36"/>
      <c r="FYN36"/>
      <c r="FYO36"/>
      <c r="FYP36"/>
      <c r="FYQ36"/>
      <c r="FYR36"/>
      <c r="FYS36"/>
      <c r="FYT36"/>
      <c r="FYU36"/>
      <c r="FYV36"/>
      <c r="FYW36"/>
      <c r="FYX36"/>
      <c r="FYY36"/>
      <c r="FYZ36"/>
      <c r="FZA36"/>
      <c r="FZB36"/>
      <c r="FZC36"/>
      <c r="FZD36"/>
      <c r="FZE36"/>
      <c r="FZF36"/>
      <c r="FZG36"/>
      <c r="FZH36"/>
      <c r="FZI36"/>
      <c r="FZJ36"/>
      <c r="FZK36"/>
      <c r="FZL36"/>
      <c r="FZM36"/>
      <c r="FZN36"/>
      <c r="FZO36"/>
      <c r="FZP36"/>
      <c r="FZQ36"/>
      <c r="FZR36"/>
      <c r="FZS36"/>
      <c r="FZT36"/>
      <c r="FZU36"/>
      <c r="FZV36"/>
      <c r="FZW36"/>
      <c r="FZX36"/>
      <c r="FZY36"/>
      <c r="FZZ36"/>
      <c r="GAA36"/>
      <c r="GAB36"/>
      <c r="GAC36"/>
      <c r="GAD36"/>
      <c r="GAE36"/>
      <c r="GAF36"/>
      <c r="GAG36"/>
      <c r="GAH36"/>
      <c r="GAI36"/>
      <c r="GAJ36"/>
      <c r="GAK36"/>
      <c r="GAL36"/>
      <c r="GAM36"/>
      <c r="GAN36"/>
      <c r="GAO36"/>
      <c r="GAP36"/>
      <c r="GAQ36"/>
      <c r="GAR36"/>
      <c r="GAS36"/>
      <c r="GAT36"/>
      <c r="GAU36"/>
      <c r="GAV36"/>
      <c r="GAW36"/>
      <c r="GAX36"/>
      <c r="GAY36"/>
      <c r="GAZ36"/>
      <c r="GBA36"/>
      <c r="GBB36"/>
      <c r="GBC36"/>
      <c r="GBD36"/>
      <c r="GBE36"/>
      <c r="GBF36"/>
      <c r="GBG36"/>
      <c r="GBH36"/>
      <c r="GBI36"/>
      <c r="GBJ36"/>
      <c r="GBK36"/>
      <c r="GBL36"/>
      <c r="GBM36"/>
      <c r="GBN36"/>
      <c r="GBO36"/>
      <c r="GBP36"/>
      <c r="GBQ36"/>
      <c r="GBR36"/>
      <c r="GBS36"/>
      <c r="GBT36"/>
      <c r="GBU36"/>
      <c r="GBV36"/>
      <c r="GBW36"/>
      <c r="GBX36"/>
      <c r="GBY36"/>
      <c r="GBZ36"/>
      <c r="GCA36"/>
      <c r="GCB36"/>
      <c r="GCC36"/>
      <c r="GCD36"/>
      <c r="GCE36"/>
      <c r="GCF36"/>
      <c r="GCG36"/>
      <c r="GCH36"/>
      <c r="GCI36"/>
      <c r="GCJ36"/>
      <c r="GCK36"/>
      <c r="GCL36"/>
      <c r="GCM36"/>
      <c r="GCN36"/>
      <c r="GCO36"/>
      <c r="GCP36"/>
      <c r="GCQ36"/>
      <c r="GCR36"/>
      <c r="GCS36"/>
      <c r="GCT36"/>
      <c r="GCU36"/>
      <c r="GCV36"/>
      <c r="GCW36"/>
      <c r="GCX36"/>
      <c r="GCY36"/>
      <c r="GCZ36"/>
      <c r="GDA36"/>
      <c r="GDB36"/>
      <c r="GDC36"/>
      <c r="GDD36"/>
      <c r="GDE36"/>
      <c r="GDF36"/>
      <c r="GDG36"/>
      <c r="GDH36"/>
      <c r="GDI36"/>
      <c r="GDJ36"/>
      <c r="GDK36"/>
      <c r="GDL36"/>
      <c r="GDM36"/>
      <c r="GDN36"/>
      <c r="GDO36"/>
      <c r="GDP36"/>
      <c r="GDQ36"/>
      <c r="GDR36"/>
      <c r="GDS36"/>
      <c r="GDT36"/>
      <c r="GDU36"/>
      <c r="GDV36"/>
      <c r="GDW36"/>
      <c r="GDX36"/>
      <c r="GDY36"/>
      <c r="GDZ36"/>
      <c r="GEA36"/>
      <c r="GEB36"/>
      <c r="GEC36"/>
      <c r="GED36"/>
      <c r="GEE36"/>
      <c r="GEF36"/>
      <c r="GEG36"/>
      <c r="GEH36"/>
      <c r="GEI36"/>
      <c r="GEJ36"/>
      <c r="GEK36"/>
      <c r="GEL36"/>
      <c r="GEM36"/>
      <c r="GEN36"/>
      <c r="GEO36"/>
      <c r="GEP36"/>
      <c r="GEQ36"/>
      <c r="GER36"/>
      <c r="GES36"/>
      <c r="GET36"/>
      <c r="GEU36"/>
      <c r="GEV36"/>
      <c r="GEW36"/>
      <c r="GEX36"/>
      <c r="GEY36"/>
      <c r="GEZ36"/>
      <c r="GFA36"/>
      <c r="GFB36"/>
      <c r="GFC36"/>
      <c r="GFD36"/>
      <c r="GFE36"/>
      <c r="GFF36"/>
      <c r="GFG36"/>
      <c r="GFH36"/>
      <c r="GFI36"/>
      <c r="GFJ36"/>
      <c r="GFK36"/>
      <c r="GFL36"/>
      <c r="GFM36"/>
      <c r="GFN36"/>
      <c r="GFO36"/>
      <c r="GFP36"/>
      <c r="GFQ36"/>
      <c r="GFR36"/>
      <c r="GFS36"/>
      <c r="GFT36"/>
      <c r="GFU36"/>
      <c r="GFV36"/>
      <c r="GFW36"/>
      <c r="GFX36"/>
      <c r="GFY36"/>
      <c r="GFZ36"/>
      <c r="GGA36"/>
      <c r="GGB36"/>
      <c r="GGC36"/>
      <c r="GGD36"/>
      <c r="GGE36"/>
      <c r="GGF36"/>
      <c r="GGG36"/>
      <c r="GGH36"/>
      <c r="GGI36"/>
      <c r="GGJ36"/>
      <c r="GGK36"/>
      <c r="GGL36"/>
      <c r="GGM36"/>
      <c r="GGN36"/>
      <c r="GGO36"/>
      <c r="GGP36"/>
      <c r="GGQ36"/>
      <c r="GGR36"/>
      <c r="GGS36"/>
      <c r="GGT36"/>
      <c r="GGU36"/>
      <c r="GGV36"/>
      <c r="GGW36"/>
      <c r="GGX36"/>
      <c r="GGY36"/>
      <c r="GGZ36"/>
      <c r="GHA36"/>
      <c r="GHB36"/>
      <c r="GHC36"/>
      <c r="GHD36"/>
      <c r="GHE36"/>
      <c r="GHF36"/>
      <c r="GHG36"/>
      <c r="GHH36"/>
      <c r="GHI36"/>
      <c r="GHJ36"/>
      <c r="GHK36"/>
      <c r="GHL36"/>
      <c r="GHM36"/>
      <c r="GHN36"/>
      <c r="GHO36"/>
      <c r="GHP36"/>
      <c r="GHQ36"/>
      <c r="GHR36"/>
      <c r="GHS36"/>
      <c r="GHT36"/>
      <c r="GHU36"/>
      <c r="GHV36"/>
      <c r="GHW36"/>
      <c r="GHX36"/>
      <c r="GHY36"/>
      <c r="GHZ36"/>
      <c r="GIA36"/>
      <c r="GIB36"/>
      <c r="GIC36"/>
      <c r="GID36"/>
      <c r="GIE36"/>
      <c r="GIF36"/>
      <c r="GIG36"/>
      <c r="GIH36"/>
      <c r="GII36"/>
      <c r="GIJ36"/>
      <c r="GIK36"/>
      <c r="GIL36"/>
      <c r="GIM36"/>
      <c r="GIN36"/>
      <c r="GIO36"/>
      <c r="GIP36"/>
      <c r="GIQ36"/>
      <c r="GIR36"/>
      <c r="GIS36"/>
      <c r="GIT36"/>
      <c r="GIU36"/>
      <c r="GIV36"/>
      <c r="GIW36"/>
      <c r="GIX36"/>
      <c r="GIY36"/>
      <c r="GIZ36"/>
      <c r="GJA36"/>
      <c r="GJB36"/>
      <c r="GJC36"/>
      <c r="GJD36"/>
      <c r="GJE36"/>
      <c r="GJF36"/>
      <c r="GJG36"/>
      <c r="GJH36"/>
      <c r="GJI36"/>
      <c r="GJJ36"/>
      <c r="GJK36"/>
      <c r="GJL36"/>
      <c r="GJM36"/>
      <c r="GJN36"/>
      <c r="GJO36"/>
      <c r="GJP36"/>
      <c r="GJQ36"/>
      <c r="GJR36"/>
      <c r="GJS36"/>
      <c r="GJT36"/>
      <c r="GJU36"/>
      <c r="GJV36"/>
      <c r="GJW36"/>
      <c r="GJX36"/>
      <c r="GJY36"/>
      <c r="GJZ36"/>
      <c r="GKA36"/>
      <c r="GKB36"/>
      <c r="GKC36"/>
      <c r="GKD36"/>
      <c r="GKE36"/>
      <c r="GKF36"/>
      <c r="GKG36"/>
      <c r="GKH36"/>
      <c r="GKI36"/>
      <c r="GKJ36"/>
      <c r="GKK36"/>
      <c r="GKL36"/>
      <c r="GKM36"/>
      <c r="GKN36"/>
      <c r="GKO36"/>
      <c r="GKP36"/>
      <c r="GKQ36"/>
      <c r="GKR36"/>
      <c r="GKS36"/>
      <c r="GKT36"/>
      <c r="GKU36"/>
      <c r="GKV36"/>
      <c r="GKW36"/>
      <c r="GKX36"/>
      <c r="GKY36"/>
      <c r="GKZ36"/>
      <c r="GLA36"/>
      <c r="GLB36"/>
      <c r="GLC36"/>
      <c r="GLD36"/>
      <c r="GLE36"/>
      <c r="GLF36"/>
      <c r="GLG36"/>
      <c r="GLH36"/>
      <c r="GLI36"/>
      <c r="GLJ36"/>
      <c r="GLK36"/>
      <c r="GLL36"/>
      <c r="GLM36"/>
      <c r="GLN36"/>
      <c r="GLO36"/>
      <c r="GLP36"/>
      <c r="GLQ36"/>
      <c r="GLR36"/>
      <c r="GLS36"/>
      <c r="GLT36"/>
      <c r="GLU36"/>
      <c r="GLV36"/>
      <c r="GLW36"/>
      <c r="GLX36"/>
      <c r="GLY36"/>
      <c r="GLZ36"/>
      <c r="GMA36"/>
      <c r="GMB36"/>
      <c r="GMC36"/>
      <c r="GMD36"/>
      <c r="GME36"/>
      <c r="GMF36"/>
      <c r="GMG36"/>
      <c r="GMH36"/>
      <c r="GMI36"/>
      <c r="GMJ36"/>
      <c r="GMK36"/>
      <c r="GML36"/>
      <c r="GMM36"/>
      <c r="GMN36"/>
      <c r="GMO36"/>
      <c r="GMP36"/>
      <c r="GMQ36"/>
      <c r="GMR36"/>
      <c r="GMS36"/>
      <c r="GMT36"/>
      <c r="GMU36"/>
      <c r="GMV36"/>
      <c r="GMW36"/>
      <c r="GMX36"/>
      <c r="GMY36"/>
      <c r="GMZ36"/>
      <c r="GNA36"/>
      <c r="GNB36"/>
      <c r="GNC36"/>
      <c r="GND36"/>
      <c r="GNE36"/>
      <c r="GNF36"/>
      <c r="GNG36"/>
      <c r="GNH36"/>
      <c r="GNI36"/>
      <c r="GNJ36"/>
      <c r="GNK36"/>
      <c r="GNL36"/>
      <c r="GNM36"/>
      <c r="GNN36"/>
      <c r="GNO36"/>
      <c r="GNP36"/>
      <c r="GNQ36"/>
      <c r="GNR36"/>
      <c r="GNS36"/>
      <c r="GNT36"/>
      <c r="GNU36"/>
      <c r="GNV36"/>
      <c r="GNW36"/>
      <c r="GNX36"/>
      <c r="GNY36"/>
      <c r="GNZ36"/>
      <c r="GOA36"/>
      <c r="GOB36"/>
      <c r="GOC36"/>
      <c r="GOD36"/>
      <c r="GOE36"/>
      <c r="GOF36"/>
      <c r="GOG36"/>
      <c r="GOH36"/>
      <c r="GOI36"/>
      <c r="GOJ36"/>
      <c r="GOK36"/>
      <c r="GOL36"/>
      <c r="GOM36"/>
      <c r="GON36"/>
      <c r="GOO36"/>
      <c r="GOP36"/>
      <c r="GOQ36"/>
      <c r="GOR36"/>
      <c r="GOS36"/>
      <c r="GOT36"/>
      <c r="GOU36"/>
      <c r="GOV36"/>
      <c r="GOW36"/>
      <c r="GOX36"/>
      <c r="GOY36"/>
      <c r="GOZ36"/>
      <c r="GPA36"/>
      <c r="GPB36"/>
      <c r="GPC36"/>
      <c r="GPD36"/>
      <c r="GPE36"/>
      <c r="GPF36"/>
      <c r="GPG36"/>
      <c r="GPH36"/>
      <c r="GPI36"/>
      <c r="GPJ36"/>
      <c r="GPK36"/>
      <c r="GPL36"/>
      <c r="GPM36"/>
      <c r="GPN36"/>
      <c r="GPO36"/>
      <c r="GPP36"/>
      <c r="GPQ36"/>
      <c r="GPR36"/>
      <c r="GPS36"/>
      <c r="GPT36"/>
      <c r="GPU36"/>
      <c r="GPV36"/>
      <c r="GPW36"/>
      <c r="GPX36"/>
      <c r="GPY36"/>
      <c r="GPZ36"/>
      <c r="GQA36"/>
      <c r="GQB36"/>
      <c r="GQC36"/>
      <c r="GQD36"/>
      <c r="GQE36"/>
      <c r="GQF36"/>
      <c r="GQG36"/>
      <c r="GQH36"/>
      <c r="GQI36"/>
      <c r="GQJ36"/>
      <c r="GQK36"/>
      <c r="GQL36"/>
      <c r="GQM36"/>
      <c r="GQN36"/>
      <c r="GQO36"/>
      <c r="GQP36"/>
      <c r="GQQ36"/>
      <c r="GQR36"/>
      <c r="GQS36"/>
      <c r="GQT36"/>
      <c r="GQU36"/>
      <c r="GQV36"/>
      <c r="GQW36"/>
      <c r="GQX36"/>
      <c r="GQY36"/>
      <c r="GQZ36"/>
      <c r="GRA36"/>
      <c r="GRB36"/>
      <c r="GRC36"/>
      <c r="GRD36"/>
      <c r="GRE36"/>
      <c r="GRF36"/>
      <c r="GRG36"/>
      <c r="GRH36"/>
      <c r="GRI36"/>
      <c r="GRJ36"/>
      <c r="GRK36"/>
      <c r="GRL36"/>
      <c r="GRM36"/>
      <c r="GRN36"/>
      <c r="GRO36"/>
      <c r="GRP36"/>
      <c r="GRQ36"/>
      <c r="GRR36"/>
      <c r="GRS36"/>
      <c r="GRT36"/>
      <c r="GRU36"/>
      <c r="GRV36"/>
      <c r="GRW36"/>
      <c r="GRX36"/>
      <c r="GRY36"/>
      <c r="GRZ36"/>
      <c r="GSA36"/>
      <c r="GSB36"/>
      <c r="GSC36"/>
      <c r="GSD36"/>
      <c r="GSE36"/>
      <c r="GSF36"/>
      <c r="GSG36"/>
      <c r="GSH36"/>
      <c r="GSI36"/>
      <c r="GSJ36"/>
      <c r="GSK36"/>
      <c r="GSL36"/>
      <c r="GSM36"/>
      <c r="GSN36"/>
      <c r="GSO36"/>
      <c r="GSP36"/>
      <c r="GSQ36"/>
      <c r="GSR36"/>
      <c r="GSS36"/>
      <c r="GST36"/>
      <c r="GSU36"/>
      <c r="GSV36"/>
      <c r="GSW36"/>
      <c r="GSX36"/>
      <c r="GSY36"/>
      <c r="GSZ36"/>
      <c r="GTA36"/>
      <c r="GTB36"/>
      <c r="GTC36"/>
      <c r="GTD36"/>
      <c r="GTE36"/>
      <c r="GTF36"/>
      <c r="GTG36"/>
      <c r="GTH36"/>
      <c r="GTI36"/>
      <c r="GTJ36"/>
      <c r="GTK36"/>
      <c r="GTL36"/>
      <c r="GTM36"/>
      <c r="GTN36"/>
      <c r="GTO36"/>
      <c r="GTP36"/>
      <c r="GTQ36"/>
      <c r="GTR36"/>
      <c r="GTS36"/>
      <c r="GTT36"/>
      <c r="GTU36"/>
      <c r="GTV36"/>
      <c r="GTW36"/>
      <c r="GTX36"/>
      <c r="GTY36"/>
      <c r="GTZ36"/>
      <c r="GUA36"/>
      <c r="GUB36"/>
      <c r="GUC36"/>
      <c r="GUD36"/>
      <c r="GUE36"/>
      <c r="GUF36"/>
      <c r="GUG36"/>
      <c r="GUH36"/>
      <c r="GUI36"/>
      <c r="GUJ36"/>
      <c r="GUK36"/>
      <c r="GUL36"/>
      <c r="GUM36"/>
      <c r="GUN36"/>
      <c r="GUO36"/>
      <c r="GUP36"/>
      <c r="GUQ36"/>
      <c r="GUR36"/>
      <c r="GUS36"/>
      <c r="GUT36"/>
      <c r="GUU36"/>
      <c r="GUV36"/>
      <c r="GUW36"/>
      <c r="GUX36"/>
      <c r="GUY36"/>
      <c r="GUZ36"/>
      <c r="GVA36"/>
      <c r="GVB36"/>
      <c r="GVC36"/>
      <c r="GVD36"/>
      <c r="GVE36"/>
      <c r="GVF36"/>
      <c r="GVG36"/>
      <c r="GVH36"/>
      <c r="GVI36"/>
      <c r="GVJ36"/>
      <c r="GVK36"/>
      <c r="GVL36"/>
      <c r="GVM36"/>
      <c r="GVN36"/>
      <c r="GVO36"/>
      <c r="GVP36"/>
      <c r="GVQ36"/>
      <c r="GVR36"/>
      <c r="GVS36"/>
      <c r="GVT36"/>
      <c r="GVU36"/>
      <c r="GVV36"/>
      <c r="GVW36"/>
      <c r="GVX36"/>
      <c r="GVY36"/>
      <c r="GVZ36"/>
      <c r="GWA36"/>
      <c r="GWB36"/>
      <c r="GWC36"/>
      <c r="GWD36"/>
      <c r="GWE36"/>
      <c r="GWF36"/>
      <c r="GWG36"/>
      <c r="GWH36"/>
      <c r="GWI36"/>
      <c r="GWJ36"/>
      <c r="GWK36"/>
      <c r="GWL36"/>
      <c r="GWM36"/>
      <c r="GWN36"/>
      <c r="GWO36"/>
      <c r="GWP36"/>
      <c r="GWQ36"/>
      <c r="GWR36"/>
      <c r="GWS36"/>
      <c r="GWT36"/>
      <c r="GWU36"/>
      <c r="GWV36"/>
      <c r="GWW36"/>
      <c r="GWX36"/>
      <c r="GWY36"/>
      <c r="GWZ36"/>
      <c r="GXA36"/>
      <c r="GXB36"/>
      <c r="GXC36"/>
      <c r="GXD36"/>
      <c r="GXE36"/>
      <c r="GXF36"/>
      <c r="GXG36"/>
      <c r="GXH36"/>
      <c r="GXI36"/>
      <c r="GXJ36"/>
      <c r="GXK36"/>
      <c r="GXL36"/>
      <c r="GXM36"/>
      <c r="GXN36"/>
      <c r="GXO36"/>
      <c r="GXP36"/>
      <c r="GXQ36"/>
      <c r="GXR36"/>
      <c r="GXS36"/>
      <c r="GXT36"/>
      <c r="GXU36"/>
      <c r="GXV36"/>
      <c r="GXW36"/>
      <c r="GXX36"/>
      <c r="GXY36"/>
      <c r="GXZ36"/>
      <c r="GYA36"/>
      <c r="GYB36"/>
      <c r="GYC36"/>
      <c r="GYD36"/>
      <c r="GYE36"/>
      <c r="GYF36"/>
      <c r="GYG36"/>
      <c r="GYH36"/>
      <c r="GYI36"/>
      <c r="GYJ36"/>
      <c r="GYK36"/>
      <c r="GYL36"/>
      <c r="GYM36"/>
      <c r="GYN36"/>
      <c r="GYO36"/>
      <c r="GYP36"/>
      <c r="GYQ36"/>
      <c r="GYR36"/>
      <c r="GYS36"/>
      <c r="GYT36"/>
      <c r="GYU36"/>
      <c r="GYV36"/>
      <c r="GYW36"/>
      <c r="GYX36"/>
      <c r="GYY36"/>
      <c r="GYZ36"/>
      <c r="GZA36"/>
      <c r="GZB36"/>
      <c r="GZC36"/>
      <c r="GZD36"/>
      <c r="GZE36"/>
      <c r="GZF36"/>
      <c r="GZG36"/>
      <c r="GZH36"/>
      <c r="GZI36"/>
      <c r="GZJ36"/>
      <c r="GZK36"/>
      <c r="GZL36"/>
      <c r="GZM36"/>
      <c r="GZN36"/>
      <c r="GZO36"/>
      <c r="GZP36"/>
      <c r="GZQ36"/>
      <c r="GZR36"/>
      <c r="GZS36"/>
      <c r="GZT36"/>
      <c r="GZU36"/>
      <c r="GZV36"/>
      <c r="GZW36"/>
      <c r="GZX36"/>
      <c r="GZY36"/>
      <c r="GZZ36"/>
      <c r="HAA36"/>
      <c r="HAB36"/>
      <c r="HAC36"/>
      <c r="HAD36"/>
      <c r="HAE36"/>
      <c r="HAF36"/>
      <c r="HAG36"/>
      <c r="HAH36"/>
      <c r="HAI36"/>
      <c r="HAJ36"/>
      <c r="HAK36"/>
      <c r="HAL36"/>
      <c r="HAM36"/>
      <c r="HAN36"/>
      <c r="HAO36"/>
      <c r="HAP36"/>
      <c r="HAQ36"/>
      <c r="HAR36"/>
      <c r="HAS36"/>
      <c r="HAT36"/>
      <c r="HAU36"/>
      <c r="HAV36"/>
      <c r="HAW36"/>
      <c r="HAX36"/>
      <c r="HAY36"/>
      <c r="HAZ36"/>
      <c r="HBA36"/>
      <c r="HBB36"/>
      <c r="HBC36"/>
      <c r="HBD36"/>
      <c r="HBE36"/>
      <c r="HBF36"/>
      <c r="HBG36"/>
      <c r="HBH36"/>
      <c r="HBI36"/>
      <c r="HBJ36"/>
      <c r="HBK36"/>
      <c r="HBL36"/>
      <c r="HBM36"/>
      <c r="HBN36"/>
      <c r="HBO36"/>
      <c r="HBP36"/>
      <c r="HBQ36"/>
      <c r="HBR36"/>
      <c r="HBS36"/>
      <c r="HBT36"/>
      <c r="HBU36"/>
      <c r="HBV36"/>
      <c r="HBW36"/>
      <c r="HBX36"/>
      <c r="HBY36"/>
      <c r="HBZ36"/>
      <c r="HCA36"/>
      <c r="HCB36"/>
      <c r="HCC36"/>
      <c r="HCD36"/>
      <c r="HCE36"/>
      <c r="HCF36"/>
      <c r="HCG36"/>
      <c r="HCH36"/>
      <c r="HCI36"/>
      <c r="HCJ36"/>
      <c r="HCK36"/>
      <c r="HCL36"/>
      <c r="HCM36"/>
      <c r="HCN36"/>
      <c r="HCO36"/>
      <c r="HCP36"/>
      <c r="HCQ36"/>
      <c r="HCR36"/>
      <c r="HCS36"/>
      <c r="HCT36"/>
      <c r="HCU36"/>
      <c r="HCV36"/>
      <c r="HCW36"/>
      <c r="HCX36"/>
      <c r="HCY36"/>
      <c r="HCZ36"/>
      <c r="HDA36"/>
      <c r="HDB36"/>
      <c r="HDC36"/>
      <c r="HDD36"/>
      <c r="HDE36"/>
      <c r="HDF36"/>
      <c r="HDG36"/>
      <c r="HDH36"/>
      <c r="HDI36"/>
      <c r="HDJ36"/>
      <c r="HDK36"/>
      <c r="HDL36"/>
      <c r="HDM36"/>
      <c r="HDN36"/>
      <c r="HDO36"/>
      <c r="HDP36"/>
      <c r="HDQ36"/>
      <c r="HDR36"/>
      <c r="HDS36"/>
      <c r="HDT36"/>
      <c r="HDU36"/>
      <c r="HDV36"/>
      <c r="HDW36"/>
      <c r="HDX36"/>
      <c r="HDY36"/>
      <c r="HDZ36"/>
      <c r="HEA36"/>
      <c r="HEB36"/>
      <c r="HEC36"/>
      <c r="HED36"/>
      <c r="HEE36"/>
      <c r="HEF36"/>
      <c r="HEG36"/>
      <c r="HEH36"/>
      <c r="HEI36"/>
      <c r="HEJ36"/>
      <c r="HEK36"/>
      <c r="HEL36"/>
      <c r="HEM36"/>
      <c r="HEN36"/>
      <c r="HEO36"/>
      <c r="HEP36"/>
      <c r="HEQ36"/>
      <c r="HER36"/>
      <c r="HES36"/>
      <c r="HET36"/>
      <c r="HEU36"/>
      <c r="HEV36"/>
      <c r="HEW36"/>
      <c r="HEX36"/>
      <c r="HEY36"/>
      <c r="HEZ36"/>
      <c r="HFA36"/>
      <c r="HFB36"/>
      <c r="HFC36"/>
      <c r="HFD36"/>
      <c r="HFE36"/>
      <c r="HFF36"/>
      <c r="HFG36"/>
      <c r="HFH36"/>
      <c r="HFI36"/>
      <c r="HFJ36"/>
      <c r="HFK36"/>
      <c r="HFL36"/>
      <c r="HFM36"/>
      <c r="HFN36"/>
      <c r="HFO36"/>
      <c r="HFP36"/>
      <c r="HFQ36"/>
      <c r="HFR36"/>
      <c r="HFS36"/>
      <c r="HFT36"/>
      <c r="HFU36"/>
      <c r="HFV36"/>
      <c r="HFW36"/>
      <c r="HFX36"/>
      <c r="HFY36"/>
      <c r="HFZ36"/>
      <c r="HGA36"/>
      <c r="HGB36"/>
      <c r="HGC36"/>
      <c r="HGD36"/>
      <c r="HGE36"/>
      <c r="HGF36"/>
      <c r="HGG36"/>
      <c r="HGH36"/>
      <c r="HGI36"/>
      <c r="HGJ36"/>
      <c r="HGK36"/>
      <c r="HGL36"/>
      <c r="HGM36"/>
      <c r="HGN36"/>
      <c r="HGO36"/>
      <c r="HGP36"/>
      <c r="HGQ36"/>
      <c r="HGR36"/>
      <c r="HGS36"/>
      <c r="HGT36"/>
      <c r="HGU36"/>
      <c r="HGV36"/>
      <c r="HGW36"/>
      <c r="HGX36"/>
      <c r="HGY36"/>
      <c r="HGZ36"/>
      <c r="HHA36"/>
      <c r="HHB36"/>
      <c r="HHC36"/>
      <c r="HHD36"/>
      <c r="HHE36"/>
      <c r="HHF36"/>
      <c r="HHG36"/>
      <c r="HHH36"/>
      <c r="HHI36"/>
      <c r="HHJ36"/>
      <c r="HHK36"/>
      <c r="HHL36"/>
      <c r="HHM36"/>
      <c r="HHN36"/>
      <c r="HHO36"/>
      <c r="HHP36"/>
      <c r="HHQ36"/>
      <c r="HHR36"/>
      <c r="HHS36"/>
      <c r="HHT36"/>
      <c r="HHU36"/>
      <c r="HHV36"/>
      <c r="HHW36"/>
      <c r="HHX36"/>
      <c r="HHY36"/>
      <c r="HHZ36"/>
      <c r="HIA36"/>
      <c r="HIB36"/>
      <c r="HIC36"/>
      <c r="HID36"/>
      <c r="HIE36"/>
      <c r="HIF36"/>
      <c r="HIG36"/>
      <c r="HIH36"/>
      <c r="HII36"/>
      <c r="HIJ36"/>
      <c r="HIK36"/>
      <c r="HIL36"/>
      <c r="HIM36"/>
      <c r="HIN36"/>
      <c r="HIO36"/>
      <c r="HIP36"/>
      <c r="HIQ36"/>
      <c r="HIR36"/>
      <c r="HIS36"/>
      <c r="HIT36"/>
      <c r="HIU36"/>
      <c r="HIV36"/>
      <c r="HIW36"/>
      <c r="HIX36"/>
      <c r="HIY36"/>
      <c r="HIZ36"/>
      <c r="HJA36"/>
      <c r="HJB36"/>
      <c r="HJC36"/>
      <c r="HJD36"/>
      <c r="HJE36"/>
      <c r="HJF36"/>
      <c r="HJG36"/>
      <c r="HJH36"/>
      <c r="HJI36"/>
      <c r="HJJ36"/>
      <c r="HJK36"/>
      <c r="HJL36"/>
      <c r="HJM36"/>
      <c r="HJN36"/>
      <c r="HJO36"/>
      <c r="HJP36"/>
      <c r="HJQ36"/>
      <c r="HJR36"/>
      <c r="HJS36"/>
      <c r="HJT36"/>
      <c r="HJU36"/>
      <c r="HJV36"/>
      <c r="HJW36"/>
      <c r="HJX36"/>
      <c r="HJY36"/>
      <c r="HJZ36"/>
      <c r="HKA36"/>
      <c r="HKB36"/>
      <c r="HKC36"/>
      <c r="HKD36"/>
      <c r="HKE36"/>
      <c r="HKF36"/>
      <c r="HKG36"/>
      <c r="HKH36"/>
      <c r="HKI36"/>
      <c r="HKJ36"/>
      <c r="HKK36"/>
      <c r="HKL36"/>
      <c r="HKM36"/>
      <c r="HKN36"/>
      <c r="HKO36"/>
      <c r="HKP36"/>
      <c r="HKQ36"/>
      <c r="HKR36"/>
      <c r="HKS36"/>
      <c r="HKT36"/>
      <c r="HKU36"/>
      <c r="HKV36"/>
      <c r="HKW36"/>
      <c r="HKX36"/>
      <c r="HKY36"/>
      <c r="HKZ36"/>
      <c r="HLA36"/>
      <c r="HLB36"/>
      <c r="HLC36"/>
      <c r="HLD36"/>
      <c r="HLE36"/>
      <c r="HLF36"/>
      <c r="HLG36"/>
      <c r="HLH36"/>
      <c r="HLI36"/>
      <c r="HLJ36"/>
      <c r="HLK36"/>
      <c r="HLL36"/>
      <c r="HLM36"/>
      <c r="HLN36"/>
      <c r="HLO36"/>
      <c r="HLP36"/>
      <c r="HLQ36"/>
      <c r="HLR36"/>
      <c r="HLS36"/>
      <c r="HLT36"/>
      <c r="HLU36"/>
      <c r="HLV36"/>
      <c r="HLW36"/>
      <c r="HLX36"/>
      <c r="HLY36"/>
      <c r="HLZ36"/>
      <c r="HMA36"/>
      <c r="HMB36"/>
      <c r="HMC36"/>
      <c r="HMD36"/>
      <c r="HME36"/>
      <c r="HMF36"/>
      <c r="HMG36"/>
      <c r="HMH36"/>
      <c r="HMI36"/>
      <c r="HMJ36"/>
      <c r="HMK36"/>
      <c r="HML36"/>
      <c r="HMM36"/>
      <c r="HMN36"/>
      <c r="HMO36"/>
      <c r="HMP36"/>
      <c r="HMQ36"/>
      <c r="HMR36"/>
      <c r="HMS36"/>
      <c r="HMT36"/>
      <c r="HMU36"/>
      <c r="HMV36"/>
      <c r="HMW36"/>
      <c r="HMX36"/>
      <c r="HMY36"/>
      <c r="HMZ36"/>
      <c r="HNA36"/>
      <c r="HNB36"/>
      <c r="HNC36"/>
      <c r="HND36"/>
      <c r="HNE36"/>
      <c r="HNF36"/>
      <c r="HNG36"/>
      <c r="HNH36"/>
      <c r="HNI36"/>
      <c r="HNJ36"/>
      <c r="HNK36"/>
      <c r="HNL36"/>
      <c r="HNM36"/>
      <c r="HNN36"/>
      <c r="HNO36"/>
      <c r="HNP36"/>
      <c r="HNQ36"/>
      <c r="HNR36"/>
      <c r="HNS36"/>
      <c r="HNT36"/>
      <c r="HNU36"/>
      <c r="HNV36"/>
      <c r="HNW36"/>
      <c r="HNX36"/>
      <c r="HNY36"/>
      <c r="HNZ36"/>
      <c r="HOA36"/>
      <c r="HOB36"/>
      <c r="HOC36"/>
      <c r="HOD36"/>
      <c r="HOE36"/>
      <c r="HOF36"/>
      <c r="HOG36"/>
      <c r="HOH36"/>
      <c r="HOI36"/>
      <c r="HOJ36"/>
      <c r="HOK36"/>
      <c r="HOL36"/>
      <c r="HOM36"/>
      <c r="HON36"/>
      <c r="HOO36"/>
      <c r="HOP36"/>
      <c r="HOQ36"/>
      <c r="HOR36"/>
      <c r="HOS36"/>
      <c r="HOT36"/>
      <c r="HOU36"/>
      <c r="HOV36"/>
      <c r="HOW36"/>
      <c r="HOX36"/>
      <c r="HOY36"/>
      <c r="HOZ36"/>
      <c r="HPA36"/>
      <c r="HPB36"/>
      <c r="HPC36"/>
      <c r="HPD36"/>
      <c r="HPE36"/>
      <c r="HPF36"/>
      <c r="HPG36"/>
      <c r="HPH36"/>
      <c r="HPI36"/>
      <c r="HPJ36"/>
      <c r="HPK36"/>
      <c r="HPL36"/>
      <c r="HPM36"/>
      <c r="HPN36"/>
      <c r="HPO36"/>
      <c r="HPP36"/>
      <c r="HPQ36"/>
      <c r="HPR36"/>
      <c r="HPS36"/>
      <c r="HPT36"/>
      <c r="HPU36"/>
      <c r="HPV36"/>
      <c r="HPW36"/>
      <c r="HPX36"/>
      <c r="HPY36"/>
      <c r="HPZ36"/>
      <c r="HQA36"/>
      <c r="HQB36"/>
      <c r="HQC36"/>
      <c r="HQD36"/>
      <c r="HQE36"/>
      <c r="HQF36"/>
      <c r="HQG36"/>
      <c r="HQH36"/>
      <c r="HQI36"/>
      <c r="HQJ36"/>
      <c r="HQK36"/>
      <c r="HQL36"/>
      <c r="HQM36"/>
      <c r="HQN36"/>
      <c r="HQO36"/>
      <c r="HQP36"/>
      <c r="HQQ36"/>
      <c r="HQR36"/>
      <c r="HQS36"/>
      <c r="HQT36"/>
      <c r="HQU36"/>
      <c r="HQV36"/>
      <c r="HQW36"/>
      <c r="HQX36"/>
      <c r="HQY36"/>
      <c r="HQZ36"/>
      <c r="HRA36"/>
      <c r="HRB36"/>
      <c r="HRC36"/>
      <c r="HRD36"/>
      <c r="HRE36"/>
      <c r="HRF36"/>
      <c r="HRG36"/>
      <c r="HRH36"/>
      <c r="HRI36"/>
      <c r="HRJ36"/>
      <c r="HRK36"/>
      <c r="HRL36"/>
      <c r="HRM36"/>
      <c r="HRN36"/>
      <c r="HRO36"/>
      <c r="HRP36"/>
      <c r="HRQ36"/>
      <c r="HRR36"/>
      <c r="HRS36"/>
      <c r="HRT36"/>
      <c r="HRU36"/>
      <c r="HRV36"/>
      <c r="HRW36"/>
      <c r="HRX36"/>
      <c r="HRY36"/>
      <c r="HRZ36"/>
      <c r="HSA36"/>
      <c r="HSB36"/>
      <c r="HSC36"/>
      <c r="HSD36"/>
      <c r="HSE36"/>
      <c r="HSF36"/>
      <c r="HSG36"/>
      <c r="HSH36"/>
      <c r="HSI36"/>
      <c r="HSJ36"/>
      <c r="HSK36"/>
      <c r="HSL36"/>
      <c r="HSM36"/>
      <c r="HSN36"/>
      <c r="HSO36"/>
      <c r="HSP36"/>
      <c r="HSQ36"/>
      <c r="HSR36"/>
      <c r="HSS36"/>
      <c r="HST36"/>
      <c r="HSU36"/>
      <c r="HSV36"/>
      <c r="HSW36"/>
      <c r="HSX36"/>
      <c r="HSY36"/>
      <c r="HSZ36"/>
      <c r="HTA36"/>
      <c r="HTB36"/>
      <c r="HTC36"/>
      <c r="HTD36"/>
      <c r="HTE36"/>
      <c r="HTF36"/>
      <c r="HTG36"/>
      <c r="HTH36"/>
      <c r="HTI36"/>
      <c r="HTJ36"/>
      <c r="HTK36"/>
      <c r="HTL36"/>
      <c r="HTM36"/>
      <c r="HTN36"/>
      <c r="HTO36"/>
      <c r="HTP36"/>
      <c r="HTQ36"/>
      <c r="HTR36"/>
      <c r="HTS36"/>
      <c r="HTT36"/>
      <c r="HTU36"/>
      <c r="HTV36"/>
      <c r="HTW36"/>
      <c r="HTX36"/>
      <c r="HTY36"/>
      <c r="HTZ36"/>
      <c r="HUA36"/>
      <c r="HUB36"/>
      <c r="HUC36"/>
      <c r="HUD36"/>
      <c r="HUE36"/>
      <c r="HUF36"/>
      <c r="HUG36"/>
      <c r="HUH36"/>
      <c r="HUI36"/>
      <c r="HUJ36"/>
      <c r="HUK36"/>
      <c r="HUL36"/>
      <c r="HUM36"/>
      <c r="HUN36"/>
      <c r="HUO36"/>
      <c r="HUP36"/>
      <c r="HUQ36"/>
      <c r="HUR36"/>
      <c r="HUS36"/>
      <c r="HUT36"/>
      <c r="HUU36"/>
      <c r="HUV36"/>
      <c r="HUW36"/>
      <c r="HUX36"/>
      <c r="HUY36"/>
      <c r="HUZ36"/>
      <c r="HVA36"/>
      <c r="HVB36"/>
      <c r="HVC36"/>
      <c r="HVD36"/>
      <c r="HVE36"/>
      <c r="HVF36"/>
      <c r="HVG36"/>
      <c r="HVH36"/>
      <c r="HVI36"/>
      <c r="HVJ36"/>
      <c r="HVK36"/>
      <c r="HVL36"/>
      <c r="HVM36"/>
      <c r="HVN36"/>
      <c r="HVO36"/>
      <c r="HVP36"/>
      <c r="HVQ36"/>
      <c r="HVR36"/>
      <c r="HVS36"/>
      <c r="HVT36"/>
      <c r="HVU36"/>
      <c r="HVV36"/>
      <c r="HVW36"/>
      <c r="HVX36"/>
      <c r="HVY36"/>
      <c r="HVZ36"/>
      <c r="HWA36"/>
      <c r="HWB36"/>
      <c r="HWC36"/>
      <c r="HWD36"/>
      <c r="HWE36"/>
      <c r="HWF36"/>
      <c r="HWG36"/>
      <c r="HWH36"/>
      <c r="HWI36"/>
      <c r="HWJ36"/>
      <c r="HWK36"/>
      <c r="HWL36"/>
      <c r="HWM36"/>
      <c r="HWN36"/>
      <c r="HWO36"/>
      <c r="HWP36"/>
      <c r="HWQ36"/>
      <c r="HWR36"/>
      <c r="HWS36"/>
      <c r="HWT36"/>
      <c r="HWU36"/>
      <c r="HWV36"/>
      <c r="HWW36"/>
      <c r="HWX36"/>
      <c r="HWY36"/>
      <c r="HWZ36"/>
      <c r="HXA36"/>
      <c r="HXB36"/>
      <c r="HXC36"/>
      <c r="HXD36"/>
      <c r="HXE36"/>
      <c r="HXF36"/>
      <c r="HXG36"/>
      <c r="HXH36"/>
      <c r="HXI36"/>
      <c r="HXJ36"/>
      <c r="HXK36"/>
      <c r="HXL36"/>
      <c r="HXM36"/>
      <c r="HXN36"/>
      <c r="HXO36"/>
      <c r="HXP36"/>
      <c r="HXQ36"/>
      <c r="HXR36"/>
      <c r="HXS36"/>
      <c r="HXT36"/>
      <c r="HXU36"/>
      <c r="HXV36"/>
      <c r="HXW36"/>
      <c r="HXX36"/>
      <c r="HXY36"/>
      <c r="HXZ36"/>
      <c r="HYA36"/>
      <c r="HYB36"/>
      <c r="HYC36"/>
      <c r="HYD36"/>
      <c r="HYE36"/>
      <c r="HYF36"/>
      <c r="HYG36"/>
      <c r="HYH36"/>
      <c r="HYI36"/>
      <c r="HYJ36"/>
      <c r="HYK36"/>
      <c r="HYL36"/>
      <c r="HYM36"/>
      <c r="HYN36"/>
      <c r="HYO36"/>
      <c r="HYP36"/>
      <c r="HYQ36"/>
      <c r="HYR36"/>
      <c r="HYS36"/>
      <c r="HYT36"/>
      <c r="HYU36"/>
      <c r="HYV36"/>
      <c r="HYW36"/>
      <c r="HYX36"/>
      <c r="HYY36"/>
      <c r="HYZ36"/>
      <c r="HZA36"/>
      <c r="HZB36"/>
      <c r="HZC36"/>
      <c r="HZD36"/>
      <c r="HZE36"/>
      <c r="HZF36"/>
      <c r="HZG36"/>
      <c r="HZH36"/>
      <c r="HZI36"/>
      <c r="HZJ36"/>
      <c r="HZK36"/>
      <c r="HZL36"/>
      <c r="HZM36"/>
      <c r="HZN36"/>
      <c r="HZO36"/>
      <c r="HZP36"/>
      <c r="HZQ36"/>
      <c r="HZR36"/>
      <c r="HZS36"/>
      <c r="HZT36"/>
      <c r="HZU36"/>
      <c r="HZV36"/>
      <c r="HZW36"/>
      <c r="HZX36"/>
      <c r="HZY36"/>
      <c r="HZZ36"/>
      <c r="IAA36"/>
      <c r="IAB36"/>
      <c r="IAC36"/>
      <c r="IAD36"/>
      <c r="IAE36"/>
      <c r="IAF36"/>
      <c r="IAG36"/>
      <c r="IAH36"/>
      <c r="IAI36"/>
      <c r="IAJ36"/>
      <c r="IAK36"/>
      <c r="IAL36"/>
      <c r="IAM36"/>
      <c r="IAN36"/>
      <c r="IAO36"/>
      <c r="IAP36"/>
      <c r="IAQ36"/>
      <c r="IAR36"/>
      <c r="IAS36"/>
      <c r="IAT36"/>
      <c r="IAU36"/>
      <c r="IAV36"/>
      <c r="IAW36"/>
      <c r="IAX36"/>
      <c r="IAY36"/>
      <c r="IAZ36"/>
      <c r="IBA36"/>
      <c r="IBB36"/>
      <c r="IBC36"/>
      <c r="IBD36"/>
      <c r="IBE36"/>
      <c r="IBF36"/>
      <c r="IBG36"/>
      <c r="IBH36"/>
      <c r="IBI36"/>
      <c r="IBJ36"/>
      <c r="IBK36"/>
      <c r="IBL36"/>
      <c r="IBM36"/>
      <c r="IBN36"/>
      <c r="IBO36"/>
      <c r="IBP36"/>
      <c r="IBQ36"/>
      <c r="IBR36"/>
      <c r="IBS36"/>
      <c r="IBT36"/>
      <c r="IBU36"/>
      <c r="IBV36"/>
      <c r="IBW36"/>
      <c r="IBX36"/>
      <c r="IBY36"/>
      <c r="IBZ36"/>
      <c r="ICA36"/>
      <c r="ICB36"/>
      <c r="ICC36"/>
      <c r="ICD36"/>
      <c r="ICE36"/>
      <c r="ICF36"/>
      <c r="ICG36"/>
      <c r="ICH36"/>
      <c r="ICI36"/>
      <c r="ICJ36"/>
      <c r="ICK36"/>
      <c r="ICL36"/>
      <c r="ICM36"/>
      <c r="ICN36"/>
      <c r="ICO36"/>
      <c r="ICP36"/>
      <c r="ICQ36"/>
      <c r="ICR36"/>
      <c r="ICS36"/>
      <c r="ICT36"/>
      <c r="ICU36"/>
      <c r="ICV36"/>
      <c r="ICW36"/>
      <c r="ICX36"/>
      <c r="ICY36"/>
      <c r="ICZ36"/>
      <c r="IDA36"/>
      <c r="IDB36"/>
      <c r="IDC36"/>
      <c r="IDD36"/>
      <c r="IDE36"/>
      <c r="IDF36"/>
      <c r="IDG36"/>
      <c r="IDH36"/>
      <c r="IDI36"/>
      <c r="IDJ36"/>
      <c r="IDK36"/>
      <c r="IDL36"/>
      <c r="IDM36"/>
      <c r="IDN36"/>
      <c r="IDO36"/>
      <c r="IDP36"/>
      <c r="IDQ36"/>
      <c r="IDR36"/>
      <c r="IDS36"/>
      <c r="IDT36"/>
      <c r="IDU36"/>
      <c r="IDV36"/>
      <c r="IDW36"/>
      <c r="IDX36"/>
      <c r="IDY36"/>
      <c r="IDZ36"/>
      <c r="IEA36"/>
      <c r="IEB36"/>
      <c r="IEC36"/>
      <c r="IED36"/>
      <c r="IEE36"/>
      <c r="IEF36"/>
      <c r="IEG36"/>
      <c r="IEH36"/>
      <c r="IEI36"/>
      <c r="IEJ36"/>
      <c r="IEK36"/>
      <c r="IEL36"/>
      <c r="IEM36"/>
      <c r="IEN36"/>
      <c r="IEO36"/>
      <c r="IEP36"/>
      <c r="IEQ36"/>
      <c r="IER36"/>
      <c r="IES36"/>
      <c r="IET36"/>
      <c r="IEU36"/>
      <c r="IEV36"/>
      <c r="IEW36"/>
      <c r="IEX36"/>
      <c r="IEY36"/>
      <c r="IEZ36"/>
      <c r="IFA36"/>
      <c r="IFB36"/>
      <c r="IFC36"/>
      <c r="IFD36"/>
      <c r="IFE36"/>
      <c r="IFF36"/>
      <c r="IFG36"/>
      <c r="IFH36"/>
      <c r="IFI36"/>
      <c r="IFJ36"/>
      <c r="IFK36"/>
      <c r="IFL36"/>
      <c r="IFM36"/>
      <c r="IFN36"/>
      <c r="IFO36"/>
      <c r="IFP36"/>
      <c r="IFQ36"/>
      <c r="IFR36"/>
      <c r="IFS36"/>
      <c r="IFT36"/>
      <c r="IFU36"/>
      <c r="IFV36"/>
      <c r="IFW36"/>
      <c r="IFX36"/>
      <c r="IFY36"/>
      <c r="IFZ36"/>
      <c r="IGA36"/>
      <c r="IGB36"/>
      <c r="IGC36"/>
      <c r="IGD36"/>
      <c r="IGE36"/>
      <c r="IGF36"/>
      <c r="IGG36"/>
      <c r="IGH36"/>
      <c r="IGI36"/>
      <c r="IGJ36"/>
      <c r="IGK36"/>
      <c r="IGL36"/>
      <c r="IGM36"/>
      <c r="IGN36"/>
      <c r="IGO36"/>
      <c r="IGP36"/>
      <c r="IGQ36"/>
      <c r="IGR36"/>
      <c r="IGS36"/>
      <c r="IGT36"/>
      <c r="IGU36"/>
      <c r="IGV36"/>
      <c r="IGW36"/>
      <c r="IGX36"/>
      <c r="IGY36"/>
      <c r="IGZ36"/>
      <c r="IHA36"/>
      <c r="IHB36"/>
      <c r="IHC36"/>
      <c r="IHD36"/>
      <c r="IHE36"/>
      <c r="IHF36"/>
      <c r="IHG36"/>
      <c r="IHH36"/>
      <c r="IHI36"/>
      <c r="IHJ36"/>
      <c r="IHK36"/>
      <c r="IHL36"/>
      <c r="IHM36"/>
      <c r="IHN36"/>
      <c r="IHO36"/>
      <c r="IHP36"/>
      <c r="IHQ36"/>
      <c r="IHR36"/>
      <c r="IHS36"/>
      <c r="IHT36"/>
      <c r="IHU36"/>
      <c r="IHV36"/>
      <c r="IHW36"/>
      <c r="IHX36"/>
      <c r="IHY36"/>
      <c r="IHZ36"/>
      <c r="IIA36"/>
      <c r="IIB36"/>
      <c r="IIC36"/>
      <c r="IID36"/>
      <c r="IIE36"/>
      <c r="IIF36"/>
      <c r="IIG36"/>
      <c r="IIH36"/>
      <c r="III36"/>
      <c r="IIJ36"/>
      <c r="IIK36"/>
      <c r="IIL36"/>
      <c r="IIM36"/>
      <c r="IIN36"/>
      <c r="IIO36"/>
      <c r="IIP36"/>
      <c r="IIQ36"/>
      <c r="IIR36"/>
      <c r="IIS36"/>
      <c r="IIT36"/>
      <c r="IIU36"/>
      <c r="IIV36"/>
      <c r="IIW36"/>
      <c r="IIX36"/>
      <c r="IIY36"/>
      <c r="IIZ36"/>
      <c r="IJA36"/>
      <c r="IJB36"/>
      <c r="IJC36"/>
      <c r="IJD36"/>
      <c r="IJE36"/>
      <c r="IJF36"/>
      <c r="IJG36"/>
      <c r="IJH36"/>
      <c r="IJI36"/>
      <c r="IJJ36"/>
      <c r="IJK36"/>
      <c r="IJL36"/>
      <c r="IJM36"/>
      <c r="IJN36"/>
      <c r="IJO36"/>
      <c r="IJP36"/>
      <c r="IJQ36"/>
      <c r="IJR36"/>
      <c r="IJS36"/>
      <c r="IJT36"/>
      <c r="IJU36"/>
      <c r="IJV36"/>
      <c r="IJW36"/>
      <c r="IJX36"/>
      <c r="IJY36"/>
      <c r="IJZ36"/>
      <c r="IKA36"/>
      <c r="IKB36"/>
      <c r="IKC36"/>
      <c r="IKD36"/>
      <c r="IKE36"/>
      <c r="IKF36"/>
      <c r="IKG36"/>
      <c r="IKH36"/>
      <c r="IKI36"/>
      <c r="IKJ36"/>
      <c r="IKK36"/>
      <c r="IKL36"/>
      <c r="IKM36"/>
      <c r="IKN36"/>
      <c r="IKO36"/>
      <c r="IKP36"/>
      <c r="IKQ36"/>
      <c r="IKR36"/>
      <c r="IKS36"/>
      <c r="IKT36"/>
      <c r="IKU36"/>
      <c r="IKV36"/>
      <c r="IKW36"/>
      <c r="IKX36"/>
      <c r="IKY36"/>
      <c r="IKZ36"/>
      <c r="ILA36"/>
      <c r="ILB36"/>
      <c r="ILC36"/>
      <c r="ILD36"/>
      <c r="ILE36"/>
      <c r="ILF36"/>
      <c r="ILG36"/>
      <c r="ILH36"/>
      <c r="ILI36"/>
      <c r="ILJ36"/>
      <c r="ILK36"/>
      <c r="ILL36"/>
      <c r="ILM36"/>
      <c r="ILN36"/>
      <c r="ILO36"/>
      <c r="ILP36"/>
      <c r="ILQ36"/>
      <c r="ILR36"/>
      <c r="ILS36"/>
      <c r="ILT36"/>
      <c r="ILU36"/>
      <c r="ILV36"/>
      <c r="ILW36"/>
      <c r="ILX36"/>
      <c r="ILY36"/>
      <c r="ILZ36"/>
      <c r="IMA36"/>
      <c r="IMB36"/>
      <c r="IMC36"/>
      <c r="IMD36"/>
      <c r="IME36"/>
      <c r="IMF36"/>
      <c r="IMG36"/>
      <c r="IMH36"/>
      <c r="IMI36"/>
      <c r="IMJ36"/>
      <c r="IMK36"/>
      <c r="IML36"/>
      <c r="IMM36"/>
      <c r="IMN36"/>
      <c r="IMO36"/>
      <c r="IMP36"/>
      <c r="IMQ36"/>
      <c r="IMR36"/>
      <c r="IMS36"/>
      <c r="IMT36"/>
      <c r="IMU36"/>
      <c r="IMV36"/>
      <c r="IMW36"/>
      <c r="IMX36"/>
      <c r="IMY36"/>
      <c r="IMZ36"/>
      <c r="INA36"/>
      <c r="INB36"/>
      <c r="INC36"/>
      <c r="IND36"/>
      <c r="INE36"/>
      <c r="INF36"/>
      <c r="ING36"/>
      <c r="INH36"/>
      <c r="INI36"/>
      <c r="INJ36"/>
      <c r="INK36"/>
      <c r="INL36"/>
      <c r="INM36"/>
      <c r="INN36"/>
      <c r="INO36"/>
      <c r="INP36"/>
      <c r="INQ36"/>
      <c r="INR36"/>
      <c r="INS36"/>
      <c r="INT36"/>
      <c r="INU36"/>
      <c r="INV36"/>
      <c r="INW36"/>
      <c r="INX36"/>
      <c r="INY36"/>
      <c r="INZ36"/>
      <c r="IOA36"/>
      <c r="IOB36"/>
      <c r="IOC36"/>
      <c r="IOD36"/>
      <c r="IOE36"/>
      <c r="IOF36"/>
      <c r="IOG36"/>
      <c r="IOH36"/>
      <c r="IOI36"/>
      <c r="IOJ36"/>
      <c r="IOK36"/>
      <c r="IOL36"/>
      <c r="IOM36"/>
      <c r="ION36"/>
      <c r="IOO36"/>
      <c r="IOP36"/>
      <c r="IOQ36"/>
      <c r="IOR36"/>
      <c r="IOS36"/>
      <c r="IOT36"/>
      <c r="IOU36"/>
      <c r="IOV36"/>
      <c r="IOW36"/>
      <c r="IOX36"/>
      <c r="IOY36"/>
      <c r="IOZ36"/>
      <c r="IPA36"/>
      <c r="IPB36"/>
      <c r="IPC36"/>
      <c r="IPD36"/>
      <c r="IPE36"/>
      <c r="IPF36"/>
      <c r="IPG36"/>
      <c r="IPH36"/>
      <c r="IPI36"/>
      <c r="IPJ36"/>
      <c r="IPK36"/>
      <c r="IPL36"/>
      <c r="IPM36"/>
      <c r="IPN36"/>
      <c r="IPO36"/>
      <c r="IPP36"/>
      <c r="IPQ36"/>
      <c r="IPR36"/>
      <c r="IPS36"/>
      <c r="IPT36"/>
      <c r="IPU36"/>
      <c r="IPV36"/>
      <c r="IPW36"/>
      <c r="IPX36"/>
      <c r="IPY36"/>
      <c r="IPZ36"/>
      <c r="IQA36"/>
      <c r="IQB36"/>
      <c r="IQC36"/>
      <c r="IQD36"/>
      <c r="IQE36"/>
      <c r="IQF36"/>
      <c r="IQG36"/>
      <c r="IQH36"/>
      <c r="IQI36"/>
      <c r="IQJ36"/>
      <c r="IQK36"/>
      <c r="IQL36"/>
      <c r="IQM36"/>
      <c r="IQN36"/>
      <c r="IQO36"/>
      <c r="IQP36"/>
      <c r="IQQ36"/>
      <c r="IQR36"/>
      <c r="IQS36"/>
      <c r="IQT36"/>
      <c r="IQU36"/>
      <c r="IQV36"/>
      <c r="IQW36"/>
      <c r="IQX36"/>
      <c r="IQY36"/>
      <c r="IQZ36"/>
      <c r="IRA36"/>
      <c r="IRB36"/>
      <c r="IRC36"/>
      <c r="IRD36"/>
      <c r="IRE36"/>
      <c r="IRF36"/>
      <c r="IRG36"/>
      <c r="IRH36"/>
      <c r="IRI36"/>
      <c r="IRJ36"/>
      <c r="IRK36"/>
      <c r="IRL36"/>
      <c r="IRM36"/>
      <c r="IRN36"/>
      <c r="IRO36"/>
      <c r="IRP36"/>
      <c r="IRQ36"/>
      <c r="IRR36"/>
      <c r="IRS36"/>
      <c r="IRT36"/>
      <c r="IRU36"/>
      <c r="IRV36"/>
      <c r="IRW36"/>
      <c r="IRX36"/>
      <c r="IRY36"/>
      <c r="IRZ36"/>
      <c r="ISA36"/>
      <c r="ISB36"/>
      <c r="ISC36"/>
      <c r="ISD36"/>
      <c r="ISE36"/>
      <c r="ISF36"/>
      <c r="ISG36"/>
      <c r="ISH36"/>
      <c r="ISI36"/>
      <c r="ISJ36"/>
      <c r="ISK36"/>
      <c r="ISL36"/>
      <c r="ISM36"/>
      <c r="ISN36"/>
      <c r="ISO36"/>
      <c r="ISP36"/>
      <c r="ISQ36"/>
      <c r="ISR36"/>
      <c r="ISS36"/>
      <c r="IST36"/>
      <c r="ISU36"/>
      <c r="ISV36"/>
      <c r="ISW36"/>
      <c r="ISX36"/>
      <c r="ISY36"/>
      <c r="ISZ36"/>
      <c r="ITA36"/>
      <c r="ITB36"/>
      <c r="ITC36"/>
      <c r="ITD36"/>
      <c r="ITE36"/>
      <c r="ITF36"/>
      <c r="ITG36"/>
      <c r="ITH36"/>
      <c r="ITI36"/>
      <c r="ITJ36"/>
      <c r="ITK36"/>
      <c r="ITL36"/>
      <c r="ITM36"/>
      <c r="ITN36"/>
      <c r="ITO36"/>
      <c r="ITP36"/>
      <c r="ITQ36"/>
      <c r="ITR36"/>
      <c r="ITS36"/>
      <c r="ITT36"/>
      <c r="ITU36"/>
      <c r="ITV36"/>
      <c r="ITW36"/>
      <c r="ITX36"/>
      <c r="ITY36"/>
      <c r="ITZ36"/>
      <c r="IUA36"/>
      <c r="IUB36"/>
      <c r="IUC36"/>
      <c r="IUD36"/>
      <c r="IUE36"/>
      <c r="IUF36"/>
      <c r="IUG36"/>
      <c r="IUH36"/>
      <c r="IUI36"/>
      <c r="IUJ36"/>
      <c r="IUK36"/>
      <c r="IUL36"/>
      <c r="IUM36"/>
      <c r="IUN36"/>
      <c r="IUO36"/>
      <c r="IUP36"/>
      <c r="IUQ36"/>
      <c r="IUR36"/>
      <c r="IUS36"/>
      <c r="IUT36"/>
      <c r="IUU36"/>
      <c r="IUV36"/>
      <c r="IUW36"/>
      <c r="IUX36"/>
      <c r="IUY36"/>
      <c r="IUZ36"/>
      <c r="IVA36"/>
      <c r="IVB36"/>
      <c r="IVC36"/>
      <c r="IVD36"/>
      <c r="IVE36"/>
      <c r="IVF36"/>
      <c r="IVG36"/>
      <c r="IVH36"/>
      <c r="IVI36"/>
      <c r="IVJ36"/>
      <c r="IVK36"/>
      <c r="IVL36"/>
      <c r="IVM36"/>
      <c r="IVN36"/>
      <c r="IVO36"/>
      <c r="IVP36"/>
      <c r="IVQ36"/>
      <c r="IVR36"/>
      <c r="IVS36"/>
      <c r="IVT36"/>
      <c r="IVU36"/>
      <c r="IVV36"/>
      <c r="IVW36"/>
      <c r="IVX36"/>
      <c r="IVY36"/>
      <c r="IVZ36"/>
      <c r="IWA36"/>
      <c r="IWB36"/>
      <c r="IWC36"/>
      <c r="IWD36"/>
      <c r="IWE36"/>
      <c r="IWF36"/>
      <c r="IWG36"/>
      <c r="IWH36"/>
      <c r="IWI36"/>
      <c r="IWJ36"/>
      <c r="IWK36"/>
      <c r="IWL36"/>
      <c r="IWM36"/>
      <c r="IWN36"/>
      <c r="IWO36"/>
      <c r="IWP36"/>
      <c r="IWQ36"/>
      <c r="IWR36"/>
      <c r="IWS36"/>
      <c r="IWT36"/>
      <c r="IWU36"/>
      <c r="IWV36"/>
      <c r="IWW36"/>
      <c r="IWX36"/>
      <c r="IWY36"/>
      <c r="IWZ36"/>
      <c r="IXA36"/>
      <c r="IXB36"/>
      <c r="IXC36"/>
      <c r="IXD36"/>
      <c r="IXE36"/>
      <c r="IXF36"/>
      <c r="IXG36"/>
      <c r="IXH36"/>
      <c r="IXI36"/>
      <c r="IXJ36"/>
      <c r="IXK36"/>
      <c r="IXL36"/>
      <c r="IXM36"/>
      <c r="IXN36"/>
      <c r="IXO36"/>
      <c r="IXP36"/>
      <c r="IXQ36"/>
      <c r="IXR36"/>
      <c r="IXS36"/>
      <c r="IXT36"/>
      <c r="IXU36"/>
      <c r="IXV36"/>
      <c r="IXW36"/>
      <c r="IXX36"/>
      <c r="IXY36"/>
      <c r="IXZ36"/>
      <c r="IYA36"/>
      <c r="IYB36"/>
      <c r="IYC36"/>
      <c r="IYD36"/>
      <c r="IYE36"/>
      <c r="IYF36"/>
      <c r="IYG36"/>
      <c r="IYH36"/>
      <c r="IYI36"/>
      <c r="IYJ36"/>
      <c r="IYK36"/>
      <c r="IYL36"/>
      <c r="IYM36"/>
      <c r="IYN36"/>
      <c r="IYO36"/>
      <c r="IYP36"/>
      <c r="IYQ36"/>
      <c r="IYR36"/>
      <c r="IYS36"/>
      <c r="IYT36"/>
      <c r="IYU36"/>
      <c r="IYV36"/>
      <c r="IYW36"/>
      <c r="IYX36"/>
      <c r="IYY36"/>
      <c r="IYZ36"/>
      <c r="IZA36"/>
      <c r="IZB36"/>
      <c r="IZC36"/>
      <c r="IZD36"/>
      <c r="IZE36"/>
      <c r="IZF36"/>
      <c r="IZG36"/>
      <c r="IZH36"/>
      <c r="IZI36"/>
      <c r="IZJ36"/>
      <c r="IZK36"/>
      <c r="IZL36"/>
      <c r="IZM36"/>
      <c r="IZN36"/>
      <c r="IZO36"/>
      <c r="IZP36"/>
      <c r="IZQ36"/>
      <c r="IZR36"/>
      <c r="IZS36"/>
      <c r="IZT36"/>
      <c r="IZU36"/>
      <c r="IZV36"/>
      <c r="IZW36"/>
      <c r="IZX36"/>
      <c r="IZY36"/>
      <c r="IZZ36"/>
      <c r="JAA36"/>
      <c r="JAB36"/>
      <c r="JAC36"/>
      <c r="JAD36"/>
      <c r="JAE36"/>
      <c r="JAF36"/>
      <c r="JAG36"/>
      <c r="JAH36"/>
      <c r="JAI36"/>
      <c r="JAJ36"/>
      <c r="JAK36"/>
      <c r="JAL36"/>
      <c r="JAM36"/>
      <c r="JAN36"/>
      <c r="JAO36"/>
      <c r="JAP36"/>
      <c r="JAQ36"/>
      <c r="JAR36"/>
      <c r="JAS36"/>
      <c r="JAT36"/>
      <c r="JAU36"/>
      <c r="JAV36"/>
      <c r="JAW36"/>
      <c r="JAX36"/>
      <c r="JAY36"/>
      <c r="JAZ36"/>
      <c r="JBA36"/>
      <c r="JBB36"/>
      <c r="JBC36"/>
      <c r="JBD36"/>
      <c r="JBE36"/>
      <c r="JBF36"/>
      <c r="JBG36"/>
      <c r="JBH36"/>
      <c r="JBI36"/>
      <c r="JBJ36"/>
      <c r="JBK36"/>
      <c r="JBL36"/>
      <c r="JBM36"/>
      <c r="JBN36"/>
      <c r="JBO36"/>
      <c r="JBP36"/>
      <c r="JBQ36"/>
      <c r="JBR36"/>
      <c r="JBS36"/>
      <c r="JBT36"/>
      <c r="JBU36"/>
      <c r="JBV36"/>
      <c r="JBW36"/>
      <c r="JBX36"/>
      <c r="JBY36"/>
      <c r="JBZ36"/>
      <c r="JCA36"/>
      <c r="JCB36"/>
      <c r="JCC36"/>
      <c r="JCD36"/>
      <c r="JCE36"/>
      <c r="JCF36"/>
      <c r="JCG36"/>
      <c r="JCH36"/>
      <c r="JCI36"/>
      <c r="JCJ36"/>
      <c r="JCK36"/>
      <c r="JCL36"/>
      <c r="JCM36"/>
      <c r="JCN36"/>
      <c r="JCO36"/>
      <c r="JCP36"/>
      <c r="JCQ36"/>
      <c r="JCR36"/>
      <c r="JCS36"/>
      <c r="JCT36"/>
      <c r="JCU36"/>
      <c r="JCV36"/>
      <c r="JCW36"/>
      <c r="JCX36"/>
      <c r="JCY36"/>
      <c r="JCZ36"/>
      <c r="JDA36"/>
      <c r="JDB36"/>
      <c r="JDC36"/>
      <c r="JDD36"/>
      <c r="JDE36"/>
      <c r="JDF36"/>
      <c r="JDG36"/>
      <c r="JDH36"/>
      <c r="JDI36"/>
      <c r="JDJ36"/>
      <c r="JDK36"/>
      <c r="JDL36"/>
      <c r="JDM36"/>
      <c r="JDN36"/>
      <c r="JDO36"/>
      <c r="JDP36"/>
      <c r="JDQ36"/>
      <c r="JDR36"/>
      <c r="JDS36"/>
      <c r="JDT36"/>
      <c r="JDU36"/>
      <c r="JDV36"/>
      <c r="JDW36"/>
      <c r="JDX36"/>
      <c r="JDY36"/>
      <c r="JDZ36"/>
      <c r="JEA36"/>
      <c r="JEB36"/>
      <c r="JEC36"/>
      <c r="JED36"/>
      <c r="JEE36"/>
      <c r="JEF36"/>
      <c r="JEG36"/>
      <c r="JEH36"/>
      <c r="JEI36"/>
      <c r="JEJ36"/>
      <c r="JEK36"/>
      <c r="JEL36"/>
      <c r="JEM36"/>
      <c r="JEN36"/>
      <c r="JEO36"/>
      <c r="JEP36"/>
      <c r="JEQ36"/>
      <c r="JER36"/>
      <c r="JES36"/>
      <c r="JET36"/>
      <c r="JEU36"/>
      <c r="JEV36"/>
      <c r="JEW36"/>
      <c r="JEX36"/>
      <c r="JEY36"/>
      <c r="JEZ36"/>
      <c r="JFA36"/>
      <c r="JFB36"/>
      <c r="JFC36"/>
      <c r="JFD36"/>
      <c r="JFE36"/>
      <c r="JFF36"/>
      <c r="JFG36"/>
      <c r="JFH36"/>
      <c r="JFI36"/>
      <c r="JFJ36"/>
      <c r="JFK36"/>
      <c r="JFL36"/>
      <c r="JFM36"/>
      <c r="JFN36"/>
      <c r="JFO36"/>
      <c r="JFP36"/>
      <c r="JFQ36"/>
      <c r="JFR36"/>
      <c r="JFS36"/>
      <c r="JFT36"/>
      <c r="JFU36"/>
      <c r="JFV36"/>
      <c r="JFW36"/>
      <c r="JFX36"/>
      <c r="JFY36"/>
      <c r="JFZ36"/>
      <c r="JGA36"/>
      <c r="JGB36"/>
      <c r="JGC36"/>
      <c r="JGD36"/>
      <c r="JGE36"/>
      <c r="JGF36"/>
      <c r="JGG36"/>
      <c r="JGH36"/>
      <c r="JGI36"/>
      <c r="JGJ36"/>
      <c r="JGK36"/>
      <c r="JGL36"/>
      <c r="JGM36"/>
      <c r="JGN36"/>
      <c r="JGO36"/>
      <c r="JGP36"/>
      <c r="JGQ36"/>
      <c r="JGR36"/>
      <c r="JGS36"/>
      <c r="JGT36"/>
      <c r="JGU36"/>
      <c r="JGV36"/>
      <c r="JGW36"/>
      <c r="JGX36"/>
      <c r="JGY36"/>
      <c r="JGZ36"/>
      <c r="JHA36"/>
      <c r="JHB36"/>
      <c r="JHC36"/>
      <c r="JHD36"/>
      <c r="JHE36"/>
      <c r="JHF36"/>
      <c r="JHG36"/>
      <c r="JHH36"/>
      <c r="JHI36"/>
      <c r="JHJ36"/>
      <c r="JHK36"/>
      <c r="JHL36"/>
      <c r="JHM36"/>
      <c r="JHN36"/>
      <c r="JHO36"/>
      <c r="JHP36"/>
      <c r="JHQ36"/>
      <c r="JHR36"/>
      <c r="JHS36"/>
      <c r="JHT36"/>
      <c r="JHU36"/>
      <c r="JHV36"/>
      <c r="JHW36"/>
      <c r="JHX36"/>
      <c r="JHY36"/>
      <c r="JHZ36"/>
      <c r="JIA36"/>
      <c r="JIB36"/>
      <c r="JIC36"/>
      <c r="JID36"/>
      <c r="JIE36"/>
      <c r="JIF36"/>
      <c r="JIG36"/>
      <c r="JIH36"/>
      <c r="JII36"/>
      <c r="JIJ36"/>
      <c r="JIK36"/>
      <c r="JIL36"/>
      <c r="JIM36"/>
      <c r="JIN36"/>
      <c r="JIO36"/>
      <c r="JIP36"/>
      <c r="JIQ36"/>
      <c r="JIR36"/>
      <c r="JIS36"/>
      <c r="JIT36"/>
      <c r="JIU36"/>
      <c r="JIV36"/>
      <c r="JIW36"/>
      <c r="JIX36"/>
      <c r="JIY36"/>
      <c r="JIZ36"/>
      <c r="JJA36"/>
      <c r="JJB36"/>
      <c r="JJC36"/>
      <c r="JJD36"/>
      <c r="JJE36"/>
      <c r="JJF36"/>
      <c r="JJG36"/>
      <c r="JJH36"/>
      <c r="JJI36"/>
      <c r="JJJ36"/>
      <c r="JJK36"/>
      <c r="JJL36"/>
      <c r="JJM36"/>
      <c r="JJN36"/>
      <c r="JJO36"/>
      <c r="JJP36"/>
      <c r="JJQ36"/>
      <c r="JJR36"/>
      <c r="JJS36"/>
      <c r="JJT36"/>
      <c r="JJU36"/>
      <c r="JJV36"/>
      <c r="JJW36"/>
      <c r="JJX36"/>
      <c r="JJY36"/>
      <c r="JJZ36"/>
      <c r="JKA36"/>
      <c r="JKB36"/>
      <c r="JKC36"/>
      <c r="JKD36"/>
      <c r="JKE36"/>
      <c r="JKF36"/>
      <c r="JKG36"/>
      <c r="JKH36"/>
      <c r="JKI36"/>
      <c r="JKJ36"/>
      <c r="JKK36"/>
      <c r="JKL36"/>
      <c r="JKM36"/>
      <c r="JKN36"/>
      <c r="JKO36"/>
      <c r="JKP36"/>
      <c r="JKQ36"/>
      <c r="JKR36"/>
      <c r="JKS36"/>
      <c r="JKT36"/>
      <c r="JKU36"/>
      <c r="JKV36"/>
      <c r="JKW36"/>
      <c r="JKX36"/>
      <c r="JKY36"/>
      <c r="JKZ36"/>
      <c r="JLA36"/>
      <c r="JLB36"/>
      <c r="JLC36"/>
      <c r="JLD36"/>
      <c r="JLE36"/>
      <c r="JLF36"/>
      <c r="JLG36"/>
      <c r="JLH36"/>
      <c r="JLI36"/>
      <c r="JLJ36"/>
      <c r="JLK36"/>
      <c r="JLL36"/>
      <c r="JLM36"/>
      <c r="JLN36"/>
      <c r="JLO36"/>
      <c r="JLP36"/>
      <c r="JLQ36"/>
      <c r="JLR36"/>
      <c r="JLS36"/>
      <c r="JLT36"/>
      <c r="JLU36"/>
      <c r="JLV36"/>
      <c r="JLW36"/>
      <c r="JLX36"/>
      <c r="JLY36"/>
      <c r="JLZ36"/>
      <c r="JMA36"/>
      <c r="JMB36"/>
      <c r="JMC36"/>
      <c r="JMD36"/>
      <c r="JME36"/>
      <c r="JMF36"/>
      <c r="JMG36"/>
      <c r="JMH36"/>
      <c r="JMI36"/>
      <c r="JMJ36"/>
      <c r="JMK36"/>
      <c r="JML36"/>
      <c r="JMM36"/>
      <c r="JMN36"/>
      <c r="JMO36"/>
      <c r="JMP36"/>
      <c r="JMQ36"/>
      <c r="JMR36"/>
      <c r="JMS36"/>
      <c r="JMT36"/>
      <c r="JMU36"/>
      <c r="JMV36"/>
      <c r="JMW36"/>
      <c r="JMX36"/>
      <c r="JMY36"/>
      <c r="JMZ36"/>
      <c r="JNA36"/>
      <c r="JNB36"/>
      <c r="JNC36"/>
      <c r="JND36"/>
      <c r="JNE36"/>
      <c r="JNF36"/>
      <c r="JNG36"/>
      <c r="JNH36"/>
      <c r="JNI36"/>
      <c r="JNJ36"/>
      <c r="JNK36"/>
      <c r="JNL36"/>
      <c r="JNM36"/>
      <c r="JNN36"/>
      <c r="JNO36"/>
      <c r="JNP36"/>
      <c r="JNQ36"/>
      <c r="JNR36"/>
      <c r="JNS36"/>
      <c r="JNT36"/>
      <c r="JNU36"/>
      <c r="JNV36"/>
      <c r="JNW36"/>
      <c r="JNX36"/>
      <c r="JNY36"/>
      <c r="JNZ36"/>
      <c r="JOA36"/>
      <c r="JOB36"/>
      <c r="JOC36"/>
      <c r="JOD36"/>
      <c r="JOE36"/>
      <c r="JOF36"/>
      <c r="JOG36"/>
      <c r="JOH36"/>
      <c r="JOI36"/>
      <c r="JOJ36"/>
      <c r="JOK36"/>
      <c r="JOL36"/>
      <c r="JOM36"/>
      <c r="JON36"/>
      <c r="JOO36"/>
      <c r="JOP36"/>
      <c r="JOQ36"/>
      <c r="JOR36"/>
      <c r="JOS36"/>
      <c r="JOT36"/>
      <c r="JOU36"/>
      <c r="JOV36"/>
      <c r="JOW36"/>
      <c r="JOX36"/>
      <c r="JOY36"/>
      <c r="JOZ36"/>
      <c r="JPA36"/>
      <c r="JPB36"/>
      <c r="JPC36"/>
      <c r="JPD36"/>
      <c r="JPE36"/>
      <c r="JPF36"/>
      <c r="JPG36"/>
      <c r="JPH36"/>
      <c r="JPI36"/>
      <c r="JPJ36"/>
      <c r="JPK36"/>
      <c r="JPL36"/>
      <c r="JPM36"/>
      <c r="JPN36"/>
      <c r="JPO36"/>
      <c r="JPP36"/>
      <c r="JPQ36"/>
      <c r="JPR36"/>
      <c r="JPS36"/>
      <c r="JPT36"/>
      <c r="JPU36"/>
      <c r="JPV36"/>
      <c r="JPW36"/>
      <c r="JPX36"/>
      <c r="JPY36"/>
      <c r="JPZ36"/>
      <c r="JQA36"/>
      <c r="JQB36"/>
      <c r="JQC36"/>
      <c r="JQD36"/>
      <c r="JQE36"/>
      <c r="JQF36"/>
      <c r="JQG36"/>
      <c r="JQH36"/>
      <c r="JQI36"/>
      <c r="JQJ36"/>
      <c r="JQK36"/>
      <c r="JQL36"/>
      <c r="JQM36"/>
      <c r="JQN36"/>
      <c r="JQO36"/>
      <c r="JQP36"/>
      <c r="JQQ36"/>
      <c r="JQR36"/>
      <c r="JQS36"/>
      <c r="JQT36"/>
      <c r="JQU36"/>
      <c r="JQV36"/>
      <c r="JQW36"/>
      <c r="JQX36"/>
      <c r="JQY36"/>
      <c r="JQZ36"/>
      <c r="JRA36"/>
      <c r="JRB36"/>
      <c r="JRC36"/>
      <c r="JRD36"/>
      <c r="JRE36"/>
      <c r="JRF36"/>
      <c r="JRG36"/>
      <c r="JRH36"/>
      <c r="JRI36"/>
      <c r="JRJ36"/>
      <c r="JRK36"/>
      <c r="JRL36"/>
      <c r="JRM36"/>
      <c r="JRN36"/>
      <c r="JRO36"/>
      <c r="JRP36"/>
      <c r="JRQ36"/>
      <c r="JRR36"/>
      <c r="JRS36"/>
      <c r="JRT36"/>
      <c r="JRU36"/>
      <c r="JRV36"/>
      <c r="JRW36"/>
      <c r="JRX36"/>
      <c r="JRY36"/>
      <c r="JRZ36"/>
      <c r="JSA36"/>
      <c r="JSB36"/>
      <c r="JSC36"/>
      <c r="JSD36"/>
      <c r="JSE36"/>
      <c r="JSF36"/>
      <c r="JSG36"/>
      <c r="JSH36"/>
      <c r="JSI36"/>
      <c r="JSJ36"/>
      <c r="JSK36"/>
      <c r="JSL36"/>
      <c r="JSM36"/>
      <c r="JSN36"/>
      <c r="JSO36"/>
      <c r="JSP36"/>
      <c r="JSQ36"/>
      <c r="JSR36"/>
      <c r="JSS36"/>
      <c r="JST36"/>
      <c r="JSU36"/>
      <c r="JSV36"/>
      <c r="JSW36"/>
      <c r="JSX36"/>
      <c r="JSY36"/>
      <c r="JSZ36"/>
      <c r="JTA36"/>
      <c r="JTB36"/>
      <c r="JTC36"/>
      <c r="JTD36"/>
      <c r="JTE36"/>
      <c r="JTF36"/>
      <c r="JTG36"/>
      <c r="JTH36"/>
      <c r="JTI36"/>
      <c r="JTJ36"/>
      <c r="JTK36"/>
      <c r="JTL36"/>
      <c r="JTM36"/>
      <c r="JTN36"/>
      <c r="JTO36"/>
      <c r="JTP36"/>
      <c r="JTQ36"/>
      <c r="JTR36"/>
      <c r="JTS36"/>
      <c r="JTT36"/>
      <c r="JTU36"/>
      <c r="JTV36"/>
      <c r="JTW36"/>
      <c r="JTX36"/>
      <c r="JTY36"/>
      <c r="JTZ36"/>
      <c r="JUA36"/>
      <c r="JUB36"/>
      <c r="JUC36"/>
      <c r="JUD36"/>
      <c r="JUE36"/>
      <c r="JUF36"/>
      <c r="JUG36"/>
      <c r="JUH36"/>
      <c r="JUI36"/>
      <c r="JUJ36"/>
      <c r="JUK36"/>
      <c r="JUL36"/>
      <c r="JUM36"/>
      <c r="JUN36"/>
      <c r="JUO36"/>
      <c r="JUP36"/>
      <c r="JUQ36"/>
      <c r="JUR36"/>
      <c r="JUS36"/>
      <c r="JUT36"/>
      <c r="JUU36"/>
      <c r="JUV36"/>
      <c r="JUW36"/>
      <c r="JUX36"/>
      <c r="JUY36"/>
      <c r="JUZ36"/>
      <c r="JVA36"/>
      <c r="JVB36"/>
      <c r="JVC36"/>
      <c r="JVD36"/>
      <c r="JVE36"/>
      <c r="JVF36"/>
      <c r="JVG36"/>
      <c r="JVH36"/>
      <c r="JVI36"/>
      <c r="JVJ36"/>
      <c r="JVK36"/>
      <c r="JVL36"/>
      <c r="JVM36"/>
      <c r="JVN36"/>
      <c r="JVO36"/>
      <c r="JVP36"/>
      <c r="JVQ36"/>
      <c r="JVR36"/>
      <c r="JVS36"/>
      <c r="JVT36"/>
      <c r="JVU36"/>
      <c r="JVV36"/>
      <c r="JVW36"/>
      <c r="JVX36"/>
      <c r="JVY36"/>
      <c r="JVZ36"/>
      <c r="JWA36"/>
      <c r="JWB36"/>
      <c r="JWC36"/>
      <c r="JWD36"/>
      <c r="JWE36"/>
      <c r="JWF36"/>
      <c r="JWG36"/>
      <c r="JWH36"/>
      <c r="JWI36"/>
      <c r="JWJ36"/>
      <c r="JWK36"/>
      <c r="JWL36"/>
      <c r="JWM36"/>
      <c r="JWN36"/>
      <c r="JWO36"/>
      <c r="JWP36"/>
      <c r="JWQ36"/>
      <c r="JWR36"/>
      <c r="JWS36"/>
      <c r="JWT36"/>
      <c r="JWU36"/>
      <c r="JWV36"/>
      <c r="JWW36"/>
      <c r="JWX36"/>
      <c r="JWY36"/>
      <c r="JWZ36"/>
      <c r="JXA36"/>
      <c r="JXB36"/>
      <c r="JXC36"/>
      <c r="JXD36"/>
      <c r="JXE36"/>
      <c r="JXF36"/>
      <c r="JXG36"/>
      <c r="JXH36"/>
      <c r="JXI36"/>
      <c r="JXJ36"/>
      <c r="JXK36"/>
      <c r="JXL36"/>
      <c r="JXM36"/>
      <c r="JXN36"/>
      <c r="JXO36"/>
      <c r="JXP36"/>
      <c r="JXQ36"/>
      <c r="JXR36"/>
      <c r="JXS36"/>
      <c r="JXT36"/>
      <c r="JXU36"/>
      <c r="JXV36"/>
      <c r="JXW36"/>
      <c r="JXX36"/>
      <c r="JXY36"/>
      <c r="JXZ36"/>
      <c r="JYA36"/>
      <c r="JYB36"/>
      <c r="JYC36"/>
      <c r="JYD36"/>
      <c r="JYE36"/>
      <c r="JYF36"/>
      <c r="JYG36"/>
      <c r="JYH36"/>
      <c r="JYI36"/>
      <c r="JYJ36"/>
      <c r="JYK36"/>
      <c r="JYL36"/>
      <c r="JYM36"/>
      <c r="JYN36"/>
      <c r="JYO36"/>
      <c r="JYP36"/>
      <c r="JYQ36"/>
      <c r="JYR36"/>
      <c r="JYS36"/>
      <c r="JYT36"/>
      <c r="JYU36"/>
      <c r="JYV36"/>
      <c r="JYW36"/>
      <c r="JYX36"/>
      <c r="JYY36"/>
      <c r="JYZ36"/>
      <c r="JZA36"/>
      <c r="JZB36"/>
      <c r="JZC36"/>
      <c r="JZD36"/>
      <c r="JZE36"/>
      <c r="JZF36"/>
      <c r="JZG36"/>
      <c r="JZH36"/>
      <c r="JZI36"/>
      <c r="JZJ36"/>
      <c r="JZK36"/>
      <c r="JZL36"/>
      <c r="JZM36"/>
      <c r="JZN36"/>
      <c r="JZO36"/>
      <c r="JZP36"/>
      <c r="JZQ36"/>
      <c r="JZR36"/>
      <c r="JZS36"/>
      <c r="JZT36"/>
      <c r="JZU36"/>
      <c r="JZV36"/>
      <c r="JZW36"/>
      <c r="JZX36"/>
      <c r="JZY36"/>
      <c r="JZZ36"/>
      <c r="KAA36"/>
      <c r="KAB36"/>
      <c r="KAC36"/>
      <c r="KAD36"/>
      <c r="KAE36"/>
      <c r="KAF36"/>
      <c r="KAG36"/>
      <c r="KAH36"/>
      <c r="KAI36"/>
      <c r="KAJ36"/>
      <c r="KAK36"/>
      <c r="KAL36"/>
      <c r="KAM36"/>
      <c r="KAN36"/>
      <c r="KAO36"/>
      <c r="KAP36"/>
      <c r="KAQ36"/>
      <c r="KAR36"/>
      <c r="KAS36"/>
      <c r="KAT36"/>
      <c r="KAU36"/>
      <c r="KAV36"/>
      <c r="KAW36"/>
      <c r="KAX36"/>
      <c r="KAY36"/>
      <c r="KAZ36"/>
      <c r="KBA36"/>
      <c r="KBB36"/>
      <c r="KBC36"/>
      <c r="KBD36"/>
      <c r="KBE36"/>
      <c r="KBF36"/>
      <c r="KBG36"/>
      <c r="KBH36"/>
      <c r="KBI36"/>
      <c r="KBJ36"/>
      <c r="KBK36"/>
      <c r="KBL36"/>
      <c r="KBM36"/>
      <c r="KBN36"/>
      <c r="KBO36"/>
      <c r="KBP36"/>
      <c r="KBQ36"/>
      <c r="KBR36"/>
      <c r="KBS36"/>
      <c r="KBT36"/>
      <c r="KBU36"/>
      <c r="KBV36"/>
      <c r="KBW36"/>
      <c r="KBX36"/>
      <c r="KBY36"/>
      <c r="KBZ36"/>
      <c r="KCA36"/>
      <c r="KCB36"/>
      <c r="KCC36"/>
      <c r="KCD36"/>
      <c r="KCE36"/>
      <c r="KCF36"/>
      <c r="KCG36"/>
      <c r="KCH36"/>
      <c r="KCI36"/>
      <c r="KCJ36"/>
      <c r="KCK36"/>
      <c r="KCL36"/>
      <c r="KCM36"/>
      <c r="KCN36"/>
      <c r="KCO36"/>
      <c r="KCP36"/>
      <c r="KCQ36"/>
      <c r="KCR36"/>
      <c r="KCS36"/>
      <c r="KCT36"/>
      <c r="KCU36"/>
      <c r="KCV36"/>
      <c r="KCW36"/>
      <c r="KCX36"/>
      <c r="KCY36"/>
      <c r="KCZ36"/>
      <c r="KDA36"/>
      <c r="KDB36"/>
      <c r="KDC36"/>
      <c r="KDD36"/>
      <c r="KDE36"/>
      <c r="KDF36"/>
      <c r="KDG36"/>
      <c r="KDH36"/>
      <c r="KDI36"/>
      <c r="KDJ36"/>
      <c r="KDK36"/>
      <c r="KDL36"/>
      <c r="KDM36"/>
      <c r="KDN36"/>
      <c r="KDO36"/>
      <c r="KDP36"/>
      <c r="KDQ36"/>
      <c r="KDR36"/>
      <c r="KDS36"/>
      <c r="KDT36"/>
      <c r="KDU36"/>
      <c r="KDV36"/>
      <c r="KDW36"/>
      <c r="KDX36"/>
      <c r="KDY36"/>
      <c r="KDZ36"/>
      <c r="KEA36"/>
      <c r="KEB36"/>
      <c r="KEC36"/>
      <c r="KED36"/>
      <c r="KEE36"/>
      <c r="KEF36"/>
      <c r="KEG36"/>
      <c r="KEH36"/>
      <c r="KEI36"/>
      <c r="KEJ36"/>
      <c r="KEK36"/>
      <c r="KEL36"/>
      <c r="KEM36"/>
      <c r="KEN36"/>
      <c r="KEO36"/>
      <c r="KEP36"/>
      <c r="KEQ36"/>
      <c r="KER36"/>
      <c r="KES36"/>
      <c r="KET36"/>
      <c r="KEU36"/>
      <c r="KEV36"/>
      <c r="KEW36"/>
      <c r="KEX36"/>
      <c r="KEY36"/>
      <c r="KEZ36"/>
      <c r="KFA36"/>
      <c r="KFB36"/>
      <c r="KFC36"/>
      <c r="KFD36"/>
      <c r="KFE36"/>
      <c r="KFF36"/>
      <c r="KFG36"/>
      <c r="KFH36"/>
      <c r="KFI36"/>
      <c r="KFJ36"/>
      <c r="KFK36"/>
      <c r="KFL36"/>
      <c r="KFM36"/>
      <c r="KFN36"/>
      <c r="KFO36"/>
      <c r="KFP36"/>
      <c r="KFQ36"/>
      <c r="KFR36"/>
      <c r="KFS36"/>
      <c r="KFT36"/>
      <c r="KFU36"/>
      <c r="KFV36"/>
      <c r="KFW36"/>
      <c r="KFX36"/>
      <c r="KFY36"/>
      <c r="KFZ36"/>
      <c r="KGA36"/>
      <c r="KGB36"/>
      <c r="KGC36"/>
      <c r="KGD36"/>
      <c r="KGE36"/>
      <c r="KGF36"/>
      <c r="KGG36"/>
      <c r="KGH36"/>
      <c r="KGI36"/>
      <c r="KGJ36"/>
      <c r="KGK36"/>
      <c r="KGL36"/>
      <c r="KGM36"/>
      <c r="KGN36"/>
      <c r="KGO36"/>
      <c r="KGP36"/>
      <c r="KGQ36"/>
      <c r="KGR36"/>
      <c r="KGS36"/>
      <c r="KGT36"/>
      <c r="KGU36"/>
      <c r="KGV36"/>
      <c r="KGW36"/>
      <c r="KGX36"/>
      <c r="KGY36"/>
      <c r="KGZ36"/>
      <c r="KHA36"/>
      <c r="KHB36"/>
      <c r="KHC36"/>
      <c r="KHD36"/>
      <c r="KHE36"/>
      <c r="KHF36"/>
      <c r="KHG36"/>
      <c r="KHH36"/>
      <c r="KHI36"/>
      <c r="KHJ36"/>
      <c r="KHK36"/>
      <c r="KHL36"/>
      <c r="KHM36"/>
      <c r="KHN36"/>
      <c r="KHO36"/>
      <c r="KHP36"/>
      <c r="KHQ36"/>
      <c r="KHR36"/>
      <c r="KHS36"/>
      <c r="KHT36"/>
      <c r="KHU36"/>
      <c r="KHV36"/>
      <c r="KHW36"/>
      <c r="KHX36"/>
      <c r="KHY36"/>
      <c r="KHZ36"/>
      <c r="KIA36"/>
      <c r="KIB36"/>
      <c r="KIC36"/>
      <c r="KID36"/>
      <c r="KIE36"/>
      <c r="KIF36"/>
      <c r="KIG36"/>
      <c r="KIH36"/>
      <c r="KII36"/>
      <c r="KIJ36"/>
      <c r="KIK36"/>
      <c r="KIL36"/>
      <c r="KIM36"/>
      <c r="KIN36"/>
      <c r="KIO36"/>
      <c r="KIP36"/>
      <c r="KIQ36"/>
      <c r="KIR36"/>
      <c r="KIS36"/>
      <c r="KIT36"/>
      <c r="KIU36"/>
      <c r="KIV36"/>
      <c r="KIW36"/>
      <c r="KIX36"/>
      <c r="KIY36"/>
      <c r="KIZ36"/>
      <c r="KJA36"/>
      <c r="KJB36"/>
      <c r="KJC36"/>
      <c r="KJD36"/>
      <c r="KJE36"/>
      <c r="KJF36"/>
      <c r="KJG36"/>
      <c r="KJH36"/>
      <c r="KJI36"/>
      <c r="KJJ36"/>
      <c r="KJK36"/>
      <c r="KJL36"/>
      <c r="KJM36"/>
      <c r="KJN36"/>
      <c r="KJO36"/>
      <c r="KJP36"/>
      <c r="KJQ36"/>
      <c r="KJR36"/>
      <c r="KJS36"/>
      <c r="KJT36"/>
      <c r="KJU36"/>
      <c r="KJV36"/>
      <c r="KJW36"/>
      <c r="KJX36"/>
      <c r="KJY36"/>
      <c r="KJZ36"/>
      <c r="KKA36"/>
      <c r="KKB36"/>
      <c r="KKC36"/>
      <c r="KKD36"/>
      <c r="KKE36"/>
      <c r="KKF36"/>
      <c r="KKG36"/>
      <c r="KKH36"/>
      <c r="KKI36"/>
      <c r="KKJ36"/>
      <c r="KKK36"/>
      <c r="KKL36"/>
      <c r="KKM36"/>
      <c r="KKN36"/>
      <c r="KKO36"/>
      <c r="KKP36"/>
      <c r="KKQ36"/>
      <c r="KKR36"/>
      <c r="KKS36"/>
      <c r="KKT36"/>
      <c r="KKU36"/>
      <c r="KKV36"/>
      <c r="KKW36"/>
      <c r="KKX36"/>
      <c r="KKY36"/>
      <c r="KKZ36"/>
      <c r="KLA36"/>
      <c r="KLB36"/>
      <c r="KLC36"/>
      <c r="KLD36"/>
      <c r="KLE36"/>
      <c r="KLF36"/>
      <c r="KLG36"/>
      <c r="KLH36"/>
      <c r="KLI36"/>
      <c r="KLJ36"/>
      <c r="KLK36"/>
      <c r="KLL36"/>
      <c r="KLM36"/>
      <c r="KLN36"/>
      <c r="KLO36"/>
      <c r="KLP36"/>
      <c r="KLQ36"/>
      <c r="KLR36"/>
      <c r="KLS36"/>
      <c r="KLT36"/>
      <c r="KLU36"/>
      <c r="KLV36"/>
      <c r="KLW36"/>
      <c r="KLX36"/>
      <c r="KLY36"/>
      <c r="KLZ36"/>
      <c r="KMA36"/>
      <c r="KMB36"/>
      <c r="KMC36"/>
      <c r="KMD36"/>
      <c r="KME36"/>
      <c r="KMF36"/>
      <c r="KMG36"/>
      <c r="KMH36"/>
      <c r="KMI36"/>
      <c r="KMJ36"/>
      <c r="KMK36"/>
      <c r="KML36"/>
      <c r="KMM36"/>
      <c r="KMN36"/>
      <c r="KMO36"/>
      <c r="KMP36"/>
      <c r="KMQ36"/>
      <c r="KMR36"/>
      <c r="KMS36"/>
      <c r="KMT36"/>
      <c r="KMU36"/>
      <c r="KMV36"/>
      <c r="KMW36"/>
      <c r="KMX36"/>
      <c r="KMY36"/>
      <c r="KMZ36"/>
      <c r="KNA36"/>
      <c r="KNB36"/>
      <c r="KNC36"/>
      <c r="KND36"/>
      <c r="KNE36"/>
      <c r="KNF36"/>
      <c r="KNG36"/>
      <c r="KNH36"/>
      <c r="KNI36"/>
      <c r="KNJ36"/>
      <c r="KNK36"/>
      <c r="KNL36"/>
      <c r="KNM36"/>
      <c r="KNN36"/>
      <c r="KNO36"/>
      <c r="KNP36"/>
      <c r="KNQ36"/>
      <c r="KNR36"/>
      <c r="KNS36"/>
      <c r="KNT36"/>
      <c r="KNU36"/>
      <c r="KNV36"/>
      <c r="KNW36"/>
      <c r="KNX36"/>
      <c r="KNY36"/>
      <c r="KNZ36"/>
      <c r="KOA36"/>
      <c r="KOB36"/>
      <c r="KOC36"/>
      <c r="KOD36"/>
      <c r="KOE36"/>
      <c r="KOF36"/>
      <c r="KOG36"/>
      <c r="KOH36"/>
      <c r="KOI36"/>
      <c r="KOJ36"/>
      <c r="KOK36"/>
      <c r="KOL36"/>
      <c r="KOM36"/>
      <c r="KON36"/>
      <c r="KOO36"/>
      <c r="KOP36"/>
      <c r="KOQ36"/>
      <c r="KOR36"/>
      <c r="KOS36"/>
      <c r="KOT36"/>
      <c r="KOU36"/>
      <c r="KOV36"/>
      <c r="KOW36"/>
      <c r="KOX36"/>
      <c r="KOY36"/>
      <c r="KOZ36"/>
      <c r="KPA36"/>
      <c r="KPB36"/>
      <c r="KPC36"/>
      <c r="KPD36"/>
      <c r="KPE36"/>
      <c r="KPF36"/>
      <c r="KPG36"/>
      <c r="KPH36"/>
      <c r="KPI36"/>
      <c r="KPJ36"/>
      <c r="KPK36"/>
      <c r="KPL36"/>
      <c r="KPM36"/>
      <c r="KPN36"/>
      <c r="KPO36"/>
      <c r="KPP36"/>
      <c r="KPQ36"/>
      <c r="KPR36"/>
      <c r="KPS36"/>
      <c r="KPT36"/>
      <c r="KPU36"/>
      <c r="KPV36"/>
      <c r="KPW36"/>
      <c r="KPX36"/>
      <c r="KPY36"/>
      <c r="KPZ36"/>
      <c r="KQA36"/>
      <c r="KQB36"/>
      <c r="KQC36"/>
      <c r="KQD36"/>
      <c r="KQE36"/>
      <c r="KQF36"/>
      <c r="KQG36"/>
      <c r="KQH36"/>
      <c r="KQI36"/>
      <c r="KQJ36"/>
      <c r="KQK36"/>
      <c r="KQL36"/>
      <c r="KQM36"/>
      <c r="KQN36"/>
      <c r="KQO36"/>
      <c r="KQP36"/>
      <c r="KQQ36"/>
      <c r="KQR36"/>
      <c r="KQS36"/>
      <c r="KQT36"/>
      <c r="KQU36"/>
      <c r="KQV36"/>
      <c r="KQW36"/>
      <c r="KQX36"/>
      <c r="KQY36"/>
      <c r="KQZ36"/>
      <c r="KRA36"/>
      <c r="KRB36"/>
      <c r="KRC36"/>
      <c r="KRD36"/>
      <c r="KRE36"/>
      <c r="KRF36"/>
      <c r="KRG36"/>
      <c r="KRH36"/>
      <c r="KRI36"/>
      <c r="KRJ36"/>
      <c r="KRK36"/>
      <c r="KRL36"/>
      <c r="KRM36"/>
      <c r="KRN36"/>
      <c r="KRO36"/>
      <c r="KRP36"/>
      <c r="KRQ36"/>
      <c r="KRR36"/>
      <c r="KRS36"/>
      <c r="KRT36"/>
      <c r="KRU36"/>
      <c r="KRV36"/>
      <c r="KRW36"/>
      <c r="KRX36"/>
      <c r="KRY36"/>
      <c r="KRZ36"/>
      <c r="KSA36"/>
      <c r="KSB36"/>
      <c r="KSC36"/>
      <c r="KSD36"/>
      <c r="KSE36"/>
      <c r="KSF36"/>
      <c r="KSG36"/>
      <c r="KSH36"/>
      <c r="KSI36"/>
      <c r="KSJ36"/>
      <c r="KSK36"/>
      <c r="KSL36"/>
      <c r="KSM36"/>
      <c r="KSN36"/>
      <c r="KSO36"/>
      <c r="KSP36"/>
      <c r="KSQ36"/>
      <c r="KSR36"/>
      <c r="KSS36"/>
      <c r="KST36"/>
      <c r="KSU36"/>
      <c r="KSV36"/>
      <c r="KSW36"/>
      <c r="KSX36"/>
      <c r="KSY36"/>
      <c r="KSZ36"/>
      <c r="KTA36"/>
      <c r="KTB36"/>
      <c r="KTC36"/>
      <c r="KTD36"/>
      <c r="KTE36"/>
      <c r="KTF36"/>
      <c r="KTG36"/>
      <c r="KTH36"/>
      <c r="KTI36"/>
      <c r="KTJ36"/>
      <c r="KTK36"/>
      <c r="KTL36"/>
      <c r="KTM36"/>
      <c r="KTN36"/>
      <c r="KTO36"/>
      <c r="KTP36"/>
      <c r="KTQ36"/>
      <c r="KTR36"/>
      <c r="KTS36"/>
      <c r="KTT36"/>
      <c r="KTU36"/>
      <c r="KTV36"/>
      <c r="KTW36"/>
      <c r="KTX36"/>
      <c r="KTY36"/>
      <c r="KTZ36"/>
      <c r="KUA36"/>
      <c r="KUB36"/>
      <c r="KUC36"/>
      <c r="KUD36"/>
      <c r="KUE36"/>
      <c r="KUF36"/>
      <c r="KUG36"/>
      <c r="KUH36"/>
      <c r="KUI36"/>
      <c r="KUJ36"/>
      <c r="KUK36"/>
      <c r="KUL36"/>
      <c r="KUM36"/>
      <c r="KUN36"/>
      <c r="KUO36"/>
      <c r="KUP36"/>
      <c r="KUQ36"/>
      <c r="KUR36"/>
      <c r="KUS36"/>
      <c r="KUT36"/>
      <c r="KUU36"/>
      <c r="KUV36"/>
      <c r="KUW36"/>
      <c r="KUX36"/>
      <c r="KUY36"/>
      <c r="KUZ36"/>
      <c r="KVA36"/>
      <c r="KVB36"/>
      <c r="KVC36"/>
      <c r="KVD36"/>
      <c r="KVE36"/>
      <c r="KVF36"/>
      <c r="KVG36"/>
      <c r="KVH36"/>
      <c r="KVI36"/>
      <c r="KVJ36"/>
      <c r="KVK36"/>
      <c r="KVL36"/>
      <c r="KVM36"/>
      <c r="KVN36"/>
      <c r="KVO36"/>
      <c r="KVP36"/>
      <c r="KVQ36"/>
      <c r="KVR36"/>
      <c r="KVS36"/>
      <c r="KVT36"/>
      <c r="KVU36"/>
      <c r="KVV36"/>
      <c r="KVW36"/>
      <c r="KVX36"/>
      <c r="KVY36"/>
      <c r="KVZ36"/>
      <c r="KWA36"/>
      <c r="KWB36"/>
      <c r="KWC36"/>
      <c r="KWD36"/>
      <c r="KWE36"/>
      <c r="KWF36"/>
      <c r="KWG36"/>
      <c r="KWH36"/>
      <c r="KWI36"/>
      <c r="KWJ36"/>
      <c r="KWK36"/>
      <c r="KWL36"/>
      <c r="KWM36"/>
      <c r="KWN36"/>
      <c r="KWO36"/>
      <c r="KWP36"/>
      <c r="KWQ36"/>
      <c r="KWR36"/>
      <c r="KWS36"/>
      <c r="KWT36"/>
      <c r="KWU36"/>
      <c r="KWV36"/>
      <c r="KWW36"/>
      <c r="KWX36"/>
      <c r="KWY36"/>
      <c r="KWZ36"/>
      <c r="KXA36"/>
      <c r="KXB36"/>
      <c r="KXC36"/>
      <c r="KXD36"/>
      <c r="KXE36"/>
      <c r="KXF36"/>
      <c r="KXG36"/>
      <c r="KXH36"/>
      <c r="KXI36"/>
      <c r="KXJ36"/>
      <c r="KXK36"/>
      <c r="KXL36"/>
      <c r="KXM36"/>
      <c r="KXN36"/>
      <c r="KXO36"/>
      <c r="KXP36"/>
      <c r="KXQ36"/>
      <c r="KXR36"/>
      <c r="KXS36"/>
      <c r="KXT36"/>
      <c r="KXU36"/>
      <c r="KXV36"/>
      <c r="KXW36"/>
      <c r="KXX36"/>
      <c r="KXY36"/>
      <c r="KXZ36"/>
      <c r="KYA36"/>
      <c r="KYB36"/>
      <c r="KYC36"/>
      <c r="KYD36"/>
      <c r="KYE36"/>
      <c r="KYF36"/>
      <c r="KYG36"/>
      <c r="KYH36"/>
      <c r="KYI36"/>
      <c r="KYJ36"/>
      <c r="KYK36"/>
      <c r="KYL36"/>
      <c r="KYM36"/>
      <c r="KYN36"/>
      <c r="KYO36"/>
      <c r="KYP36"/>
      <c r="KYQ36"/>
      <c r="KYR36"/>
      <c r="KYS36"/>
      <c r="KYT36"/>
      <c r="KYU36"/>
      <c r="KYV36"/>
      <c r="KYW36"/>
      <c r="KYX36"/>
      <c r="KYY36"/>
      <c r="KYZ36"/>
      <c r="KZA36"/>
      <c r="KZB36"/>
      <c r="KZC36"/>
      <c r="KZD36"/>
      <c r="KZE36"/>
      <c r="KZF36"/>
      <c r="KZG36"/>
      <c r="KZH36"/>
      <c r="KZI36"/>
      <c r="KZJ36"/>
      <c r="KZK36"/>
      <c r="KZL36"/>
      <c r="KZM36"/>
      <c r="KZN36"/>
      <c r="KZO36"/>
      <c r="KZP36"/>
      <c r="KZQ36"/>
      <c r="KZR36"/>
      <c r="KZS36"/>
      <c r="KZT36"/>
      <c r="KZU36"/>
      <c r="KZV36"/>
      <c r="KZW36"/>
      <c r="KZX36"/>
      <c r="KZY36"/>
      <c r="KZZ36"/>
      <c r="LAA36"/>
      <c r="LAB36"/>
      <c r="LAC36"/>
      <c r="LAD36"/>
      <c r="LAE36"/>
      <c r="LAF36"/>
      <c r="LAG36"/>
      <c r="LAH36"/>
      <c r="LAI36"/>
      <c r="LAJ36"/>
      <c r="LAK36"/>
      <c r="LAL36"/>
      <c r="LAM36"/>
      <c r="LAN36"/>
      <c r="LAO36"/>
      <c r="LAP36"/>
      <c r="LAQ36"/>
      <c r="LAR36"/>
      <c r="LAS36"/>
      <c r="LAT36"/>
      <c r="LAU36"/>
      <c r="LAV36"/>
      <c r="LAW36"/>
      <c r="LAX36"/>
      <c r="LAY36"/>
      <c r="LAZ36"/>
      <c r="LBA36"/>
      <c r="LBB36"/>
      <c r="LBC36"/>
      <c r="LBD36"/>
      <c r="LBE36"/>
      <c r="LBF36"/>
      <c r="LBG36"/>
      <c r="LBH36"/>
      <c r="LBI36"/>
      <c r="LBJ36"/>
      <c r="LBK36"/>
      <c r="LBL36"/>
      <c r="LBM36"/>
      <c r="LBN36"/>
      <c r="LBO36"/>
      <c r="LBP36"/>
      <c r="LBQ36"/>
      <c r="LBR36"/>
      <c r="LBS36"/>
      <c r="LBT36"/>
      <c r="LBU36"/>
      <c r="LBV36"/>
      <c r="LBW36"/>
      <c r="LBX36"/>
      <c r="LBY36"/>
      <c r="LBZ36"/>
      <c r="LCA36"/>
      <c r="LCB36"/>
      <c r="LCC36"/>
      <c r="LCD36"/>
      <c r="LCE36"/>
      <c r="LCF36"/>
      <c r="LCG36"/>
      <c r="LCH36"/>
      <c r="LCI36"/>
      <c r="LCJ36"/>
      <c r="LCK36"/>
      <c r="LCL36"/>
      <c r="LCM36"/>
      <c r="LCN36"/>
      <c r="LCO36"/>
      <c r="LCP36"/>
      <c r="LCQ36"/>
      <c r="LCR36"/>
      <c r="LCS36"/>
      <c r="LCT36"/>
      <c r="LCU36"/>
      <c r="LCV36"/>
      <c r="LCW36"/>
      <c r="LCX36"/>
      <c r="LCY36"/>
      <c r="LCZ36"/>
      <c r="LDA36"/>
      <c r="LDB36"/>
      <c r="LDC36"/>
      <c r="LDD36"/>
      <c r="LDE36"/>
      <c r="LDF36"/>
      <c r="LDG36"/>
      <c r="LDH36"/>
      <c r="LDI36"/>
      <c r="LDJ36"/>
      <c r="LDK36"/>
      <c r="LDL36"/>
      <c r="LDM36"/>
      <c r="LDN36"/>
      <c r="LDO36"/>
      <c r="LDP36"/>
      <c r="LDQ36"/>
      <c r="LDR36"/>
      <c r="LDS36"/>
      <c r="LDT36"/>
      <c r="LDU36"/>
      <c r="LDV36"/>
      <c r="LDW36"/>
      <c r="LDX36"/>
      <c r="LDY36"/>
      <c r="LDZ36"/>
      <c r="LEA36"/>
      <c r="LEB36"/>
      <c r="LEC36"/>
      <c r="LED36"/>
      <c r="LEE36"/>
      <c r="LEF36"/>
      <c r="LEG36"/>
      <c r="LEH36"/>
      <c r="LEI36"/>
      <c r="LEJ36"/>
      <c r="LEK36"/>
      <c r="LEL36"/>
      <c r="LEM36"/>
      <c r="LEN36"/>
      <c r="LEO36"/>
      <c r="LEP36"/>
      <c r="LEQ36"/>
      <c r="LER36"/>
      <c r="LES36"/>
      <c r="LET36"/>
      <c r="LEU36"/>
      <c r="LEV36"/>
      <c r="LEW36"/>
      <c r="LEX36"/>
      <c r="LEY36"/>
      <c r="LEZ36"/>
      <c r="LFA36"/>
      <c r="LFB36"/>
      <c r="LFC36"/>
      <c r="LFD36"/>
      <c r="LFE36"/>
      <c r="LFF36"/>
      <c r="LFG36"/>
      <c r="LFH36"/>
      <c r="LFI36"/>
      <c r="LFJ36"/>
      <c r="LFK36"/>
      <c r="LFL36"/>
      <c r="LFM36"/>
      <c r="LFN36"/>
      <c r="LFO36"/>
      <c r="LFP36"/>
      <c r="LFQ36"/>
      <c r="LFR36"/>
      <c r="LFS36"/>
      <c r="LFT36"/>
      <c r="LFU36"/>
      <c r="LFV36"/>
      <c r="LFW36"/>
      <c r="LFX36"/>
      <c r="LFY36"/>
      <c r="LFZ36"/>
      <c r="LGA36"/>
      <c r="LGB36"/>
      <c r="LGC36"/>
      <c r="LGD36"/>
      <c r="LGE36"/>
      <c r="LGF36"/>
      <c r="LGG36"/>
      <c r="LGH36"/>
      <c r="LGI36"/>
      <c r="LGJ36"/>
      <c r="LGK36"/>
      <c r="LGL36"/>
      <c r="LGM36"/>
      <c r="LGN36"/>
      <c r="LGO36"/>
      <c r="LGP36"/>
      <c r="LGQ36"/>
      <c r="LGR36"/>
      <c r="LGS36"/>
      <c r="LGT36"/>
      <c r="LGU36"/>
      <c r="LGV36"/>
      <c r="LGW36"/>
      <c r="LGX36"/>
      <c r="LGY36"/>
      <c r="LGZ36"/>
      <c r="LHA36"/>
      <c r="LHB36"/>
      <c r="LHC36"/>
      <c r="LHD36"/>
      <c r="LHE36"/>
      <c r="LHF36"/>
      <c r="LHG36"/>
      <c r="LHH36"/>
      <c r="LHI36"/>
      <c r="LHJ36"/>
      <c r="LHK36"/>
      <c r="LHL36"/>
      <c r="LHM36"/>
      <c r="LHN36"/>
      <c r="LHO36"/>
      <c r="LHP36"/>
      <c r="LHQ36"/>
      <c r="LHR36"/>
      <c r="LHS36"/>
      <c r="LHT36"/>
      <c r="LHU36"/>
      <c r="LHV36"/>
      <c r="LHW36"/>
      <c r="LHX36"/>
      <c r="LHY36"/>
      <c r="LHZ36"/>
      <c r="LIA36"/>
      <c r="LIB36"/>
      <c r="LIC36"/>
      <c r="LID36"/>
      <c r="LIE36"/>
      <c r="LIF36"/>
      <c r="LIG36"/>
      <c r="LIH36"/>
      <c r="LII36"/>
      <c r="LIJ36"/>
      <c r="LIK36"/>
      <c r="LIL36"/>
      <c r="LIM36"/>
      <c r="LIN36"/>
      <c r="LIO36"/>
      <c r="LIP36"/>
      <c r="LIQ36"/>
      <c r="LIR36"/>
      <c r="LIS36"/>
      <c r="LIT36"/>
      <c r="LIU36"/>
      <c r="LIV36"/>
      <c r="LIW36"/>
      <c r="LIX36"/>
      <c r="LIY36"/>
      <c r="LIZ36"/>
      <c r="LJA36"/>
      <c r="LJB36"/>
      <c r="LJC36"/>
      <c r="LJD36"/>
      <c r="LJE36"/>
      <c r="LJF36"/>
      <c r="LJG36"/>
      <c r="LJH36"/>
      <c r="LJI36"/>
      <c r="LJJ36"/>
      <c r="LJK36"/>
      <c r="LJL36"/>
      <c r="LJM36"/>
      <c r="LJN36"/>
      <c r="LJO36"/>
      <c r="LJP36"/>
      <c r="LJQ36"/>
      <c r="LJR36"/>
      <c r="LJS36"/>
      <c r="LJT36"/>
      <c r="LJU36"/>
      <c r="LJV36"/>
      <c r="LJW36"/>
      <c r="LJX36"/>
      <c r="LJY36"/>
      <c r="LJZ36"/>
      <c r="LKA36"/>
      <c r="LKB36"/>
      <c r="LKC36"/>
      <c r="LKD36"/>
      <c r="LKE36"/>
      <c r="LKF36"/>
      <c r="LKG36"/>
      <c r="LKH36"/>
      <c r="LKI36"/>
      <c r="LKJ36"/>
      <c r="LKK36"/>
      <c r="LKL36"/>
      <c r="LKM36"/>
      <c r="LKN36"/>
      <c r="LKO36"/>
      <c r="LKP36"/>
      <c r="LKQ36"/>
      <c r="LKR36"/>
      <c r="LKS36"/>
      <c r="LKT36"/>
      <c r="LKU36"/>
      <c r="LKV36"/>
      <c r="LKW36"/>
      <c r="LKX36"/>
      <c r="LKY36"/>
      <c r="LKZ36"/>
      <c r="LLA36"/>
      <c r="LLB36"/>
      <c r="LLC36"/>
      <c r="LLD36"/>
      <c r="LLE36"/>
      <c r="LLF36"/>
      <c r="LLG36"/>
      <c r="LLH36"/>
      <c r="LLI36"/>
      <c r="LLJ36"/>
      <c r="LLK36"/>
      <c r="LLL36"/>
      <c r="LLM36"/>
      <c r="LLN36"/>
      <c r="LLO36"/>
      <c r="LLP36"/>
      <c r="LLQ36"/>
      <c r="LLR36"/>
      <c r="LLS36"/>
      <c r="LLT36"/>
      <c r="LLU36"/>
      <c r="LLV36"/>
      <c r="LLW36"/>
      <c r="LLX36"/>
      <c r="LLY36"/>
      <c r="LLZ36"/>
      <c r="LMA36"/>
      <c r="LMB36"/>
      <c r="LMC36"/>
      <c r="LMD36"/>
      <c r="LME36"/>
      <c r="LMF36"/>
      <c r="LMG36"/>
      <c r="LMH36"/>
      <c r="LMI36"/>
      <c r="LMJ36"/>
      <c r="LMK36"/>
      <c r="LML36"/>
      <c r="LMM36"/>
      <c r="LMN36"/>
      <c r="LMO36"/>
      <c r="LMP36"/>
      <c r="LMQ36"/>
      <c r="LMR36"/>
      <c r="LMS36"/>
      <c r="LMT36"/>
      <c r="LMU36"/>
      <c r="LMV36"/>
      <c r="LMW36"/>
      <c r="LMX36"/>
      <c r="LMY36"/>
      <c r="LMZ36"/>
      <c r="LNA36"/>
      <c r="LNB36"/>
      <c r="LNC36"/>
      <c r="LND36"/>
      <c r="LNE36"/>
      <c r="LNF36"/>
      <c r="LNG36"/>
      <c r="LNH36"/>
      <c r="LNI36"/>
      <c r="LNJ36"/>
      <c r="LNK36"/>
      <c r="LNL36"/>
      <c r="LNM36"/>
      <c r="LNN36"/>
      <c r="LNO36"/>
      <c r="LNP36"/>
      <c r="LNQ36"/>
      <c r="LNR36"/>
      <c r="LNS36"/>
      <c r="LNT36"/>
      <c r="LNU36"/>
      <c r="LNV36"/>
      <c r="LNW36"/>
      <c r="LNX36"/>
      <c r="LNY36"/>
      <c r="LNZ36"/>
      <c r="LOA36"/>
      <c r="LOB36"/>
      <c r="LOC36"/>
      <c r="LOD36"/>
      <c r="LOE36"/>
      <c r="LOF36"/>
      <c r="LOG36"/>
      <c r="LOH36"/>
      <c r="LOI36"/>
      <c r="LOJ36"/>
      <c r="LOK36"/>
      <c r="LOL36"/>
      <c r="LOM36"/>
      <c r="LON36"/>
      <c r="LOO36"/>
      <c r="LOP36"/>
      <c r="LOQ36"/>
      <c r="LOR36"/>
      <c r="LOS36"/>
      <c r="LOT36"/>
      <c r="LOU36"/>
      <c r="LOV36"/>
      <c r="LOW36"/>
      <c r="LOX36"/>
      <c r="LOY36"/>
      <c r="LOZ36"/>
      <c r="LPA36"/>
      <c r="LPB36"/>
      <c r="LPC36"/>
      <c r="LPD36"/>
      <c r="LPE36"/>
      <c r="LPF36"/>
      <c r="LPG36"/>
      <c r="LPH36"/>
      <c r="LPI36"/>
      <c r="LPJ36"/>
      <c r="LPK36"/>
      <c r="LPL36"/>
      <c r="LPM36"/>
      <c r="LPN36"/>
      <c r="LPO36"/>
      <c r="LPP36"/>
      <c r="LPQ36"/>
      <c r="LPR36"/>
      <c r="LPS36"/>
      <c r="LPT36"/>
      <c r="LPU36"/>
      <c r="LPV36"/>
      <c r="LPW36"/>
      <c r="LPX36"/>
      <c r="LPY36"/>
      <c r="LPZ36"/>
      <c r="LQA36"/>
      <c r="LQB36"/>
      <c r="LQC36"/>
      <c r="LQD36"/>
      <c r="LQE36"/>
      <c r="LQF36"/>
      <c r="LQG36"/>
      <c r="LQH36"/>
      <c r="LQI36"/>
      <c r="LQJ36"/>
      <c r="LQK36"/>
      <c r="LQL36"/>
      <c r="LQM36"/>
      <c r="LQN36"/>
      <c r="LQO36"/>
      <c r="LQP36"/>
      <c r="LQQ36"/>
      <c r="LQR36"/>
      <c r="LQS36"/>
      <c r="LQT36"/>
      <c r="LQU36"/>
      <c r="LQV36"/>
      <c r="LQW36"/>
      <c r="LQX36"/>
      <c r="LQY36"/>
      <c r="LQZ36"/>
      <c r="LRA36"/>
      <c r="LRB36"/>
      <c r="LRC36"/>
      <c r="LRD36"/>
      <c r="LRE36"/>
      <c r="LRF36"/>
      <c r="LRG36"/>
      <c r="LRH36"/>
      <c r="LRI36"/>
      <c r="LRJ36"/>
      <c r="LRK36"/>
      <c r="LRL36"/>
      <c r="LRM36"/>
      <c r="LRN36"/>
      <c r="LRO36"/>
      <c r="LRP36"/>
      <c r="LRQ36"/>
      <c r="LRR36"/>
      <c r="LRS36"/>
      <c r="LRT36"/>
      <c r="LRU36"/>
      <c r="LRV36"/>
      <c r="LRW36"/>
      <c r="LRX36"/>
      <c r="LRY36"/>
      <c r="LRZ36"/>
      <c r="LSA36"/>
      <c r="LSB36"/>
      <c r="LSC36"/>
      <c r="LSD36"/>
      <c r="LSE36"/>
      <c r="LSF36"/>
      <c r="LSG36"/>
      <c r="LSH36"/>
      <c r="LSI36"/>
      <c r="LSJ36"/>
      <c r="LSK36"/>
      <c r="LSL36"/>
      <c r="LSM36"/>
      <c r="LSN36"/>
      <c r="LSO36"/>
      <c r="LSP36"/>
      <c r="LSQ36"/>
      <c r="LSR36"/>
      <c r="LSS36"/>
      <c r="LST36"/>
      <c r="LSU36"/>
      <c r="LSV36"/>
      <c r="LSW36"/>
      <c r="LSX36"/>
      <c r="LSY36"/>
      <c r="LSZ36"/>
      <c r="LTA36"/>
      <c r="LTB36"/>
      <c r="LTC36"/>
      <c r="LTD36"/>
      <c r="LTE36"/>
      <c r="LTF36"/>
      <c r="LTG36"/>
      <c r="LTH36"/>
      <c r="LTI36"/>
      <c r="LTJ36"/>
      <c r="LTK36"/>
      <c r="LTL36"/>
      <c r="LTM36"/>
      <c r="LTN36"/>
      <c r="LTO36"/>
      <c r="LTP36"/>
      <c r="LTQ36"/>
      <c r="LTR36"/>
      <c r="LTS36"/>
      <c r="LTT36"/>
      <c r="LTU36"/>
      <c r="LTV36"/>
      <c r="LTW36"/>
      <c r="LTX36"/>
      <c r="LTY36"/>
      <c r="LTZ36"/>
      <c r="LUA36"/>
      <c r="LUB36"/>
      <c r="LUC36"/>
      <c r="LUD36"/>
      <c r="LUE36"/>
      <c r="LUF36"/>
      <c r="LUG36"/>
      <c r="LUH36"/>
      <c r="LUI36"/>
      <c r="LUJ36"/>
      <c r="LUK36"/>
      <c r="LUL36"/>
      <c r="LUM36"/>
      <c r="LUN36"/>
      <c r="LUO36"/>
      <c r="LUP36"/>
      <c r="LUQ36"/>
      <c r="LUR36"/>
      <c r="LUS36"/>
      <c r="LUT36"/>
      <c r="LUU36"/>
      <c r="LUV36"/>
      <c r="LUW36"/>
      <c r="LUX36"/>
      <c r="LUY36"/>
      <c r="LUZ36"/>
      <c r="LVA36"/>
      <c r="LVB36"/>
      <c r="LVC36"/>
      <c r="LVD36"/>
      <c r="LVE36"/>
      <c r="LVF36"/>
      <c r="LVG36"/>
      <c r="LVH36"/>
      <c r="LVI36"/>
      <c r="LVJ36"/>
      <c r="LVK36"/>
      <c r="LVL36"/>
      <c r="LVM36"/>
      <c r="LVN36"/>
      <c r="LVO36"/>
      <c r="LVP36"/>
      <c r="LVQ36"/>
      <c r="LVR36"/>
      <c r="LVS36"/>
      <c r="LVT36"/>
      <c r="LVU36"/>
      <c r="LVV36"/>
      <c r="LVW36"/>
      <c r="LVX36"/>
      <c r="LVY36"/>
      <c r="LVZ36"/>
      <c r="LWA36"/>
      <c r="LWB36"/>
      <c r="LWC36"/>
      <c r="LWD36"/>
      <c r="LWE36"/>
      <c r="LWF36"/>
      <c r="LWG36"/>
      <c r="LWH36"/>
      <c r="LWI36"/>
      <c r="LWJ36"/>
      <c r="LWK36"/>
      <c r="LWL36"/>
      <c r="LWM36"/>
      <c r="LWN36"/>
      <c r="LWO36"/>
      <c r="LWP36"/>
      <c r="LWQ36"/>
      <c r="LWR36"/>
      <c r="LWS36"/>
      <c r="LWT36"/>
      <c r="LWU36"/>
      <c r="LWV36"/>
      <c r="LWW36"/>
      <c r="LWX36"/>
      <c r="LWY36"/>
      <c r="LWZ36"/>
      <c r="LXA36"/>
      <c r="LXB36"/>
      <c r="LXC36"/>
      <c r="LXD36"/>
      <c r="LXE36"/>
      <c r="LXF36"/>
      <c r="LXG36"/>
      <c r="LXH36"/>
      <c r="LXI36"/>
      <c r="LXJ36"/>
      <c r="LXK36"/>
      <c r="LXL36"/>
      <c r="LXM36"/>
      <c r="LXN36"/>
      <c r="LXO36"/>
      <c r="LXP36"/>
      <c r="LXQ36"/>
      <c r="LXR36"/>
      <c r="LXS36"/>
      <c r="LXT36"/>
      <c r="LXU36"/>
      <c r="LXV36"/>
      <c r="LXW36"/>
      <c r="LXX36"/>
      <c r="LXY36"/>
      <c r="LXZ36"/>
      <c r="LYA36"/>
      <c r="LYB36"/>
      <c r="LYC36"/>
      <c r="LYD36"/>
      <c r="LYE36"/>
      <c r="LYF36"/>
      <c r="LYG36"/>
      <c r="LYH36"/>
      <c r="LYI36"/>
      <c r="LYJ36"/>
      <c r="LYK36"/>
      <c r="LYL36"/>
      <c r="LYM36"/>
      <c r="LYN36"/>
      <c r="LYO36"/>
      <c r="LYP36"/>
      <c r="LYQ36"/>
      <c r="LYR36"/>
      <c r="LYS36"/>
      <c r="LYT36"/>
      <c r="LYU36"/>
      <c r="LYV36"/>
      <c r="LYW36"/>
      <c r="LYX36"/>
      <c r="LYY36"/>
      <c r="LYZ36"/>
      <c r="LZA36"/>
      <c r="LZB36"/>
      <c r="LZC36"/>
      <c r="LZD36"/>
      <c r="LZE36"/>
      <c r="LZF36"/>
      <c r="LZG36"/>
      <c r="LZH36"/>
      <c r="LZI36"/>
      <c r="LZJ36"/>
      <c r="LZK36"/>
      <c r="LZL36"/>
      <c r="LZM36"/>
      <c r="LZN36"/>
      <c r="LZO36"/>
      <c r="LZP36"/>
      <c r="LZQ36"/>
      <c r="LZR36"/>
      <c r="LZS36"/>
      <c r="LZT36"/>
      <c r="LZU36"/>
      <c r="LZV36"/>
      <c r="LZW36"/>
      <c r="LZX36"/>
      <c r="LZY36"/>
      <c r="LZZ36"/>
      <c r="MAA36"/>
      <c r="MAB36"/>
      <c r="MAC36"/>
      <c r="MAD36"/>
      <c r="MAE36"/>
      <c r="MAF36"/>
      <c r="MAG36"/>
      <c r="MAH36"/>
      <c r="MAI36"/>
      <c r="MAJ36"/>
      <c r="MAK36"/>
      <c r="MAL36"/>
      <c r="MAM36"/>
      <c r="MAN36"/>
      <c r="MAO36"/>
      <c r="MAP36"/>
      <c r="MAQ36"/>
      <c r="MAR36"/>
      <c r="MAS36"/>
      <c r="MAT36"/>
      <c r="MAU36"/>
      <c r="MAV36"/>
      <c r="MAW36"/>
      <c r="MAX36"/>
      <c r="MAY36"/>
      <c r="MAZ36"/>
      <c r="MBA36"/>
      <c r="MBB36"/>
      <c r="MBC36"/>
      <c r="MBD36"/>
      <c r="MBE36"/>
      <c r="MBF36"/>
      <c r="MBG36"/>
      <c r="MBH36"/>
      <c r="MBI36"/>
      <c r="MBJ36"/>
      <c r="MBK36"/>
      <c r="MBL36"/>
      <c r="MBM36"/>
      <c r="MBN36"/>
      <c r="MBO36"/>
      <c r="MBP36"/>
      <c r="MBQ36"/>
      <c r="MBR36"/>
      <c r="MBS36"/>
      <c r="MBT36"/>
      <c r="MBU36"/>
      <c r="MBV36"/>
      <c r="MBW36"/>
      <c r="MBX36"/>
      <c r="MBY36"/>
      <c r="MBZ36"/>
      <c r="MCA36"/>
      <c r="MCB36"/>
      <c r="MCC36"/>
      <c r="MCD36"/>
      <c r="MCE36"/>
      <c r="MCF36"/>
      <c r="MCG36"/>
      <c r="MCH36"/>
      <c r="MCI36"/>
      <c r="MCJ36"/>
      <c r="MCK36"/>
      <c r="MCL36"/>
      <c r="MCM36"/>
      <c r="MCN36"/>
      <c r="MCO36"/>
      <c r="MCP36"/>
      <c r="MCQ36"/>
      <c r="MCR36"/>
      <c r="MCS36"/>
      <c r="MCT36"/>
      <c r="MCU36"/>
      <c r="MCV36"/>
      <c r="MCW36"/>
      <c r="MCX36"/>
      <c r="MCY36"/>
      <c r="MCZ36"/>
      <c r="MDA36"/>
      <c r="MDB36"/>
      <c r="MDC36"/>
      <c r="MDD36"/>
      <c r="MDE36"/>
      <c r="MDF36"/>
      <c r="MDG36"/>
      <c r="MDH36"/>
      <c r="MDI36"/>
      <c r="MDJ36"/>
      <c r="MDK36"/>
      <c r="MDL36"/>
      <c r="MDM36"/>
      <c r="MDN36"/>
      <c r="MDO36"/>
      <c r="MDP36"/>
      <c r="MDQ36"/>
      <c r="MDR36"/>
      <c r="MDS36"/>
      <c r="MDT36"/>
      <c r="MDU36"/>
      <c r="MDV36"/>
      <c r="MDW36"/>
      <c r="MDX36"/>
      <c r="MDY36"/>
      <c r="MDZ36"/>
      <c r="MEA36"/>
      <c r="MEB36"/>
      <c r="MEC36"/>
      <c r="MED36"/>
      <c r="MEE36"/>
      <c r="MEF36"/>
      <c r="MEG36"/>
      <c r="MEH36"/>
      <c r="MEI36"/>
      <c r="MEJ36"/>
      <c r="MEK36"/>
      <c r="MEL36"/>
      <c r="MEM36"/>
      <c r="MEN36"/>
      <c r="MEO36"/>
      <c r="MEP36"/>
      <c r="MEQ36"/>
      <c r="MER36"/>
      <c r="MES36"/>
      <c r="MET36"/>
      <c r="MEU36"/>
      <c r="MEV36"/>
      <c r="MEW36"/>
      <c r="MEX36"/>
      <c r="MEY36"/>
      <c r="MEZ36"/>
      <c r="MFA36"/>
      <c r="MFB36"/>
      <c r="MFC36"/>
      <c r="MFD36"/>
      <c r="MFE36"/>
      <c r="MFF36"/>
      <c r="MFG36"/>
      <c r="MFH36"/>
      <c r="MFI36"/>
      <c r="MFJ36"/>
      <c r="MFK36"/>
      <c r="MFL36"/>
      <c r="MFM36"/>
      <c r="MFN36"/>
      <c r="MFO36"/>
      <c r="MFP36"/>
      <c r="MFQ36"/>
      <c r="MFR36"/>
      <c r="MFS36"/>
      <c r="MFT36"/>
      <c r="MFU36"/>
      <c r="MFV36"/>
      <c r="MFW36"/>
      <c r="MFX36"/>
      <c r="MFY36"/>
      <c r="MFZ36"/>
      <c r="MGA36"/>
      <c r="MGB36"/>
      <c r="MGC36"/>
      <c r="MGD36"/>
      <c r="MGE36"/>
      <c r="MGF36"/>
      <c r="MGG36"/>
      <c r="MGH36"/>
      <c r="MGI36"/>
      <c r="MGJ36"/>
      <c r="MGK36"/>
      <c r="MGL36"/>
      <c r="MGM36"/>
      <c r="MGN36"/>
      <c r="MGO36"/>
      <c r="MGP36"/>
      <c r="MGQ36"/>
      <c r="MGR36"/>
      <c r="MGS36"/>
      <c r="MGT36"/>
      <c r="MGU36"/>
      <c r="MGV36"/>
      <c r="MGW36"/>
      <c r="MGX36"/>
      <c r="MGY36"/>
      <c r="MGZ36"/>
      <c r="MHA36"/>
      <c r="MHB36"/>
      <c r="MHC36"/>
      <c r="MHD36"/>
      <c r="MHE36"/>
      <c r="MHF36"/>
      <c r="MHG36"/>
      <c r="MHH36"/>
      <c r="MHI36"/>
      <c r="MHJ36"/>
      <c r="MHK36"/>
      <c r="MHL36"/>
      <c r="MHM36"/>
      <c r="MHN36"/>
      <c r="MHO36"/>
      <c r="MHP36"/>
      <c r="MHQ36"/>
      <c r="MHR36"/>
      <c r="MHS36"/>
      <c r="MHT36"/>
      <c r="MHU36"/>
      <c r="MHV36"/>
      <c r="MHW36"/>
      <c r="MHX36"/>
      <c r="MHY36"/>
      <c r="MHZ36"/>
      <c r="MIA36"/>
      <c r="MIB36"/>
      <c r="MIC36"/>
      <c r="MID36"/>
      <c r="MIE36"/>
      <c r="MIF36"/>
      <c r="MIG36"/>
      <c r="MIH36"/>
      <c r="MII36"/>
      <c r="MIJ36"/>
      <c r="MIK36"/>
      <c r="MIL36"/>
      <c r="MIM36"/>
      <c r="MIN36"/>
      <c r="MIO36"/>
      <c r="MIP36"/>
      <c r="MIQ36"/>
      <c r="MIR36"/>
      <c r="MIS36"/>
      <c r="MIT36"/>
      <c r="MIU36"/>
      <c r="MIV36"/>
      <c r="MIW36"/>
      <c r="MIX36"/>
      <c r="MIY36"/>
      <c r="MIZ36"/>
      <c r="MJA36"/>
      <c r="MJB36"/>
      <c r="MJC36"/>
      <c r="MJD36"/>
      <c r="MJE36"/>
      <c r="MJF36"/>
      <c r="MJG36"/>
      <c r="MJH36"/>
      <c r="MJI36"/>
      <c r="MJJ36"/>
      <c r="MJK36"/>
      <c r="MJL36"/>
      <c r="MJM36"/>
      <c r="MJN36"/>
      <c r="MJO36"/>
      <c r="MJP36"/>
      <c r="MJQ36"/>
      <c r="MJR36"/>
      <c r="MJS36"/>
      <c r="MJT36"/>
      <c r="MJU36"/>
      <c r="MJV36"/>
      <c r="MJW36"/>
      <c r="MJX36"/>
      <c r="MJY36"/>
      <c r="MJZ36"/>
      <c r="MKA36"/>
      <c r="MKB36"/>
      <c r="MKC36"/>
      <c r="MKD36"/>
      <c r="MKE36"/>
      <c r="MKF36"/>
      <c r="MKG36"/>
      <c r="MKH36"/>
      <c r="MKI36"/>
      <c r="MKJ36"/>
      <c r="MKK36"/>
      <c r="MKL36"/>
      <c r="MKM36"/>
      <c r="MKN36"/>
      <c r="MKO36"/>
      <c r="MKP36"/>
      <c r="MKQ36"/>
      <c r="MKR36"/>
      <c r="MKS36"/>
      <c r="MKT36"/>
      <c r="MKU36"/>
      <c r="MKV36"/>
      <c r="MKW36"/>
      <c r="MKX36"/>
      <c r="MKY36"/>
      <c r="MKZ36"/>
      <c r="MLA36"/>
      <c r="MLB36"/>
      <c r="MLC36"/>
      <c r="MLD36"/>
      <c r="MLE36"/>
      <c r="MLF36"/>
      <c r="MLG36"/>
      <c r="MLH36"/>
      <c r="MLI36"/>
      <c r="MLJ36"/>
      <c r="MLK36"/>
      <c r="MLL36"/>
      <c r="MLM36"/>
      <c r="MLN36"/>
      <c r="MLO36"/>
      <c r="MLP36"/>
      <c r="MLQ36"/>
      <c r="MLR36"/>
      <c r="MLS36"/>
      <c r="MLT36"/>
      <c r="MLU36"/>
      <c r="MLV36"/>
      <c r="MLW36"/>
      <c r="MLX36"/>
      <c r="MLY36"/>
      <c r="MLZ36"/>
      <c r="MMA36"/>
      <c r="MMB36"/>
      <c r="MMC36"/>
      <c r="MMD36"/>
      <c r="MME36"/>
      <c r="MMF36"/>
      <c r="MMG36"/>
      <c r="MMH36"/>
      <c r="MMI36"/>
      <c r="MMJ36"/>
      <c r="MMK36"/>
      <c r="MML36"/>
      <c r="MMM36"/>
      <c r="MMN36"/>
      <c r="MMO36"/>
      <c r="MMP36"/>
      <c r="MMQ36"/>
      <c r="MMR36"/>
      <c r="MMS36"/>
      <c r="MMT36"/>
      <c r="MMU36"/>
      <c r="MMV36"/>
      <c r="MMW36"/>
      <c r="MMX36"/>
      <c r="MMY36"/>
      <c r="MMZ36"/>
      <c r="MNA36"/>
      <c r="MNB36"/>
      <c r="MNC36"/>
      <c r="MND36"/>
      <c r="MNE36"/>
      <c r="MNF36"/>
      <c r="MNG36"/>
      <c r="MNH36"/>
      <c r="MNI36"/>
      <c r="MNJ36"/>
      <c r="MNK36"/>
      <c r="MNL36"/>
      <c r="MNM36"/>
      <c r="MNN36"/>
      <c r="MNO36"/>
      <c r="MNP36"/>
      <c r="MNQ36"/>
      <c r="MNR36"/>
      <c r="MNS36"/>
      <c r="MNT36"/>
      <c r="MNU36"/>
      <c r="MNV36"/>
      <c r="MNW36"/>
      <c r="MNX36"/>
      <c r="MNY36"/>
      <c r="MNZ36"/>
      <c r="MOA36"/>
      <c r="MOB36"/>
      <c r="MOC36"/>
      <c r="MOD36"/>
      <c r="MOE36"/>
      <c r="MOF36"/>
      <c r="MOG36"/>
      <c r="MOH36"/>
      <c r="MOI36"/>
      <c r="MOJ36"/>
      <c r="MOK36"/>
      <c r="MOL36"/>
      <c r="MOM36"/>
      <c r="MON36"/>
      <c r="MOO36"/>
      <c r="MOP36"/>
      <c r="MOQ36"/>
      <c r="MOR36"/>
      <c r="MOS36"/>
      <c r="MOT36"/>
      <c r="MOU36"/>
      <c r="MOV36"/>
      <c r="MOW36"/>
      <c r="MOX36"/>
      <c r="MOY36"/>
      <c r="MOZ36"/>
      <c r="MPA36"/>
      <c r="MPB36"/>
      <c r="MPC36"/>
      <c r="MPD36"/>
      <c r="MPE36"/>
      <c r="MPF36"/>
      <c r="MPG36"/>
      <c r="MPH36"/>
      <c r="MPI36"/>
      <c r="MPJ36"/>
      <c r="MPK36"/>
      <c r="MPL36"/>
      <c r="MPM36"/>
      <c r="MPN36"/>
      <c r="MPO36"/>
      <c r="MPP36"/>
      <c r="MPQ36"/>
      <c r="MPR36"/>
      <c r="MPS36"/>
      <c r="MPT36"/>
      <c r="MPU36"/>
      <c r="MPV36"/>
      <c r="MPW36"/>
      <c r="MPX36"/>
      <c r="MPY36"/>
      <c r="MPZ36"/>
      <c r="MQA36"/>
      <c r="MQB36"/>
      <c r="MQC36"/>
      <c r="MQD36"/>
      <c r="MQE36"/>
      <c r="MQF36"/>
      <c r="MQG36"/>
      <c r="MQH36"/>
      <c r="MQI36"/>
      <c r="MQJ36"/>
      <c r="MQK36"/>
      <c r="MQL36"/>
      <c r="MQM36"/>
      <c r="MQN36"/>
      <c r="MQO36"/>
      <c r="MQP36"/>
      <c r="MQQ36"/>
      <c r="MQR36"/>
      <c r="MQS36"/>
      <c r="MQT36"/>
      <c r="MQU36"/>
      <c r="MQV36"/>
      <c r="MQW36"/>
      <c r="MQX36"/>
      <c r="MQY36"/>
      <c r="MQZ36"/>
      <c r="MRA36"/>
      <c r="MRB36"/>
      <c r="MRC36"/>
      <c r="MRD36"/>
      <c r="MRE36"/>
      <c r="MRF36"/>
      <c r="MRG36"/>
      <c r="MRH36"/>
      <c r="MRI36"/>
      <c r="MRJ36"/>
      <c r="MRK36"/>
      <c r="MRL36"/>
      <c r="MRM36"/>
      <c r="MRN36"/>
      <c r="MRO36"/>
      <c r="MRP36"/>
      <c r="MRQ36"/>
      <c r="MRR36"/>
      <c r="MRS36"/>
      <c r="MRT36"/>
      <c r="MRU36"/>
      <c r="MRV36"/>
      <c r="MRW36"/>
      <c r="MRX36"/>
      <c r="MRY36"/>
      <c r="MRZ36"/>
      <c r="MSA36"/>
      <c r="MSB36"/>
      <c r="MSC36"/>
      <c r="MSD36"/>
      <c r="MSE36"/>
      <c r="MSF36"/>
      <c r="MSG36"/>
      <c r="MSH36"/>
      <c r="MSI36"/>
      <c r="MSJ36"/>
      <c r="MSK36"/>
      <c r="MSL36"/>
      <c r="MSM36"/>
      <c r="MSN36"/>
      <c r="MSO36"/>
      <c r="MSP36"/>
      <c r="MSQ36"/>
      <c r="MSR36"/>
      <c r="MSS36"/>
      <c r="MST36"/>
      <c r="MSU36"/>
      <c r="MSV36"/>
      <c r="MSW36"/>
      <c r="MSX36"/>
      <c r="MSY36"/>
      <c r="MSZ36"/>
      <c r="MTA36"/>
      <c r="MTB36"/>
      <c r="MTC36"/>
      <c r="MTD36"/>
      <c r="MTE36"/>
      <c r="MTF36"/>
      <c r="MTG36"/>
      <c r="MTH36"/>
      <c r="MTI36"/>
      <c r="MTJ36"/>
      <c r="MTK36"/>
      <c r="MTL36"/>
      <c r="MTM36"/>
      <c r="MTN36"/>
      <c r="MTO36"/>
      <c r="MTP36"/>
      <c r="MTQ36"/>
      <c r="MTR36"/>
      <c r="MTS36"/>
      <c r="MTT36"/>
      <c r="MTU36"/>
      <c r="MTV36"/>
      <c r="MTW36"/>
      <c r="MTX36"/>
      <c r="MTY36"/>
      <c r="MTZ36"/>
      <c r="MUA36"/>
      <c r="MUB36"/>
      <c r="MUC36"/>
      <c r="MUD36"/>
      <c r="MUE36"/>
      <c r="MUF36"/>
      <c r="MUG36"/>
      <c r="MUH36"/>
      <c r="MUI36"/>
      <c r="MUJ36"/>
      <c r="MUK36"/>
      <c r="MUL36"/>
      <c r="MUM36"/>
      <c r="MUN36"/>
      <c r="MUO36"/>
      <c r="MUP36"/>
      <c r="MUQ36"/>
      <c r="MUR36"/>
      <c r="MUS36"/>
      <c r="MUT36"/>
      <c r="MUU36"/>
      <c r="MUV36"/>
      <c r="MUW36"/>
      <c r="MUX36"/>
      <c r="MUY36"/>
      <c r="MUZ36"/>
      <c r="MVA36"/>
      <c r="MVB36"/>
      <c r="MVC36"/>
      <c r="MVD36"/>
      <c r="MVE36"/>
      <c r="MVF36"/>
      <c r="MVG36"/>
      <c r="MVH36"/>
      <c r="MVI36"/>
      <c r="MVJ36"/>
      <c r="MVK36"/>
      <c r="MVL36"/>
      <c r="MVM36"/>
      <c r="MVN36"/>
      <c r="MVO36"/>
      <c r="MVP36"/>
      <c r="MVQ36"/>
      <c r="MVR36"/>
      <c r="MVS36"/>
      <c r="MVT36"/>
      <c r="MVU36"/>
      <c r="MVV36"/>
      <c r="MVW36"/>
      <c r="MVX36"/>
      <c r="MVY36"/>
      <c r="MVZ36"/>
      <c r="MWA36"/>
      <c r="MWB36"/>
      <c r="MWC36"/>
      <c r="MWD36"/>
      <c r="MWE36"/>
      <c r="MWF36"/>
      <c r="MWG36"/>
      <c r="MWH36"/>
      <c r="MWI36"/>
      <c r="MWJ36"/>
      <c r="MWK36"/>
      <c r="MWL36"/>
      <c r="MWM36"/>
      <c r="MWN36"/>
      <c r="MWO36"/>
      <c r="MWP36"/>
      <c r="MWQ36"/>
      <c r="MWR36"/>
      <c r="MWS36"/>
      <c r="MWT36"/>
      <c r="MWU36"/>
      <c r="MWV36"/>
      <c r="MWW36"/>
      <c r="MWX36"/>
      <c r="MWY36"/>
      <c r="MWZ36"/>
      <c r="MXA36"/>
      <c r="MXB36"/>
      <c r="MXC36"/>
      <c r="MXD36"/>
      <c r="MXE36"/>
      <c r="MXF36"/>
      <c r="MXG36"/>
      <c r="MXH36"/>
      <c r="MXI36"/>
      <c r="MXJ36"/>
      <c r="MXK36"/>
      <c r="MXL36"/>
      <c r="MXM36"/>
      <c r="MXN36"/>
      <c r="MXO36"/>
      <c r="MXP36"/>
      <c r="MXQ36"/>
      <c r="MXR36"/>
      <c r="MXS36"/>
      <c r="MXT36"/>
      <c r="MXU36"/>
      <c r="MXV36"/>
      <c r="MXW36"/>
      <c r="MXX36"/>
      <c r="MXY36"/>
      <c r="MXZ36"/>
      <c r="MYA36"/>
      <c r="MYB36"/>
      <c r="MYC36"/>
      <c r="MYD36"/>
      <c r="MYE36"/>
      <c r="MYF36"/>
      <c r="MYG36"/>
      <c r="MYH36"/>
      <c r="MYI36"/>
      <c r="MYJ36"/>
      <c r="MYK36"/>
      <c r="MYL36"/>
      <c r="MYM36"/>
      <c r="MYN36"/>
      <c r="MYO36"/>
      <c r="MYP36"/>
      <c r="MYQ36"/>
      <c r="MYR36"/>
      <c r="MYS36"/>
      <c r="MYT36"/>
      <c r="MYU36"/>
      <c r="MYV36"/>
      <c r="MYW36"/>
      <c r="MYX36"/>
      <c r="MYY36"/>
      <c r="MYZ36"/>
      <c r="MZA36"/>
      <c r="MZB36"/>
      <c r="MZC36"/>
      <c r="MZD36"/>
      <c r="MZE36"/>
      <c r="MZF36"/>
      <c r="MZG36"/>
      <c r="MZH36"/>
      <c r="MZI36"/>
      <c r="MZJ36"/>
      <c r="MZK36"/>
      <c r="MZL36"/>
      <c r="MZM36"/>
      <c r="MZN36"/>
      <c r="MZO36"/>
      <c r="MZP36"/>
      <c r="MZQ36"/>
      <c r="MZR36"/>
      <c r="MZS36"/>
      <c r="MZT36"/>
      <c r="MZU36"/>
      <c r="MZV36"/>
      <c r="MZW36"/>
      <c r="MZX36"/>
      <c r="MZY36"/>
      <c r="MZZ36"/>
      <c r="NAA36"/>
      <c r="NAB36"/>
      <c r="NAC36"/>
      <c r="NAD36"/>
      <c r="NAE36"/>
      <c r="NAF36"/>
      <c r="NAG36"/>
      <c r="NAH36"/>
      <c r="NAI36"/>
      <c r="NAJ36"/>
      <c r="NAK36"/>
      <c r="NAL36"/>
      <c r="NAM36"/>
      <c r="NAN36"/>
      <c r="NAO36"/>
      <c r="NAP36"/>
      <c r="NAQ36"/>
      <c r="NAR36"/>
      <c r="NAS36"/>
      <c r="NAT36"/>
      <c r="NAU36"/>
      <c r="NAV36"/>
      <c r="NAW36"/>
      <c r="NAX36"/>
      <c r="NAY36"/>
      <c r="NAZ36"/>
      <c r="NBA36"/>
      <c r="NBB36"/>
      <c r="NBC36"/>
      <c r="NBD36"/>
      <c r="NBE36"/>
      <c r="NBF36"/>
      <c r="NBG36"/>
      <c r="NBH36"/>
      <c r="NBI36"/>
      <c r="NBJ36"/>
      <c r="NBK36"/>
      <c r="NBL36"/>
      <c r="NBM36"/>
      <c r="NBN36"/>
      <c r="NBO36"/>
      <c r="NBP36"/>
      <c r="NBQ36"/>
      <c r="NBR36"/>
      <c r="NBS36"/>
      <c r="NBT36"/>
      <c r="NBU36"/>
      <c r="NBV36"/>
      <c r="NBW36"/>
      <c r="NBX36"/>
      <c r="NBY36"/>
      <c r="NBZ36"/>
      <c r="NCA36"/>
      <c r="NCB36"/>
      <c r="NCC36"/>
      <c r="NCD36"/>
      <c r="NCE36"/>
      <c r="NCF36"/>
      <c r="NCG36"/>
      <c r="NCH36"/>
      <c r="NCI36"/>
      <c r="NCJ36"/>
      <c r="NCK36"/>
      <c r="NCL36"/>
      <c r="NCM36"/>
      <c r="NCN36"/>
      <c r="NCO36"/>
      <c r="NCP36"/>
      <c r="NCQ36"/>
      <c r="NCR36"/>
      <c r="NCS36"/>
      <c r="NCT36"/>
      <c r="NCU36"/>
      <c r="NCV36"/>
      <c r="NCW36"/>
      <c r="NCX36"/>
      <c r="NCY36"/>
      <c r="NCZ36"/>
      <c r="NDA36"/>
      <c r="NDB36"/>
      <c r="NDC36"/>
      <c r="NDD36"/>
      <c r="NDE36"/>
      <c r="NDF36"/>
      <c r="NDG36"/>
      <c r="NDH36"/>
      <c r="NDI36"/>
      <c r="NDJ36"/>
      <c r="NDK36"/>
      <c r="NDL36"/>
      <c r="NDM36"/>
      <c r="NDN36"/>
      <c r="NDO36"/>
      <c r="NDP36"/>
      <c r="NDQ36"/>
      <c r="NDR36"/>
      <c r="NDS36"/>
      <c r="NDT36"/>
      <c r="NDU36"/>
      <c r="NDV36"/>
      <c r="NDW36"/>
      <c r="NDX36"/>
      <c r="NDY36"/>
      <c r="NDZ36"/>
      <c r="NEA36"/>
      <c r="NEB36"/>
      <c r="NEC36"/>
      <c r="NED36"/>
      <c r="NEE36"/>
      <c r="NEF36"/>
      <c r="NEG36"/>
      <c r="NEH36"/>
      <c r="NEI36"/>
      <c r="NEJ36"/>
      <c r="NEK36"/>
      <c r="NEL36"/>
      <c r="NEM36"/>
      <c r="NEN36"/>
      <c r="NEO36"/>
      <c r="NEP36"/>
      <c r="NEQ36"/>
      <c r="NER36"/>
      <c r="NES36"/>
      <c r="NET36"/>
      <c r="NEU36"/>
      <c r="NEV36"/>
      <c r="NEW36"/>
      <c r="NEX36"/>
      <c r="NEY36"/>
      <c r="NEZ36"/>
      <c r="NFA36"/>
      <c r="NFB36"/>
      <c r="NFC36"/>
      <c r="NFD36"/>
      <c r="NFE36"/>
      <c r="NFF36"/>
      <c r="NFG36"/>
      <c r="NFH36"/>
      <c r="NFI36"/>
      <c r="NFJ36"/>
      <c r="NFK36"/>
      <c r="NFL36"/>
      <c r="NFM36"/>
      <c r="NFN36"/>
      <c r="NFO36"/>
      <c r="NFP36"/>
      <c r="NFQ36"/>
      <c r="NFR36"/>
      <c r="NFS36"/>
      <c r="NFT36"/>
      <c r="NFU36"/>
      <c r="NFV36"/>
      <c r="NFW36"/>
      <c r="NFX36"/>
      <c r="NFY36"/>
      <c r="NFZ36"/>
      <c r="NGA36"/>
      <c r="NGB36"/>
      <c r="NGC36"/>
      <c r="NGD36"/>
      <c r="NGE36"/>
      <c r="NGF36"/>
      <c r="NGG36"/>
      <c r="NGH36"/>
      <c r="NGI36"/>
      <c r="NGJ36"/>
      <c r="NGK36"/>
      <c r="NGL36"/>
      <c r="NGM36"/>
      <c r="NGN36"/>
      <c r="NGO36"/>
      <c r="NGP36"/>
      <c r="NGQ36"/>
      <c r="NGR36"/>
      <c r="NGS36"/>
      <c r="NGT36"/>
      <c r="NGU36"/>
      <c r="NGV36"/>
      <c r="NGW36"/>
      <c r="NGX36"/>
      <c r="NGY36"/>
      <c r="NGZ36"/>
      <c r="NHA36"/>
      <c r="NHB36"/>
      <c r="NHC36"/>
      <c r="NHD36"/>
      <c r="NHE36"/>
      <c r="NHF36"/>
      <c r="NHG36"/>
      <c r="NHH36"/>
      <c r="NHI36"/>
      <c r="NHJ36"/>
      <c r="NHK36"/>
      <c r="NHL36"/>
      <c r="NHM36"/>
      <c r="NHN36"/>
      <c r="NHO36"/>
      <c r="NHP36"/>
      <c r="NHQ36"/>
      <c r="NHR36"/>
      <c r="NHS36"/>
      <c r="NHT36"/>
      <c r="NHU36"/>
      <c r="NHV36"/>
      <c r="NHW36"/>
      <c r="NHX36"/>
      <c r="NHY36"/>
      <c r="NHZ36"/>
      <c r="NIA36"/>
      <c r="NIB36"/>
      <c r="NIC36"/>
      <c r="NID36"/>
      <c r="NIE36"/>
      <c r="NIF36"/>
      <c r="NIG36"/>
      <c r="NIH36"/>
      <c r="NII36"/>
      <c r="NIJ36"/>
      <c r="NIK36"/>
      <c r="NIL36"/>
      <c r="NIM36"/>
      <c r="NIN36"/>
      <c r="NIO36"/>
      <c r="NIP36"/>
      <c r="NIQ36"/>
      <c r="NIR36"/>
      <c r="NIS36"/>
      <c r="NIT36"/>
      <c r="NIU36"/>
      <c r="NIV36"/>
      <c r="NIW36"/>
      <c r="NIX36"/>
      <c r="NIY36"/>
      <c r="NIZ36"/>
      <c r="NJA36"/>
      <c r="NJB36"/>
      <c r="NJC36"/>
      <c r="NJD36"/>
      <c r="NJE36"/>
      <c r="NJF36"/>
      <c r="NJG36"/>
      <c r="NJH36"/>
      <c r="NJI36"/>
      <c r="NJJ36"/>
      <c r="NJK36"/>
      <c r="NJL36"/>
      <c r="NJM36"/>
      <c r="NJN36"/>
      <c r="NJO36"/>
      <c r="NJP36"/>
      <c r="NJQ36"/>
      <c r="NJR36"/>
      <c r="NJS36"/>
      <c r="NJT36"/>
      <c r="NJU36"/>
      <c r="NJV36"/>
      <c r="NJW36"/>
      <c r="NJX36"/>
      <c r="NJY36"/>
      <c r="NJZ36"/>
      <c r="NKA36"/>
      <c r="NKB36"/>
      <c r="NKC36"/>
      <c r="NKD36"/>
      <c r="NKE36"/>
      <c r="NKF36"/>
      <c r="NKG36"/>
      <c r="NKH36"/>
      <c r="NKI36"/>
      <c r="NKJ36"/>
      <c r="NKK36"/>
      <c r="NKL36"/>
      <c r="NKM36"/>
      <c r="NKN36"/>
      <c r="NKO36"/>
      <c r="NKP36"/>
      <c r="NKQ36"/>
      <c r="NKR36"/>
      <c r="NKS36"/>
      <c r="NKT36"/>
      <c r="NKU36"/>
      <c r="NKV36"/>
      <c r="NKW36"/>
      <c r="NKX36"/>
      <c r="NKY36"/>
      <c r="NKZ36"/>
      <c r="NLA36"/>
      <c r="NLB36"/>
      <c r="NLC36"/>
      <c r="NLD36"/>
      <c r="NLE36"/>
      <c r="NLF36"/>
      <c r="NLG36"/>
      <c r="NLH36"/>
      <c r="NLI36"/>
      <c r="NLJ36"/>
      <c r="NLK36"/>
      <c r="NLL36"/>
      <c r="NLM36"/>
      <c r="NLN36"/>
      <c r="NLO36"/>
      <c r="NLP36"/>
      <c r="NLQ36"/>
      <c r="NLR36"/>
      <c r="NLS36"/>
      <c r="NLT36"/>
      <c r="NLU36"/>
      <c r="NLV36"/>
      <c r="NLW36"/>
      <c r="NLX36"/>
      <c r="NLY36"/>
      <c r="NLZ36"/>
      <c r="NMA36"/>
      <c r="NMB36"/>
      <c r="NMC36"/>
      <c r="NMD36"/>
      <c r="NME36"/>
      <c r="NMF36"/>
      <c r="NMG36"/>
      <c r="NMH36"/>
      <c r="NMI36"/>
      <c r="NMJ36"/>
      <c r="NMK36"/>
      <c r="NML36"/>
      <c r="NMM36"/>
      <c r="NMN36"/>
      <c r="NMO36"/>
      <c r="NMP36"/>
      <c r="NMQ36"/>
      <c r="NMR36"/>
      <c r="NMS36"/>
      <c r="NMT36"/>
      <c r="NMU36"/>
      <c r="NMV36"/>
      <c r="NMW36"/>
      <c r="NMX36"/>
      <c r="NMY36"/>
      <c r="NMZ36"/>
      <c r="NNA36"/>
      <c r="NNB36"/>
      <c r="NNC36"/>
      <c r="NND36"/>
      <c r="NNE36"/>
      <c r="NNF36"/>
      <c r="NNG36"/>
      <c r="NNH36"/>
      <c r="NNI36"/>
      <c r="NNJ36"/>
      <c r="NNK36"/>
      <c r="NNL36"/>
      <c r="NNM36"/>
      <c r="NNN36"/>
      <c r="NNO36"/>
      <c r="NNP36"/>
      <c r="NNQ36"/>
      <c r="NNR36"/>
      <c r="NNS36"/>
      <c r="NNT36"/>
      <c r="NNU36"/>
      <c r="NNV36"/>
      <c r="NNW36"/>
      <c r="NNX36"/>
      <c r="NNY36"/>
      <c r="NNZ36"/>
      <c r="NOA36"/>
      <c r="NOB36"/>
      <c r="NOC36"/>
      <c r="NOD36"/>
      <c r="NOE36"/>
      <c r="NOF36"/>
      <c r="NOG36"/>
      <c r="NOH36"/>
      <c r="NOI36"/>
      <c r="NOJ36"/>
      <c r="NOK36"/>
      <c r="NOL36"/>
      <c r="NOM36"/>
      <c r="NON36"/>
      <c r="NOO36"/>
      <c r="NOP36"/>
      <c r="NOQ36"/>
      <c r="NOR36"/>
      <c r="NOS36"/>
      <c r="NOT36"/>
      <c r="NOU36"/>
      <c r="NOV36"/>
      <c r="NOW36"/>
      <c r="NOX36"/>
      <c r="NOY36"/>
      <c r="NOZ36"/>
      <c r="NPA36"/>
      <c r="NPB36"/>
      <c r="NPC36"/>
      <c r="NPD36"/>
      <c r="NPE36"/>
      <c r="NPF36"/>
      <c r="NPG36"/>
      <c r="NPH36"/>
      <c r="NPI36"/>
      <c r="NPJ36"/>
      <c r="NPK36"/>
      <c r="NPL36"/>
      <c r="NPM36"/>
      <c r="NPN36"/>
      <c r="NPO36"/>
      <c r="NPP36"/>
      <c r="NPQ36"/>
      <c r="NPR36"/>
      <c r="NPS36"/>
      <c r="NPT36"/>
      <c r="NPU36"/>
      <c r="NPV36"/>
      <c r="NPW36"/>
      <c r="NPX36"/>
      <c r="NPY36"/>
      <c r="NPZ36"/>
      <c r="NQA36"/>
      <c r="NQB36"/>
      <c r="NQC36"/>
      <c r="NQD36"/>
      <c r="NQE36"/>
      <c r="NQF36"/>
      <c r="NQG36"/>
      <c r="NQH36"/>
      <c r="NQI36"/>
      <c r="NQJ36"/>
      <c r="NQK36"/>
      <c r="NQL36"/>
      <c r="NQM36"/>
      <c r="NQN36"/>
      <c r="NQO36"/>
      <c r="NQP36"/>
      <c r="NQQ36"/>
      <c r="NQR36"/>
      <c r="NQS36"/>
      <c r="NQT36"/>
      <c r="NQU36"/>
      <c r="NQV36"/>
      <c r="NQW36"/>
      <c r="NQX36"/>
      <c r="NQY36"/>
      <c r="NQZ36"/>
      <c r="NRA36"/>
      <c r="NRB36"/>
      <c r="NRC36"/>
      <c r="NRD36"/>
      <c r="NRE36"/>
      <c r="NRF36"/>
      <c r="NRG36"/>
      <c r="NRH36"/>
      <c r="NRI36"/>
      <c r="NRJ36"/>
      <c r="NRK36"/>
      <c r="NRL36"/>
      <c r="NRM36"/>
      <c r="NRN36"/>
      <c r="NRO36"/>
      <c r="NRP36"/>
      <c r="NRQ36"/>
      <c r="NRR36"/>
      <c r="NRS36"/>
      <c r="NRT36"/>
      <c r="NRU36"/>
      <c r="NRV36"/>
      <c r="NRW36"/>
      <c r="NRX36"/>
      <c r="NRY36"/>
      <c r="NRZ36"/>
      <c r="NSA36"/>
      <c r="NSB36"/>
      <c r="NSC36"/>
      <c r="NSD36"/>
      <c r="NSE36"/>
      <c r="NSF36"/>
      <c r="NSG36"/>
      <c r="NSH36"/>
      <c r="NSI36"/>
      <c r="NSJ36"/>
      <c r="NSK36"/>
      <c r="NSL36"/>
      <c r="NSM36"/>
      <c r="NSN36"/>
      <c r="NSO36"/>
      <c r="NSP36"/>
      <c r="NSQ36"/>
      <c r="NSR36"/>
      <c r="NSS36"/>
      <c r="NST36"/>
      <c r="NSU36"/>
      <c r="NSV36"/>
      <c r="NSW36"/>
      <c r="NSX36"/>
      <c r="NSY36"/>
      <c r="NSZ36"/>
      <c r="NTA36"/>
      <c r="NTB36"/>
      <c r="NTC36"/>
      <c r="NTD36"/>
      <c r="NTE36"/>
      <c r="NTF36"/>
      <c r="NTG36"/>
      <c r="NTH36"/>
      <c r="NTI36"/>
      <c r="NTJ36"/>
      <c r="NTK36"/>
      <c r="NTL36"/>
      <c r="NTM36"/>
      <c r="NTN36"/>
      <c r="NTO36"/>
      <c r="NTP36"/>
      <c r="NTQ36"/>
      <c r="NTR36"/>
      <c r="NTS36"/>
      <c r="NTT36"/>
      <c r="NTU36"/>
      <c r="NTV36"/>
      <c r="NTW36"/>
      <c r="NTX36"/>
      <c r="NTY36"/>
      <c r="NTZ36"/>
      <c r="NUA36"/>
      <c r="NUB36"/>
      <c r="NUC36"/>
      <c r="NUD36"/>
      <c r="NUE36"/>
      <c r="NUF36"/>
      <c r="NUG36"/>
      <c r="NUH36"/>
      <c r="NUI36"/>
      <c r="NUJ36"/>
      <c r="NUK36"/>
      <c r="NUL36"/>
      <c r="NUM36"/>
      <c r="NUN36"/>
      <c r="NUO36"/>
      <c r="NUP36"/>
      <c r="NUQ36"/>
      <c r="NUR36"/>
      <c r="NUS36"/>
      <c r="NUT36"/>
      <c r="NUU36"/>
      <c r="NUV36"/>
      <c r="NUW36"/>
      <c r="NUX36"/>
      <c r="NUY36"/>
      <c r="NUZ36"/>
      <c r="NVA36"/>
      <c r="NVB36"/>
      <c r="NVC36"/>
      <c r="NVD36"/>
      <c r="NVE36"/>
      <c r="NVF36"/>
      <c r="NVG36"/>
      <c r="NVH36"/>
      <c r="NVI36"/>
      <c r="NVJ36"/>
      <c r="NVK36"/>
      <c r="NVL36"/>
      <c r="NVM36"/>
      <c r="NVN36"/>
      <c r="NVO36"/>
      <c r="NVP36"/>
      <c r="NVQ36"/>
      <c r="NVR36"/>
      <c r="NVS36"/>
      <c r="NVT36"/>
      <c r="NVU36"/>
      <c r="NVV36"/>
      <c r="NVW36"/>
      <c r="NVX36"/>
      <c r="NVY36"/>
      <c r="NVZ36"/>
      <c r="NWA36"/>
      <c r="NWB36"/>
      <c r="NWC36"/>
      <c r="NWD36"/>
      <c r="NWE36"/>
      <c r="NWF36"/>
      <c r="NWG36"/>
      <c r="NWH36"/>
      <c r="NWI36"/>
      <c r="NWJ36"/>
      <c r="NWK36"/>
      <c r="NWL36"/>
      <c r="NWM36"/>
      <c r="NWN36"/>
      <c r="NWO36"/>
      <c r="NWP36"/>
      <c r="NWQ36"/>
      <c r="NWR36"/>
      <c r="NWS36"/>
      <c r="NWT36"/>
      <c r="NWU36"/>
      <c r="NWV36"/>
      <c r="NWW36"/>
      <c r="NWX36"/>
      <c r="NWY36"/>
      <c r="NWZ36"/>
      <c r="NXA36"/>
      <c r="NXB36"/>
      <c r="NXC36"/>
      <c r="NXD36"/>
      <c r="NXE36"/>
      <c r="NXF36"/>
      <c r="NXG36"/>
      <c r="NXH36"/>
      <c r="NXI36"/>
      <c r="NXJ36"/>
      <c r="NXK36"/>
      <c r="NXL36"/>
      <c r="NXM36"/>
      <c r="NXN36"/>
      <c r="NXO36"/>
      <c r="NXP36"/>
      <c r="NXQ36"/>
      <c r="NXR36"/>
      <c r="NXS36"/>
      <c r="NXT36"/>
      <c r="NXU36"/>
      <c r="NXV36"/>
      <c r="NXW36"/>
      <c r="NXX36"/>
      <c r="NXY36"/>
      <c r="NXZ36"/>
      <c r="NYA36"/>
      <c r="NYB36"/>
      <c r="NYC36"/>
      <c r="NYD36"/>
      <c r="NYE36"/>
      <c r="NYF36"/>
      <c r="NYG36"/>
      <c r="NYH36"/>
      <c r="NYI36"/>
      <c r="NYJ36"/>
      <c r="NYK36"/>
      <c r="NYL36"/>
      <c r="NYM36"/>
      <c r="NYN36"/>
      <c r="NYO36"/>
      <c r="NYP36"/>
      <c r="NYQ36"/>
      <c r="NYR36"/>
      <c r="NYS36"/>
      <c r="NYT36"/>
      <c r="NYU36"/>
      <c r="NYV36"/>
      <c r="NYW36"/>
      <c r="NYX36"/>
      <c r="NYY36"/>
      <c r="NYZ36"/>
      <c r="NZA36"/>
      <c r="NZB36"/>
      <c r="NZC36"/>
      <c r="NZD36"/>
      <c r="NZE36"/>
      <c r="NZF36"/>
      <c r="NZG36"/>
      <c r="NZH36"/>
      <c r="NZI36"/>
      <c r="NZJ36"/>
      <c r="NZK36"/>
      <c r="NZL36"/>
      <c r="NZM36"/>
      <c r="NZN36"/>
      <c r="NZO36"/>
      <c r="NZP36"/>
      <c r="NZQ36"/>
      <c r="NZR36"/>
      <c r="NZS36"/>
      <c r="NZT36"/>
      <c r="NZU36"/>
      <c r="NZV36"/>
      <c r="NZW36"/>
      <c r="NZX36"/>
      <c r="NZY36"/>
      <c r="NZZ36"/>
      <c r="OAA36"/>
      <c r="OAB36"/>
      <c r="OAC36"/>
      <c r="OAD36"/>
      <c r="OAE36"/>
      <c r="OAF36"/>
      <c r="OAG36"/>
      <c r="OAH36"/>
      <c r="OAI36"/>
      <c r="OAJ36"/>
      <c r="OAK36"/>
      <c r="OAL36"/>
      <c r="OAM36"/>
      <c r="OAN36"/>
      <c r="OAO36"/>
      <c r="OAP36"/>
      <c r="OAQ36"/>
      <c r="OAR36"/>
      <c r="OAS36"/>
      <c r="OAT36"/>
      <c r="OAU36"/>
      <c r="OAV36"/>
      <c r="OAW36"/>
      <c r="OAX36"/>
      <c r="OAY36"/>
      <c r="OAZ36"/>
      <c r="OBA36"/>
      <c r="OBB36"/>
      <c r="OBC36"/>
      <c r="OBD36"/>
      <c r="OBE36"/>
      <c r="OBF36"/>
      <c r="OBG36"/>
      <c r="OBH36"/>
      <c r="OBI36"/>
      <c r="OBJ36"/>
      <c r="OBK36"/>
      <c r="OBL36"/>
      <c r="OBM36"/>
      <c r="OBN36"/>
      <c r="OBO36"/>
      <c r="OBP36"/>
      <c r="OBQ36"/>
      <c r="OBR36"/>
      <c r="OBS36"/>
      <c r="OBT36"/>
      <c r="OBU36"/>
      <c r="OBV36"/>
      <c r="OBW36"/>
      <c r="OBX36"/>
      <c r="OBY36"/>
      <c r="OBZ36"/>
      <c r="OCA36"/>
      <c r="OCB36"/>
      <c r="OCC36"/>
      <c r="OCD36"/>
      <c r="OCE36"/>
      <c r="OCF36"/>
      <c r="OCG36"/>
      <c r="OCH36"/>
      <c r="OCI36"/>
      <c r="OCJ36"/>
      <c r="OCK36"/>
      <c r="OCL36"/>
      <c r="OCM36"/>
      <c r="OCN36"/>
      <c r="OCO36"/>
      <c r="OCP36"/>
      <c r="OCQ36"/>
      <c r="OCR36"/>
      <c r="OCS36"/>
      <c r="OCT36"/>
      <c r="OCU36"/>
      <c r="OCV36"/>
      <c r="OCW36"/>
      <c r="OCX36"/>
      <c r="OCY36"/>
      <c r="OCZ36"/>
      <c r="ODA36"/>
      <c r="ODB36"/>
      <c r="ODC36"/>
      <c r="ODD36"/>
      <c r="ODE36"/>
      <c r="ODF36"/>
      <c r="ODG36"/>
      <c r="ODH36"/>
      <c r="ODI36"/>
      <c r="ODJ36"/>
      <c r="ODK36"/>
      <c r="ODL36"/>
      <c r="ODM36"/>
      <c r="ODN36"/>
      <c r="ODO36"/>
      <c r="ODP36"/>
      <c r="ODQ36"/>
      <c r="ODR36"/>
      <c r="ODS36"/>
      <c r="ODT36"/>
      <c r="ODU36"/>
      <c r="ODV36"/>
      <c r="ODW36"/>
      <c r="ODX36"/>
      <c r="ODY36"/>
      <c r="ODZ36"/>
      <c r="OEA36"/>
      <c r="OEB36"/>
      <c r="OEC36"/>
      <c r="OED36"/>
      <c r="OEE36"/>
      <c r="OEF36"/>
      <c r="OEG36"/>
      <c r="OEH36"/>
      <c r="OEI36"/>
      <c r="OEJ36"/>
      <c r="OEK36"/>
      <c r="OEL36"/>
      <c r="OEM36"/>
      <c r="OEN36"/>
      <c r="OEO36"/>
      <c r="OEP36"/>
      <c r="OEQ36"/>
      <c r="OER36"/>
      <c r="OES36"/>
      <c r="OET36"/>
      <c r="OEU36"/>
      <c r="OEV36"/>
      <c r="OEW36"/>
      <c r="OEX36"/>
      <c r="OEY36"/>
      <c r="OEZ36"/>
      <c r="OFA36"/>
      <c r="OFB36"/>
      <c r="OFC36"/>
      <c r="OFD36"/>
      <c r="OFE36"/>
      <c r="OFF36"/>
      <c r="OFG36"/>
      <c r="OFH36"/>
      <c r="OFI36"/>
      <c r="OFJ36"/>
      <c r="OFK36"/>
      <c r="OFL36"/>
      <c r="OFM36"/>
      <c r="OFN36"/>
      <c r="OFO36"/>
      <c r="OFP36"/>
      <c r="OFQ36"/>
      <c r="OFR36"/>
      <c r="OFS36"/>
      <c r="OFT36"/>
      <c r="OFU36"/>
      <c r="OFV36"/>
      <c r="OFW36"/>
      <c r="OFX36"/>
      <c r="OFY36"/>
      <c r="OFZ36"/>
      <c r="OGA36"/>
      <c r="OGB36"/>
      <c r="OGC36"/>
      <c r="OGD36"/>
      <c r="OGE36"/>
      <c r="OGF36"/>
      <c r="OGG36"/>
      <c r="OGH36"/>
      <c r="OGI36"/>
      <c r="OGJ36"/>
      <c r="OGK36"/>
      <c r="OGL36"/>
      <c r="OGM36"/>
      <c r="OGN36"/>
      <c r="OGO36"/>
      <c r="OGP36"/>
      <c r="OGQ36"/>
      <c r="OGR36"/>
      <c r="OGS36"/>
      <c r="OGT36"/>
      <c r="OGU36"/>
      <c r="OGV36"/>
      <c r="OGW36"/>
      <c r="OGX36"/>
      <c r="OGY36"/>
      <c r="OGZ36"/>
      <c r="OHA36"/>
      <c r="OHB36"/>
      <c r="OHC36"/>
      <c r="OHD36"/>
      <c r="OHE36"/>
      <c r="OHF36"/>
      <c r="OHG36"/>
      <c r="OHH36"/>
      <c r="OHI36"/>
      <c r="OHJ36"/>
      <c r="OHK36"/>
      <c r="OHL36"/>
      <c r="OHM36"/>
      <c r="OHN36"/>
      <c r="OHO36"/>
      <c r="OHP36"/>
      <c r="OHQ36"/>
      <c r="OHR36"/>
      <c r="OHS36"/>
      <c r="OHT36"/>
      <c r="OHU36"/>
      <c r="OHV36"/>
      <c r="OHW36"/>
      <c r="OHX36"/>
      <c r="OHY36"/>
      <c r="OHZ36"/>
      <c r="OIA36"/>
      <c r="OIB36"/>
      <c r="OIC36"/>
      <c r="OID36"/>
      <c r="OIE36"/>
      <c r="OIF36"/>
      <c r="OIG36"/>
      <c r="OIH36"/>
      <c r="OII36"/>
      <c r="OIJ36"/>
      <c r="OIK36"/>
      <c r="OIL36"/>
      <c r="OIM36"/>
      <c r="OIN36"/>
      <c r="OIO36"/>
      <c r="OIP36"/>
      <c r="OIQ36"/>
      <c r="OIR36"/>
      <c r="OIS36"/>
      <c r="OIT36"/>
      <c r="OIU36"/>
      <c r="OIV36"/>
      <c r="OIW36"/>
      <c r="OIX36"/>
      <c r="OIY36"/>
      <c r="OIZ36"/>
      <c r="OJA36"/>
      <c r="OJB36"/>
      <c r="OJC36"/>
      <c r="OJD36"/>
      <c r="OJE36"/>
      <c r="OJF36"/>
      <c r="OJG36"/>
      <c r="OJH36"/>
      <c r="OJI36"/>
      <c r="OJJ36"/>
      <c r="OJK36"/>
      <c r="OJL36"/>
      <c r="OJM36"/>
      <c r="OJN36"/>
      <c r="OJO36"/>
      <c r="OJP36"/>
      <c r="OJQ36"/>
      <c r="OJR36"/>
      <c r="OJS36"/>
      <c r="OJT36"/>
      <c r="OJU36"/>
      <c r="OJV36"/>
      <c r="OJW36"/>
      <c r="OJX36"/>
      <c r="OJY36"/>
      <c r="OJZ36"/>
      <c r="OKA36"/>
      <c r="OKB36"/>
      <c r="OKC36"/>
      <c r="OKD36"/>
      <c r="OKE36"/>
      <c r="OKF36"/>
      <c r="OKG36"/>
      <c r="OKH36"/>
      <c r="OKI36"/>
      <c r="OKJ36"/>
      <c r="OKK36"/>
      <c r="OKL36"/>
      <c r="OKM36"/>
      <c r="OKN36"/>
      <c r="OKO36"/>
      <c r="OKP36"/>
      <c r="OKQ36"/>
      <c r="OKR36"/>
      <c r="OKS36"/>
      <c r="OKT36"/>
      <c r="OKU36"/>
      <c r="OKV36"/>
      <c r="OKW36"/>
      <c r="OKX36"/>
      <c r="OKY36"/>
      <c r="OKZ36"/>
      <c r="OLA36"/>
      <c r="OLB36"/>
      <c r="OLC36"/>
      <c r="OLD36"/>
      <c r="OLE36"/>
      <c r="OLF36"/>
      <c r="OLG36"/>
      <c r="OLH36"/>
      <c r="OLI36"/>
      <c r="OLJ36"/>
      <c r="OLK36"/>
      <c r="OLL36"/>
      <c r="OLM36"/>
      <c r="OLN36"/>
      <c r="OLO36"/>
      <c r="OLP36"/>
      <c r="OLQ36"/>
      <c r="OLR36"/>
      <c r="OLS36"/>
      <c r="OLT36"/>
      <c r="OLU36"/>
      <c r="OLV36"/>
      <c r="OLW36"/>
      <c r="OLX36"/>
      <c r="OLY36"/>
      <c r="OLZ36"/>
      <c r="OMA36"/>
      <c r="OMB36"/>
      <c r="OMC36"/>
      <c r="OMD36"/>
      <c r="OME36"/>
      <c r="OMF36"/>
      <c r="OMG36"/>
      <c r="OMH36"/>
      <c r="OMI36"/>
      <c r="OMJ36"/>
      <c r="OMK36"/>
      <c r="OML36"/>
      <c r="OMM36"/>
      <c r="OMN36"/>
      <c r="OMO36"/>
      <c r="OMP36"/>
      <c r="OMQ36"/>
      <c r="OMR36"/>
      <c r="OMS36"/>
      <c r="OMT36"/>
      <c r="OMU36"/>
      <c r="OMV36"/>
      <c r="OMW36"/>
      <c r="OMX36"/>
      <c r="OMY36"/>
      <c r="OMZ36"/>
      <c r="ONA36"/>
      <c r="ONB36"/>
      <c r="ONC36"/>
      <c r="OND36"/>
      <c r="ONE36"/>
      <c r="ONF36"/>
      <c r="ONG36"/>
      <c r="ONH36"/>
      <c r="ONI36"/>
      <c r="ONJ36"/>
      <c r="ONK36"/>
      <c r="ONL36"/>
      <c r="ONM36"/>
      <c r="ONN36"/>
      <c r="ONO36"/>
      <c r="ONP36"/>
      <c r="ONQ36"/>
      <c r="ONR36"/>
      <c r="ONS36"/>
      <c r="ONT36"/>
      <c r="ONU36"/>
      <c r="ONV36"/>
      <c r="ONW36"/>
      <c r="ONX36"/>
      <c r="ONY36"/>
      <c r="ONZ36"/>
      <c r="OOA36"/>
      <c r="OOB36"/>
      <c r="OOC36"/>
      <c r="OOD36"/>
      <c r="OOE36"/>
      <c r="OOF36"/>
      <c r="OOG36"/>
      <c r="OOH36"/>
      <c r="OOI36"/>
      <c r="OOJ36"/>
      <c r="OOK36"/>
      <c r="OOL36"/>
      <c r="OOM36"/>
      <c r="OON36"/>
      <c r="OOO36"/>
      <c r="OOP36"/>
      <c r="OOQ36"/>
      <c r="OOR36"/>
      <c r="OOS36"/>
      <c r="OOT36"/>
      <c r="OOU36"/>
      <c r="OOV36"/>
      <c r="OOW36"/>
      <c r="OOX36"/>
      <c r="OOY36"/>
      <c r="OOZ36"/>
      <c r="OPA36"/>
      <c r="OPB36"/>
      <c r="OPC36"/>
      <c r="OPD36"/>
      <c r="OPE36"/>
      <c r="OPF36"/>
      <c r="OPG36"/>
      <c r="OPH36"/>
      <c r="OPI36"/>
      <c r="OPJ36"/>
      <c r="OPK36"/>
      <c r="OPL36"/>
      <c r="OPM36"/>
      <c r="OPN36"/>
      <c r="OPO36"/>
      <c r="OPP36"/>
      <c r="OPQ36"/>
      <c r="OPR36"/>
      <c r="OPS36"/>
      <c r="OPT36"/>
      <c r="OPU36"/>
      <c r="OPV36"/>
      <c r="OPW36"/>
      <c r="OPX36"/>
      <c r="OPY36"/>
      <c r="OPZ36"/>
      <c r="OQA36"/>
      <c r="OQB36"/>
      <c r="OQC36"/>
      <c r="OQD36"/>
      <c r="OQE36"/>
      <c r="OQF36"/>
      <c r="OQG36"/>
      <c r="OQH36"/>
      <c r="OQI36"/>
      <c r="OQJ36"/>
      <c r="OQK36"/>
      <c r="OQL36"/>
      <c r="OQM36"/>
      <c r="OQN36"/>
      <c r="OQO36"/>
      <c r="OQP36"/>
      <c r="OQQ36"/>
      <c r="OQR36"/>
      <c r="OQS36"/>
      <c r="OQT36"/>
      <c r="OQU36"/>
      <c r="OQV36"/>
      <c r="OQW36"/>
      <c r="OQX36"/>
      <c r="OQY36"/>
      <c r="OQZ36"/>
      <c r="ORA36"/>
      <c r="ORB36"/>
      <c r="ORC36"/>
      <c r="ORD36"/>
      <c r="ORE36"/>
      <c r="ORF36"/>
      <c r="ORG36"/>
      <c r="ORH36"/>
      <c r="ORI36"/>
      <c r="ORJ36"/>
      <c r="ORK36"/>
      <c r="ORL36"/>
      <c r="ORM36"/>
      <c r="ORN36"/>
      <c r="ORO36"/>
      <c r="ORP36"/>
      <c r="ORQ36"/>
      <c r="ORR36"/>
      <c r="ORS36"/>
      <c r="ORT36"/>
      <c r="ORU36"/>
      <c r="ORV36"/>
      <c r="ORW36"/>
      <c r="ORX36"/>
      <c r="ORY36"/>
      <c r="ORZ36"/>
      <c r="OSA36"/>
      <c r="OSB36"/>
      <c r="OSC36"/>
      <c r="OSD36"/>
      <c r="OSE36"/>
      <c r="OSF36"/>
      <c r="OSG36"/>
      <c r="OSH36"/>
      <c r="OSI36"/>
      <c r="OSJ36"/>
      <c r="OSK36"/>
      <c r="OSL36"/>
      <c r="OSM36"/>
      <c r="OSN36"/>
      <c r="OSO36"/>
      <c r="OSP36"/>
      <c r="OSQ36"/>
      <c r="OSR36"/>
      <c r="OSS36"/>
      <c r="OST36"/>
      <c r="OSU36"/>
      <c r="OSV36"/>
      <c r="OSW36"/>
      <c r="OSX36"/>
      <c r="OSY36"/>
      <c r="OSZ36"/>
      <c r="OTA36"/>
      <c r="OTB36"/>
      <c r="OTC36"/>
      <c r="OTD36"/>
      <c r="OTE36"/>
      <c r="OTF36"/>
      <c r="OTG36"/>
      <c r="OTH36"/>
      <c r="OTI36"/>
      <c r="OTJ36"/>
      <c r="OTK36"/>
      <c r="OTL36"/>
      <c r="OTM36"/>
      <c r="OTN36"/>
      <c r="OTO36"/>
      <c r="OTP36"/>
      <c r="OTQ36"/>
      <c r="OTR36"/>
      <c r="OTS36"/>
      <c r="OTT36"/>
      <c r="OTU36"/>
      <c r="OTV36"/>
      <c r="OTW36"/>
      <c r="OTX36"/>
      <c r="OTY36"/>
      <c r="OTZ36"/>
      <c r="OUA36"/>
      <c r="OUB36"/>
      <c r="OUC36"/>
      <c r="OUD36"/>
      <c r="OUE36"/>
      <c r="OUF36"/>
      <c r="OUG36"/>
      <c r="OUH36"/>
      <c r="OUI36"/>
      <c r="OUJ36"/>
      <c r="OUK36"/>
      <c r="OUL36"/>
      <c r="OUM36"/>
      <c r="OUN36"/>
      <c r="OUO36"/>
      <c r="OUP36"/>
      <c r="OUQ36"/>
      <c r="OUR36"/>
      <c r="OUS36"/>
      <c r="OUT36"/>
      <c r="OUU36"/>
      <c r="OUV36"/>
      <c r="OUW36"/>
      <c r="OUX36"/>
      <c r="OUY36"/>
      <c r="OUZ36"/>
      <c r="OVA36"/>
      <c r="OVB36"/>
      <c r="OVC36"/>
      <c r="OVD36"/>
      <c r="OVE36"/>
      <c r="OVF36"/>
      <c r="OVG36"/>
      <c r="OVH36"/>
      <c r="OVI36"/>
      <c r="OVJ36"/>
      <c r="OVK36"/>
      <c r="OVL36"/>
      <c r="OVM36"/>
      <c r="OVN36"/>
      <c r="OVO36"/>
      <c r="OVP36"/>
      <c r="OVQ36"/>
      <c r="OVR36"/>
      <c r="OVS36"/>
      <c r="OVT36"/>
      <c r="OVU36"/>
      <c r="OVV36"/>
      <c r="OVW36"/>
      <c r="OVX36"/>
      <c r="OVY36"/>
      <c r="OVZ36"/>
      <c r="OWA36"/>
      <c r="OWB36"/>
      <c r="OWC36"/>
      <c r="OWD36"/>
      <c r="OWE36"/>
      <c r="OWF36"/>
      <c r="OWG36"/>
      <c r="OWH36"/>
      <c r="OWI36"/>
      <c r="OWJ36"/>
      <c r="OWK36"/>
      <c r="OWL36"/>
      <c r="OWM36"/>
      <c r="OWN36"/>
      <c r="OWO36"/>
      <c r="OWP36"/>
      <c r="OWQ36"/>
      <c r="OWR36"/>
      <c r="OWS36"/>
      <c r="OWT36"/>
      <c r="OWU36"/>
      <c r="OWV36"/>
      <c r="OWW36"/>
      <c r="OWX36"/>
      <c r="OWY36"/>
      <c r="OWZ36"/>
      <c r="OXA36"/>
      <c r="OXB36"/>
      <c r="OXC36"/>
      <c r="OXD36"/>
      <c r="OXE36"/>
      <c r="OXF36"/>
      <c r="OXG36"/>
      <c r="OXH36"/>
      <c r="OXI36"/>
      <c r="OXJ36"/>
      <c r="OXK36"/>
      <c r="OXL36"/>
      <c r="OXM36"/>
      <c r="OXN36"/>
      <c r="OXO36"/>
      <c r="OXP36"/>
      <c r="OXQ36"/>
      <c r="OXR36"/>
      <c r="OXS36"/>
      <c r="OXT36"/>
      <c r="OXU36"/>
      <c r="OXV36"/>
      <c r="OXW36"/>
      <c r="OXX36"/>
      <c r="OXY36"/>
      <c r="OXZ36"/>
      <c r="OYA36"/>
      <c r="OYB36"/>
      <c r="OYC36"/>
      <c r="OYD36"/>
      <c r="OYE36"/>
      <c r="OYF36"/>
      <c r="OYG36"/>
      <c r="OYH36"/>
      <c r="OYI36"/>
      <c r="OYJ36"/>
      <c r="OYK36"/>
      <c r="OYL36"/>
      <c r="OYM36"/>
      <c r="OYN36"/>
      <c r="OYO36"/>
      <c r="OYP36"/>
      <c r="OYQ36"/>
      <c r="OYR36"/>
      <c r="OYS36"/>
      <c r="OYT36"/>
      <c r="OYU36"/>
      <c r="OYV36"/>
      <c r="OYW36"/>
      <c r="OYX36"/>
      <c r="OYY36"/>
      <c r="OYZ36"/>
      <c r="OZA36"/>
      <c r="OZB36"/>
      <c r="OZC36"/>
      <c r="OZD36"/>
      <c r="OZE36"/>
      <c r="OZF36"/>
      <c r="OZG36"/>
      <c r="OZH36"/>
      <c r="OZI36"/>
      <c r="OZJ36"/>
      <c r="OZK36"/>
      <c r="OZL36"/>
      <c r="OZM36"/>
      <c r="OZN36"/>
      <c r="OZO36"/>
      <c r="OZP36"/>
      <c r="OZQ36"/>
      <c r="OZR36"/>
      <c r="OZS36"/>
      <c r="OZT36"/>
      <c r="OZU36"/>
      <c r="OZV36"/>
      <c r="OZW36"/>
      <c r="OZX36"/>
      <c r="OZY36"/>
      <c r="OZZ36"/>
      <c r="PAA36"/>
      <c r="PAB36"/>
      <c r="PAC36"/>
      <c r="PAD36"/>
      <c r="PAE36"/>
      <c r="PAF36"/>
      <c r="PAG36"/>
      <c r="PAH36"/>
      <c r="PAI36"/>
      <c r="PAJ36"/>
      <c r="PAK36"/>
      <c r="PAL36"/>
      <c r="PAM36"/>
      <c r="PAN36"/>
      <c r="PAO36"/>
      <c r="PAP36"/>
      <c r="PAQ36"/>
      <c r="PAR36"/>
      <c r="PAS36"/>
      <c r="PAT36"/>
      <c r="PAU36"/>
      <c r="PAV36"/>
      <c r="PAW36"/>
      <c r="PAX36"/>
      <c r="PAY36"/>
      <c r="PAZ36"/>
      <c r="PBA36"/>
      <c r="PBB36"/>
      <c r="PBC36"/>
      <c r="PBD36"/>
      <c r="PBE36"/>
      <c r="PBF36"/>
      <c r="PBG36"/>
      <c r="PBH36"/>
      <c r="PBI36"/>
      <c r="PBJ36"/>
      <c r="PBK36"/>
      <c r="PBL36"/>
      <c r="PBM36"/>
      <c r="PBN36"/>
      <c r="PBO36"/>
      <c r="PBP36"/>
      <c r="PBQ36"/>
      <c r="PBR36"/>
      <c r="PBS36"/>
      <c r="PBT36"/>
      <c r="PBU36"/>
      <c r="PBV36"/>
      <c r="PBW36"/>
      <c r="PBX36"/>
      <c r="PBY36"/>
      <c r="PBZ36"/>
      <c r="PCA36"/>
      <c r="PCB36"/>
      <c r="PCC36"/>
      <c r="PCD36"/>
      <c r="PCE36"/>
      <c r="PCF36"/>
      <c r="PCG36"/>
      <c r="PCH36"/>
      <c r="PCI36"/>
      <c r="PCJ36"/>
      <c r="PCK36"/>
      <c r="PCL36"/>
      <c r="PCM36"/>
      <c r="PCN36"/>
      <c r="PCO36"/>
      <c r="PCP36"/>
      <c r="PCQ36"/>
      <c r="PCR36"/>
      <c r="PCS36"/>
      <c r="PCT36"/>
      <c r="PCU36"/>
      <c r="PCV36"/>
      <c r="PCW36"/>
      <c r="PCX36"/>
      <c r="PCY36"/>
      <c r="PCZ36"/>
      <c r="PDA36"/>
      <c r="PDB36"/>
      <c r="PDC36"/>
      <c r="PDD36"/>
      <c r="PDE36"/>
      <c r="PDF36"/>
      <c r="PDG36"/>
      <c r="PDH36"/>
      <c r="PDI36"/>
      <c r="PDJ36"/>
      <c r="PDK36"/>
      <c r="PDL36"/>
      <c r="PDM36"/>
      <c r="PDN36"/>
      <c r="PDO36"/>
      <c r="PDP36"/>
      <c r="PDQ36"/>
      <c r="PDR36"/>
      <c r="PDS36"/>
      <c r="PDT36"/>
      <c r="PDU36"/>
      <c r="PDV36"/>
      <c r="PDW36"/>
      <c r="PDX36"/>
      <c r="PDY36"/>
      <c r="PDZ36"/>
      <c r="PEA36"/>
      <c r="PEB36"/>
      <c r="PEC36"/>
      <c r="PED36"/>
      <c r="PEE36"/>
      <c r="PEF36"/>
      <c r="PEG36"/>
      <c r="PEH36"/>
      <c r="PEI36"/>
      <c r="PEJ36"/>
      <c r="PEK36"/>
      <c r="PEL36"/>
      <c r="PEM36"/>
      <c r="PEN36"/>
      <c r="PEO36"/>
      <c r="PEP36"/>
      <c r="PEQ36"/>
      <c r="PER36"/>
      <c r="PES36"/>
      <c r="PET36"/>
      <c r="PEU36"/>
      <c r="PEV36"/>
      <c r="PEW36"/>
      <c r="PEX36"/>
      <c r="PEY36"/>
      <c r="PEZ36"/>
      <c r="PFA36"/>
      <c r="PFB36"/>
      <c r="PFC36"/>
      <c r="PFD36"/>
      <c r="PFE36"/>
      <c r="PFF36"/>
      <c r="PFG36"/>
      <c r="PFH36"/>
      <c r="PFI36"/>
      <c r="PFJ36"/>
      <c r="PFK36"/>
      <c r="PFL36"/>
      <c r="PFM36"/>
      <c r="PFN36"/>
      <c r="PFO36"/>
      <c r="PFP36"/>
      <c r="PFQ36"/>
      <c r="PFR36"/>
      <c r="PFS36"/>
      <c r="PFT36"/>
      <c r="PFU36"/>
      <c r="PFV36"/>
      <c r="PFW36"/>
      <c r="PFX36"/>
      <c r="PFY36"/>
      <c r="PFZ36"/>
      <c r="PGA36"/>
      <c r="PGB36"/>
      <c r="PGC36"/>
      <c r="PGD36"/>
      <c r="PGE36"/>
      <c r="PGF36"/>
      <c r="PGG36"/>
      <c r="PGH36"/>
      <c r="PGI36"/>
      <c r="PGJ36"/>
      <c r="PGK36"/>
      <c r="PGL36"/>
      <c r="PGM36"/>
      <c r="PGN36"/>
      <c r="PGO36"/>
      <c r="PGP36"/>
      <c r="PGQ36"/>
      <c r="PGR36"/>
      <c r="PGS36"/>
      <c r="PGT36"/>
      <c r="PGU36"/>
      <c r="PGV36"/>
      <c r="PGW36"/>
      <c r="PGX36"/>
      <c r="PGY36"/>
      <c r="PGZ36"/>
      <c r="PHA36"/>
      <c r="PHB36"/>
      <c r="PHC36"/>
      <c r="PHD36"/>
      <c r="PHE36"/>
      <c r="PHF36"/>
      <c r="PHG36"/>
      <c r="PHH36"/>
      <c r="PHI36"/>
      <c r="PHJ36"/>
      <c r="PHK36"/>
      <c r="PHL36"/>
      <c r="PHM36"/>
      <c r="PHN36"/>
      <c r="PHO36"/>
      <c r="PHP36"/>
      <c r="PHQ36"/>
      <c r="PHR36"/>
      <c r="PHS36"/>
      <c r="PHT36"/>
      <c r="PHU36"/>
      <c r="PHV36"/>
      <c r="PHW36"/>
      <c r="PHX36"/>
      <c r="PHY36"/>
      <c r="PHZ36"/>
      <c r="PIA36"/>
      <c r="PIB36"/>
      <c r="PIC36"/>
      <c r="PID36"/>
      <c r="PIE36"/>
      <c r="PIF36"/>
      <c r="PIG36"/>
      <c r="PIH36"/>
      <c r="PII36"/>
      <c r="PIJ36"/>
      <c r="PIK36"/>
      <c r="PIL36"/>
      <c r="PIM36"/>
      <c r="PIN36"/>
      <c r="PIO36"/>
      <c r="PIP36"/>
      <c r="PIQ36"/>
      <c r="PIR36"/>
      <c r="PIS36"/>
      <c r="PIT36"/>
      <c r="PIU36"/>
      <c r="PIV36"/>
      <c r="PIW36"/>
      <c r="PIX36"/>
      <c r="PIY36"/>
      <c r="PIZ36"/>
      <c r="PJA36"/>
      <c r="PJB36"/>
      <c r="PJC36"/>
      <c r="PJD36"/>
      <c r="PJE36"/>
      <c r="PJF36"/>
      <c r="PJG36"/>
      <c r="PJH36"/>
      <c r="PJI36"/>
      <c r="PJJ36"/>
      <c r="PJK36"/>
      <c r="PJL36"/>
      <c r="PJM36"/>
      <c r="PJN36"/>
      <c r="PJO36"/>
      <c r="PJP36"/>
      <c r="PJQ36"/>
      <c r="PJR36"/>
      <c r="PJS36"/>
      <c r="PJT36"/>
      <c r="PJU36"/>
      <c r="PJV36"/>
      <c r="PJW36"/>
      <c r="PJX36"/>
      <c r="PJY36"/>
      <c r="PJZ36"/>
      <c r="PKA36"/>
      <c r="PKB36"/>
      <c r="PKC36"/>
      <c r="PKD36"/>
      <c r="PKE36"/>
      <c r="PKF36"/>
      <c r="PKG36"/>
      <c r="PKH36"/>
      <c r="PKI36"/>
      <c r="PKJ36"/>
      <c r="PKK36"/>
      <c r="PKL36"/>
      <c r="PKM36"/>
      <c r="PKN36"/>
      <c r="PKO36"/>
      <c r="PKP36"/>
      <c r="PKQ36"/>
      <c r="PKR36"/>
      <c r="PKS36"/>
      <c r="PKT36"/>
      <c r="PKU36"/>
      <c r="PKV36"/>
      <c r="PKW36"/>
      <c r="PKX36"/>
      <c r="PKY36"/>
      <c r="PKZ36"/>
      <c r="PLA36"/>
      <c r="PLB36"/>
      <c r="PLC36"/>
      <c r="PLD36"/>
      <c r="PLE36"/>
      <c r="PLF36"/>
      <c r="PLG36"/>
      <c r="PLH36"/>
      <c r="PLI36"/>
      <c r="PLJ36"/>
      <c r="PLK36"/>
      <c r="PLL36"/>
      <c r="PLM36"/>
      <c r="PLN36"/>
      <c r="PLO36"/>
      <c r="PLP36"/>
      <c r="PLQ36"/>
      <c r="PLR36"/>
      <c r="PLS36"/>
      <c r="PLT36"/>
      <c r="PLU36"/>
      <c r="PLV36"/>
      <c r="PLW36"/>
      <c r="PLX36"/>
      <c r="PLY36"/>
      <c r="PLZ36"/>
      <c r="PMA36"/>
      <c r="PMB36"/>
      <c r="PMC36"/>
      <c r="PMD36"/>
      <c r="PME36"/>
      <c r="PMF36"/>
      <c r="PMG36"/>
      <c r="PMH36"/>
      <c r="PMI36"/>
      <c r="PMJ36"/>
      <c r="PMK36"/>
      <c r="PML36"/>
      <c r="PMM36"/>
      <c r="PMN36"/>
      <c r="PMO36"/>
      <c r="PMP36"/>
      <c r="PMQ36"/>
      <c r="PMR36"/>
      <c r="PMS36"/>
      <c r="PMT36"/>
      <c r="PMU36"/>
      <c r="PMV36"/>
      <c r="PMW36"/>
      <c r="PMX36"/>
      <c r="PMY36"/>
      <c r="PMZ36"/>
      <c r="PNA36"/>
      <c r="PNB36"/>
      <c r="PNC36"/>
      <c r="PND36"/>
      <c r="PNE36"/>
      <c r="PNF36"/>
      <c r="PNG36"/>
      <c r="PNH36"/>
      <c r="PNI36"/>
      <c r="PNJ36"/>
      <c r="PNK36"/>
      <c r="PNL36"/>
      <c r="PNM36"/>
      <c r="PNN36"/>
      <c r="PNO36"/>
      <c r="PNP36"/>
      <c r="PNQ36"/>
      <c r="PNR36"/>
      <c r="PNS36"/>
      <c r="PNT36"/>
      <c r="PNU36"/>
      <c r="PNV36"/>
      <c r="PNW36"/>
      <c r="PNX36"/>
      <c r="PNY36"/>
      <c r="PNZ36"/>
      <c r="POA36"/>
      <c r="POB36"/>
      <c r="POC36"/>
      <c r="POD36"/>
      <c r="POE36"/>
      <c r="POF36"/>
      <c r="POG36"/>
      <c r="POH36"/>
      <c r="POI36"/>
      <c r="POJ36"/>
      <c r="POK36"/>
      <c r="POL36"/>
      <c r="POM36"/>
      <c r="PON36"/>
      <c r="POO36"/>
      <c r="POP36"/>
      <c r="POQ36"/>
      <c r="POR36"/>
      <c r="POS36"/>
      <c r="POT36"/>
      <c r="POU36"/>
      <c r="POV36"/>
      <c r="POW36"/>
      <c r="POX36"/>
      <c r="POY36"/>
      <c r="POZ36"/>
      <c r="PPA36"/>
      <c r="PPB36"/>
      <c r="PPC36"/>
      <c r="PPD36"/>
      <c r="PPE36"/>
      <c r="PPF36"/>
      <c r="PPG36"/>
      <c r="PPH36"/>
      <c r="PPI36"/>
      <c r="PPJ36"/>
      <c r="PPK36"/>
      <c r="PPL36"/>
      <c r="PPM36"/>
      <c r="PPN36"/>
      <c r="PPO36"/>
      <c r="PPP36"/>
      <c r="PPQ36"/>
      <c r="PPR36"/>
      <c r="PPS36"/>
      <c r="PPT36"/>
      <c r="PPU36"/>
      <c r="PPV36"/>
      <c r="PPW36"/>
      <c r="PPX36"/>
      <c r="PPY36"/>
      <c r="PPZ36"/>
      <c r="PQA36"/>
      <c r="PQB36"/>
      <c r="PQC36"/>
      <c r="PQD36"/>
      <c r="PQE36"/>
      <c r="PQF36"/>
      <c r="PQG36"/>
      <c r="PQH36"/>
      <c r="PQI36"/>
      <c r="PQJ36"/>
      <c r="PQK36"/>
      <c r="PQL36"/>
      <c r="PQM36"/>
      <c r="PQN36"/>
      <c r="PQO36"/>
      <c r="PQP36"/>
      <c r="PQQ36"/>
      <c r="PQR36"/>
      <c r="PQS36"/>
      <c r="PQT36"/>
      <c r="PQU36"/>
      <c r="PQV36"/>
      <c r="PQW36"/>
      <c r="PQX36"/>
      <c r="PQY36"/>
      <c r="PQZ36"/>
      <c r="PRA36"/>
      <c r="PRB36"/>
      <c r="PRC36"/>
      <c r="PRD36"/>
      <c r="PRE36"/>
      <c r="PRF36"/>
      <c r="PRG36"/>
      <c r="PRH36"/>
      <c r="PRI36"/>
      <c r="PRJ36"/>
      <c r="PRK36"/>
      <c r="PRL36"/>
      <c r="PRM36"/>
      <c r="PRN36"/>
      <c r="PRO36"/>
      <c r="PRP36"/>
      <c r="PRQ36"/>
      <c r="PRR36"/>
      <c r="PRS36"/>
      <c r="PRT36"/>
      <c r="PRU36"/>
      <c r="PRV36"/>
      <c r="PRW36"/>
      <c r="PRX36"/>
      <c r="PRY36"/>
      <c r="PRZ36"/>
      <c r="PSA36"/>
      <c r="PSB36"/>
      <c r="PSC36"/>
      <c r="PSD36"/>
      <c r="PSE36"/>
      <c r="PSF36"/>
      <c r="PSG36"/>
      <c r="PSH36"/>
      <c r="PSI36"/>
      <c r="PSJ36"/>
      <c r="PSK36"/>
      <c r="PSL36"/>
      <c r="PSM36"/>
      <c r="PSN36"/>
      <c r="PSO36"/>
      <c r="PSP36"/>
      <c r="PSQ36"/>
      <c r="PSR36"/>
      <c r="PSS36"/>
      <c r="PST36"/>
      <c r="PSU36"/>
      <c r="PSV36"/>
      <c r="PSW36"/>
      <c r="PSX36"/>
      <c r="PSY36"/>
      <c r="PSZ36"/>
      <c r="PTA36"/>
      <c r="PTB36"/>
      <c r="PTC36"/>
      <c r="PTD36"/>
      <c r="PTE36"/>
      <c r="PTF36"/>
      <c r="PTG36"/>
      <c r="PTH36"/>
      <c r="PTI36"/>
      <c r="PTJ36"/>
      <c r="PTK36"/>
      <c r="PTL36"/>
      <c r="PTM36"/>
      <c r="PTN36"/>
      <c r="PTO36"/>
      <c r="PTP36"/>
      <c r="PTQ36"/>
      <c r="PTR36"/>
      <c r="PTS36"/>
      <c r="PTT36"/>
      <c r="PTU36"/>
      <c r="PTV36"/>
      <c r="PTW36"/>
      <c r="PTX36"/>
      <c r="PTY36"/>
      <c r="PTZ36"/>
      <c r="PUA36"/>
      <c r="PUB36"/>
      <c r="PUC36"/>
      <c r="PUD36"/>
      <c r="PUE36"/>
      <c r="PUF36"/>
      <c r="PUG36"/>
      <c r="PUH36"/>
      <c r="PUI36"/>
      <c r="PUJ36"/>
      <c r="PUK36"/>
      <c r="PUL36"/>
      <c r="PUM36"/>
      <c r="PUN36"/>
      <c r="PUO36"/>
      <c r="PUP36"/>
      <c r="PUQ36"/>
      <c r="PUR36"/>
      <c r="PUS36"/>
      <c r="PUT36"/>
      <c r="PUU36"/>
      <c r="PUV36"/>
      <c r="PUW36"/>
      <c r="PUX36"/>
      <c r="PUY36"/>
      <c r="PUZ36"/>
      <c r="PVA36"/>
      <c r="PVB36"/>
      <c r="PVC36"/>
      <c r="PVD36"/>
      <c r="PVE36"/>
      <c r="PVF36"/>
      <c r="PVG36"/>
      <c r="PVH36"/>
      <c r="PVI36"/>
      <c r="PVJ36"/>
      <c r="PVK36"/>
      <c r="PVL36"/>
      <c r="PVM36"/>
      <c r="PVN36"/>
      <c r="PVO36"/>
      <c r="PVP36"/>
      <c r="PVQ36"/>
      <c r="PVR36"/>
      <c r="PVS36"/>
      <c r="PVT36"/>
      <c r="PVU36"/>
      <c r="PVV36"/>
      <c r="PVW36"/>
      <c r="PVX36"/>
      <c r="PVY36"/>
      <c r="PVZ36"/>
      <c r="PWA36"/>
      <c r="PWB36"/>
      <c r="PWC36"/>
      <c r="PWD36"/>
      <c r="PWE36"/>
      <c r="PWF36"/>
      <c r="PWG36"/>
      <c r="PWH36"/>
      <c r="PWI36"/>
      <c r="PWJ36"/>
      <c r="PWK36"/>
      <c r="PWL36"/>
      <c r="PWM36"/>
      <c r="PWN36"/>
      <c r="PWO36"/>
      <c r="PWP36"/>
      <c r="PWQ36"/>
      <c r="PWR36"/>
      <c r="PWS36"/>
      <c r="PWT36"/>
      <c r="PWU36"/>
      <c r="PWV36"/>
      <c r="PWW36"/>
      <c r="PWX36"/>
      <c r="PWY36"/>
      <c r="PWZ36"/>
      <c r="PXA36"/>
      <c r="PXB36"/>
      <c r="PXC36"/>
      <c r="PXD36"/>
      <c r="PXE36"/>
      <c r="PXF36"/>
      <c r="PXG36"/>
      <c r="PXH36"/>
      <c r="PXI36"/>
      <c r="PXJ36"/>
      <c r="PXK36"/>
      <c r="PXL36"/>
      <c r="PXM36"/>
      <c r="PXN36"/>
      <c r="PXO36"/>
      <c r="PXP36"/>
      <c r="PXQ36"/>
      <c r="PXR36"/>
      <c r="PXS36"/>
      <c r="PXT36"/>
      <c r="PXU36"/>
      <c r="PXV36"/>
      <c r="PXW36"/>
      <c r="PXX36"/>
      <c r="PXY36"/>
      <c r="PXZ36"/>
      <c r="PYA36"/>
      <c r="PYB36"/>
      <c r="PYC36"/>
      <c r="PYD36"/>
      <c r="PYE36"/>
      <c r="PYF36"/>
      <c r="PYG36"/>
      <c r="PYH36"/>
      <c r="PYI36"/>
      <c r="PYJ36"/>
      <c r="PYK36"/>
      <c r="PYL36"/>
      <c r="PYM36"/>
      <c r="PYN36"/>
      <c r="PYO36"/>
      <c r="PYP36"/>
      <c r="PYQ36"/>
      <c r="PYR36"/>
      <c r="PYS36"/>
      <c r="PYT36"/>
      <c r="PYU36"/>
      <c r="PYV36"/>
      <c r="PYW36"/>
      <c r="PYX36"/>
      <c r="PYY36"/>
      <c r="PYZ36"/>
      <c r="PZA36"/>
      <c r="PZB36"/>
      <c r="PZC36"/>
      <c r="PZD36"/>
      <c r="PZE36"/>
      <c r="PZF36"/>
      <c r="PZG36"/>
      <c r="PZH36"/>
      <c r="PZI36"/>
      <c r="PZJ36"/>
      <c r="PZK36"/>
      <c r="PZL36"/>
      <c r="PZM36"/>
      <c r="PZN36"/>
      <c r="PZO36"/>
      <c r="PZP36"/>
      <c r="PZQ36"/>
      <c r="PZR36"/>
      <c r="PZS36"/>
      <c r="PZT36"/>
      <c r="PZU36"/>
      <c r="PZV36"/>
      <c r="PZW36"/>
      <c r="PZX36"/>
      <c r="PZY36"/>
      <c r="PZZ36"/>
      <c r="QAA36"/>
      <c r="QAB36"/>
      <c r="QAC36"/>
      <c r="QAD36"/>
      <c r="QAE36"/>
      <c r="QAF36"/>
      <c r="QAG36"/>
      <c r="QAH36"/>
      <c r="QAI36"/>
      <c r="QAJ36"/>
      <c r="QAK36"/>
      <c r="QAL36"/>
      <c r="QAM36"/>
      <c r="QAN36"/>
      <c r="QAO36"/>
      <c r="QAP36"/>
      <c r="QAQ36"/>
      <c r="QAR36"/>
      <c r="QAS36"/>
      <c r="QAT36"/>
      <c r="QAU36"/>
      <c r="QAV36"/>
      <c r="QAW36"/>
      <c r="QAX36"/>
      <c r="QAY36"/>
      <c r="QAZ36"/>
      <c r="QBA36"/>
      <c r="QBB36"/>
      <c r="QBC36"/>
      <c r="QBD36"/>
      <c r="QBE36"/>
      <c r="QBF36"/>
      <c r="QBG36"/>
      <c r="QBH36"/>
      <c r="QBI36"/>
      <c r="QBJ36"/>
      <c r="QBK36"/>
      <c r="QBL36"/>
      <c r="QBM36"/>
      <c r="QBN36"/>
      <c r="QBO36"/>
      <c r="QBP36"/>
      <c r="QBQ36"/>
      <c r="QBR36"/>
      <c r="QBS36"/>
      <c r="QBT36"/>
      <c r="QBU36"/>
      <c r="QBV36"/>
      <c r="QBW36"/>
      <c r="QBX36"/>
      <c r="QBY36"/>
      <c r="QBZ36"/>
      <c r="QCA36"/>
      <c r="QCB36"/>
      <c r="QCC36"/>
      <c r="QCD36"/>
      <c r="QCE36"/>
      <c r="QCF36"/>
      <c r="QCG36"/>
      <c r="QCH36"/>
      <c r="QCI36"/>
      <c r="QCJ36"/>
      <c r="QCK36"/>
      <c r="QCL36"/>
      <c r="QCM36"/>
      <c r="QCN36"/>
      <c r="QCO36"/>
      <c r="QCP36"/>
      <c r="QCQ36"/>
      <c r="QCR36"/>
      <c r="QCS36"/>
      <c r="QCT36"/>
      <c r="QCU36"/>
      <c r="QCV36"/>
      <c r="QCW36"/>
      <c r="QCX36"/>
      <c r="QCY36"/>
      <c r="QCZ36"/>
      <c r="QDA36"/>
      <c r="QDB36"/>
      <c r="QDC36"/>
      <c r="QDD36"/>
      <c r="QDE36"/>
      <c r="QDF36"/>
      <c r="QDG36"/>
      <c r="QDH36"/>
      <c r="QDI36"/>
      <c r="QDJ36"/>
      <c r="QDK36"/>
      <c r="QDL36"/>
      <c r="QDM36"/>
      <c r="QDN36"/>
      <c r="QDO36"/>
      <c r="QDP36"/>
      <c r="QDQ36"/>
      <c r="QDR36"/>
      <c r="QDS36"/>
      <c r="QDT36"/>
      <c r="QDU36"/>
      <c r="QDV36"/>
      <c r="QDW36"/>
      <c r="QDX36"/>
      <c r="QDY36"/>
      <c r="QDZ36"/>
      <c r="QEA36"/>
      <c r="QEB36"/>
      <c r="QEC36"/>
      <c r="QED36"/>
      <c r="QEE36"/>
      <c r="QEF36"/>
      <c r="QEG36"/>
      <c r="QEH36"/>
      <c r="QEI36"/>
      <c r="QEJ36"/>
      <c r="QEK36"/>
      <c r="QEL36"/>
      <c r="QEM36"/>
      <c r="QEN36"/>
      <c r="QEO36"/>
      <c r="QEP36"/>
      <c r="QEQ36"/>
      <c r="QER36"/>
      <c r="QES36"/>
      <c r="QET36"/>
      <c r="QEU36"/>
      <c r="QEV36"/>
      <c r="QEW36"/>
      <c r="QEX36"/>
      <c r="QEY36"/>
      <c r="QEZ36"/>
      <c r="QFA36"/>
      <c r="QFB36"/>
      <c r="QFC36"/>
      <c r="QFD36"/>
      <c r="QFE36"/>
      <c r="QFF36"/>
      <c r="QFG36"/>
      <c r="QFH36"/>
      <c r="QFI36"/>
      <c r="QFJ36"/>
      <c r="QFK36"/>
      <c r="QFL36"/>
      <c r="QFM36"/>
      <c r="QFN36"/>
      <c r="QFO36"/>
      <c r="QFP36"/>
      <c r="QFQ36"/>
      <c r="QFR36"/>
      <c r="QFS36"/>
      <c r="QFT36"/>
      <c r="QFU36"/>
      <c r="QFV36"/>
      <c r="QFW36"/>
      <c r="QFX36"/>
      <c r="QFY36"/>
      <c r="QFZ36"/>
      <c r="QGA36"/>
      <c r="QGB36"/>
      <c r="QGC36"/>
      <c r="QGD36"/>
      <c r="QGE36"/>
      <c r="QGF36"/>
      <c r="QGG36"/>
      <c r="QGH36"/>
      <c r="QGI36"/>
      <c r="QGJ36"/>
      <c r="QGK36"/>
      <c r="QGL36"/>
      <c r="QGM36"/>
      <c r="QGN36"/>
      <c r="QGO36"/>
      <c r="QGP36"/>
      <c r="QGQ36"/>
      <c r="QGR36"/>
      <c r="QGS36"/>
      <c r="QGT36"/>
      <c r="QGU36"/>
      <c r="QGV36"/>
      <c r="QGW36"/>
      <c r="QGX36"/>
      <c r="QGY36"/>
      <c r="QGZ36"/>
      <c r="QHA36"/>
      <c r="QHB36"/>
      <c r="QHC36"/>
      <c r="QHD36"/>
      <c r="QHE36"/>
      <c r="QHF36"/>
      <c r="QHG36"/>
      <c r="QHH36"/>
      <c r="QHI36"/>
      <c r="QHJ36"/>
      <c r="QHK36"/>
      <c r="QHL36"/>
      <c r="QHM36"/>
      <c r="QHN36"/>
      <c r="QHO36"/>
      <c r="QHP36"/>
      <c r="QHQ36"/>
      <c r="QHR36"/>
      <c r="QHS36"/>
      <c r="QHT36"/>
      <c r="QHU36"/>
      <c r="QHV36"/>
      <c r="QHW36"/>
      <c r="QHX36"/>
      <c r="QHY36"/>
      <c r="QHZ36"/>
      <c r="QIA36"/>
      <c r="QIB36"/>
      <c r="QIC36"/>
      <c r="QID36"/>
      <c r="QIE36"/>
      <c r="QIF36"/>
      <c r="QIG36"/>
      <c r="QIH36"/>
      <c r="QII36"/>
      <c r="QIJ36"/>
      <c r="QIK36"/>
      <c r="QIL36"/>
      <c r="QIM36"/>
      <c r="QIN36"/>
      <c r="QIO36"/>
      <c r="QIP36"/>
      <c r="QIQ36"/>
      <c r="QIR36"/>
      <c r="QIS36"/>
      <c r="QIT36"/>
      <c r="QIU36"/>
      <c r="QIV36"/>
      <c r="QIW36"/>
      <c r="QIX36"/>
      <c r="QIY36"/>
      <c r="QIZ36"/>
      <c r="QJA36"/>
      <c r="QJB36"/>
      <c r="QJC36"/>
      <c r="QJD36"/>
      <c r="QJE36"/>
      <c r="QJF36"/>
      <c r="QJG36"/>
      <c r="QJH36"/>
      <c r="QJI36"/>
      <c r="QJJ36"/>
      <c r="QJK36"/>
      <c r="QJL36"/>
      <c r="QJM36"/>
      <c r="QJN36"/>
      <c r="QJO36"/>
      <c r="QJP36"/>
      <c r="QJQ36"/>
      <c r="QJR36"/>
      <c r="QJS36"/>
      <c r="QJT36"/>
      <c r="QJU36"/>
      <c r="QJV36"/>
      <c r="QJW36"/>
      <c r="QJX36"/>
      <c r="QJY36"/>
      <c r="QJZ36"/>
      <c r="QKA36"/>
      <c r="QKB36"/>
      <c r="QKC36"/>
      <c r="QKD36"/>
      <c r="QKE36"/>
      <c r="QKF36"/>
      <c r="QKG36"/>
      <c r="QKH36"/>
      <c r="QKI36"/>
      <c r="QKJ36"/>
      <c r="QKK36"/>
      <c r="QKL36"/>
      <c r="QKM36"/>
      <c r="QKN36"/>
      <c r="QKO36"/>
      <c r="QKP36"/>
      <c r="QKQ36"/>
      <c r="QKR36"/>
      <c r="QKS36"/>
      <c r="QKT36"/>
      <c r="QKU36"/>
      <c r="QKV36"/>
      <c r="QKW36"/>
      <c r="QKX36"/>
      <c r="QKY36"/>
      <c r="QKZ36"/>
      <c r="QLA36"/>
      <c r="QLB36"/>
      <c r="QLC36"/>
      <c r="QLD36"/>
      <c r="QLE36"/>
      <c r="QLF36"/>
      <c r="QLG36"/>
      <c r="QLH36"/>
      <c r="QLI36"/>
      <c r="QLJ36"/>
      <c r="QLK36"/>
      <c r="QLL36"/>
      <c r="QLM36"/>
      <c r="QLN36"/>
      <c r="QLO36"/>
      <c r="QLP36"/>
      <c r="QLQ36"/>
      <c r="QLR36"/>
      <c r="QLS36"/>
      <c r="QLT36"/>
      <c r="QLU36"/>
      <c r="QLV36"/>
      <c r="QLW36"/>
      <c r="QLX36"/>
      <c r="QLY36"/>
      <c r="QLZ36"/>
      <c r="QMA36"/>
      <c r="QMB36"/>
      <c r="QMC36"/>
      <c r="QMD36"/>
      <c r="QME36"/>
      <c r="QMF36"/>
      <c r="QMG36"/>
      <c r="QMH36"/>
      <c r="QMI36"/>
      <c r="QMJ36"/>
      <c r="QMK36"/>
      <c r="QML36"/>
      <c r="QMM36"/>
      <c r="QMN36"/>
      <c r="QMO36"/>
      <c r="QMP36"/>
      <c r="QMQ36"/>
      <c r="QMR36"/>
      <c r="QMS36"/>
      <c r="QMT36"/>
      <c r="QMU36"/>
      <c r="QMV36"/>
      <c r="QMW36"/>
      <c r="QMX36"/>
      <c r="QMY36"/>
      <c r="QMZ36"/>
      <c r="QNA36"/>
      <c r="QNB36"/>
      <c r="QNC36"/>
      <c r="QND36"/>
      <c r="QNE36"/>
      <c r="QNF36"/>
      <c r="QNG36"/>
      <c r="QNH36"/>
      <c r="QNI36"/>
      <c r="QNJ36"/>
      <c r="QNK36"/>
      <c r="QNL36"/>
      <c r="QNM36"/>
      <c r="QNN36"/>
      <c r="QNO36"/>
      <c r="QNP36"/>
      <c r="QNQ36"/>
      <c r="QNR36"/>
      <c r="QNS36"/>
      <c r="QNT36"/>
      <c r="QNU36"/>
      <c r="QNV36"/>
      <c r="QNW36"/>
      <c r="QNX36"/>
      <c r="QNY36"/>
      <c r="QNZ36"/>
      <c r="QOA36"/>
      <c r="QOB36"/>
      <c r="QOC36"/>
      <c r="QOD36"/>
      <c r="QOE36"/>
      <c r="QOF36"/>
      <c r="QOG36"/>
      <c r="QOH36"/>
      <c r="QOI36"/>
      <c r="QOJ36"/>
      <c r="QOK36"/>
      <c r="QOL36"/>
      <c r="QOM36"/>
      <c r="QON36"/>
      <c r="QOO36"/>
      <c r="QOP36"/>
      <c r="QOQ36"/>
      <c r="QOR36"/>
      <c r="QOS36"/>
      <c r="QOT36"/>
      <c r="QOU36"/>
      <c r="QOV36"/>
      <c r="QOW36"/>
      <c r="QOX36"/>
      <c r="QOY36"/>
      <c r="QOZ36"/>
      <c r="QPA36"/>
      <c r="QPB36"/>
      <c r="QPC36"/>
      <c r="QPD36"/>
      <c r="QPE36"/>
      <c r="QPF36"/>
      <c r="QPG36"/>
      <c r="QPH36"/>
      <c r="QPI36"/>
      <c r="QPJ36"/>
      <c r="QPK36"/>
      <c r="QPL36"/>
      <c r="QPM36"/>
      <c r="QPN36"/>
      <c r="QPO36"/>
      <c r="QPP36"/>
      <c r="QPQ36"/>
      <c r="QPR36"/>
      <c r="QPS36"/>
      <c r="QPT36"/>
      <c r="QPU36"/>
      <c r="QPV36"/>
      <c r="QPW36"/>
      <c r="QPX36"/>
      <c r="QPY36"/>
      <c r="QPZ36"/>
      <c r="QQA36"/>
      <c r="QQB36"/>
      <c r="QQC36"/>
      <c r="QQD36"/>
      <c r="QQE36"/>
      <c r="QQF36"/>
      <c r="QQG36"/>
      <c r="QQH36"/>
      <c r="QQI36"/>
      <c r="QQJ36"/>
      <c r="QQK36"/>
      <c r="QQL36"/>
      <c r="QQM36"/>
      <c r="QQN36"/>
      <c r="QQO36"/>
      <c r="QQP36"/>
      <c r="QQQ36"/>
      <c r="QQR36"/>
      <c r="QQS36"/>
      <c r="QQT36"/>
      <c r="QQU36"/>
      <c r="QQV36"/>
      <c r="QQW36"/>
      <c r="QQX36"/>
      <c r="QQY36"/>
      <c r="QQZ36"/>
      <c r="QRA36"/>
      <c r="QRB36"/>
      <c r="QRC36"/>
      <c r="QRD36"/>
      <c r="QRE36"/>
      <c r="QRF36"/>
      <c r="QRG36"/>
      <c r="QRH36"/>
      <c r="QRI36"/>
      <c r="QRJ36"/>
      <c r="QRK36"/>
      <c r="QRL36"/>
      <c r="QRM36"/>
      <c r="QRN36"/>
      <c r="QRO36"/>
      <c r="QRP36"/>
      <c r="QRQ36"/>
      <c r="QRR36"/>
      <c r="QRS36"/>
      <c r="QRT36"/>
      <c r="QRU36"/>
      <c r="QRV36"/>
      <c r="QRW36"/>
      <c r="QRX36"/>
      <c r="QRY36"/>
      <c r="QRZ36"/>
      <c r="QSA36"/>
      <c r="QSB36"/>
      <c r="QSC36"/>
      <c r="QSD36"/>
      <c r="QSE36"/>
      <c r="QSF36"/>
      <c r="QSG36"/>
      <c r="QSH36"/>
      <c r="QSI36"/>
      <c r="QSJ36"/>
      <c r="QSK36"/>
      <c r="QSL36"/>
      <c r="QSM36"/>
      <c r="QSN36"/>
      <c r="QSO36"/>
      <c r="QSP36"/>
      <c r="QSQ36"/>
      <c r="QSR36"/>
      <c r="QSS36"/>
      <c r="QST36"/>
      <c r="QSU36"/>
      <c r="QSV36"/>
      <c r="QSW36"/>
      <c r="QSX36"/>
      <c r="QSY36"/>
      <c r="QSZ36"/>
      <c r="QTA36"/>
      <c r="QTB36"/>
      <c r="QTC36"/>
      <c r="QTD36"/>
      <c r="QTE36"/>
      <c r="QTF36"/>
      <c r="QTG36"/>
      <c r="QTH36"/>
      <c r="QTI36"/>
      <c r="QTJ36"/>
      <c r="QTK36"/>
      <c r="QTL36"/>
      <c r="QTM36"/>
      <c r="QTN36"/>
      <c r="QTO36"/>
      <c r="QTP36"/>
      <c r="QTQ36"/>
      <c r="QTR36"/>
      <c r="QTS36"/>
      <c r="QTT36"/>
      <c r="QTU36"/>
      <c r="QTV36"/>
      <c r="QTW36"/>
      <c r="QTX36"/>
      <c r="QTY36"/>
      <c r="QTZ36"/>
      <c r="QUA36"/>
      <c r="QUB36"/>
      <c r="QUC36"/>
      <c r="QUD36"/>
      <c r="QUE36"/>
      <c r="QUF36"/>
      <c r="QUG36"/>
      <c r="QUH36"/>
      <c r="QUI36"/>
      <c r="QUJ36"/>
      <c r="QUK36"/>
      <c r="QUL36"/>
      <c r="QUM36"/>
      <c r="QUN36"/>
      <c r="QUO36"/>
      <c r="QUP36"/>
      <c r="QUQ36"/>
      <c r="QUR36"/>
      <c r="QUS36"/>
      <c r="QUT36"/>
      <c r="QUU36"/>
      <c r="QUV36"/>
      <c r="QUW36"/>
      <c r="QUX36"/>
      <c r="QUY36"/>
      <c r="QUZ36"/>
      <c r="QVA36"/>
      <c r="QVB36"/>
      <c r="QVC36"/>
      <c r="QVD36"/>
      <c r="QVE36"/>
      <c r="QVF36"/>
      <c r="QVG36"/>
      <c r="QVH36"/>
      <c r="QVI36"/>
      <c r="QVJ36"/>
      <c r="QVK36"/>
      <c r="QVL36"/>
      <c r="QVM36"/>
      <c r="QVN36"/>
      <c r="QVO36"/>
      <c r="QVP36"/>
      <c r="QVQ36"/>
      <c r="QVR36"/>
      <c r="QVS36"/>
      <c r="QVT36"/>
      <c r="QVU36"/>
      <c r="QVV36"/>
      <c r="QVW36"/>
      <c r="QVX36"/>
      <c r="QVY36"/>
      <c r="QVZ36"/>
      <c r="QWA36"/>
      <c r="QWB36"/>
      <c r="QWC36"/>
      <c r="QWD36"/>
      <c r="QWE36"/>
      <c r="QWF36"/>
      <c r="QWG36"/>
      <c r="QWH36"/>
      <c r="QWI36"/>
      <c r="QWJ36"/>
      <c r="QWK36"/>
      <c r="QWL36"/>
      <c r="QWM36"/>
      <c r="QWN36"/>
      <c r="QWO36"/>
      <c r="QWP36"/>
      <c r="QWQ36"/>
      <c r="QWR36"/>
      <c r="QWS36"/>
      <c r="QWT36"/>
      <c r="QWU36"/>
      <c r="QWV36"/>
      <c r="QWW36"/>
      <c r="QWX36"/>
      <c r="QWY36"/>
      <c r="QWZ36"/>
      <c r="QXA36"/>
      <c r="QXB36"/>
      <c r="QXC36"/>
      <c r="QXD36"/>
      <c r="QXE36"/>
      <c r="QXF36"/>
      <c r="QXG36"/>
      <c r="QXH36"/>
      <c r="QXI36"/>
      <c r="QXJ36"/>
      <c r="QXK36"/>
      <c r="QXL36"/>
      <c r="QXM36"/>
      <c r="QXN36"/>
      <c r="QXO36"/>
      <c r="QXP36"/>
      <c r="QXQ36"/>
      <c r="QXR36"/>
      <c r="QXS36"/>
      <c r="QXT36"/>
      <c r="QXU36"/>
      <c r="QXV36"/>
      <c r="QXW36"/>
      <c r="QXX36"/>
      <c r="QXY36"/>
      <c r="QXZ36"/>
      <c r="QYA36"/>
      <c r="QYB36"/>
      <c r="QYC36"/>
      <c r="QYD36"/>
      <c r="QYE36"/>
      <c r="QYF36"/>
      <c r="QYG36"/>
      <c r="QYH36"/>
      <c r="QYI36"/>
      <c r="QYJ36"/>
      <c r="QYK36"/>
      <c r="QYL36"/>
      <c r="QYM36"/>
      <c r="QYN36"/>
      <c r="QYO36"/>
      <c r="QYP36"/>
      <c r="QYQ36"/>
      <c r="QYR36"/>
      <c r="QYS36"/>
      <c r="QYT36"/>
      <c r="QYU36"/>
      <c r="QYV36"/>
      <c r="QYW36"/>
      <c r="QYX36"/>
      <c r="QYY36"/>
      <c r="QYZ36"/>
      <c r="QZA36"/>
      <c r="QZB36"/>
      <c r="QZC36"/>
      <c r="QZD36"/>
      <c r="QZE36"/>
      <c r="QZF36"/>
      <c r="QZG36"/>
      <c r="QZH36"/>
      <c r="QZI36"/>
      <c r="QZJ36"/>
      <c r="QZK36"/>
      <c r="QZL36"/>
      <c r="QZM36"/>
      <c r="QZN36"/>
      <c r="QZO36"/>
      <c r="QZP36"/>
      <c r="QZQ36"/>
      <c r="QZR36"/>
      <c r="QZS36"/>
      <c r="QZT36"/>
      <c r="QZU36"/>
      <c r="QZV36"/>
      <c r="QZW36"/>
      <c r="QZX36"/>
      <c r="QZY36"/>
      <c r="QZZ36"/>
      <c r="RAA36"/>
      <c r="RAB36"/>
      <c r="RAC36"/>
      <c r="RAD36"/>
      <c r="RAE36"/>
      <c r="RAF36"/>
      <c r="RAG36"/>
      <c r="RAH36"/>
      <c r="RAI36"/>
      <c r="RAJ36"/>
      <c r="RAK36"/>
      <c r="RAL36"/>
      <c r="RAM36"/>
      <c r="RAN36"/>
      <c r="RAO36"/>
      <c r="RAP36"/>
      <c r="RAQ36"/>
      <c r="RAR36"/>
      <c r="RAS36"/>
      <c r="RAT36"/>
      <c r="RAU36"/>
      <c r="RAV36"/>
      <c r="RAW36"/>
      <c r="RAX36"/>
      <c r="RAY36"/>
      <c r="RAZ36"/>
      <c r="RBA36"/>
      <c r="RBB36"/>
      <c r="RBC36"/>
      <c r="RBD36"/>
      <c r="RBE36"/>
      <c r="RBF36"/>
      <c r="RBG36"/>
      <c r="RBH36"/>
      <c r="RBI36"/>
      <c r="RBJ36"/>
      <c r="RBK36"/>
      <c r="RBL36"/>
      <c r="RBM36"/>
      <c r="RBN36"/>
      <c r="RBO36"/>
      <c r="RBP36"/>
      <c r="RBQ36"/>
      <c r="RBR36"/>
      <c r="RBS36"/>
      <c r="RBT36"/>
      <c r="RBU36"/>
      <c r="RBV36"/>
      <c r="RBW36"/>
      <c r="RBX36"/>
      <c r="RBY36"/>
      <c r="RBZ36"/>
      <c r="RCA36"/>
      <c r="RCB36"/>
      <c r="RCC36"/>
      <c r="RCD36"/>
      <c r="RCE36"/>
      <c r="RCF36"/>
      <c r="RCG36"/>
      <c r="RCH36"/>
      <c r="RCI36"/>
      <c r="RCJ36"/>
      <c r="RCK36"/>
      <c r="RCL36"/>
      <c r="RCM36"/>
      <c r="RCN36"/>
      <c r="RCO36"/>
      <c r="RCP36"/>
      <c r="RCQ36"/>
      <c r="RCR36"/>
      <c r="RCS36"/>
      <c r="RCT36"/>
      <c r="RCU36"/>
      <c r="RCV36"/>
      <c r="RCW36"/>
      <c r="RCX36"/>
      <c r="RCY36"/>
      <c r="RCZ36"/>
      <c r="RDA36"/>
      <c r="RDB36"/>
      <c r="RDC36"/>
      <c r="RDD36"/>
      <c r="RDE36"/>
      <c r="RDF36"/>
      <c r="RDG36"/>
      <c r="RDH36"/>
      <c r="RDI36"/>
      <c r="RDJ36"/>
      <c r="RDK36"/>
      <c r="RDL36"/>
      <c r="RDM36"/>
      <c r="RDN36"/>
      <c r="RDO36"/>
      <c r="RDP36"/>
      <c r="RDQ36"/>
      <c r="RDR36"/>
      <c r="RDS36"/>
      <c r="RDT36"/>
      <c r="RDU36"/>
      <c r="RDV36"/>
      <c r="RDW36"/>
      <c r="RDX36"/>
      <c r="RDY36"/>
      <c r="RDZ36"/>
      <c r="REA36"/>
      <c r="REB36"/>
      <c r="REC36"/>
      <c r="RED36"/>
      <c r="REE36"/>
      <c r="REF36"/>
      <c r="REG36"/>
      <c r="REH36"/>
      <c r="REI36"/>
      <c r="REJ36"/>
      <c r="REK36"/>
      <c r="REL36"/>
      <c r="REM36"/>
      <c r="REN36"/>
      <c r="REO36"/>
      <c r="REP36"/>
      <c r="REQ36"/>
      <c r="RER36"/>
      <c r="RES36"/>
      <c r="RET36"/>
      <c r="REU36"/>
      <c r="REV36"/>
      <c r="REW36"/>
      <c r="REX36"/>
      <c r="REY36"/>
      <c r="REZ36"/>
      <c r="RFA36"/>
      <c r="RFB36"/>
      <c r="RFC36"/>
      <c r="RFD36"/>
      <c r="RFE36"/>
      <c r="RFF36"/>
      <c r="RFG36"/>
      <c r="RFH36"/>
      <c r="RFI36"/>
      <c r="RFJ36"/>
      <c r="RFK36"/>
      <c r="RFL36"/>
      <c r="RFM36"/>
      <c r="RFN36"/>
      <c r="RFO36"/>
      <c r="RFP36"/>
      <c r="RFQ36"/>
      <c r="RFR36"/>
      <c r="RFS36"/>
      <c r="RFT36"/>
      <c r="RFU36"/>
      <c r="RFV36"/>
      <c r="RFW36"/>
      <c r="RFX36"/>
      <c r="RFY36"/>
      <c r="RFZ36"/>
      <c r="RGA36"/>
      <c r="RGB36"/>
      <c r="RGC36"/>
      <c r="RGD36"/>
      <c r="RGE36"/>
      <c r="RGF36"/>
      <c r="RGG36"/>
      <c r="RGH36"/>
      <c r="RGI36"/>
      <c r="RGJ36"/>
      <c r="RGK36"/>
      <c r="RGL36"/>
      <c r="RGM36"/>
      <c r="RGN36"/>
      <c r="RGO36"/>
      <c r="RGP36"/>
      <c r="RGQ36"/>
      <c r="RGR36"/>
      <c r="RGS36"/>
      <c r="RGT36"/>
      <c r="RGU36"/>
      <c r="RGV36"/>
      <c r="RGW36"/>
      <c r="RGX36"/>
      <c r="RGY36"/>
      <c r="RGZ36"/>
      <c r="RHA36"/>
      <c r="RHB36"/>
      <c r="RHC36"/>
      <c r="RHD36"/>
      <c r="RHE36"/>
      <c r="RHF36"/>
      <c r="RHG36"/>
      <c r="RHH36"/>
      <c r="RHI36"/>
      <c r="RHJ36"/>
      <c r="RHK36"/>
      <c r="RHL36"/>
      <c r="RHM36"/>
      <c r="RHN36"/>
      <c r="RHO36"/>
      <c r="RHP36"/>
      <c r="RHQ36"/>
      <c r="RHR36"/>
      <c r="RHS36"/>
      <c r="RHT36"/>
      <c r="RHU36"/>
      <c r="RHV36"/>
      <c r="RHW36"/>
      <c r="RHX36"/>
      <c r="RHY36"/>
      <c r="RHZ36"/>
      <c r="RIA36"/>
      <c r="RIB36"/>
      <c r="RIC36"/>
      <c r="RID36"/>
      <c r="RIE36"/>
      <c r="RIF36"/>
      <c r="RIG36"/>
      <c r="RIH36"/>
      <c r="RII36"/>
      <c r="RIJ36"/>
      <c r="RIK36"/>
      <c r="RIL36"/>
      <c r="RIM36"/>
      <c r="RIN36"/>
      <c r="RIO36"/>
      <c r="RIP36"/>
      <c r="RIQ36"/>
      <c r="RIR36"/>
      <c r="RIS36"/>
      <c r="RIT36"/>
      <c r="RIU36"/>
      <c r="RIV36"/>
      <c r="RIW36"/>
      <c r="RIX36"/>
      <c r="RIY36"/>
      <c r="RIZ36"/>
      <c r="RJA36"/>
      <c r="RJB36"/>
      <c r="RJC36"/>
      <c r="RJD36"/>
      <c r="RJE36"/>
      <c r="RJF36"/>
      <c r="RJG36"/>
      <c r="RJH36"/>
      <c r="RJI36"/>
      <c r="RJJ36"/>
      <c r="RJK36"/>
      <c r="RJL36"/>
      <c r="RJM36"/>
      <c r="RJN36"/>
      <c r="RJO36"/>
      <c r="RJP36"/>
      <c r="RJQ36"/>
      <c r="RJR36"/>
      <c r="RJS36"/>
      <c r="RJT36"/>
      <c r="RJU36"/>
      <c r="RJV36"/>
      <c r="RJW36"/>
      <c r="RJX36"/>
      <c r="RJY36"/>
      <c r="RJZ36"/>
      <c r="RKA36"/>
      <c r="RKB36"/>
      <c r="RKC36"/>
      <c r="RKD36"/>
      <c r="RKE36"/>
      <c r="RKF36"/>
      <c r="RKG36"/>
      <c r="RKH36"/>
      <c r="RKI36"/>
      <c r="RKJ36"/>
      <c r="RKK36"/>
      <c r="RKL36"/>
      <c r="RKM36"/>
      <c r="RKN36"/>
      <c r="RKO36"/>
      <c r="RKP36"/>
      <c r="RKQ36"/>
      <c r="RKR36"/>
      <c r="RKS36"/>
      <c r="RKT36"/>
      <c r="RKU36"/>
      <c r="RKV36"/>
      <c r="RKW36"/>
      <c r="RKX36"/>
      <c r="RKY36"/>
      <c r="RKZ36"/>
      <c r="RLA36"/>
      <c r="RLB36"/>
      <c r="RLC36"/>
      <c r="RLD36"/>
      <c r="RLE36"/>
      <c r="RLF36"/>
      <c r="RLG36"/>
      <c r="RLH36"/>
      <c r="RLI36"/>
      <c r="RLJ36"/>
      <c r="RLK36"/>
      <c r="RLL36"/>
      <c r="RLM36"/>
      <c r="RLN36"/>
      <c r="RLO36"/>
      <c r="RLP36"/>
      <c r="RLQ36"/>
      <c r="RLR36"/>
      <c r="RLS36"/>
      <c r="RLT36"/>
      <c r="RLU36"/>
      <c r="RLV36"/>
      <c r="RLW36"/>
      <c r="RLX36"/>
      <c r="RLY36"/>
      <c r="RLZ36"/>
      <c r="RMA36"/>
      <c r="RMB36"/>
      <c r="RMC36"/>
      <c r="RMD36"/>
      <c r="RME36"/>
      <c r="RMF36"/>
      <c r="RMG36"/>
      <c r="RMH36"/>
      <c r="RMI36"/>
      <c r="RMJ36"/>
      <c r="RMK36"/>
      <c r="RML36"/>
      <c r="RMM36"/>
      <c r="RMN36"/>
      <c r="RMO36"/>
      <c r="RMP36"/>
      <c r="RMQ36"/>
      <c r="RMR36"/>
      <c r="RMS36"/>
      <c r="RMT36"/>
      <c r="RMU36"/>
      <c r="RMV36"/>
      <c r="RMW36"/>
      <c r="RMX36"/>
      <c r="RMY36"/>
      <c r="RMZ36"/>
      <c r="RNA36"/>
      <c r="RNB36"/>
      <c r="RNC36"/>
      <c r="RND36"/>
      <c r="RNE36"/>
      <c r="RNF36"/>
      <c r="RNG36"/>
      <c r="RNH36"/>
      <c r="RNI36"/>
      <c r="RNJ36"/>
      <c r="RNK36"/>
      <c r="RNL36"/>
      <c r="RNM36"/>
      <c r="RNN36"/>
      <c r="RNO36"/>
      <c r="RNP36"/>
      <c r="RNQ36"/>
      <c r="RNR36"/>
      <c r="RNS36"/>
      <c r="RNT36"/>
      <c r="RNU36"/>
      <c r="RNV36"/>
      <c r="RNW36"/>
      <c r="RNX36"/>
      <c r="RNY36"/>
      <c r="RNZ36"/>
      <c r="ROA36"/>
      <c r="ROB36"/>
      <c r="ROC36"/>
      <c r="ROD36"/>
      <c r="ROE36"/>
      <c r="ROF36"/>
      <c r="ROG36"/>
      <c r="ROH36"/>
      <c r="ROI36"/>
      <c r="ROJ36"/>
      <c r="ROK36"/>
      <c r="ROL36"/>
      <c r="ROM36"/>
      <c r="RON36"/>
      <c r="ROO36"/>
      <c r="ROP36"/>
      <c r="ROQ36"/>
      <c r="ROR36"/>
      <c r="ROS36"/>
      <c r="ROT36"/>
      <c r="ROU36"/>
      <c r="ROV36"/>
      <c r="ROW36"/>
      <c r="ROX36"/>
      <c r="ROY36"/>
      <c r="ROZ36"/>
      <c r="RPA36"/>
      <c r="RPB36"/>
      <c r="RPC36"/>
      <c r="RPD36"/>
      <c r="RPE36"/>
      <c r="RPF36"/>
      <c r="RPG36"/>
      <c r="RPH36"/>
      <c r="RPI36"/>
      <c r="RPJ36"/>
      <c r="RPK36"/>
      <c r="RPL36"/>
      <c r="RPM36"/>
      <c r="RPN36"/>
      <c r="RPO36"/>
      <c r="RPP36"/>
      <c r="RPQ36"/>
      <c r="RPR36"/>
      <c r="RPS36"/>
      <c r="RPT36"/>
      <c r="RPU36"/>
      <c r="RPV36"/>
      <c r="RPW36"/>
      <c r="RPX36"/>
      <c r="RPY36"/>
      <c r="RPZ36"/>
      <c r="RQA36"/>
      <c r="RQB36"/>
      <c r="RQC36"/>
      <c r="RQD36"/>
      <c r="RQE36"/>
      <c r="RQF36"/>
      <c r="RQG36"/>
      <c r="RQH36"/>
      <c r="RQI36"/>
      <c r="RQJ36"/>
      <c r="RQK36"/>
      <c r="RQL36"/>
      <c r="RQM36"/>
      <c r="RQN36"/>
      <c r="RQO36"/>
      <c r="RQP36"/>
      <c r="RQQ36"/>
      <c r="RQR36"/>
      <c r="RQS36"/>
      <c r="RQT36"/>
      <c r="RQU36"/>
      <c r="RQV36"/>
      <c r="RQW36"/>
      <c r="RQX36"/>
      <c r="RQY36"/>
      <c r="RQZ36"/>
      <c r="RRA36"/>
      <c r="RRB36"/>
      <c r="RRC36"/>
      <c r="RRD36"/>
      <c r="RRE36"/>
      <c r="RRF36"/>
      <c r="RRG36"/>
      <c r="RRH36"/>
      <c r="RRI36"/>
      <c r="RRJ36"/>
      <c r="RRK36"/>
      <c r="RRL36"/>
      <c r="RRM36"/>
      <c r="RRN36"/>
      <c r="RRO36"/>
      <c r="RRP36"/>
      <c r="RRQ36"/>
      <c r="RRR36"/>
      <c r="RRS36"/>
      <c r="RRT36"/>
      <c r="RRU36"/>
      <c r="RRV36"/>
      <c r="RRW36"/>
      <c r="RRX36"/>
      <c r="RRY36"/>
      <c r="RRZ36"/>
      <c r="RSA36"/>
      <c r="RSB36"/>
      <c r="RSC36"/>
      <c r="RSD36"/>
      <c r="RSE36"/>
      <c r="RSF36"/>
      <c r="RSG36"/>
      <c r="RSH36"/>
      <c r="RSI36"/>
      <c r="RSJ36"/>
      <c r="RSK36"/>
      <c r="RSL36"/>
      <c r="RSM36"/>
      <c r="RSN36"/>
      <c r="RSO36"/>
      <c r="RSP36"/>
      <c r="RSQ36"/>
      <c r="RSR36"/>
      <c r="RSS36"/>
      <c r="RST36"/>
      <c r="RSU36"/>
      <c r="RSV36"/>
      <c r="RSW36"/>
      <c r="RSX36"/>
      <c r="RSY36"/>
      <c r="RSZ36"/>
      <c r="RTA36"/>
      <c r="RTB36"/>
      <c r="RTC36"/>
      <c r="RTD36"/>
      <c r="RTE36"/>
      <c r="RTF36"/>
      <c r="RTG36"/>
      <c r="RTH36"/>
      <c r="RTI36"/>
      <c r="RTJ36"/>
      <c r="RTK36"/>
      <c r="RTL36"/>
      <c r="RTM36"/>
      <c r="RTN36"/>
      <c r="RTO36"/>
      <c r="RTP36"/>
      <c r="RTQ36"/>
      <c r="RTR36"/>
      <c r="RTS36"/>
      <c r="RTT36"/>
      <c r="RTU36"/>
      <c r="RTV36"/>
      <c r="RTW36"/>
      <c r="RTX36"/>
      <c r="RTY36"/>
      <c r="RTZ36"/>
      <c r="RUA36"/>
      <c r="RUB36"/>
      <c r="RUC36"/>
      <c r="RUD36"/>
      <c r="RUE36"/>
      <c r="RUF36"/>
      <c r="RUG36"/>
      <c r="RUH36"/>
      <c r="RUI36"/>
      <c r="RUJ36"/>
      <c r="RUK36"/>
      <c r="RUL36"/>
      <c r="RUM36"/>
      <c r="RUN36"/>
      <c r="RUO36"/>
      <c r="RUP36"/>
      <c r="RUQ36"/>
      <c r="RUR36"/>
      <c r="RUS36"/>
      <c r="RUT36"/>
      <c r="RUU36"/>
      <c r="RUV36"/>
      <c r="RUW36"/>
      <c r="RUX36"/>
      <c r="RUY36"/>
      <c r="RUZ36"/>
      <c r="RVA36"/>
      <c r="RVB36"/>
      <c r="RVC36"/>
      <c r="RVD36"/>
      <c r="RVE36"/>
      <c r="RVF36"/>
      <c r="RVG36"/>
      <c r="RVH36"/>
      <c r="RVI36"/>
      <c r="RVJ36"/>
      <c r="RVK36"/>
      <c r="RVL36"/>
      <c r="RVM36"/>
      <c r="RVN36"/>
      <c r="RVO36"/>
      <c r="RVP36"/>
      <c r="RVQ36"/>
      <c r="RVR36"/>
      <c r="RVS36"/>
      <c r="RVT36"/>
      <c r="RVU36"/>
      <c r="RVV36"/>
      <c r="RVW36"/>
      <c r="RVX36"/>
      <c r="RVY36"/>
      <c r="RVZ36"/>
      <c r="RWA36"/>
      <c r="RWB36"/>
      <c r="RWC36"/>
      <c r="RWD36"/>
      <c r="RWE36"/>
      <c r="RWF36"/>
      <c r="RWG36"/>
      <c r="RWH36"/>
      <c r="RWI36"/>
      <c r="RWJ36"/>
      <c r="RWK36"/>
      <c r="RWL36"/>
      <c r="RWM36"/>
      <c r="RWN36"/>
      <c r="RWO36"/>
      <c r="RWP36"/>
      <c r="RWQ36"/>
      <c r="RWR36"/>
      <c r="RWS36"/>
      <c r="RWT36"/>
      <c r="RWU36"/>
      <c r="RWV36"/>
      <c r="RWW36"/>
      <c r="RWX36"/>
      <c r="RWY36"/>
      <c r="RWZ36"/>
      <c r="RXA36"/>
      <c r="RXB36"/>
      <c r="RXC36"/>
      <c r="RXD36"/>
      <c r="RXE36"/>
      <c r="RXF36"/>
      <c r="RXG36"/>
      <c r="RXH36"/>
      <c r="RXI36"/>
      <c r="RXJ36"/>
      <c r="RXK36"/>
      <c r="RXL36"/>
      <c r="RXM36"/>
      <c r="RXN36"/>
      <c r="RXO36"/>
      <c r="RXP36"/>
      <c r="RXQ36"/>
      <c r="RXR36"/>
      <c r="RXS36"/>
      <c r="RXT36"/>
      <c r="RXU36"/>
      <c r="RXV36"/>
      <c r="RXW36"/>
      <c r="RXX36"/>
      <c r="RXY36"/>
      <c r="RXZ36"/>
      <c r="RYA36"/>
      <c r="RYB36"/>
      <c r="RYC36"/>
      <c r="RYD36"/>
      <c r="RYE36"/>
      <c r="RYF36"/>
      <c r="RYG36"/>
      <c r="RYH36"/>
      <c r="RYI36"/>
      <c r="RYJ36"/>
      <c r="RYK36"/>
      <c r="RYL36"/>
      <c r="RYM36"/>
      <c r="RYN36"/>
      <c r="RYO36"/>
      <c r="RYP36"/>
      <c r="RYQ36"/>
      <c r="RYR36"/>
      <c r="RYS36"/>
      <c r="RYT36"/>
      <c r="RYU36"/>
      <c r="RYV36"/>
      <c r="RYW36"/>
      <c r="RYX36"/>
      <c r="RYY36"/>
      <c r="RYZ36"/>
      <c r="RZA36"/>
      <c r="RZB36"/>
      <c r="RZC36"/>
      <c r="RZD36"/>
      <c r="RZE36"/>
      <c r="RZF36"/>
      <c r="RZG36"/>
      <c r="RZH36"/>
      <c r="RZI36"/>
      <c r="RZJ36"/>
      <c r="RZK36"/>
      <c r="RZL36"/>
      <c r="RZM36"/>
      <c r="RZN36"/>
      <c r="RZO36"/>
      <c r="RZP36"/>
      <c r="RZQ36"/>
      <c r="RZR36"/>
      <c r="RZS36"/>
      <c r="RZT36"/>
      <c r="RZU36"/>
      <c r="RZV36"/>
      <c r="RZW36"/>
      <c r="RZX36"/>
      <c r="RZY36"/>
      <c r="RZZ36"/>
      <c r="SAA36"/>
      <c r="SAB36"/>
      <c r="SAC36"/>
      <c r="SAD36"/>
      <c r="SAE36"/>
      <c r="SAF36"/>
      <c r="SAG36"/>
      <c r="SAH36"/>
      <c r="SAI36"/>
      <c r="SAJ36"/>
      <c r="SAK36"/>
      <c r="SAL36"/>
      <c r="SAM36"/>
      <c r="SAN36"/>
      <c r="SAO36"/>
      <c r="SAP36"/>
      <c r="SAQ36"/>
      <c r="SAR36"/>
      <c r="SAS36"/>
      <c r="SAT36"/>
      <c r="SAU36"/>
      <c r="SAV36"/>
      <c r="SAW36"/>
      <c r="SAX36"/>
      <c r="SAY36"/>
      <c r="SAZ36"/>
      <c r="SBA36"/>
      <c r="SBB36"/>
      <c r="SBC36"/>
      <c r="SBD36"/>
      <c r="SBE36"/>
      <c r="SBF36"/>
      <c r="SBG36"/>
      <c r="SBH36"/>
      <c r="SBI36"/>
      <c r="SBJ36"/>
      <c r="SBK36"/>
      <c r="SBL36"/>
      <c r="SBM36"/>
      <c r="SBN36"/>
      <c r="SBO36"/>
      <c r="SBP36"/>
      <c r="SBQ36"/>
      <c r="SBR36"/>
      <c r="SBS36"/>
      <c r="SBT36"/>
      <c r="SBU36"/>
      <c r="SBV36"/>
      <c r="SBW36"/>
      <c r="SBX36"/>
      <c r="SBY36"/>
      <c r="SBZ36"/>
      <c r="SCA36"/>
      <c r="SCB36"/>
      <c r="SCC36"/>
      <c r="SCD36"/>
      <c r="SCE36"/>
      <c r="SCF36"/>
      <c r="SCG36"/>
      <c r="SCH36"/>
      <c r="SCI36"/>
      <c r="SCJ36"/>
      <c r="SCK36"/>
      <c r="SCL36"/>
      <c r="SCM36"/>
      <c r="SCN36"/>
      <c r="SCO36"/>
      <c r="SCP36"/>
      <c r="SCQ36"/>
      <c r="SCR36"/>
      <c r="SCS36"/>
      <c r="SCT36"/>
      <c r="SCU36"/>
      <c r="SCV36"/>
      <c r="SCW36"/>
      <c r="SCX36"/>
      <c r="SCY36"/>
      <c r="SCZ36"/>
      <c r="SDA36"/>
      <c r="SDB36"/>
      <c r="SDC36"/>
      <c r="SDD36"/>
      <c r="SDE36"/>
      <c r="SDF36"/>
      <c r="SDG36"/>
      <c r="SDH36"/>
      <c r="SDI36"/>
      <c r="SDJ36"/>
      <c r="SDK36"/>
      <c r="SDL36"/>
      <c r="SDM36"/>
      <c r="SDN36"/>
      <c r="SDO36"/>
      <c r="SDP36"/>
      <c r="SDQ36"/>
      <c r="SDR36"/>
      <c r="SDS36"/>
      <c r="SDT36"/>
      <c r="SDU36"/>
      <c r="SDV36"/>
      <c r="SDW36"/>
      <c r="SDX36"/>
      <c r="SDY36"/>
      <c r="SDZ36"/>
      <c r="SEA36"/>
      <c r="SEB36"/>
      <c r="SEC36"/>
      <c r="SED36"/>
      <c r="SEE36"/>
      <c r="SEF36"/>
      <c r="SEG36"/>
      <c r="SEH36"/>
      <c r="SEI36"/>
      <c r="SEJ36"/>
      <c r="SEK36"/>
      <c r="SEL36"/>
      <c r="SEM36"/>
      <c r="SEN36"/>
      <c r="SEO36"/>
      <c r="SEP36"/>
      <c r="SEQ36"/>
      <c r="SER36"/>
      <c r="SES36"/>
      <c r="SET36"/>
      <c r="SEU36"/>
      <c r="SEV36"/>
      <c r="SEW36"/>
      <c r="SEX36"/>
      <c r="SEY36"/>
      <c r="SEZ36"/>
      <c r="SFA36"/>
      <c r="SFB36"/>
      <c r="SFC36"/>
      <c r="SFD36"/>
      <c r="SFE36"/>
      <c r="SFF36"/>
      <c r="SFG36"/>
      <c r="SFH36"/>
      <c r="SFI36"/>
      <c r="SFJ36"/>
      <c r="SFK36"/>
      <c r="SFL36"/>
      <c r="SFM36"/>
      <c r="SFN36"/>
      <c r="SFO36"/>
      <c r="SFP36"/>
      <c r="SFQ36"/>
      <c r="SFR36"/>
      <c r="SFS36"/>
      <c r="SFT36"/>
      <c r="SFU36"/>
      <c r="SFV36"/>
      <c r="SFW36"/>
      <c r="SFX36"/>
      <c r="SFY36"/>
      <c r="SFZ36"/>
      <c r="SGA36"/>
      <c r="SGB36"/>
      <c r="SGC36"/>
      <c r="SGD36"/>
      <c r="SGE36"/>
      <c r="SGF36"/>
      <c r="SGG36"/>
      <c r="SGH36"/>
      <c r="SGI36"/>
      <c r="SGJ36"/>
      <c r="SGK36"/>
      <c r="SGL36"/>
      <c r="SGM36"/>
      <c r="SGN36"/>
      <c r="SGO36"/>
      <c r="SGP36"/>
      <c r="SGQ36"/>
      <c r="SGR36"/>
      <c r="SGS36"/>
      <c r="SGT36"/>
      <c r="SGU36"/>
      <c r="SGV36"/>
      <c r="SGW36"/>
      <c r="SGX36"/>
      <c r="SGY36"/>
      <c r="SGZ36"/>
      <c r="SHA36"/>
      <c r="SHB36"/>
      <c r="SHC36"/>
      <c r="SHD36"/>
      <c r="SHE36"/>
      <c r="SHF36"/>
      <c r="SHG36"/>
      <c r="SHH36"/>
      <c r="SHI36"/>
      <c r="SHJ36"/>
      <c r="SHK36"/>
      <c r="SHL36"/>
      <c r="SHM36"/>
      <c r="SHN36"/>
      <c r="SHO36"/>
      <c r="SHP36"/>
      <c r="SHQ36"/>
      <c r="SHR36"/>
      <c r="SHS36"/>
      <c r="SHT36"/>
      <c r="SHU36"/>
      <c r="SHV36"/>
      <c r="SHW36"/>
      <c r="SHX36"/>
      <c r="SHY36"/>
      <c r="SHZ36"/>
      <c r="SIA36"/>
      <c r="SIB36"/>
      <c r="SIC36"/>
      <c r="SID36"/>
      <c r="SIE36"/>
      <c r="SIF36"/>
      <c r="SIG36"/>
      <c r="SIH36"/>
      <c r="SII36"/>
      <c r="SIJ36"/>
      <c r="SIK36"/>
      <c r="SIL36"/>
      <c r="SIM36"/>
      <c r="SIN36"/>
      <c r="SIO36"/>
      <c r="SIP36"/>
      <c r="SIQ36"/>
      <c r="SIR36"/>
      <c r="SIS36"/>
      <c r="SIT36"/>
      <c r="SIU36"/>
      <c r="SIV36"/>
      <c r="SIW36"/>
      <c r="SIX36"/>
      <c r="SIY36"/>
      <c r="SIZ36"/>
      <c r="SJA36"/>
      <c r="SJB36"/>
      <c r="SJC36"/>
      <c r="SJD36"/>
      <c r="SJE36"/>
      <c r="SJF36"/>
      <c r="SJG36"/>
      <c r="SJH36"/>
      <c r="SJI36"/>
      <c r="SJJ36"/>
      <c r="SJK36"/>
      <c r="SJL36"/>
      <c r="SJM36"/>
      <c r="SJN36"/>
      <c r="SJO36"/>
      <c r="SJP36"/>
      <c r="SJQ36"/>
      <c r="SJR36"/>
      <c r="SJS36"/>
      <c r="SJT36"/>
      <c r="SJU36"/>
      <c r="SJV36"/>
      <c r="SJW36"/>
      <c r="SJX36"/>
      <c r="SJY36"/>
      <c r="SJZ36"/>
      <c r="SKA36"/>
      <c r="SKB36"/>
      <c r="SKC36"/>
      <c r="SKD36"/>
      <c r="SKE36"/>
      <c r="SKF36"/>
      <c r="SKG36"/>
      <c r="SKH36"/>
      <c r="SKI36"/>
      <c r="SKJ36"/>
      <c r="SKK36"/>
      <c r="SKL36"/>
      <c r="SKM36"/>
      <c r="SKN36"/>
      <c r="SKO36"/>
      <c r="SKP36"/>
      <c r="SKQ36"/>
      <c r="SKR36"/>
      <c r="SKS36"/>
      <c r="SKT36"/>
      <c r="SKU36"/>
      <c r="SKV36"/>
      <c r="SKW36"/>
      <c r="SKX36"/>
      <c r="SKY36"/>
      <c r="SKZ36"/>
      <c r="SLA36"/>
      <c r="SLB36"/>
      <c r="SLC36"/>
      <c r="SLD36"/>
      <c r="SLE36"/>
      <c r="SLF36"/>
      <c r="SLG36"/>
      <c r="SLH36"/>
      <c r="SLI36"/>
      <c r="SLJ36"/>
      <c r="SLK36"/>
      <c r="SLL36"/>
      <c r="SLM36"/>
      <c r="SLN36"/>
      <c r="SLO36"/>
      <c r="SLP36"/>
      <c r="SLQ36"/>
      <c r="SLR36"/>
      <c r="SLS36"/>
      <c r="SLT36"/>
      <c r="SLU36"/>
      <c r="SLV36"/>
      <c r="SLW36"/>
      <c r="SLX36"/>
      <c r="SLY36"/>
      <c r="SLZ36"/>
      <c r="SMA36"/>
      <c r="SMB36"/>
      <c r="SMC36"/>
      <c r="SMD36"/>
      <c r="SME36"/>
      <c r="SMF36"/>
      <c r="SMG36"/>
      <c r="SMH36"/>
      <c r="SMI36"/>
      <c r="SMJ36"/>
      <c r="SMK36"/>
      <c r="SML36"/>
      <c r="SMM36"/>
      <c r="SMN36"/>
      <c r="SMO36"/>
      <c r="SMP36"/>
      <c r="SMQ36"/>
      <c r="SMR36"/>
      <c r="SMS36"/>
      <c r="SMT36"/>
      <c r="SMU36"/>
      <c r="SMV36"/>
      <c r="SMW36"/>
      <c r="SMX36"/>
      <c r="SMY36"/>
      <c r="SMZ36"/>
      <c r="SNA36"/>
      <c r="SNB36"/>
      <c r="SNC36"/>
      <c r="SND36"/>
      <c r="SNE36"/>
      <c r="SNF36"/>
      <c r="SNG36"/>
      <c r="SNH36"/>
      <c r="SNI36"/>
      <c r="SNJ36"/>
      <c r="SNK36"/>
      <c r="SNL36"/>
      <c r="SNM36"/>
      <c r="SNN36"/>
      <c r="SNO36"/>
      <c r="SNP36"/>
      <c r="SNQ36"/>
      <c r="SNR36"/>
      <c r="SNS36"/>
      <c r="SNT36"/>
      <c r="SNU36"/>
      <c r="SNV36"/>
      <c r="SNW36"/>
      <c r="SNX36"/>
      <c r="SNY36"/>
      <c r="SNZ36"/>
      <c r="SOA36"/>
      <c r="SOB36"/>
      <c r="SOC36"/>
      <c r="SOD36"/>
      <c r="SOE36"/>
      <c r="SOF36"/>
      <c r="SOG36"/>
      <c r="SOH36"/>
      <c r="SOI36"/>
      <c r="SOJ36"/>
      <c r="SOK36"/>
      <c r="SOL36"/>
      <c r="SOM36"/>
      <c r="SON36"/>
      <c r="SOO36"/>
      <c r="SOP36"/>
      <c r="SOQ36"/>
      <c r="SOR36"/>
      <c r="SOS36"/>
      <c r="SOT36"/>
      <c r="SOU36"/>
      <c r="SOV36"/>
      <c r="SOW36"/>
      <c r="SOX36"/>
      <c r="SOY36"/>
      <c r="SOZ36"/>
      <c r="SPA36"/>
      <c r="SPB36"/>
      <c r="SPC36"/>
      <c r="SPD36"/>
      <c r="SPE36"/>
      <c r="SPF36"/>
      <c r="SPG36"/>
      <c r="SPH36"/>
      <c r="SPI36"/>
      <c r="SPJ36"/>
      <c r="SPK36"/>
      <c r="SPL36"/>
      <c r="SPM36"/>
      <c r="SPN36"/>
      <c r="SPO36"/>
      <c r="SPP36"/>
      <c r="SPQ36"/>
      <c r="SPR36"/>
      <c r="SPS36"/>
      <c r="SPT36"/>
      <c r="SPU36"/>
      <c r="SPV36"/>
      <c r="SPW36"/>
      <c r="SPX36"/>
      <c r="SPY36"/>
      <c r="SPZ36"/>
      <c r="SQA36"/>
      <c r="SQB36"/>
      <c r="SQC36"/>
      <c r="SQD36"/>
      <c r="SQE36"/>
      <c r="SQF36"/>
      <c r="SQG36"/>
      <c r="SQH36"/>
      <c r="SQI36"/>
      <c r="SQJ36"/>
      <c r="SQK36"/>
      <c r="SQL36"/>
      <c r="SQM36"/>
      <c r="SQN36"/>
      <c r="SQO36"/>
      <c r="SQP36"/>
      <c r="SQQ36"/>
      <c r="SQR36"/>
      <c r="SQS36"/>
      <c r="SQT36"/>
      <c r="SQU36"/>
      <c r="SQV36"/>
      <c r="SQW36"/>
      <c r="SQX36"/>
      <c r="SQY36"/>
      <c r="SQZ36"/>
      <c r="SRA36"/>
      <c r="SRB36"/>
      <c r="SRC36"/>
      <c r="SRD36"/>
      <c r="SRE36"/>
      <c r="SRF36"/>
      <c r="SRG36"/>
      <c r="SRH36"/>
      <c r="SRI36"/>
      <c r="SRJ36"/>
      <c r="SRK36"/>
      <c r="SRL36"/>
      <c r="SRM36"/>
      <c r="SRN36"/>
      <c r="SRO36"/>
      <c r="SRP36"/>
      <c r="SRQ36"/>
      <c r="SRR36"/>
      <c r="SRS36"/>
      <c r="SRT36"/>
      <c r="SRU36"/>
      <c r="SRV36"/>
      <c r="SRW36"/>
      <c r="SRX36"/>
      <c r="SRY36"/>
      <c r="SRZ36"/>
      <c r="SSA36"/>
      <c r="SSB36"/>
      <c r="SSC36"/>
      <c r="SSD36"/>
      <c r="SSE36"/>
      <c r="SSF36"/>
      <c r="SSG36"/>
      <c r="SSH36"/>
      <c r="SSI36"/>
      <c r="SSJ36"/>
      <c r="SSK36"/>
      <c r="SSL36"/>
      <c r="SSM36"/>
      <c r="SSN36"/>
      <c r="SSO36"/>
      <c r="SSP36"/>
      <c r="SSQ36"/>
      <c r="SSR36"/>
      <c r="SSS36"/>
      <c r="SST36"/>
      <c r="SSU36"/>
      <c r="SSV36"/>
      <c r="SSW36"/>
      <c r="SSX36"/>
      <c r="SSY36"/>
      <c r="SSZ36"/>
      <c r="STA36"/>
      <c r="STB36"/>
      <c r="STC36"/>
      <c r="STD36"/>
      <c r="STE36"/>
      <c r="STF36"/>
      <c r="STG36"/>
      <c r="STH36"/>
      <c r="STI36"/>
      <c r="STJ36"/>
      <c r="STK36"/>
      <c r="STL36"/>
      <c r="STM36"/>
      <c r="STN36"/>
      <c r="STO36"/>
      <c r="STP36"/>
      <c r="STQ36"/>
      <c r="STR36"/>
      <c r="STS36"/>
      <c r="STT36"/>
      <c r="STU36"/>
      <c r="STV36"/>
      <c r="STW36"/>
      <c r="STX36"/>
      <c r="STY36"/>
      <c r="STZ36"/>
      <c r="SUA36"/>
      <c r="SUB36"/>
      <c r="SUC36"/>
      <c r="SUD36"/>
      <c r="SUE36"/>
      <c r="SUF36"/>
      <c r="SUG36"/>
      <c r="SUH36"/>
      <c r="SUI36"/>
      <c r="SUJ36"/>
      <c r="SUK36"/>
      <c r="SUL36"/>
      <c r="SUM36"/>
      <c r="SUN36"/>
      <c r="SUO36"/>
      <c r="SUP36"/>
      <c r="SUQ36"/>
      <c r="SUR36"/>
      <c r="SUS36"/>
      <c r="SUT36"/>
      <c r="SUU36"/>
      <c r="SUV36"/>
      <c r="SUW36"/>
      <c r="SUX36"/>
      <c r="SUY36"/>
      <c r="SUZ36"/>
      <c r="SVA36"/>
      <c r="SVB36"/>
      <c r="SVC36"/>
      <c r="SVD36"/>
      <c r="SVE36"/>
      <c r="SVF36"/>
      <c r="SVG36"/>
      <c r="SVH36"/>
      <c r="SVI36"/>
      <c r="SVJ36"/>
      <c r="SVK36"/>
      <c r="SVL36"/>
      <c r="SVM36"/>
      <c r="SVN36"/>
      <c r="SVO36"/>
      <c r="SVP36"/>
      <c r="SVQ36"/>
      <c r="SVR36"/>
      <c r="SVS36"/>
      <c r="SVT36"/>
      <c r="SVU36"/>
      <c r="SVV36"/>
      <c r="SVW36"/>
      <c r="SVX36"/>
      <c r="SVY36"/>
      <c r="SVZ36"/>
      <c r="SWA36"/>
      <c r="SWB36"/>
      <c r="SWC36"/>
      <c r="SWD36"/>
      <c r="SWE36"/>
      <c r="SWF36"/>
      <c r="SWG36"/>
      <c r="SWH36"/>
      <c r="SWI36"/>
      <c r="SWJ36"/>
      <c r="SWK36"/>
      <c r="SWL36"/>
      <c r="SWM36"/>
      <c r="SWN36"/>
      <c r="SWO36"/>
      <c r="SWP36"/>
      <c r="SWQ36"/>
      <c r="SWR36"/>
      <c r="SWS36"/>
      <c r="SWT36"/>
      <c r="SWU36"/>
      <c r="SWV36"/>
      <c r="SWW36"/>
      <c r="SWX36"/>
      <c r="SWY36"/>
      <c r="SWZ36"/>
      <c r="SXA36"/>
      <c r="SXB36"/>
      <c r="SXC36"/>
      <c r="SXD36"/>
      <c r="SXE36"/>
      <c r="SXF36"/>
      <c r="SXG36"/>
      <c r="SXH36"/>
      <c r="SXI36"/>
      <c r="SXJ36"/>
      <c r="SXK36"/>
      <c r="SXL36"/>
      <c r="SXM36"/>
      <c r="SXN36"/>
      <c r="SXO36"/>
      <c r="SXP36"/>
      <c r="SXQ36"/>
      <c r="SXR36"/>
      <c r="SXS36"/>
      <c r="SXT36"/>
      <c r="SXU36"/>
      <c r="SXV36"/>
      <c r="SXW36"/>
      <c r="SXX36"/>
      <c r="SXY36"/>
      <c r="SXZ36"/>
      <c r="SYA36"/>
      <c r="SYB36"/>
      <c r="SYC36"/>
      <c r="SYD36"/>
      <c r="SYE36"/>
      <c r="SYF36"/>
      <c r="SYG36"/>
      <c r="SYH36"/>
      <c r="SYI36"/>
      <c r="SYJ36"/>
      <c r="SYK36"/>
      <c r="SYL36"/>
      <c r="SYM36"/>
      <c r="SYN36"/>
      <c r="SYO36"/>
      <c r="SYP36"/>
      <c r="SYQ36"/>
      <c r="SYR36"/>
      <c r="SYS36"/>
      <c r="SYT36"/>
      <c r="SYU36"/>
      <c r="SYV36"/>
      <c r="SYW36"/>
      <c r="SYX36"/>
      <c r="SYY36"/>
      <c r="SYZ36"/>
      <c r="SZA36"/>
      <c r="SZB36"/>
      <c r="SZC36"/>
      <c r="SZD36"/>
      <c r="SZE36"/>
      <c r="SZF36"/>
      <c r="SZG36"/>
      <c r="SZH36"/>
      <c r="SZI36"/>
      <c r="SZJ36"/>
      <c r="SZK36"/>
      <c r="SZL36"/>
      <c r="SZM36"/>
      <c r="SZN36"/>
      <c r="SZO36"/>
      <c r="SZP36"/>
      <c r="SZQ36"/>
      <c r="SZR36"/>
      <c r="SZS36"/>
      <c r="SZT36"/>
      <c r="SZU36"/>
      <c r="SZV36"/>
      <c r="SZW36"/>
      <c r="SZX36"/>
      <c r="SZY36"/>
      <c r="SZZ36"/>
      <c r="TAA36"/>
      <c r="TAB36"/>
      <c r="TAC36"/>
      <c r="TAD36"/>
      <c r="TAE36"/>
      <c r="TAF36"/>
      <c r="TAG36"/>
      <c r="TAH36"/>
      <c r="TAI36"/>
      <c r="TAJ36"/>
      <c r="TAK36"/>
      <c r="TAL36"/>
      <c r="TAM36"/>
      <c r="TAN36"/>
      <c r="TAO36"/>
      <c r="TAP36"/>
      <c r="TAQ36"/>
      <c r="TAR36"/>
      <c r="TAS36"/>
      <c r="TAT36"/>
      <c r="TAU36"/>
      <c r="TAV36"/>
      <c r="TAW36"/>
      <c r="TAX36"/>
      <c r="TAY36"/>
      <c r="TAZ36"/>
      <c r="TBA36"/>
      <c r="TBB36"/>
      <c r="TBC36"/>
      <c r="TBD36"/>
      <c r="TBE36"/>
      <c r="TBF36"/>
      <c r="TBG36"/>
      <c r="TBH36"/>
      <c r="TBI36"/>
      <c r="TBJ36"/>
      <c r="TBK36"/>
      <c r="TBL36"/>
      <c r="TBM36"/>
      <c r="TBN36"/>
      <c r="TBO36"/>
      <c r="TBP36"/>
      <c r="TBQ36"/>
      <c r="TBR36"/>
      <c r="TBS36"/>
      <c r="TBT36"/>
      <c r="TBU36"/>
      <c r="TBV36"/>
      <c r="TBW36"/>
      <c r="TBX36"/>
      <c r="TBY36"/>
      <c r="TBZ36"/>
      <c r="TCA36"/>
      <c r="TCB36"/>
      <c r="TCC36"/>
      <c r="TCD36"/>
      <c r="TCE36"/>
      <c r="TCF36"/>
      <c r="TCG36"/>
      <c r="TCH36"/>
      <c r="TCI36"/>
      <c r="TCJ36"/>
      <c r="TCK36"/>
      <c r="TCL36"/>
      <c r="TCM36"/>
      <c r="TCN36"/>
      <c r="TCO36"/>
      <c r="TCP36"/>
      <c r="TCQ36"/>
      <c r="TCR36"/>
      <c r="TCS36"/>
      <c r="TCT36"/>
      <c r="TCU36"/>
      <c r="TCV36"/>
      <c r="TCW36"/>
      <c r="TCX36"/>
      <c r="TCY36"/>
      <c r="TCZ36"/>
      <c r="TDA36"/>
      <c r="TDB36"/>
      <c r="TDC36"/>
      <c r="TDD36"/>
      <c r="TDE36"/>
      <c r="TDF36"/>
      <c r="TDG36"/>
      <c r="TDH36"/>
      <c r="TDI36"/>
      <c r="TDJ36"/>
      <c r="TDK36"/>
      <c r="TDL36"/>
      <c r="TDM36"/>
      <c r="TDN36"/>
      <c r="TDO36"/>
      <c r="TDP36"/>
      <c r="TDQ36"/>
      <c r="TDR36"/>
      <c r="TDS36"/>
      <c r="TDT36"/>
      <c r="TDU36"/>
      <c r="TDV36"/>
      <c r="TDW36"/>
      <c r="TDX36"/>
      <c r="TDY36"/>
      <c r="TDZ36"/>
      <c r="TEA36"/>
      <c r="TEB36"/>
      <c r="TEC36"/>
      <c r="TED36"/>
      <c r="TEE36"/>
      <c r="TEF36"/>
      <c r="TEG36"/>
      <c r="TEH36"/>
      <c r="TEI36"/>
      <c r="TEJ36"/>
      <c r="TEK36"/>
      <c r="TEL36"/>
      <c r="TEM36"/>
      <c r="TEN36"/>
      <c r="TEO36"/>
      <c r="TEP36"/>
      <c r="TEQ36"/>
      <c r="TER36"/>
      <c r="TES36"/>
      <c r="TET36"/>
      <c r="TEU36"/>
      <c r="TEV36"/>
      <c r="TEW36"/>
      <c r="TEX36"/>
      <c r="TEY36"/>
      <c r="TEZ36"/>
      <c r="TFA36"/>
      <c r="TFB36"/>
      <c r="TFC36"/>
      <c r="TFD36"/>
      <c r="TFE36"/>
      <c r="TFF36"/>
      <c r="TFG36"/>
      <c r="TFH36"/>
      <c r="TFI36"/>
      <c r="TFJ36"/>
      <c r="TFK36"/>
      <c r="TFL36"/>
      <c r="TFM36"/>
      <c r="TFN36"/>
      <c r="TFO36"/>
      <c r="TFP36"/>
      <c r="TFQ36"/>
      <c r="TFR36"/>
      <c r="TFS36"/>
      <c r="TFT36"/>
      <c r="TFU36"/>
      <c r="TFV36"/>
      <c r="TFW36"/>
      <c r="TFX36"/>
      <c r="TFY36"/>
      <c r="TFZ36"/>
      <c r="TGA36"/>
      <c r="TGB36"/>
      <c r="TGC36"/>
      <c r="TGD36"/>
      <c r="TGE36"/>
      <c r="TGF36"/>
      <c r="TGG36"/>
      <c r="TGH36"/>
      <c r="TGI36"/>
      <c r="TGJ36"/>
      <c r="TGK36"/>
      <c r="TGL36"/>
      <c r="TGM36"/>
      <c r="TGN36"/>
      <c r="TGO36"/>
      <c r="TGP36"/>
      <c r="TGQ36"/>
      <c r="TGR36"/>
      <c r="TGS36"/>
      <c r="TGT36"/>
      <c r="TGU36"/>
      <c r="TGV36"/>
      <c r="TGW36"/>
      <c r="TGX36"/>
      <c r="TGY36"/>
      <c r="TGZ36"/>
      <c r="THA36"/>
      <c r="THB36"/>
      <c r="THC36"/>
      <c r="THD36"/>
      <c r="THE36"/>
      <c r="THF36"/>
      <c r="THG36"/>
      <c r="THH36"/>
      <c r="THI36"/>
      <c r="THJ36"/>
      <c r="THK36"/>
      <c r="THL36"/>
      <c r="THM36"/>
      <c r="THN36"/>
      <c r="THO36"/>
      <c r="THP36"/>
      <c r="THQ36"/>
      <c r="THR36"/>
      <c r="THS36"/>
      <c r="THT36"/>
      <c r="THU36"/>
      <c r="THV36"/>
      <c r="THW36"/>
      <c r="THX36"/>
      <c r="THY36"/>
      <c r="THZ36"/>
      <c r="TIA36"/>
      <c r="TIB36"/>
      <c r="TIC36"/>
      <c r="TID36"/>
      <c r="TIE36"/>
      <c r="TIF36"/>
      <c r="TIG36"/>
      <c r="TIH36"/>
      <c r="TII36"/>
      <c r="TIJ36"/>
      <c r="TIK36"/>
      <c r="TIL36"/>
      <c r="TIM36"/>
      <c r="TIN36"/>
      <c r="TIO36"/>
      <c r="TIP36"/>
      <c r="TIQ36"/>
      <c r="TIR36"/>
      <c r="TIS36"/>
      <c r="TIT36"/>
      <c r="TIU36"/>
      <c r="TIV36"/>
      <c r="TIW36"/>
      <c r="TIX36"/>
      <c r="TIY36"/>
      <c r="TIZ36"/>
      <c r="TJA36"/>
      <c r="TJB36"/>
      <c r="TJC36"/>
      <c r="TJD36"/>
      <c r="TJE36"/>
      <c r="TJF36"/>
      <c r="TJG36"/>
      <c r="TJH36"/>
      <c r="TJI36"/>
      <c r="TJJ36"/>
      <c r="TJK36"/>
      <c r="TJL36"/>
      <c r="TJM36"/>
      <c r="TJN36"/>
      <c r="TJO36"/>
      <c r="TJP36"/>
      <c r="TJQ36"/>
      <c r="TJR36"/>
      <c r="TJS36"/>
      <c r="TJT36"/>
      <c r="TJU36"/>
      <c r="TJV36"/>
      <c r="TJW36"/>
      <c r="TJX36"/>
      <c r="TJY36"/>
      <c r="TJZ36"/>
      <c r="TKA36"/>
      <c r="TKB36"/>
      <c r="TKC36"/>
      <c r="TKD36"/>
      <c r="TKE36"/>
      <c r="TKF36"/>
      <c r="TKG36"/>
      <c r="TKH36"/>
      <c r="TKI36"/>
      <c r="TKJ36"/>
      <c r="TKK36"/>
      <c r="TKL36"/>
      <c r="TKM36"/>
      <c r="TKN36"/>
      <c r="TKO36"/>
      <c r="TKP36"/>
      <c r="TKQ36"/>
      <c r="TKR36"/>
      <c r="TKS36"/>
      <c r="TKT36"/>
      <c r="TKU36"/>
      <c r="TKV36"/>
      <c r="TKW36"/>
      <c r="TKX36"/>
      <c r="TKY36"/>
      <c r="TKZ36"/>
      <c r="TLA36"/>
      <c r="TLB36"/>
      <c r="TLC36"/>
      <c r="TLD36"/>
      <c r="TLE36"/>
      <c r="TLF36"/>
      <c r="TLG36"/>
      <c r="TLH36"/>
      <c r="TLI36"/>
      <c r="TLJ36"/>
      <c r="TLK36"/>
      <c r="TLL36"/>
      <c r="TLM36"/>
      <c r="TLN36"/>
      <c r="TLO36"/>
      <c r="TLP36"/>
      <c r="TLQ36"/>
      <c r="TLR36"/>
      <c r="TLS36"/>
      <c r="TLT36"/>
      <c r="TLU36"/>
      <c r="TLV36"/>
      <c r="TLW36"/>
      <c r="TLX36"/>
      <c r="TLY36"/>
      <c r="TLZ36"/>
      <c r="TMA36"/>
      <c r="TMB36"/>
      <c r="TMC36"/>
      <c r="TMD36"/>
      <c r="TME36"/>
      <c r="TMF36"/>
      <c r="TMG36"/>
      <c r="TMH36"/>
      <c r="TMI36"/>
      <c r="TMJ36"/>
      <c r="TMK36"/>
      <c r="TML36"/>
      <c r="TMM36"/>
      <c r="TMN36"/>
      <c r="TMO36"/>
      <c r="TMP36"/>
      <c r="TMQ36"/>
      <c r="TMR36"/>
      <c r="TMS36"/>
      <c r="TMT36"/>
      <c r="TMU36"/>
      <c r="TMV36"/>
      <c r="TMW36"/>
      <c r="TMX36"/>
      <c r="TMY36"/>
      <c r="TMZ36"/>
      <c r="TNA36"/>
      <c r="TNB36"/>
      <c r="TNC36"/>
      <c r="TND36"/>
      <c r="TNE36"/>
      <c r="TNF36"/>
      <c r="TNG36"/>
      <c r="TNH36"/>
      <c r="TNI36"/>
      <c r="TNJ36"/>
      <c r="TNK36"/>
      <c r="TNL36"/>
      <c r="TNM36"/>
      <c r="TNN36"/>
      <c r="TNO36"/>
      <c r="TNP36"/>
      <c r="TNQ36"/>
      <c r="TNR36"/>
      <c r="TNS36"/>
      <c r="TNT36"/>
      <c r="TNU36"/>
      <c r="TNV36"/>
      <c r="TNW36"/>
      <c r="TNX36"/>
      <c r="TNY36"/>
      <c r="TNZ36"/>
      <c r="TOA36"/>
      <c r="TOB36"/>
      <c r="TOC36"/>
      <c r="TOD36"/>
      <c r="TOE36"/>
      <c r="TOF36"/>
      <c r="TOG36"/>
      <c r="TOH36"/>
      <c r="TOI36"/>
      <c r="TOJ36"/>
      <c r="TOK36"/>
      <c r="TOL36"/>
      <c r="TOM36"/>
      <c r="TON36"/>
      <c r="TOO36"/>
      <c r="TOP36"/>
      <c r="TOQ36"/>
      <c r="TOR36"/>
      <c r="TOS36"/>
      <c r="TOT36"/>
      <c r="TOU36"/>
      <c r="TOV36"/>
      <c r="TOW36"/>
      <c r="TOX36"/>
      <c r="TOY36"/>
      <c r="TOZ36"/>
      <c r="TPA36"/>
      <c r="TPB36"/>
      <c r="TPC36"/>
      <c r="TPD36"/>
      <c r="TPE36"/>
      <c r="TPF36"/>
      <c r="TPG36"/>
      <c r="TPH36"/>
      <c r="TPI36"/>
      <c r="TPJ36"/>
      <c r="TPK36"/>
      <c r="TPL36"/>
      <c r="TPM36"/>
      <c r="TPN36"/>
      <c r="TPO36"/>
      <c r="TPP36"/>
      <c r="TPQ36"/>
      <c r="TPR36"/>
      <c r="TPS36"/>
      <c r="TPT36"/>
      <c r="TPU36"/>
      <c r="TPV36"/>
      <c r="TPW36"/>
      <c r="TPX36"/>
      <c r="TPY36"/>
      <c r="TPZ36"/>
      <c r="TQA36"/>
      <c r="TQB36"/>
      <c r="TQC36"/>
      <c r="TQD36"/>
      <c r="TQE36"/>
      <c r="TQF36"/>
      <c r="TQG36"/>
      <c r="TQH36"/>
      <c r="TQI36"/>
      <c r="TQJ36"/>
      <c r="TQK36"/>
      <c r="TQL36"/>
      <c r="TQM36"/>
      <c r="TQN36"/>
      <c r="TQO36"/>
      <c r="TQP36"/>
      <c r="TQQ36"/>
      <c r="TQR36"/>
      <c r="TQS36"/>
      <c r="TQT36"/>
      <c r="TQU36"/>
      <c r="TQV36"/>
      <c r="TQW36"/>
      <c r="TQX36"/>
      <c r="TQY36"/>
      <c r="TQZ36"/>
      <c r="TRA36"/>
      <c r="TRB36"/>
      <c r="TRC36"/>
      <c r="TRD36"/>
      <c r="TRE36"/>
      <c r="TRF36"/>
      <c r="TRG36"/>
      <c r="TRH36"/>
      <c r="TRI36"/>
      <c r="TRJ36"/>
      <c r="TRK36"/>
      <c r="TRL36"/>
      <c r="TRM36"/>
      <c r="TRN36"/>
      <c r="TRO36"/>
      <c r="TRP36"/>
      <c r="TRQ36"/>
      <c r="TRR36"/>
      <c r="TRS36"/>
      <c r="TRT36"/>
      <c r="TRU36"/>
      <c r="TRV36"/>
      <c r="TRW36"/>
      <c r="TRX36"/>
      <c r="TRY36"/>
      <c r="TRZ36"/>
      <c r="TSA36"/>
      <c r="TSB36"/>
      <c r="TSC36"/>
      <c r="TSD36"/>
      <c r="TSE36"/>
      <c r="TSF36"/>
      <c r="TSG36"/>
      <c r="TSH36"/>
      <c r="TSI36"/>
      <c r="TSJ36"/>
      <c r="TSK36"/>
      <c r="TSL36"/>
      <c r="TSM36"/>
      <c r="TSN36"/>
      <c r="TSO36"/>
      <c r="TSP36"/>
      <c r="TSQ36"/>
      <c r="TSR36"/>
      <c r="TSS36"/>
      <c r="TST36"/>
      <c r="TSU36"/>
      <c r="TSV36"/>
      <c r="TSW36"/>
      <c r="TSX36"/>
      <c r="TSY36"/>
      <c r="TSZ36"/>
      <c r="TTA36"/>
      <c r="TTB36"/>
      <c r="TTC36"/>
      <c r="TTD36"/>
      <c r="TTE36"/>
      <c r="TTF36"/>
      <c r="TTG36"/>
      <c r="TTH36"/>
      <c r="TTI36"/>
      <c r="TTJ36"/>
      <c r="TTK36"/>
      <c r="TTL36"/>
      <c r="TTM36"/>
      <c r="TTN36"/>
      <c r="TTO36"/>
      <c r="TTP36"/>
      <c r="TTQ36"/>
      <c r="TTR36"/>
      <c r="TTS36"/>
      <c r="TTT36"/>
      <c r="TTU36"/>
      <c r="TTV36"/>
      <c r="TTW36"/>
      <c r="TTX36"/>
      <c r="TTY36"/>
      <c r="TTZ36"/>
      <c r="TUA36"/>
      <c r="TUB36"/>
      <c r="TUC36"/>
      <c r="TUD36"/>
      <c r="TUE36"/>
      <c r="TUF36"/>
      <c r="TUG36"/>
      <c r="TUH36"/>
      <c r="TUI36"/>
      <c r="TUJ36"/>
      <c r="TUK36"/>
      <c r="TUL36"/>
      <c r="TUM36"/>
      <c r="TUN36"/>
      <c r="TUO36"/>
      <c r="TUP36"/>
      <c r="TUQ36"/>
      <c r="TUR36"/>
      <c r="TUS36"/>
      <c r="TUT36"/>
      <c r="TUU36"/>
      <c r="TUV36"/>
      <c r="TUW36"/>
      <c r="TUX36"/>
      <c r="TUY36"/>
      <c r="TUZ36"/>
      <c r="TVA36"/>
      <c r="TVB36"/>
      <c r="TVC36"/>
      <c r="TVD36"/>
      <c r="TVE36"/>
      <c r="TVF36"/>
      <c r="TVG36"/>
      <c r="TVH36"/>
      <c r="TVI36"/>
      <c r="TVJ36"/>
      <c r="TVK36"/>
      <c r="TVL36"/>
      <c r="TVM36"/>
      <c r="TVN36"/>
      <c r="TVO36"/>
      <c r="TVP36"/>
      <c r="TVQ36"/>
      <c r="TVR36"/>
      <c r="TVS36"/>
      <c r="TVT36"/>
      <c r="TVU36"/>
      <c r="TVV36"/>
      <c r="TVW36"/>
      <c r="TVX36"/>
      <c r="TVY36"/>
      <c r="TVZ36"/>
      <c r="TWA36"/>
      <c r="TWB36"/>
      <c r="TWC36"/>
      <c r="TWD36"/>
      <c r="TWE36"/>
      <c r="TWF36"/>
      <c r="TWG36"/>
      <c r="TWH36"/>
      <c r="TWI36"/>
      <c r="TWJ36"/>
      <c r="TWK36"/>
      <c r="TWL36"/>
      <c r="TWM36"/>
      <c r="TWN36"/>
      <c r="TWO36"/>
      <c r="TWP36"/>
      <c r="TWQ36"/>
      <c r="TWR36"/>
      <c r="TWS36"/>
      <c r="TWT36"/>
      <c r="TWU36"/>
      <c r="TWV36"/>
      <c r="TWW36"/>
      <c r="TWX36"/>
      <c r="TWY36"/>
      <c r="TWZ36"/>
      <c r="TXA36"/>
      <c r="TXB36"/>
      <c r="TXC36"/>
      <c r="TXD36"/>
      <c r="TXE36"/>
      <c r="TXF36"/>
      <c r="TXG36"/>
      <c r="TXH36"/>
      <c r="TXI36"/>
      <c r="TXJ36"/>
      <c r="TXK36"/>
      <c r="TXL36"/>
      <c r="TXM36"/>
      <c r="TXN36"/>
      <c r="TXO36"/>
      <c r="TXP36"/>
      <c r="TXQ36"/>
      <c r="TXR36"/>
      <c r="TXS36"/>
      <c r="TXT36"/>
      <c r="TXU36"/>
      <c r="TXV36"/>
      <c r="TXW36"/>
      <c r="TXX36"/>
      <c r="TXY36"/>
      <c r="TXZ36"/>
      <c r="TYA36"/>
      <c r="TYB36"/>
      <c r="TYC36"/>
      <c r="TYD36"/>
      <c r="TYE36"/>
      <c r="TYF36"/>
      <c r="TYG36"/>
      <c r="TYH36"/>
      <c r="TYI36"/>
      <c r="TYJ36"/>
      <c r="TYK36"/>
      <c r="TYL36"/>
      <c r="TYM36"/>
      <c r="TYN36"/>
      <c r="TYO36"/>
      <c r="TYP36"/>
      <c r="TYQ36"/>
      <c r="TYR36"/>
      <c r="TYS36"/>
      <c r="TYT36"/>
      <c r="TYU36"/>
      <c r="TYV36"/>
      <c r="TYW36"/>
      <c r="TYX36"/>
      <c r="TYY36"/>
      <c r="TYZ36"/>
      <c r="TZA36"/>
      <c r="TZB36"/>
      <c r="TZC36"/>
      <c r="TZD36"/>
      <c r="TZE36"/>
      <c r="TZF36"/>
      <c r="TZG36"/>
      <c r="TZH36"/>
      <c r="TZI36"/>
      <c r="TZJ36"/>
      <c r="TZK36"/>
      <c r="TZL36"/>
      <c r="TZM36"/>
      <c r="TZN36"/>
      <c r="TZO36"/>
      <c r="TZP36"/>
      <c r="TZQ36"/>
      <c r="TZR36"/>
      <c r="TZS36"/>
      <c r="TZT36"/>
      <c r="TZU36"/>
      <c r="TZV36"/>
      <c r="TZW36"/>
      <c r="TZX36"/>
      <c r="TZY36"/>
      <c r="TZZ36"/>
      <c r="UAA36"/>
      <c r="UAB36"/>
      <c r="UAC36"/>
      <c r="UAD36"/>
      <c r="UAE36"/>
      <c r="UAF36"/>
      <c r="UAG36"/>
      <c r="UAH36"/>
      <c r="UAI36"/>
      <c r="UAJ36"/>
      <c r="UAK36"/>
      <c r="UAL36"/>
      <c r="UAM36"/>
      <c r="UAN36"/>
      <c r="UAO36"/>
      <c r="UAP36"/>
      <c r="UAQ36"/>
      <c r="UAR36"/>
      <c r="UAS36"/>
      <c r="UAT36"/>
      <c r="UAU36"/>
      <c r="UAV36"/>
      <c r="UAW36"/>
      <c r="UAX36"/>
      <c r="UAY36"/>
      <c r="UAZ36"/>
      <c r="UBA36"/>
      <c r="UBB36"/>
      <c r="UBC36"/>
      <c r="UBD36"/>
      <c r="UBE36"/>
      <c r="UBF36"/>
      <c r="UBG36"/>
      <c r="UBH36"/>
      <c r="UBI36"/>
      <c r="UBJ36"/>
      <c r="UBK36"/>
      <c r="UBL36"/>
      <c r="UBM36"/>
      <c r="UBN36"/>
      <c r="UBO36"/>
      <c r="UBP36"/>
      <c r="UBQ36"/>
      <c r="UBR36"/>
      <c r="UBS36"/>
      <c r="UBT36"/>
      <c r="UBU36"/>
      <c r="UBV36"/>
      <c r="UBW36"/>
      <c r="UBX36"/>
      <c r="UBY36"/>
      <c r="UBZ36"/>
      <c r="UCA36"/>
      <c r="UCB36"/>
      <c r="UCC36"/>
      <c r="UCD36"/>
      <c r="UCE36"/>
      <c r="UCF36"/>
      <c r="UCG36"/>
      <c r="UCH36"/>
      <c r="UCI36"/>
      <c r="UCJ36"/>
      <c r="UCK36"/>
      <c r="UCL36"/>
      <c r="UCM36"/>
      <c r="UCN36"/>
      <c r="UCO36"/>
      <c r="UCP36"/>
      <c r="UCQ36"/>
      <c r="UCR36"/>
      <c r="UCS36"/>
      <c r="UCT36"/>
      <c r="UCU36"/>
      <c r="UCV36"/>
      <c r="UCW36"/>
      <c r="UCX36"/>
      <c r="UCY36"/>
      <c r="UCZ36"/>
      <c r="UDA36"/>
      <c r="UDB36"/>
      <c r="UDC36"/>
      <c r="UDD36"/>
      <c r="UDE36"/>
      <c r="UDF36"/>
      <c r="UDG36"/>
      <c r="UDH36"/>
      <c r="UDI36"/>
      <c r="UDJ36"/>
      <c r="UDK36"/>
      <c r="UDL36"/>
      <c r="UDM36"/>
      <c r="UDN36"/>
      <c r="UDO36"/>
      <c r="UDP36"/>
      <c r="UDQ36"/>
      <c r="UDR36"/>
      <c r="UDS36"/>
      <c r="UDT36"/>
      <c r="UDU36"/>
      <c r="UDV36"/>
      <c r="UDW36"/>
      <c r="UDX36"/>
      <c r="UDY36"/>
      <c r="UDZ36"/>
      <c r="UEA36"/>
      <c r="UEB36"/>
      <c r="UEC36"/>
      <c r="UED36"/>
      <c r="UEE36"/>
      <c r="UEF36"/>
      <c r="UEG36"/>
      <c r="UEH36"/>
      <c r="UEI36"/>
      <c r="UEJ36"/>
      <c r="UEK36"/>
      <c r="UEL36"/>
      <c r="UEM36"/>
      <c r="UEN36"/>
      <c r="UEO36"/>
      <c r="UEP36"/>
      <c r="UEQ36"/>
      <c r="UER36"/>
      <c r="UES36"/>
      <c r="UET36"/>
      <c r="UEU36"/>
      <c r="UEV36"/>
      <c r="UEW36"/>
      <c r="UEX36"/>
      <c r="UEY36"/>
      <c r="UEZ36"/>
      <c r="UFA36"/>
      <c r="UFB36"/>
      <c r="UFC36"/>
      <c r="UFD36"/>
      <c r="UFE36"/>
      <c r="UFF36"/>
      <c r="UFG36"/>
      <c r="UFH36"/>
      <c r="UFI36"/>
      <c r="UFJ36"/>
      <c r="UFK36"/>
      <c r="UFL36"/>
      <c r="UFM36"/>
      <c r="UFN36"/>
      <c r="UFO36"/>
      <c r="UFP36"/>
      <c r="UFQ36"/>
      <c r="UFR36"/>
      <c r="UFS36"/>
      <c r="UFT36"/>
      <c r="UFU36"/>
      <c r="UFV36"/>
      <c r="UFW36"/>
      <c r="UFX36"/>
      <c r="UFY36"/>
      <c r="UFZ36"/>
      <c r="UGA36"/>
      <c r="UGB36"/>
      <c r="UGC36"/>
      <c r="UGD36"/>
      <c r="UGE36"/>
      <c r="UGF36"/>
      <c r="UGG36"/>
      <c r="UGH36"/>
      <c r="UGI36"/>
      <c r="UGJ36"/>
      <c r="UGK36"/>
      <c r="UGL36"/>
      <c r="UGM36"/>
      <c r="UGN36"/>
      <c r="UGO36"/>
      <c r="UGP36"/>
      <c r="UGQ36"/>
      <c r="UGR36"/>
      <c r="UGS36"/>
      <c r="UGT36"/>
      <c r="UGU36"/>
      <c r="UGV36"/>
      <c r="UGW36"/>
      <c r="UGX36"/>
      <c r="UGY36"/>
      <c r="UGZ36"/>
      <c r="UHA36"/>
      <c r="UHB36"/>
      <c r="UHC36"/>
      <c r="UHD36"/>
      <c r="UHE36"/>
      <c r="UHF36"/>
      <c r="UHG36"/>
      <c r="UHH36"/>
      <c r="UHI36"/>
      <c r="UHJ36"/>
      <c r="UHK36"/>
      <c r="UHL36"/>
      <c r="UHM36"/>
      <c r="UHN36"/>
      <c r="UHO36"/>
      <c r="UHP36"/>
      <c r="UHQ36"/>
      <c r="UHR36"/>
      <c r="UHS36"/>
      <c r="UHT36"/>
      <c r="UHU36"/>
      <c r="UHV36"/>
      <c r="UHW36"/>
      <c r="UHX36"/>
      <c r="UHY36"/>
      <c r="UHZ36"/>
      <c r="UIA36"/>
      <c r="UIB36"/>
      <c r="UIC36"/>
      <c r="UID36"/>
      <c r="UIE36"/>
      <c r="UIF36"/>
      <c r="UIG36"/>
      <c r="UIH36"/>
      <c r="UII36"/>
      <c r="UIJ36"/>
      <c r="UIK36"/>
      <c r="UIL36"/>
      <c r="UIM36"/>
      <c r="UIN36"/>
      <c r="UIO36"/>
      <c r="UIP36"/>
      <c r="UIQ36"/>
      <c r="UIR36"/>
      <c r="UIS36"/>
      <c r="UIT36"/>
      <c r="UIU36"/>
      <c r="UIV36"/>
      <c r="UIW36"/>
      <c r="UIX36"/>
      <c r="UIY36"/>
      <c r="UIZ36"/>
      <c r="UJA36"/>
      <c r="UJB36"/>
      <c r="UJC36"/>
      <c r="UJD36"/>
      <c r="UJE36"/>
      <c r="UJF36"/>
      <c r="UJG36"/>
      <c r="UJH36"/>
      <c r="UJI36"/>
      <c r="UJJ36"/>
      <c r="UJK36"/>
      <c r="UJL36"/>
      <c r="UJM36"/>
      <c r="UJN36"/>
      <c r="UJO36"/>
      <c r="UJP36"/>
      <c r="UJQ36"/>
      <c r="UJR36"/>
      <c r="UJS36"/>
      <c r="UJT36"/>
      <c r="UJU36"/>
      <c r="UJV36"/>
      <c r="UJW36"/>
      <c r="UJX36"/>
      <c r="UJY36"/>
      <c r="UJZ36"/>
      <c r="UKA36"/>
      <c r="UKB36"/>
      <c r="UKC36"/>
      <c r="UKD36"/>
      <c r="UKE36"/>
      <c r="UKF36"/>
      <c r="UKG36"/>
      <c r="UKH36"/>
      <c r="UKI36"/>
      <c r="UKJ36"/>
      <c r="UKK36"/>
      <c r="UKL36"/>
      <c r="UKM36"/>
      <c r="UKN36"/>
      <c r="UKO36"/>
      <c r="UKP36"/>
      <c r="UKQ36"/>
      <c r="UKR36"/>
      <c r="UKS36"/>
      <c r="UKT36"/>
      <c r="UKU36"/>
      <c r="UKV36"/>
      <c r="UKW36"/>
      <c r="UKX36"/>
      <c r="UKY36"/>
      <c r="UKZ36"/>
      <c r="ULA36"/>
      <c r="ULB36"/>
      <c r="ULC36"/>
      <c r="ULD36"/>
      <c r="ULE36"/>
      <c r="ULF36"/>
      <c r="ULG36"/>
      <c r="ULH36"/>
      <c r="ULI36"/>
      <c r="ULJ36"/>
      <c r="ULK36"/>
      <c r="ULL36"/>
      <c r="ULM36"/>
      <c r="ULN36"/>
      <c r="ULO36"/>
      <c r="ULP36"/>
      <c r="ULQ36"/>
      <c r="ULR36"/>
      <c r="ULS36"/>
      <c r="ULT36"/>
      <c r="ULU36"/>
      <c r="ULV36"/>
      <c r="ULW36"/>
      <c r="ULX36"/>
      <c r="ULY36"/>
      <c r="ULZ36"/>
      <c r="UMA36"/>
      <c r="UMB36"/>
      <c r="UMC36"/>
      <c r="UMD36"/>
      <c r="UME36"/>
      <c r="UMF36"/>
      <c r="UMG36"/>
      <c r="UMH36"/>
      <c r="UMI36"/>
      <c r="UMJ36"/>
      <c r="UMK36"/>
      <c r="UML36"/>
      <c r="UMM36"/>
      <c r="UMN36"/>
      <c r="UMO36"/>
      <c r="UMP36"/>
      <c r="UMQ36"/>
      <c r="UMR36"/>
      <c r="UMS36"/>
      <c r="UMT36"/>
      <c r="UMU36"/>
      <c r="UMV36"/>
      <c r="UMW36"/>
      <c r="UMX36"/>
      <c r="UMY36"/>
      <c r="UMZ36"/>
      <c r="UNA36"/>
      <c r="UNB36"/>
      <c r="UNC36"/>
      <c r="UND36"/>
      <c r="UNE36"/>
      <c r="UNF36"/>
      <c r="UNG36"/>
      <c r="UNH36"/>
      <c r="UNI36"/>
      <c r="UNJ36"/>
      <c r="UNK36"/>
      <c r="UNL36"/>
      <c r="UNM36"/>
      <c r="UNN36"/>
      <c r="UNO36"/>
      <c r="UNP36"/>
      <c r="UNQ36"/>
      <c r="UNR36"/>
      <c r="UNS36"/>
      <c r="UNT36"/>
      <c r="UNU36"/>
      <c r="UNV36"/>
      <c r="UNW36"/>
      <c r="UNX36"/>
      <c r="UNY36"/>
      <c r="UNZ36"/>
      <c r="UOA36"/>
      <c r="UOB36"/>
      <c r="UOC36"/>
      <c r="UOD36"/>
      <c r="UOE36"/>
      <c r="UOF36"/>
      <c r="UOG36"/>
      <c r="UOH36"/>
      <c r="UOI36"/>
      <c r="UOJ36"/>
      <c r="UOK36"/>
      <c r="UOL36"/>
      <c r="UOM36"/>
      <c r="UON36"/>
      <c r="UOO36"/>
      <c r="UOP36"/>
      <c r="UOQ36"/>
      <c r="UOR36"/>
      <c r="UOS36"/>
      <c r="UOT36"/>
      <c r="UOU36"/>
      <c r="UOV36"/>
      <c r="UOW36"/>
      <c r="UOX36"/>
      <c r="UOY36"/>
      <c r="UOZ36"/>
      <c r="UPA36"/>
      <c r="UPB36"/>
      <c r="UPC36"/>
      <c r="UPD36"/>
      <c r="UPE36"/>
      <c r="UPF36"/>
      <c r="UPG36"/>
      <c r="UPH36"/>
      <c r="UPI36"/>
      <c r="UPJ36"/>
      <c r="UPK36"/>
      <c r="UPL36"/>
      <c r="UPM36"/>
      <c r="UPN36"/>
      <c r="UPO36"/>
      <c r="UPP36"/>
      <c r="UPQ36"/>
      <c r="UPR36"/>
      <c r="UPS36"/>
      <c r="UPT36"/>
      <c r="UPU36"/>
      <c r="UPV36"/>
      <c r="UPW36"/>
      <c r="UPX36"/>
      <c r="UPY36"/>
      <c r="UPZ36"/>
      <c r="UQA36"/>
      <c r="UQB36"/>
      <c r="UQC36"/>
      <c r="UQD36"/>
      <c r="UQE36"/>
      <c r="UQF36"/>
      <c r="UQG36"/>
      <c r="UQH36"/>
      <c r="UQI36"/>
      <c r="UQJ36"/>
      <c r="UQK36"/>
      <c r="UQL36"/>
      <c r="UQM36"/>
      <c r="UQN36"/>
      <c r="UQO36"/>
      <c r="UQP36"/>
      <c r="UQQ36"/>
      <c r="UQR36"/>
      <c r="UQS36"/>
      <c r="UQT36"/>
      <c r="UQU36"/>
      <c r="UQV36"/>
      <c r="UQW36"/>
      <c r="UQX36"/>
      <c r="UQY36"/>
      <c r="UQZ36"/>
      <c r="URA36"/>
      <c r="URB36"/>
      <c r="URC36"/>
      <c r="URD36"/>
      <c r="URE36"/>
      <c r="URF36"/>
      <c r="URG36"/>
      <c r="URH36"/>
      <c r="URI36"/>
      <c r="URJ36"/>
      <c r="URK36"/>
      <c r="URL36"/>
      <c r="URM36"/>
      <c r="URN36"/>
      <c r="URO36"/>
      <c r="URP36"/>
      <c r="URQ36"/>
      <c r="URR36"/>
      <c r="URS36"/>
      <c r="URT36"/>
      <c r="URU36"/>
      <c r="URV36"/>
      <c r="URW36"/>
      <c r="URX36"/>
      <c r="URY36"/>
      <c r="URZ36"/>
      <c r="USA36"/>
      <c r="USB36"/>
      <c r="USC36"/>
      <c r="USD36"/>
      <c r="USE36"/>
      <c r="USF36"/>
      <c r="USG36"/>
      <c r="USH36"/>
      <c r="USI36"/>
      <c r="USJ36"/>
      <c r="USK36"/>
      <c r="USL36"/>
      <c r="USM36"/>
      <c r="USN36"/>
      <c r="USO36"/>
      <c r="USP36"/>
      <c r="USQ36"/>
      <c r="USR36"/>
      <c r="USS36"/>
      <c r="UST36"/>
      <c r="USU36"/>
      <c r="USV36"/>
      <c r="USW36"/>
      <c r="USX36"/>
      <c r="USY36"/>
      <c r="USZ36"/>
      <c r="UTA36"/>
      <c r="UTB36"/>
      <c r="UTC36"/>
      <c r="UTD36"/>
      <c r="UTE36"/>
      <c r="UTF36"/>
      <c r="UTG36"/>
      <c r="UTH36"/>
      <c r="UTI36"/>
      <c r="UTJ36"/>
      <c r="UTK36"/>
      <c r="UTL36"/>
      <c r="UTM36"/>
      <c r="UTN36"/>
      <c r="UTO36"/>
      <c r="UTP36"/>
      <c r="UTQ36"/>
      <c r="UTR36"/>
      <c r="UTS36"/>
      <c r="UTT36"/>
      <c r="UTU36"/>
      <c r="UTV36"/>
      <c r="UTW36"/>
      <c r="UTX36"/>
      <c r="UTY36"/>
      <c r="UTZ36"/>
      <c r="UUA36"/>
      <c r="UUB36"/>
      <c r="UUC36"/>
      <c r="UUD36"/>
      <c r="UUE36"/>
      <c r="UUF36"/>
      <c r="UUG36"/>
      <c r="UUH36"/>
      <c r="UUI36"/>
      <c r="UUJ36"/>
      <c r="UUK36"/>
      <c r="UUL36"/>
      <c r="UUM36"/>
      <c r="UUN36"/>
      <c r="UUO36"/>
      <c r="UUP36"/>
      <c r="UUQ36"/>
      <c r="UUR36"/>
      <c r="UUS36"/>
      <c r="UUT36"/>
      <c r="UUU36"/>
      <c r="UUV36"/>
      <c r="UUW36"/>
      <c r="UUX36"/>
      <c r="UUY36"/>
      <c r="UUZ36"/>
      <c r="UVA36"/>
      <c r="UVB36"/>
      <c r="UVC36"/>
      <c r="UVD36"/>
      <c r="UVE36"/>
      <c r="UVF36"/>
      <c r="UVG36"/>
      <c r="UVH36"/>
      <c r="UVI36"/>
      <c r="UVJ36"/>
      <c r="UVK36"/>
      <c r="UVL36"/>
      <c r="UVM36"/>
      <c r="UVN36"/>
      <c r="UVO36"/>
      <c r="UVP36"/>
      <c r="UVQ36"/>
      <c r="UVR36"/>
      <c r="UVS36"/>
      <c r="UVT36"/>
      <c r="UVU36"/>
      <c r="UVV36"/>
      <c r="UVW36"/>
      <c r="UVX36"/>
      <c r="UVY36"/>
      <c r="UVZ36"/>
      <c r="UWA36"/>
      <c r="UWB36"/>
      <c r="UWC36"/>
      <c r="UWD36"/>
      <c r="UWE36"/>
      <c r="UWF36"/>
      <c r="UWG36"/>
      <c r="UWH36"/>
      <c r="UWI36"/>
      <c r="UWJ36"/>
      <c r="UWK36"/>
      <c r="UWL36"/>
      <c r="UWM36"/>
      <c r="UWN36"/>
      <c r="UWO36"/>
      <c r="UWP36"/>
      <c r="UWQ36"/>
      <c r="UWR36"/>
      <c r="UWS36"/>
      <c r="UWT36"/>
      <c r="UWU36"/>
      <c r="UWV36"/>
      <c r="UWW36"/>
      <c r="UWX36"/>
      <c r="UWY36"/>
      <c r="UWZ36"/>
      <c r="UXA36"/>
      <c r="UXB36"/>
      <c r="UXC36"/>
      <c r="UXD36"/>
      <c r="UXE36"/>
      <c r="UXF36"/>
      <c r="UXG36"/>
      <c r="UXH36"/>
      <c r="UXI36"/>
      <c r="UXJ36"/>
      <c r="UXK36"/>
      <c r="UXL36"/>
      <c r="UXM36"/>
      <c r="UXN36"/>
      <c r="UXO36"/>
      <c r="UXP36"/>
      <c r="UXQ36"/>
      <c r="UXR36"/>
      <c r="UXS36"/>
      <c r="UXT36"/>
      <c r="UXU36"/>
      <c r="UXV36"/>
      <c r="UXW36"/>
      <c r="UXX36"/>
      <c r="UXY36"/>
      <c r="UXZ36"/>
      <c r="UYA36"/>
      <c r="UYB36"/>
      <c r="UYC36"/>
      <c r="UYD36"/>
      <c r="UYE36"/>
      <c r="UYF36"/>
      <c r="UYG36"/>
      <c r="UYH36"/>
      <c r="UYI36"/>
      <c r="UYJ36"/>
      <c r="UYK36"/>
      <c r="UYL36"/>
      <c r="UYM36"/>
      <c r="UYN36"/>
      <c r="UYO36"/>
      <c r="UYP36"/>
      <c r="UYQ36"/>
      <c r="UYR36"/>
      <c r="UYS36"/>
      <c r="UYT36"/>
      <c r="UYU36"/>
      <c r="UYV36"/>
      <c r="UYW36"/>
      <c r="UYX36"/>
      <c r="UYY36"/>
      <c r="UYZ36"/>
      <c r="UZA36"/>
      <c r="UZB36"/>
      <c r="UZC36"/>
      <c r="UZD36"/>
      <c r="UZE36"/>
      <c r="UZF36"/>
      <c r="UZG36"/>
      <c r="UZH36"/>
      <c r="UZI36"/>
      <c r="UZJ36"/>
      <c r="UZK36"/>
      <c r="UZL36"/>
      <c r="UZM36"/>
      <c r="UZN36"/>
      <c r="UZO36"/>
      <c r="UZP36"/>
      <c r="UZQ36"/>
      <c r="UZR36"/>
      <c r="UZS36"/>
      <c r="UZT36"/>
      <c r="UZU36"/>
      <c r="UZV36"/>
      <c r="UZW36"/>
      <c r="UZX36"/>
      <c r="UZY36"/>
      <c r="UZZ36"/>
      <c r="VAA36"/>
      <c r="VAB36"/>
      <c r="VAC36"/>
      <c r="VAD36"/>
      <c r="VAE36"/>
      <c r="VAF36"/>
      <c r="VAG36"/>
      <c r="VAH36"/>
      <c r="VAI36"/>
      <c r="VAJ36"/>
      <c r="VAK36"/>
      <c r="VAL36"/>
      <c r="VAM36"/>
      <c r="VAN36"/>
      <c r="VAO36"/>
      <c r="VAP36"/>
      <c r="VAQ36"/>
      <c r="VAR36"/>
      <c r="VAS36"/>
      <c r="VAT36"/>
      <c r="VAU36"/>
      <c r="VAV36"/>
      <c r="VAW36"/>
      <c r="VAX36"/>
      <c r="VAY36"/>
      <c r="VAZ36"/>
      <c r="VBA36"/>
      <c r="VBB36"/>
      <c r="VBC36"/>
      <c r="VBD36"/>
      <c r="VBE36"/>
      <c r="VBF36"/>
      <c r="VBG36"/>
      <c r="VBH36"/>
      <c r="VBI36"/>
      <c r="VBJ36"/>
      <c r="VBK36"/>
      <c r="VBL36"/>
      <c r="VBM36"/>
      <c r="VBN36"/>
      <c r="VBO36"/>
      <c r="VBP36"/>
      <c r="VBQ36"/>
      <c r="VBR36"/>
      <c r="VBS36"/>
      <c r="VBT36"/>
      <c r="VBU36"/>
      <c r="VBV36"/>
      <c r="VBW36"/>
      <c r="VBX36"/>
      <c r="VBY36"/>
      <c r="VBZ36"/>
      <c r="VCA36"/>
      <c r="VCB36"/>
      <c r="VCC36"/>
      <c r="VCD36"/>
      <c r="VCE36"/>
      <c r="VCF36"/>
      <c r="VCG36"/>
      <c r="VCH36"/>
      <c r="VCI36"/>
      <c r="VCJ36"/>
      <c r="VCK36"/>
      <c r="VCL36"/>
      <c r="VCM36"/>
      <c r="VCN36"/>
      <c r="VCO36"/>
      <c r="VCP36"/>
      <c r="VCQ36"/>
      <c r="VCR36"/>
      <c r="VCS36"/>
      <c r="VCT36"/>
      <c r="VCU36"/>
      <c r="VCV36"/>
      <c r="VCW36"/>
      <c r="VCX36"/>
      <c r="VCY36"/>
      <c r="VCZ36"/>
      <c r="VDA36"/>
      <c r="VDB36"/>
      <c r="VDC36"/>
      <c r="VDD36"/>
      <c r="VDE36"/>
      <c r="VDF36"/>
      <c r="VDG36"/>
      <c r="VDH36"/>
      <c r="VDI36"/>
      <c r="VDJ36"/>
      <c r="VDK36"/>
      <c r="VDL36"/>
      <c r="VDM36"/>
      <c r="VDN36"/>
      <c r="VDO36"/>
      <c r="VDP36"/>
      <c r="VDQ36"/>
      <c r="VDR36"/>
      <c r="VDS36"/>
      <c r="VDT36"/>
      <c r="VDU36"/>
      <c r="VDV36"/>
      <c r="VDW36"/>
      <c r="VDX36"/>
      <c r="VDY36"/>
      <c r="VDZ36"/>
      <c r="VEA36"/>
      <c r="VEB36"/>
      <c r="VEC36"/>
      <c r="VED36"/>
      <c r="VEE36"/>
      <c r="VEF36"/>
      <c r="VEG36"/>
      <c r="VEH36"/>
      <c r="VEI36"/>
      <c r="VEJ36"/>
      <c r="VEK36"/>
      <c r="VEL36"/>
      <c r="VEM36"/>
      <c r="VEN36"/>
      <c r="VEO36"/>
      <c r="VEP36"/>
      <c r="VEQ36"/>
      <c r="VER36"/>
      <c r="VES36"/>
      <c r="VET36"/>
      <c r="VEU36"/>
      <c r="VEV36"/>
      <c r="VEW36"/>
      <c r="VEX36"/>
      <c r="VEY36"/>
      <c r="VEZ36"/>
      <c r="VFA36"/>
      <c r="VFB36"/>
      <c r="VFC36"/>
      <c r="VFD36"/>
      <c r="VFE36"/>
      <c r="VFF36"/>
      <c r="VFG36"/>
      <c r="VFH36"/>
      <c r="VFI36"/>
      <c r="VFJ36"/>
      <c r="VFK36"/>
      <c r="VFL36"/>
      <c r="VFM36"/>
      <c r="VFN36"/>
      <c r="VFO36"/>
      <c r="VFP36"/>
      <c r="VFQ36"/>
      <c r="VFR36"/>
      <c r="VFS36"/>
      <c r="VFT36"/>
      <c r="VFU36"/>
      <c r="VFV36"/>
      <c r="VFW36"/>
      <c r="VFX36"/>
      <c r="VFY36"/>
      <c r="VFZ36"/>
      <c r="VGA36"/>
      <c r="VGB36"/>
      <c r="VGC36"/>
      <c r="VGD36"/>
      <c r="VGE36"/>
      <c r="VGF36"/>
      <c r="VGG36"/>
      <c r="VGH36"/>
      <c r="VGI36"/>
      <c r="VGJ36"/>
      <c r="VGK36"/>
      <c r="VGL36"/>
      <c r="VGM36"/>
      <c r="VGN36"/>
      <c r="VGO36"/>
      <c r="VGP36"/>
      <c r="VGQ36"/>
      <c r="VGR36"/>
      <c r="VGS36"/>
      <c r="VGT36"/>
      <c r="VGU36"/>
      <c r="VGV36"/>
      <c r="VGW36"/>
      <c r="VGX36"/>
      <c r="VGY36"/>
      <c r="VGZ36"/>
      <c r="VHA36"/>
      <c r="VHB36"/>
      <c r="VHC36"/>
      <c r="VHD36"/>
      <c r="VHE36"/>
      <c r="VHF36"/>
      <c r="VHG36"/>
      <c r="VHH36"/>
      <c r="VHI36"/>
      <c r="VHJ36"/>
      <c r="VHK36"/>
      <c r="VHL36"/>
      <c r="VHM36"/>
      <c r="VHN36"/>
      <c r="VHO36"/>
      <c r="VHP36"/>
      <c r="VHQ36"/>
      <c r="VHR36"/>
      <c r="VHS36"/>
      <c r="VHT36"/>
      <c r="VHU36"/>
      <c r="VHV36"/>
      <c r="VHW36"/>
      <c r="VHX36"/>
      <c r="VHY36"/>
      <c r="VHZ36"/>
      <c r="VIA36"/>
      <c r="VIB36"/>
      <c r="VIC36"/>
      <c r="VID36"/>
      <c r="VIE36"/>
      <c r="VIF36"/>
      <c r="VIG36"/>
      <c r="VIH36"/>
      <c r="VII36"/>
      <c r="VIJ36"/>
      <c r="VIK36"/>
      <c r="VIL36"/>
      <c r="VIM36"/>
      <c r="VIN36"/>
      <c r="VIO36"/>
      <c r="VIP36"/>
      <c r="VIQ36"/>
      <c r="VIR36"/>
      <c r="VIS36"/>
      <c r="VIT36"/>
      <c r="VIU36"/>
      <c r="VIV36"/>
      <c r="VIW36"/>
      <c r="VIX36"/>
      <c r="VIY36"/>
      <c r="VIZ36"/>
      <c r="VJA36"/>
      <c r="VJB36"/>
      <c r="VJC36"/>
      <c r="VJD36"/>
      <c r="VJE36"/>
      <c r="VJF36"/>
      <c r="VJG36"/>
      <c r="VJH36"/>
      <c r="VJI36"/>
      <c r="VJJ36"/>
      <c r="VJK36"/>
      <c r="VJL36"/>
      <c r="VJM36"/>
      <c r="VJN36"/>
      <c r="VJO36"/>
      <c r="VJP36"/>
      <c r="VJQ36"/>
      <c r="VJR36"/>
      <c r="VJS36"/>
      <c r="VJT36"/>
      <c r="VJU36"/>
      <c r="VJV36"/>
      <c r="VJW36"/>
      <c r="VJX36"/>
      <c r="VJY36"/>
      <c r="VJZ36"/>
      <c r="VKA36"/>
      <c r="VKB36"/>
      <c r="VKC36"/>
      <c r="VKD36"/>
      <c r="VKE36"/>
      <c r="VKF36"/>
      <c r="VKG36"/>
      <c r="VKH36"/>
      <c r="VKI36"/>
      <c r="VKJ36"/>
      <c r="VKK36"/>
      <c r="VKL36"/>
      <c r="VKM36"/>
      <c r="VKN36"/>
      <c r="VKO36"/>
      <c r="VKP36"/>
      <c r="VKQ36"/>
      <c r="VKR36"/>
      <c r="VKS36"/>
      <c r="VKT36"/>
      <c r="VKU36"/>
      <c r="VKV36"/>
      <c r="VKW36"/>
      <c r="VKX36"/>
      <c r="VKY36"/>
      <c r="VKZ36"/>
      <c r="VLA36"/>
      <c r="VLB36"/>
      <c r="VLC36"/>
      <c r="VLD36"/>
      <c r="VLE36"/>
      <c r="VLF36"/>
      <c r="VLG36"/>
      <c r="VLH36"/>
      <c r="VLI36"/>
      <c r="VLJ36"/>
      <c r="VLK36"/>
      <c r="VLL36"/>
      <c r="VLM36"/>
      <c r="VLN36"/>
      <c r="VLO36"/>
      <c r="VLP36"/>
      <c r="VLQ36"/>
      <c r="VLR36"/>
      <c r="VLS36"/>
      <c r="VLT36"/>
      <c r="VLU36"/>
      <c r="VLV36"/>
      <c r="VLW36"/>
      <c r="VLX36"/>
      <c r="VLY36"/>
      <c r="VLZ36"/>
      <c r="VMA36"/>
      <c r="VMB36"/>
      <c r="VMC36"/>
      <c r="VMD36"/>
      <c r="VME36"/>
      <c r="VMF36"/>
      <c r="VMG36"/>
      <c r="VMH36"/>
      <c r="VMI36"/>
      <c r="VMJ36"/>
      <c r="VMK36"/>
      <c r="VML36"/>
      <c r="VMM36"/>
      <c r="VMN36"/>
      <c r="VMO36"/>
      <c r="VMP36"/>
      <c r="VMQ36"/>
      <c r="VMR36"/>
      <c r="VMS36"/>
      <c r="VMT36"/>
      <c r="VMU36"/>
      <c r="VMV36"/>
      <c r="VMW36"/>
      <c r="VMX36"/>
      <c r="VMY36"/>
      <c r="VMZ36"/>
      <c r="VNA36"/>
      <c r="VNB36"/>
      <c r="VNC36"/>
      <c r="VND36"/>
      <c r="VNE36"/>
      <c r="VNF36"/>
      <c r="VNG36"/>
      <c r="VNH36"/>
      <c r="VNI36"/>
      <c r="VNJ36"/>
      <c r="VNK36"/>
      <c r="VNL36"/>
      <c r="VNM36"/>
      <c r="VNN36"/>
      <c r="VNO36"/>
      <c r="VNP36"/>
      <c r="VNQ36"/>
      <c r="VNR36"/>
      <c r="VNS36"/>
      <c r="VNT36"/>
      <c r="VNU36"/>
      <c r="VNV36"/>
      <c r="VNW36"/>
      <c r="VNX36"/>
      <c r="VNY36"/>
      <c r="VNZ36"/>
      <c r="VOA36"/>
      <c r="VOB36"/>
      <c r="VOC36"/>
      <c r="VOD36"/>
      <c r="VOE36"/>
      <c r="VOF36"/>
      <c r="VOG36"/>
      <c r="VOH36"/>
      <c r="VOI36"/>
      <c r="VOJ36"/>
      <c r="VOK36"/>
      <c r="VOL36"/>
      <c r="VOM36"/>
      <c r="VON36"/>
      <c r="VOO36"/>
      <c r="VOP36"/>
      <c r="VOQ36"/>
      <c r="VOR36"/>
      <c r="VOS36"/>
      <c r="VOT36"/>
      <c r="VOU36"/>
      <c r="VOV36"/>
      <c r="VOW36"/>
      <c r="VOX36"/>
      <c r="VOY36"/>
      <c r="VOZ36"/>
      <c r="VPA36"/>
      <c r="VPB36"/>
      <c r="VPC36"/>
      <c r="VPD36"/>
      <c r="VPE36"/>
      <c r="VPF36"/>
      <c r="VPG36"/>
      <c r="VPH36"/>
      <c r="VPI36"/>
      <c r="VPJ36"/>
      <c r="VPK36"/>
      <c r="VPL36"/>
      <c r="VPM36"/>
      <c r="VPN36"/>
      <c r="VPO36"/>
      <c r="VPP36"/>
      <c r="VPQ36"/>
      <c r="VPR36"/>
      <c r="VPS36"/>
      <c r="VPT36"/>
      <c r="VPU36"/>
      <c r="VPV36"/>
      <c r="VPW36"/>
      <c r="VPX36"/>
      <c r="VPY36"/>
      <c r="VPZ36"/>
      <c r="VQA36"/>
      <c r="VQB36"/>
      <c r="VQC36"/>
      <c r="VQD36"/>
      <c r="VQE36"/>
      <c r="VQF36"/>
      <c r="VQG36"/>
      <c r="VQH36"/>
      <c r="VQI36"/>
      <c r="VQJ36"/>
      <c r="VQK36"/>
      <c r="VQL36"/>
      <c r="VQM36"/>
      <c r="VQN36"/>
      <c r="VQO36"/>
      <c r="VQP36"/>
      <c r="VQQ36"/>
      <c r="VQR36"/>
      <c r="VQS36"/>
      <c r="VQT36"/>
      <c r="VQU36"/>
      <c r="VQV36"/>
      <c r="VQW36"/>
      <c r="VQX36"/>
      <c r="VQY36"/>
      <c r="VQZ36"/>
      <c r="VRA36"/>
      <c r="VRB36"/>
      <c r="VRC36"/>
      <c r="VRD36"/>
      <c r="VRE36"/>
      <c r="VRF36"/>
      <c r="VRG36"/>
      <c r="VRH36"/>
      <c r="VRI36"/>
      <c r="VRJ36"/>
      <c r="VRK36"/>
      <c r="VRL36"/>
      <c r="VRM36"/>
      <c r="VRN36"/>
      <c r="VRO36"/>
      <c r="VRP36"/>
      <c r="VRQ36"/>
      <c r="VRR36"/>
      <c r="VRS36"/>
      <c r="VRT36"/>
      <c r="VRU36"/>
      <c r="VRV36"/>
      <c r="VRW36"/>
      <c r="VRX36"/>
      <c r="VRY36"/>
      <c r="VRZ36"/>
      <c r="VSA36"/>
      <c r="VSB36"/>
      <c r="VSC36"/>
      <c r="VSD36"/>
      <c r="VSE36"/>
      <c r="VSF36"/>
      <c r="VSG36"/>
      <c r="VSH36"/>
      <c r="VSI36"/>
      <c r="VSJ36"/>
      <c r="VSK36"/>
      <c r="VSL36"/>
      <c r="VSM36"/>
      <c r="VSN36"/>
      <c r="VSO36"/>
      <c r="VSP36"/>
      <c r="VSQ36"/>
      <c r="VSR36"/>
      <c r="VSS36"/>
      <c r="VST36"/>
      <c r="VSU36"/>
      <c r="VSV36"/>
      <c r="VSW36"/>
      <c r="VSX36"/>
      <c r="VSY36"/>
      <c r="VSZ36"/>
      <c r="VTA36"/>
      <c r="VTB36"/>
      <c r="VTC36"/>
      <c r="VTD36"/>
      <c r="VTE36"/>
      <c r="VTF36"/>
      <c r="VTG36"/>
      <c r="VTH36"/>
      <c r="VTI36"/>
      <c r="VTJ36"/>
      <c r="VTK36"/>
      <c r="VTL36"/>
      <c r="VTM36"/>
      <c r="VTN36"/>
      <c r="VTO36"/>
      <c r="VTP36"/>
      <c r="VTQ36"/>
      <c r="VTR36"/>
      <c r="VTS36"/>
      <c r="VTT36"/>
      <c r="VTU36"/>
      <c r="VTV36"/>
      <c r="VTW36"/>
      <c r="VTX36"/>
      <c r="VTY36"/>
      <c r="VTZ36"/>
      <c r="VUA36"/>
      <c r="VUB36"/>
      <c r="VUC36"/>
      <c r="VUD36"/>
      <c r="VUE36"/>
      <c r="VUF36"/>
      <c r="VUG36"/>
      <c r="VUH36"/>
      <c r="VUI36"/>
      <c r="VUJ36"/>
      <c r="VUK36"/>
      <c r="VUL36"/>
      <c r="VUM36"/>
      <c r="VUN36"/>
      <c r="VUO36"/>
      <c r="VUP36"/>
      <c r="VUQ36"/>
      <c r="VUR36"/>
      <c r="VUS36"/>
      <c r="VUT36"/>
      <c r="VUU36"/>
      <c r="VUV36"/>
      <c r="VUW36"/>
      <c r="VUX36"/>
      <c r="VUY36"/>
      <c r="VUZ36"/>
      <c r="VVA36"/>
      <c r="VVB36"/>
      <c r="VVC36"/>
      <c r="VVD36"/>
      <c r="VVE36"/>
      <c r="VVF36"/>
      <c r="VVG36"/>
      <c r="VVH36"/>
      <c r="VVI36"/>
      <c r="VVJ36"/>
      <c r="VVK36"/>
      <c r="VVL36"/>
      <c r="VVM36"/>
      <c r="VVN36"/>
      <c r="VVO36"/>
      <c r="VVP36"/>
      <c r="VVQ36"/>
      <c r="VVR36"/>
      <c r="VVS36"/>
      <c r="VVT36"/>
      <c r="VVU36"/>
      <c r="VVV36"/>
      <c r="VVW36"/>
      <c r="VVX36"/>
      <c r="VVY36"/>
      <c r="VVZ36"/>
      <c r="VWA36"/>
      <c r="VWB36"/>
      <c r="VWC36"/>
      <c r="VWD36"/>
      <c r="VWE36"/>
      <c r="VWF36"/>
      <c r="VWG36"/>
      <c r="VWH36"/>
      <c r="VWI36"/>
      <c r="VWJ36"/>
      <c r="VWK36"/>
      <c r="VWL36"/>
      <c r="VWM36"/>
      <c r="VWN36"/>
      <c r="VWO36"/>
      <c r="VWP36"/>
      <c r="VWQ36"/>
      <c r="VWR36"/>
      <c r="VWS36"/>
      <c r="VWT36"/>
      <c r="VWU36"/>
      <c r="VWV36"/>
      <c r="VWW36"/>
      <c r="VWX36"/>
      <c r="VWY36"/>
      <c r="VWZ36"/>
      <c r="VXA36"/>
      <c r="VXB36"/>
      <c r="VXC36"/>
      <c r="VXD36"/>
      <c r="VXE36"/>
      <c r="VXF36"/>
      <c r="VXG36"/>
      <c r="VXH36"/>
      <c r="VXI36"/>
      <c r="VXJ36"/>
      <c r="VXK36"/>
      <c r="VXL36"/>
      <c r="VXM36"/>
      <c r="VXN36"/>
      <c r="VXO36"/>
      <c r="VXP36"/>
      <c r="VXQ36"/>
      <c r="VXR36"/>
      <c r="VXS36"/>
      <c r="VXT36"/>
      <c r="VXU36"/>
      <c r="VXV36"/>
      <c r="VXW36"/>
      <c r="VXX36"/>
      <c r="VXY36"/>
      <c r="VXZ36"/>
      <c r="VYA36"/>
      <c r="VYB36"/>
      <c r="VYC36"/>
      <c r="VYD36"/>
      <c r="VYE36"/>
      <c r="VYF36"/>
      <c r="VYG36"/>
      <c r="VYH36"/>
      <c r="VYI36"/>
      <c r="VYJ36"/>
      <c r="VYK36"/>
      <c r="VYL36"/>
      <c r="VYM36"/>
      <c r="VYN36"/>
      <c r="VYO36"/>
      <c r="VYP36"/>
      <c r="VYQ36"/>
      <c r="VYR36"/>
      <c r="VYS36"/>
      <c r="VYT36"/>
      <c r="VYU36"/>
      <c r="VYV36"/>
      <c r="VYW36"/>
      <c r="VYX36"/>
      <c r="VYY36"/>
      <c r="VYZ36"/>
      <c r="VZA36"/>
      <c r="VZB36"/>
      <c r="VZC36"/>
      <c r="VZD36"/>
      <c r="VZE36"/>
      <c r="VZF36"/>
      <c r="VZG36"/>
      <c r="VZH36"/>
      <c r="VZI36"/>
      <c r="VZJ36"/>
      <c r="VZK36"/>
      <c r="VZL36"/>
      <c r="VZM36"/>
      <c r="VZN36"/>
      <c r="VZO36"/>
      <c r="VZP36"/>
      <c r="VZQ36"/>
      <c r="VZR36"/>
      <c r="VZS36"/>
      <c r="VZT36"/>
      <c r="VZU36"/>
      <c r="VZV36"/>
      <c r="VZW36"/>
      <c r="VZX36"/>
      <c r="VZY36"/>
      <c r="VZZ36"/>
      <c r="WAA36"/>
      <c r="WAB36"/>
      <c r="WAC36"/>
      <c r="WAD36"/>
      <c r="WAE36"/>
      <c r="WAF36"/>
      <c r="WAG36"/>
      <c r="WAH36"/>
      <c r="WAI36"/>
      <c r="WAJ36"/>
      <c r="WAK36"/>
      <c r="WAL36"/>
      <c r="WAM36"/>
      <c r="WAN36"/>
      <c r="WAO36"/>
      <c r="WAP36"/>
      <c r="WAQ36"/>
      <c r="WAR36"/>
      <c r="WAS36"/>
      <c r="WAT36"/>
      <c r="WAU36"/>
      <c r="WAV36"/>
      <c r="WAW36"/>
      <c r="WAX36"/>
      <c r="WAY36"/>
      <c r="WAZ36"/>
      <c r="WBA36"/>
      <c r="WBB36"/>
      <c r="WBC36"/>
      <c r="WBD36"/>
      <c r="WBE36"/>
      <c r="WBF36"/>
      <c r="WBG36"/>
      <c r="WBH36"/>
      <c r="WBI36"/>
      <c r="WBJ36"/>
      <c r="WBK36"/>
      <c r="WBL36"/>
      <c r="WBM36"/>
      <c r="WBN36"/>
      <c r="WBO36"/>
      <c r="WBP36"/>
      <c r="WBQ36"/>
      <c r="WBR36"/>
      <c r="WBS36"/>
      <c r="WBT36"/>
      <c r="WBU36"/>
      <c r="WBV36"/>
      <c r="WBW36"/>
      <c r="WBX36"/>
      <c r="WBY36"/>
      <c r="WBZ36"/>
      <c r="WCA36"/>
      <c r="WCB36"/>
      <c r="WCC36"/>
      <c r="WCD36"/>
      <c r="WCE36"/>
      <c r="WCF36"/>
      <c r="WCG36"/>
      <c r="WCH36"/>
      <c r="WCI36"/>
      <c r="WCJ36"/>
      <c r="WCK36"/>
      <c r="WCL36"/>
      <c r="WCM36"/>
      <c r="WCN36"/>
      <c r="WCO36"/>
      <c r="WCP36"/>
      <c r="WCQ36"/>
      <c r="WCR36"/>
      <c r="WCS36"/>
      <c r="WCT36"/>
      <c r="WCU36"/>
      <c r="WCV36"/>
      <c r="WCW36"/>
      <c r="WCX36"/>
      <c r="WCY36"/>
      <c r="WCZ36"/>
      <c r="WDA36"/>
      <c r="WDB36"/>
      <c r="WDC36"/>
      <c r="WDD36"/>
      <c r="WDE36"/>
      <c r="WDF36"/>
      <c r="WDG36"/>
      <c r="WDH36"/>
      <c r="WDI36"/>
      <c r="WDJ36"/>
      <c r="WDK36"/>
      <c r="WDL36"/>
      <c r="WDM36"/>
      <c r="WDN36"/>
      <c r="WDO36"/>
      <c r="WDP36"/>
      <c r="WDQ36"/>
      <c r="WDR36"/>
      <c r="WDS36"/>
      <c r="WDT36"/>
      <c r="WDU36"/>
      <c r="WDV36"/>
      <c r="WDW36"/>
      <c r="WDX36"/>
      <c r="WDY36"/>
      <c r="WDZ36"/>
      <c r="WEA36"/>
      <c r="WEB36"/>
      <c r="WEC36"/>
      <c r="WED36"/>
      <c r="WEE36"/>
      <c r="WEF36"/>
      <c r="WEG36"/>
      <c r="WEH36"/>
      <c r="WEI36"/>
      <c r="WEJ36"/>
      <c r="WEK36"/>
      <c r="WEL36"/>
      <c r="WEM36"/>
      <c r="WEN36"/>
      <c r="WEO36"/>
      <c r="WEP36"/>
      <c r="WEQ36"/>
      <c r="WER36"/>
      <c r="WES36"/>
      <c r="WET36"/>
      <c r="WEU36"/>
      <c r="WEV36"/>
      <c r="WEW36"/>
      <c r="WEX36"/>
      <c r="WEY36"/>
      <c r="WEZ36"/>
      <c r="WFA36"/>
      <c r="WFB36"/>
      <c r="WFC36"/>
      <c r="WFD36"/>
      <c r="WFE36"/>
      <c r="WFF36"/>
      <c r="WFG36"/>
      <c r="WFH36"/>
      <c r="WFI36"/>
      <c r="WFJ36"/>
      <c r="WFK36"/>
      <c r="WFL36"/>
      <c r="WFM36"/>
      <c r="WFN36"/>
      <c r="WFO36"/>
      <c r="WFP36"/>
      <c r="WFQ36"/>
      <c r="WFR36"/>
      <c r="WFS36"/>
      <c r="WFT36"/>
      <c r="WFU36"/>
      <c r="WFV36"/>
      <c r="WFW36"/>
      <c r="WFX36"/>
      <c r="WFY36"/>
      <c r="WFZ36"/>
      <c r="WGA36"/>
      <c r="WGB36"/>
      <c r="WGC36"/>
      <c r="WGD36"/>
      <c r="WGE36"/>
      <c r="WGF36"/>
      <c r="WGG36"/>
      <c r="WGH36"/>
      <c r="WGI36"/>
      <c r="WGJ36"/>
      <c r="WGK36"/>
      <c r="WGL36"/>
      <c r="WGM36"/>
      <c r="WGN36"/>
      <c r="WGO36"/>
      <c r="WGP36"/>
      <c r="WGQ36"/>
      <c r="WGR36"/>
      <c r="WGS36"/>
      <c r="WGT36"/>
      <c r="WGU36"/>
      <c r="WGV36"/>
      <c r="WGW36"/>
      <c r="WGX36"/>
      <c r="WGY36"/>
      <c r="WGZ36"/>
      <c r="WHA36"/>
      <c r="WHB36"/>
      <c r="WHC36"/>
      <c r="WHD36"/>
      <c r="WHE36"/>
      <c r="WHF36"/>
      <c r="WHG36"/>
      <c r="WHH36"/>
      <c r="WHI36"/>
      <c r="WHJ36"/>
      <c r="WHK36"/>
      <c r="WHL36"/>
      <c r="WHM36"/>
      <c r="WHN36"/>
      <c r="WHO36"/>
      <c r="WHP36"/>
      <c r="WHQ36"/>
      <c r="WHR36"/>
      <c r="WHS36"/>
      <c r="WHT36"/>
      <c r="WHU36"/>
      <c r="WHV36"/>
      <c r="WHW36"/>
      <c r="WHX36"/>
      <c r="WHY36"/>
      <c r="WHZ36"/>
      <c r="WIA36"/>
      <c r="WIB36"/>
      <c r="WIC36"/>
      <c r="WID36"/>
      <c r="WIE36"/>
      <c r="WIF36"/>
      <c r="WIG36"/>
      <c r="WIH36"/>
      <c r="WII36"/>
      <c r="WIJ36"/>
      <c r="WIK36"/>
      <c r="WIL36"/>
      <c r="WIM36"/>
      <c r="WIN36"/>
      <c r="WIO36"/>
      <c r="WIP36"/>
      <c r="WIQ36"/>
      <c r="WIR36"/>
      <c r="WIS36"/>
      <c r="WIT36"/>
      <c r="WIU36"/>
      <c r="WIV36"/>
      <c r="WIW36"/>
      <c r="WIX36"/>
      <c r="WIY36"/>
      <c r="WIZ36"/>
      <c r="WJA36"/>
      <c r="WJB36"/>
      <c r="WJC36"/>
      <c r="WJD36"/>
      <c r="WJE36"/>
      <c r="WJF36"/>
      <c r="WJG36"/>
      <c r="WJH36"/>
      <c r="WJI36"/>
      <c r="WJJ36"/>
      <c r="WJK36"/>
      <c r="WJL36"/>
      <c r="WJM36"/>
      <c r="WJN36"/>
      <c r="WJO36"/>
      <c r="WJP36"/>
      <c r="WJQ36"/>
      <c r="WJR36"/>
      <c r="WJS36"/>
      <c r="WJT36"/>
      <c r="WJU36"/>
      <c r="WJV36"/>
      <c r="WJW36"/>
      <c r="WJX36"/>
      <c r="WJY36"/>
      <c r="WJZ36"/>
      <c r="WKA36"/>
      <c r="WKB36"/>
      <c r="WKC36"/>
      <c r="WKD36"/>
      <c r="WKE36"/>
      <c r="WKF36"/>
      <c r="WKG36"/>
      <c r="WKH36"/>
      <c r="WKI36"/>
      <c r="WKJ36"/>
      <c r="WKK36"/>
      <c r="WKL36"/>
      <c r="WKM36"/>
      <c r="WKN36"/>
      <c r="WKO36"/>
      <c r="WKP36"/>
      <c r="WKQ36"/>
      <c r="WKR36"/>
      <c r="WKS36"/>
      <c r="WKT36"/>
      <c r="WKU36"/>
      <c r="WKV36"/>
      <c r="WKW36"/>
      <c r="WKX36"/>
      <c r="WKY36"/>
      <c r="WKZ36"/>
      <c r="WLA36"/>
      <c r="WLB36"/>
      <c r="WLC36"/>
      <c r="WLD36"/>
      <c r="WLE36"/>
      <c r="WLF36"/>
      <c r="WLG36"/>
      <c r="WLH36"/>
      <c r="WLI36"/>
      <c r="WLJ36"/>
      <c r="WLK36"/>
      <c r="WLL36"/>
      <c r="WLM36"/>
      <c r="WLN36"/>
      <c r="WLO36"/>
      <c r="WLP36"/>
      <c r="WLQ36"/>
      <c r="WLR36"/>
      <c r="WLS36"/>
      <c r="WLT36"/>
      <c r="WLU36"/>
      <c r="WLV36"/>
      <c r="WLW36"/>
      <c r="WLX36"/>
      <c r="WLY36"/>
      <c r="WLZ36"/>
      <c r="WMA36"/>
      <c r="WMB36"/>
      <c r="WMC36"/>
      <c r="WMD36"/>
      <c r="WME36"/>
      <c r="WMF36"/>
      <c r="WMG36"/>
      <c r="WMH36"/>
      <c r="WMI36"/>
      <c r="WMJ36"/>
      <c r="WMK36"/>
      <c r="WML36"/>
      <c r="WMM36"/>
      <c r="WMN36"/>
      <c r="WMO36"/>
      <c r="WMP36"/>
      <c r="WMQ36"/>
      <c r="WMR36"/>
      <c r="WMS36"/>
      <c r="WMT36"/>
      <c r="WMU36"/>
      <c r="WMV36"/>
      <c r="WMW36"/>
      <c r="WMX36"/>
      <c r="WMY36"/>
      <c r="WMZ36"/>
      <c r="WNA36"/>
      <c r="WNB36"/>
      <c r="WNC36"/>
      <c r="WND36"/>
      <c r="WNE36"/>
      <c r="WNF36"/>
      <c r="WNG36"/>
      <c r="WNH36"/>
      <c r="WNI36"/>
      <c r="WNJ36"/>
      <c r="WNK36"/>
      <c r="WNL36"/>
      <c r="WNM36"/>
      <c r="WNN36"/>
      <c r="WNO36"/>
      <c r="WNP36"/>
      <c r="WNQ36"/>
      <c r="WNR36"/>
      <c r="WNS36"/>
      <c r="WNT36"/>
      <c r="WNU36"/>
      <c r="WNV36"/>
      <c r="WNW36"/>
      <c r="WNX36"/>
      <c r="WNY36"/>
      <c r="WNZ36"/>
      <c r="WOA36"/>
      <c r="WOB36"/>
      <c r="WOC36"/>
      <c r="WOD36"/>
      <c r="WOE36"/>
      <c r="WOF36"/>
      <c r="WOG36"/>
      <c r="WOH36"/>
      <c r="WOI36"/>
      <c r="WOJ36"/>
      <c r="WOK36"/>
      <c r="WOL36"/>
      <c r="WOM36"/>
      <c r="WON36"/>
      <c r="WOO36"/>
      <c r="WOP36"/>
      <c r="WOQ36"/>
      <c r="WOR36"/>
      <c r="WOS36"/>
      <c r="WOT36"/>
      <c r="WOU36"/>
      <c r="WOV36"/>
      <c r="WOW36"/>
      <c r="WOX36"/>
      <c r="WOY36"/>
      <c r="WOZ36"/>
      <c r="WPA36"/>
      <c r="WPB36"/>
      <c r="WPC36"/>
      <c r="WPD36"/>
      <c r="WPE36"/>
      <c r="WPF36"/>
      <c r="WPG36"/>
      <c r="WPH36"/>
      <c r="WPI36"/>
      <c r="WPJ36"/>
      <c r="WPK36"/>
      <c r="WPL36"/>
      <c r="WPM36"/>
      <c r="WPN36"/>
      <c r="WPO36"/>
      <c r="WPP36"/>
      <c r="WPQ36"/>
      <c r="WPR36"/>
      <c r="WPS36"/>
      <c r="WPT36"/>
      <c r="WPU36"/>
      <c r="WPV36"/>
      <c r="WPW36"/>
      <c r="WPX36"/>
      <c r="WPY36"/>
      <c r="WPZ36"/>
      <c r="WQA36"/>
      <c r="WQB36"/>
      <c r="WQC36"/>
      <c r="WQD36"/>
      <c r="WQE36"/>
      <c r="WQF36"/>
      <c r="WQG36"/>
      <c r="WQH36"/>
      <c r="WQI36"/>
      <c r="WQJ36"/>
      <c r="WQK36"/>
      <c r="WQL36"/>
      <c r="WQM36"/>
      <c r="WQN36"/>
      <c r="WQO36"/>
      <c r="WQP36"/>
      <c r="WQQ36"/>
      <c r="WQR36"/>
      <c r="WQS36"/>
      <c r="WQT36"/>
      <c r="WQU36"/>
      <c r="WQV36"/>
      <c r="WQW36"/>
      <c r="WQX36"/>
      <c r="WQY36"/>
      <c r="WQZ36"/>
      <c r="WRA36"/>
      <c r="WRB36"/>
      <c r="WRC36"/>
      <c r="WRD36"/>
      <c r="WRE36"/>
      <c r="WRF36"/>
      <c r="WRG36"/>
      <c r="WRH36"/>
      <c r="WRI36"/>
      <c r="WRJ36"/>
      <c r="WRK36"/>
      <c r="WRL36"/>
      <c r="WRM36"/>
      <c r="WRN36"/>
      <c r="WRO36"/>
      <c r="WRP36"/>
      <c r="WRQ36"/>
      <c r="WRR36"/>
      <c r="WRS36"/>
      <c r="WRT36"/>
      <c r="WRU36"/>
      <c r="WRV36"/>
      <c r="WRW36"/>
      <c r="WRX36"/>
      <c r="WRY36"/>
      <c r="WRZ36"/>
      <c r="WSA36"/>
      <c r="WSB36"/>
      <c r="WSC36"/>
      <c r="WSD36"/>
      <c r="WSE36"/>
      <c r="WSF36"/>
      <c r="WSG36"/>
      <c r="WSH36"/>
      <c r="WSI36"/>
      <c r="WSJ36"/>
      <c r="WSK36"/>
      <c r="WSL36"/>
      <c r="WSM36"/>
      <c r="WSN36"/>
      <c r="WSO36"/>
      <c r="WSP36"/>
      <c r="WSQ36"/>
      <c r="WSR36"/>
      <c r="WSS36"/>
      <c r="WST36"/>
      <c r="WSU36"/>
      <c r="WSV36"/>
      <c r="WSW36"/>
      <c r="WSX36"/>
      <c r="WSY36"/>
      <c r="WSZ36"/>
      <c r="WTA36"/>
      <c r="WTB36"/>
      <c r="WTC36"/>
      <c r="WTD36"/>
      <c r="WTE36"/>
      <c r="WTF36"/>
      <c r="WTG36"/>
      <c r="WTH36"/>
      <c r="WTI36"/>
      <c r="WTJ36"/>
      <c r="WTK36"/>
      <c r="WTL36"/>
      <c r="WTM36"/>
      <c r="WTN36"/>
      <c r="WTO36"/>
      <c r="WTP36"/>
      <c r="WTQ36"/>
      <c r="WTR36"/>
      <c r="WTS36"/>
      <c r="WTT36"/>
      <c r="WTU36"/>
      <c r="WTV36"/>
      <c r="WTW36"/>
      <c r="WTX36"/>
      <c r="WTY36"/>
      <c r="WTZ36"/>
      <c r="WUA36"/>
      <c r="WUB36"/>
      <c r="WUC36"/>
      <c r="WUD36"/>
      <c r="WUE36"/>
      <c r="WUF36"/>
      <c r="WUG36"/>
      <c r="WUH36"/>
      <c r="WUI36"/>
      <c r="WUJ36"/>
      <c r="WUK36"/>
      <c r="WUL36"/>
      <c r="WUM36"/>
      <c r="WUN36"/>
      <c r="WUO36"/>
      <c r="WUP36"/>
      <c r="WUQ36"/>
      <c r="WUR36"/>
      <c r="WUS36"/>
      <c r="WUT36"/>
      <c r="WUU36"/>
      <c r="WUV36"/>
      <c r="WUW36"/>
      <c r="WUX36"/>
      <c r="WUY36"/>
      <c r="WUZ36"/>
      <c r="WVA36"/>
      <c r="WVB36"/>
      <c r="WVC36"/>
      <c r="WVD36"/>
      <c r="WVE36"/>
      <c r="WVF36"/>
      <c r="WVG36"/>
      <c r="WVH36"/>
      <c r="WVI36"/>
      <c r="WVJ36"/>
      <c r="WVK36"/>
      <c r="WVL36"/>
      <c r="WVM36"/>
      <c r="WVN36"/>
      <c r="WVO36"/>
      <c r="WVP36"/>
      <c r="WVQ36"/>
      <c r="WVR36"/>
      <c r="WVS36"/>
      <c r="WVT36"/>
      <c r="WVU36"/>
      <c r="WVV36"/>
      <c r="WVW36"/>
      <c r="WVX36"/>
      <c r="WVY36"/>
      <c r="WVZ36"/>
      <c r="WWA36"/>
      <c r="WWB36"/>
      <c r="WWC36"/>
      <c r="WWD36"/>
      <c r="WWE36"/>
      <c r="WWF36"/>
      <c r="WWG36"/>
      <c r="WWH36"/>
      <c r="WWI36"/>
      <c r="WWJ36"/>
      <c r="WWK36"/>
      <c r="WWL36"/>
      <c r="WWM36"/>
      <c r="WWN36"/>
      <c r="WWO36"/>
      <c r="WWP36"/>
      <c r="WWQ36"/>
      <c r="WWR36"/>
      <c r="WWS36"/>
      <c r="WWT36"/>
      <c r="WWU36"/>
      <c r="WWV36"/>
      <c r="WWW36"/>
      <c r="WWX36"/>
      <c r="WWY36"/>
      <c r="WWZ36"/>
      <c r="WXA36"/>
      <c r="WXB36"/>
      <c r="WXC36"/>
      <c r="WXD36"/>
      <c r="WXE36"/>
      <c r="WXF36"/>
      <c r="WXG36"/>
      <c r="WXH36"/>
      <c r="WXI36"/>
      <c r="WXJ36"/>
      <c r="WXK36"/>
      <c r="WXL36"/>
      <c r="WXM36"/>
      <c r="WXN36"/>
      <c r="WXO36"/>
      <c r="WXP36"/>
      <c r="WXQ36"/>
      <c r="WXR36"/>
      <c r="WXS36"/>
      <c r="WXT36"/>
      <c r="WXU36"/>
      <c r="WXV36"/>
      <c r="WXW36"/>
      <c r="WXX36"/>
      <c r="WXY36"/>
      <c r="WXZ36"/>
      <c r="WYA36"/>
      <c r="WYB36"/>
      <c r="WYC36"/>
      <c r="WYD36"/>
      <c r="WYE36"/>
      <c r="WYF36"/>
      <c r="WYG36"/>
      <c r="WYH36"/>
      <c r="WYI36"/>
      <c r="WYJ36"/>
      <c r="WYK36"/>
      <c r="WYL36"/>
      <c r="WYM36"/>
      <c r="WYN36"/>
      <c r="WYO36"/>
      <c r="WYP36"/>
      <c r="WYQ36"/>
      <c r="WYR36"/>
      <c r="WYS36"/>
      <c r="WYT36"/>
      <c r="WYU36"/>
      <c r="WYV36"/>
      <c r="WYW36"/>
      <c r="WYX36"/>
      <c r="WYY36"/>
      <c r="WYZ36"/>
      <c r="WZA36"/>
      <c r="WZB36"/>
      <c r="WZC36"/>
      <c r="WZD36"/>
      <c r="WZE36"/>
      <c r="WZF36"/>
      <c r="WZG36"/>
      <c r="WZH36"/>
      <c r="WZI36"/>
      <c r="WZJ36"/>
      <c r="WZK36"/>
      <c r="WZL36"/>
      <c r="WZM36"/>
      <c r="WZN36"/>
      <c r="WZO36"/>
      <c r="WZP36"/>
      <c r="WZQ36"/>
      <c r="WZR36"/>
      <c r="WZS36"/>
      <c r="WZT36"/>
      <c r="WZU36"/>
      <c r="WZV36"/>
      <c r="WZW36"/>
      <c r="WZX36"/>
      <c r="WZY36"/>
      <c r="WZZ36"/>
      <c r="XAA36"/>
      <c r="XAB36"/>
      <c r="XAC36"/>
      <c r="XAD36"/>
      <c r="XAE36"/>
      <c r="XAF36"/>
      <c r="XAG36"/>
      <c r="XAH36"/>
      <c r="XAI36"/>
      <c r="XAJ36"/>
      <c r="XAK36"/>
      <c r="XAL36"/>
      <c r="XAM36"/>
      <c r="XAN36"/>
      <c r="XAO36"/>
      <c r="XAP36"/>
      <c r="XAQ36"/>
      <c r="XAR36"/>
      <c r="XAS36"/>
      <c r="XAT36"/>
      <c r="XAU36"/>
      <c r="XAV36"/>
      <c r="XAW36"/>
      <c r="XAX36"/>
      <c r="XAY36"/>
      <c r="XAZ36"/>
      <c r="XBA36"/>
      <c r="XBB36"/>
      <c r="XBC36"/>
      <c r="XBD36"/>
      <c r="XBE36"/>
      <c r="XBF36"/>
      <c r="XBG36"/>
      <c r="XBH36"/>
      <c r="XBI36"/>
      <c r="XBJ36"/>
      <c r="XBK36"/>
      <c r="XBL36"/>
      <c r="XBM36"/>
      <c r="XBN36"/>
      <c r="XBO36"/>
      <c r="XBP36"/>
      <c r="XBQ36"/>
      <c r="XBR36"/>
      <c r="XBS36"/>
      <c r="XBT36"/>
      <c r="XBU36"/>
      <c r="XBV36"/>
      <c r="XBW36"/>
      <c r="XBX36"/>
      <c r="XBY36"/>
      <c r="XBZ36"/>
      <c r="XCA36"/>
      <c r="XCB36"/>
      <c r="XCC36"/>
      <c r="XCD36"/>
      <c r="XCE36"/>
      <c r="XCF36"/>
      <c r="XCG36"/>
      <c r="XCH36"/>
      <c r="XCI36"/>
      <c r="XCJ36"/>
      <c r="XCK36"/>
      <c r="XCL36"/>
      <c r="XCM36"/>
      <c r="XCN36"/>
      <c r="XCO36"/>
      <c r="XCP36"/>
      <c r="XCQ36"/>
      <c r="XCR36"/>
      <c r="XCS36"/>
      <c r="XCT36"/>
      <c r="XCU36"/>
      <c r="XCV36"/>
      <c r="XCW36"/>
      <c r="XCX36"/>
      <c r="XCY36"/>
      <c r="XCZ36"/>
      <c r="XDA36"/>
      <c r="XDB36"/>
      <c r="XDC36"/>
      <c r="XDD36"/>
      <c r="XDE36"/>
      <c r="XDF36"/>
      <c r="XDG36"/>
      <c r="XDH36"/>
      <c r="XDI36"/>
      <c r="XDJ36"/>
      <c r="XDK36"/>
      <c r="XDL36"/>
      <c r="XDM36"/>
      <c r="XDN36"/>
      <c r="XDO36"/>
      <c r="XDP36"/>
      <c r="XDQ36"/>
      <c r="XDR36"/>
      <c r="XDS36"/>
      <c r="XDT36"/>
      <c r="XDU36"/>
      <c r="XDV36"/>
      <c r="XDW36"/>
      <c r="XDX36"/>
      <c r="XDY36"/>
      <c r="XDZ36"/>
      <c r="XEA36"/>
      <c r="XEB36"/>
      <c r="XEC36"/>
      <c r="XED36"/>
      <c r="XEE36"/>
      <c r="XEF36"/>
      <c r="XEG36"/>
      <c r="XEH36"/>
      <c r="XEI36"/>
      <c r="XEJ36"/>
      <c r="XEK36"/>
      <c r="XEL36"/>
      <c r="XEM36"/>
      <c r="XEN36"/>
      <c r="XEO36"/>
      <c r="XEP36"/>
      <c r="XEQ36"/>
      <c r="XER36"/>
    </row>
    <row r="37" spans="1:16372" x14ac:dyDescent="0.2">
      <c r="D37"/>
      <c r="E37"/>
      <c r="G37" s="183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  <c r="AME37"/>
      <c r="AMF37"/>
      <c r="AMG37"/>
      <c r="AMH37"/>
      <c r="AMI37"/>
      <c r="AMJ37"/>
      <c r="AMK37"/>
      <c r="AML37"/>
      <c r="AMM37"/>
      <c r="AMN37"/>
      <c r="AMO37"/>
      <c r="AMP37"/>
      <c r="AMQ37"/>
      <c r="AMR37"/>
      <c r="AMS37"/>
      <c r="AMT37"/>
      <c r="AMU37"/>
      <c r="AMV37"/>
      <c r="AMW37"/>
      <c r="AMX37"/>
      <c r="AMY37"/>
      <c r="AMZ37"/>
      <c r="ANA37"/>
      <c r="ANB37"/>
      <c r="ANC37"/>
      <c r="AND37"/>
      <c r="ANE37"/>
      <c r="ANF37"/>
      <c r="ANG37"/>
      <c r="ANH37"/>
      <c r="ANI37"/>
      <c r="ANJ37"/>
      <c r="ANK37"/>
      <c r="ANL37"/>
      <c r="ANM37"/>
      <c r="ANN37"/>
      <c r="ANO37"/>
      <c r="ANP37"/>
      <c r="ANQ37"/>
      <c r="ANR37"/>
      <c r="ANS37"/>
      <c r="ANT37"/>
      <c r="ANU37"/>
      <c r="ANV37"/>
      <c r="ANW37"/>
      <c r="ANX37"/>
      <c r="ANY37"/>
      <c r="ANZ37"/>
      <c r="AOA37"/>
      <c r="AOB37"/>
      <c r="AOC37"/>
      <c r="AOD37"/>
      <c r="AOE37"/>
      <c r="AOF37"/>
      <c r="AOG37"/>
      <c r="AOH37"/>
      <c r="AOI37"/>
      <c r="AOJ37"/>
      <c r="AOK37"/>
      <c r="AOL37"/>
      <c r="AOM37"/>
      <c r="AON37"/>
      <c r="AOO37"/>
      <c r="AOP37"/>
      <c r="AOQ37"/>
      <c r="AOR37"/>
      <c r="AOS37"/>
      <c r="AOT37"/>
      <c r="AOU37"/>
      <c r="AOV37"/>
      <c r="AOW37"/>
      <c r="AOX37"/>
      <c r="AOY37"/>
      <c r="AOZ37"/>
      <c r="APA37"/>
      <c r="APB37"/>
      <c r="APC37"/>
      <c r="APD37"/>
      <c r="APE37"/>
      <c r="APF37"/>
      <c r="APG37"/>
      <c r="APH37"/>
      <c r="API37"/>
      <c r="APJ37"/>
      <c r="APK37"/>
      <c r="APL37"/>
      <c r="APM37"/>
      <c r="APN37"/>
      <c r="APO37"/>
      <c r="APP37"/>
      <c r="APQ37"/>
      <c r="APR37"/>
      <c r="APS37"/>
      <c r="APT37"/>
      <c r="APU37"/>
      <c r="APV37"/>
      <c r="APW37"/>
      <c r="APX37"/>
      <c r="APY37"/>
      <c r="APZ37"/>
      <c r="AQA37"/>
      <c r="AQB37"/>
      <c r="AQC37"/>
      <c r="AQD37"/>
      <c r="AQE37"/>
      <c r="AQF37"/>
      <c r="AQG37"/>
      <c r="AQH37"/>
      <c r="AQI37"/>
      <c r="AQJ37"/>
      <c r="AQK37"/>
      <c r="AQL37"/>
      <c r="AQM37"/>
      <c r="AQN37"/>
      <c r="AQO37"/>
      <c r="AQP37"/>
      <c r="AQQ37"/>
      <c r="AQR37"/>
      <c r="AQS37"/>
      <c r="AQT37"/>
      <c r="AQU37"/>
      <c r="AQV37"/>
      <c r="AQW37"/>
      <c r="AQX37"/>
      <c r="AQY37"/>
      <c r="AQZ37"/>
      <c r="ARA37"/>
      <c r="ARB37"/>
      <c r="ARC37"/>
      <c r="ARD37"/>
      <c r="ARE37"/>
      <c r="ARF37"/>
      <c r="ARG37"/>
      <c r="ARH37"/>
      <c r="ARI37"/>
      <c r="ARJ37"/>
      <c r="ARK37"/>
      <c r="ARL37"/>
      <c r="ARM37"/>
      <c r="ARN37"/>
      <c r="ARO37"/>
      <c r="ARP37"/>
      <c r="ARQ37"/>
      <c r="ARR37"/>
      <c r="ARS37"/>
      <c r="ART37"/>
      <c r="ARU37"/>
      <c r="ARV37"/>
      <c r="ARW37"/>
      <c r="ARX37"/>
      <c r="ARY37"/>
      <c r="ARZ37"/>
      <c r="ASA37"/>
      <c r="ASB37"/>
      <c r="ASC37"/>
      <c r="ASD37"/>
      <c r="ASE37"/>
      <c r="ASF37"/>
      <c r="ASG37"/>
      <c r="ASH37"/>
      <c r="ASI37"/>
      <c r="ASJ37"/>
      <c r="ASK37"/>
      <c r="ASL37"/>
      <c r="ASM37"/>
      <c r="ASN37"/>
      <c r="ASO37"/>
      <c r="ASP37"/>
      <c r="ASQ37"/>
      <c r="ASR37"/>
      <c r="ASS37"/>
      <c r="AST37"/>
      <c r="ASU37"/>
      <c r="ASV37"/>
      <c r="ASW37"/>
      <c r="ASX37"/>
      <c r="ASY37"/>
      <c r="ASZ37"/>
      <c r="ATA37"/>
      <c r="ATB37"/>
      <c r="ATC37"/>
      <c r="ATD37"/>
      <c r="ATE37"/>
      <c r="ATF37"/>
      <c r="ATG37"/>
      <c r="ATH37"/>
      <c r="ATI37"/>
      <c r="ATJ37"/>
      <c r="ATK37"/>
      <c r="ATL37"/>
      <c r="ATM37"/>
      <c r="ATN37"/>
      <c r="ATO37"/>
      <c r="ATP37"/>
      <c r="ATQ37"/>
      <c r="ATR37"/>
      <c r="ATS37"/>
      <c r="ATT37"/>
      <c r="ATU37"/>
      <c r="ATV37"/>
      <c r="ATW37"/>
      <c r="ATX37"/>
      <c r="ATY37"/>
      <c r="ATZ37"/>
      <c r="AUA37"/>
      <c r="AUB37"/>
      <c r="AUC37"/>
      <c r="AUD37"/>
      <c r="AUE37"/>
      <c r="AUF37"/>
      <c r="AUG37"/>
      <c r="AUH37"/>
      <c r="AUI37"/>
      <c r="AUJ37"/>
      <c r="AUK37"/>
      <c r="AUL37"/>
      <c r="AUM37"/>
      <c r="AUN37"/>
      <c r="AUO37"/>
      <c r="AUP37"/>
      <c r="AUQ37"/>
      <c r="AUR37"/>
      <c r="AUS37"/>
      <c r="AUT37"/>
      <c r="AUU37"/>
      <c r="AUV37"/>
      <c r="AUW37"/>
      <c r="AUX37"/>
      <c r="AUY37"/>
      <c r="AUZ37"/>
      <c r="AVA37"/>
      <c r="AVB37"/>
      <c r="AVC37"/>
      <c r="AVD37"/>
      <c r="AVE37"/>
      <c r="AVF37"/>
      <c r="AVG37"/>
      <c r="AVH37"/>
      <c r="AVI37"/>
      <c r="AVJ37"/>
      <c r="AVK37"/>
      <c r="AVL37"/>
      <c r="AVM37"/>
      <c r="AVN37"/>
      <c r="AVO37"/>
      <c r="AVP37"/>
      <c r="AVQ37"/>
      <c r="AVR37"/>
      <c r="AVS37"/>
      <c r="AVT37"/>
      <c r="AVU37"/>
      <c r="AVV37"/>
      <c r="AVW37"/>
      <c r="AVX37"/>
      <c r="AVY37"/>
      <c r="AVZ37"/>
      <c r="AWA37"/>
      <c r="AWB37"/>
      <c r="AWC37"/>
      <c r="AWD37"/>
      <c r="AWE37"/>
      <c r="AWF37"/>
      <c r="AWG37"/>
      <c r="AWH37"/>
      <c r="AWI37"/>
      <c r="AWJ37"/>
      <c r="AWK37"/>
      <c r="AWL37"/>
      <c r="AWM37"/>
      <c r="AWN37"/>
      <c r="AWO37"/>
      <c r="AWP37"/>
      <c r="AWQ37"/>
      <c r="AWR37"/>
      <c r="AWS37"/>
      <c r="AWT37"/>
      <c r="AWU37"/>
      <c r="AWV37"/>
      <c r="AWW37"/>
      <c r="AWX37"/>
      <c r="AWY37"/>
      <c r="AWZ37"/>
      <c r="AXA37"/>
      <c r="AXB37"/>
      <c r="AXC37"/>
      <c r="AXD37"/>
      <c r="AXE37"/>
      <c r="AXF37"/>
      <c r="AXG37"/>
      <c r="AXH37"/>
      <c r="AXI37"/>
      <c r="AXJ37"/>
      <c r="AXK37"/>
      <c r="AXL37"/>
      <c r="AXM37"/>
      <c r="AXN37"/>
      <c r="AXO37"/>
      <c r="AXP37"/>
      <c r="AXQ37"/>
      <c r="AXR37"/>
      <c r="AXS37"/>
      <c r="AXT37"/>
      <c r="AXU37"/>
      <c r="AXV37"/>
      <c r="AXW37"/>
      <c r="AXX37"/>
      <c r="AXY37"/>
      <c r="AXZ37"/>
      <c r="AYA37"/>
      <c r="AYB37"/>
      <c r="AYC37"/>
      <c r="AYD37"/>
      <c r="AYE37"/>
      <c r="AYF37"/>
      <c r="AYG37"/>
      <c r="AYH37"/>
      <c r="AYI37"/>
      <c r="AYJ37"/>
      <c r="AYK37"/>
      <c r="AYL37"/>
      <c r="AYM37"/>
      <c r="AYN37"/>
      <c r="AYO37"/>
      <c r="AYP37"/>
      <c r="AYQ37"/>
      <c r="AYR37"/>
      <c r="AYS37"/>
      <c r="AYT37"/>
      <c r="AYU37"/>
      <c r="AYV37"/>
      <c r="AYW37"/>
      <c r="AYX37"/>
      <c r="AYY37"/>
      <c r="AYZ37"/>
      <c r="AZA37"/>
      <c r="AZB37"/>
      <c r="AZC37"/>
      <c r="AZD37"/>
      <c r="AZE37"/>
      <c r="AZF37"/>
      <c r="AZG37"/>
      <c r="AZH37"/>
      <c r="AZI37"/>
      <c r="AZJ37"/>
      <c r="AZK37"/>
      <c r="AZL37"/>
      <c r="AZM37"/>
      <c r="AZN37"/>
      <c r="AZO37"/>
      <c r="AZP37"/>
      <c r="AZQ37"/>
      <c r="AZR37"/>
      <c r="AZS37"/>
      <c r="AZT37"/>
      <c r="AZU37"/>
      <c r="AZV37"/>
      <c r="AZW37"/>
      <c r="AZX37"/>
      <c r="AZY37"/>
      <c r="AZZ37"/>
      <c r="BAA37"/>
      <c r="BAB37"/>
      <c r="BAC37"/>
      <c r="BAD37"/>
      <c r="BAE37"/>
      <c r="BAF37"/>
      <c r="BAG37"/>
      <c r="BAH37"/>
      <c r="BAI37"/>
      <c r="BAJ37"/>
      <c r="BAK37"/>
      <c r="BAL37"/>
      <c r="BAM37"/>
      <c r="BAN37"/>
      <c r="BAO37"/>
      <c r="BAP37"/>
      <c r="BAQ37"/>
      <c r="BAR37"/>
      <c r="BAS37"/>
      <c r="BAT37"/>
      <c r="BAU37"/>
      <c r="BAV37"/>
      <c r="BAW37"/>
      <c r="BAX37"/>
      <c r="BAY37"/>
      <c r="BAZ37"/>
      <c r="BBA37"/>
      <c r="BBB37"/>
      <c r="BBC37"/>
      <c r="BBD37"/>
      <c r="BBE37"/>
      <c r="BBF37"/>
      <c r="BBG37"/>
      <c r="BBH37"/>
      <c r="BBI37"/>
      <c r="BBJ37"/>
      <c r="BBK37"/>
      <c r="BBL37"/>
      <c r="BBM37"/>
      <c r="BBN37"/>
      <c r="BBO37"/>
      <c r="BBP37"/>
      <c r="BBQ37"/>
      <c r="BBR37"/>
      <c r="BBS37"/>
      <c r="BBT37"/>
      <c r="BBU37"/>
      <c r="BBV37"/>
      <c r="BBW37"/>
      <c r="BBX37"/>
      <c r="BBY37"/>
      <c r="BBZ37"/>
      <c r="BCA37"/>
      <c r="BCB37"/>
      <c r="BCC37"/>
      <c r="BCD37"/>
      <c r="BCE37"/>
      <c r="BCF37"/>
      <c r="BCG37"/>
      <c r="BCH37"/>
      <c r="BCI37"/>
      <c r="BCJ37"/>
      <c r="BCK37"/>
      <c r="BCL37"/>
      <c r="BCM37"/>
      <c r="BCN37"/>
      <c r="BCO37"/>
      <c r="BCP37"/>
      <c r="BCQ37"/>
      <c r="BCR37"/>
      <c r="BCS37"/>
      <c r="BCT37"/>
      <c r="BCU37"/>
      <c r="BCV37"/>
      <c r="BCW37"/>
      <c r="BCX37"/>
      <c r="BCY37"/>
      <c r="BCZ37"/>
      <c r="BDA37"/>
      <c r="BDB37"/>
      <c r="BDC37"/>
      <c r="BDD37"/>
      <c r="BDE37"/>
      <c r="BDF37"/>
      <c r="BDG37"/>
      <c r="BDH37"/>
      <c r="BDI37"/>
      <c r="BDJ37"/>
      <c r="BDK37"/>
      <c r="BDL37"/>
      <c r="BDM37"/>
      <c r="BDN37"/>
      <c r="BDO37"/>
      <c r="BDP37"/>
      <c r="BDQ37"/>
      <c r="BDR37"/>
      <c r="BDS37"/>
      <c r="BDT37"/>
      <c r="BDU37"/>
      <c r="BDV37"/>
      <c r="BDW37"/>
      <c r="BDX37"/>
      <c r="BDY37"/>
      <c r="BDZ37"/>
      <c r="BEA37"/>
      <c r="BEB37"/>
      <c r="BEC37"/>
      <c r="BED37"/>
      <c r="BEE37"/>
      <c r="BEF37"/>
      <c r="BEG37"/>
      <c r="BEH37"/>
      <c r="BEI37"/>
      <c r="BEJ37"/>
      <c r="BEK37"/>
      <c r="BEL37"/>
      <c r="BEM37"/>
      <c r="BEN37"/>
      <c r="BEO37"/>
      <c r="BEP37"/>
      <c r="BEQ37"/>
      <c r="BER37"/>
      <c r="BES37"/>
      <c r="BET37"/>
      <c r="BEU37"/>
      <c r="BEV37"/>
      <c r="BEW37"/>
      <c r="BEX37"/>
      <c r="BEY37"/>
      <c r="BEZ37"/>
      <c r="BFA37"/>
      <c r="BFB37"/>
      <c r="BFC37"/>
      <c r="BFD37"/>
      <c r="BFE37"/>
      <c r="BFF37"/>
      <c r="BFG37"/>
      <c r="BFH37"/>
      <c r="BFI37"/>
      <c r="BFJ37"/>
      <c r="BFK37"/>
      <c r="BFL37"/>
      <c r="BFM37"/>
      <c r="BFN37"/>
      <c r="BFO37"/>
      <c r="BFP37"/>
      <c r="BFQ37"/>
      <c r="BFR37"/>
      <c r="BFS37"/>
      <c r="BFT37"/>
      <c r="BFU37"/>
      <c r="BFV37"/>
      <c r="BFW37"/>
      <c r="BFX37"/>
      <c r="BFY37"/>
      <c r="BFZ37"/>
      <c r="BGA37"/>
      <c r="BGB37"/>
      <c r="BGC37"/>
      <c r="BGD37"/>
      <c r="BGE37"/>
      <c r="BGF37"/>
      <c r="BGG37"/>
      <c r="BGH37"/>
      <c r="BGI37"/>
      <c r="BGJ37"/>
      <c r="BGK37"/>
      <c r="BGL37"/>
      <c r="BGM37"/>
      <c r="BGN37"/>
      <c r="BGO37"/>
      <c r="BGP37"/>
      <c r="BGQ37"/>
      <c r="BGR37"/>
      <c r="BGS37"/>
      <c r="BGT37"/>
      <c r="BGU37"/>
      <c r="BGV37"/>
      <c r="BGW37"/>
      <c r="BGX37"/>
      <c r="BGY37"/>
      <c r="BGZ37"/>
      <c r="BHA37"/>
      <c r="BHB37"/>
      <c r="BHC37"/>
      <c r="BHD37"/>
      <c r="BHE37"/>
      <c r="BHF37"/>
      <c r="BHG37"/>
      <c r="BHH37"/>
      <c r="BHI37"/>
      <c r="BHJ37"/>
      <c r="BHK37"/>
      <c r="BHL37"/>
      <c r="BHM37"/>
      <c r="BHN37"/>
      <c r="BHO37"/>
      <c r="BHP37"/>
      <c r="BHQ37"/>
      <c r="BHR37"/>
      <c r="BHS37"/>
      <c r="BHT37"/>
      <c r="BHU37"/>
      <c r="BHV37"/>
      <c r="BHW37"/>
      <c r="BHX37"/>
      <c r="BHY37"/>
      <c r="BHZ37"/>
      <c r="BIA37"/>
      <c r="BIB37"/>
      <c r="BIC37"/>
      <c r="BID37"/>
      <c r="BIE37"/>
      <c r="BIF37"/>
      <c r="BIG37"/>
      <c r="BIH37"/>
      <c r="BII37"/>
      <c r="BIJ37"/>
      <c r="BIK37"/>
      <c r="BIL37"/>
      <c r="BIM37"/>
      <c r="BIN37"/>
      <c r="BIO37"/>
      <c r="BIP37"/>
      <c r="BIQ37"/>
      <c r="BIR37"/>
      <c r="BIS37"/>
      <c r="BIT37"/>
      <c r="BIU37"/>
      <c r="BIV37"/>
      <c r="BIW37"/>
      <c r="BIX37"/>
      <c r="BIY37"/>
      <c r="BIZ37"/>
      <c r="BJA37"/>
      <c r="BJB37"/>
      <c r="BJC37"/>
      <c r="BJD37"/>
      <c r="BJE37"/>
      <c r="BJF37"/>
      <c r="BJG37"/>
      <c r="BJH37"/>
      <c r="BJI37"/>
      <c r="BJJ37"/>
      <c r="BJK37"/>
      <c r="BJL37"/>
      <c r="BJM37"/>
      <c r="BJN37"/>
      <c r="BJO37"/>
      <c r="BJP37"/>
      <c r="BJQ37"/>
      <c r="BJR37"/>
      <c r="BJS37"/>
      <c r="BJT37"/>
      <c r="BJU37"/>
      <c r="BJV37"/>
      <c r="BJW37"/>
      <c r="BJX37"/>
      <c r="BJY37"/>
      <c r="BJZ37"/>
      <c r="BKA37"/>
      <c r="BKB37"/>
      <c r="BKC37"/>
      <c r="BKD37"/>
      <c r="BKE37"/>
      <c r="BKF37"/>
      <c r="BKG37"/>
      <c r="BKH37"/>
      <c r="BKI37"/>
      <c r="BKJ37"/>
      <c r="BKK37"/>
      <c r="BKL37"/>
      <c r="BKM37"/>
      <c r="BKN37"/>
      <c r="BKO37"/>
      <c r="BKP37"/>
      <c r="BKQ37"/>
      <c r="BKR37"/>
      <c r="BKS37"/>
      <c r="BKT37"/>
      <c r="BKU37"/>
      <c r="BKV37"/>
      <c r="BKW37"/>
      <c r="BKX37"/>
      <c r="BKY37"/>
      <c r="BKZ37"/>
      <c r="BLA37"/>
      <c r="BLB37"/>
      <c r="BLC37"/>
      <c r="BLD37"/>
      <c r="BLE37"/>
      <c r="BLF37"/>
      <c r="BLG37"/>
      <c r="BLH37"/>
      <c r="BLI37"/>
      <c r="BLJ37"/>
      <c r="BLK37"/>
      <c r="BLL37"/>
      <c r="BLM37"/>
      <c r="BLN37"/>
      <c r="BLO37"/>
      <c r="BLP37"/>
      <c r="BLQ37"/>
      <c r="BLR37"/>
      <c r="BLS37"/>
      <c r="BLT37"/>
      <c r="BLU37"/>
      <c r="BLV37"/>
      <c r="BLW37"/>
      <c r="BLX37"/>
      <c r="BLY37"/>
      <c r="BLZ37"/>
      <c r="BMA37"/>
      <c r="BMB37"/>
      <c r="BMC37"/>
      <c r="BMD37"/>
      <c r="BME37"/>
      <c r="BMF37"/>
      <c r="BMG37"/>
      <c r="BMH37"/>
      <c r="BMI37"/>
      <c r="BMJ37"/>
      <c r="BMK37"/>
      <c r="BML37"/>
      <c r="BMM37"/>
      <c r="BMN37"/>
      <c r="BMO37"/>
      <c r="BMP37"/>
      <c r="BMQ37"/>
      <c r="BMR37"/>
      <c r="BMS37"/>
      <c r="BMT37"/>
      <c r="BMU37"/>
      <c r="BMV37"/>
      <c r="BMW37"/>
      <c r="BMX37"/>
      <c r="BMY37"/>
      <c r="BMZ37"/>
      <c r="BNA37"/>
      <c r="BNB37"/>
      <c r="BNC37"/>
      <c r="BND37"/>
      <c r="BNE37"/>
      <c r="BNF37"/>
      <c r="BNG37"/>
      <c r="BNH37"/>
      <c r="BNI37"/>
      <c r="BNJ37"/>
      <c r="BNK37"/>
      <c r="BNL37"/>
      <c r="BNM37"/>
      <c r="BNN37"/>
      <c r="BNO37"/>
      <c r="BNP37"/>
      <c r="BNQ37"/>
      <c r="BNR37"/>
      <c r="BNS37"/>
      <c r="BNT37"/>
      <c r="BNU37"/>
      <c r="BNV37"/>
      <c r="BNW37"/>
      <c r="BNX37"/>
      <c r="BNY37"/>
      <c r="BNZ37"/>
      <c r="BOA37"/>
      <c r="BOB37"/>
      <c r="BOC37"/>
      <c r="BOD37"/>
      <c r="BOE37"/>
      <c r="BOF37"/>
      <c r="BOG37"/>
      <c r="BOH37"/>
      <c r="BOI37"/>
      <c r="BOJ37"/>
      <c r="BOK37"/>
      <c r="BOL37"/>
      <c r="BOM37"/>
      <c r="BON37"/>
      <c r="BOO37"/>
      <c r="BOP37"/>
      <c r="BOQ37"/>
      <c r="BOR37"/>
      <c r="BOS37"/>
      <c r="BOT37"/>
      <c r="BOU37"/>
      <c r="BOV37"/>
      <c r="BOW37"/>
      <c r="BOX37"/>
      <c r="BOY37"/>
      <c r="BOZ37"/>
      <c r="BPA37"/>
      <c r="BPB37"/>
      <c r="BPC37"/>
      <c r="BPD37"/>
      <c r="BPE37"/>
      <c r="BPF37"/>
      <c r="BPG37"/>
      <c r="BPH37"/>
      <c r="BPI37"/>
      <c r="BPJ37"/>
      <c r="BPK37"/>
      <c r="BPL37"/>
      <c r="BPM37"/>
      <c r="BPN37"/>
      <c r="BPO37"/>
      <c r="BPP37"/>
      <c r="BPQ37"/>
      <c r="BPR37"/>
      <c r="BPS37"/>
      <c r="BPT37"/>
      <c r="BPU37"/>
      <c r="BPV37"/>
      <c r="BPW37"/>
      <c r="BPX37"/>
      <c r="BPY37"/>
      <c r="BPZ37"/>
      <c r="BQA37"/>
      <c r="BQB37"/>
      <c r="BQC37"/>
      <c r="BQD37"/>
      <c r="BQE37"/>
      <c r="BQF37"/>
      <c r="BQG37"/>
      <c r="BQH37"/>
      <c r="BQI37"/>
      <c r="BQJ37"/>
      <c r="BQK37"/>
      <c r="BQL37"/>
      <c r="BQM37"/>
      <c r="BQN37"/>
      <c r="BQO37"/>
      <c r="BQP37"/>
      <c r="BQQ37"/>
      <c r="BQR37"/>
      <c r="BQS37"/>
      <c r="BQT37"/>
      <c r="BQU37"/>
      <c r="BQV37"/>
      <c r="BQW37"/>
      <c r="BQX37"/>
      <c r="BQY37"/>
      <c r="BQZ37"/>
      <c r="BRA37"/>
      <c r="BRB37"/>
      <c r="BRC37"/>
      <c r="BRD37"/>
      <c r="BRE37"/>
      <c r="BRF37"/>
      <c r="BRG37"/>
      <c r="BRH37"/>
      <c r="BRI37"/>
      <c r="BRJ37"/>
      <c r="BRK37"/>
      <c r="BRL37"/>
      <c r="BRM37"/>
      <c r="BRN37"/>
      <c r="BRO37"/>
      <c r="BRP37"/>
      <c r="BRQ37"/>
      <c r="BRR37"/>
      <c r="BRS37"/>
      <c r="BRT37"/>
      <c r="BRU37"/>
      <c r="BRV37"/>
      <c r="BRW37"/>
      <c r="BRX37"/>
      <c r="BRY37"/>
      <c r="BRZ37"/>
      <c r="BSA37"/>
      <c r="BSB37"/>
      <c r="BSC37"/>
      <c r="BSD37"/>
      <c r="BSE37"/>
      <c r="BSF37"/>
      <c r="BSG37"/>
      <c r="BSH37"/>
      <c r="BSI37"/>
      <c r="BSJ37"/>
      <c r="BSK37"/>
      <c r="BSL37"/>
      <c r="BSM37"/>
      <c r="BSN37"/>
      <c r="BSO37"/>
      <c r="BSP37"/>
      <c r="BSQ37"/>
      <c r="BSR37"/>
      <c r="BSS37"/>
      <c r="BST37"/>
      <c r="BSU37"/>
      <c r="BSV37"/>
      <c r="BSW37"/>
      <c r="BSX37"/>
      <c r="BSY37"/>
      <c r="BSZ37"/>
      <c r="BTA37"/>
      <c r="BTB37"/>
      <c r="BTC37"/>
      <c r="BTD37"/>
      <c r="BTE37"/>
      <c r="BTF37"/>
      <c r="BTG37"/>
      <c r="BTH37"/>
      <c r="BTI37"/>
      <c r="BTJ37"/>
      <c r="BTK37"/>
      <c r="BTL37"/>
      <c r="BTM37"/>
      <c r="BTN37"/>
      <c r="BTO37"/>
      <c r="BTP37"/>
      <c r="BTQ37"/>
      <c r="BTR37"/>
      <c r="BTS37"/>
      <c r="BTT37"/>
      <c r="BTU37"/>
      <c r="BTV37"/>
      <c r="BTW37"/>
      <c r="BTX37"/>
      <c r="BTY37"/>
      <c r="BTZ37"/>
      <c r="BUA37"/>
      <c r="BUB37"/>
      <c r="BUC37"/>
      <c r="BUD37"/>
      <c r="BUE37"/>
      <c r="BUF37"/>
      <c r="BUG37"/>
      <c r="BUH37"/>
      <c r="BUI37"/>
      <c r="BUJ37"/>
      <c r="BUK37"/>
      <c r="BUL37"/>
      <c r="BUM37"/>
      <c r="BUN37"/>
      <c r="BUO37"/>
      <c r="BUP37"/>
      <c r="BUQ37"/>
      <c r="BUR37"/>
      <c r="BUS37"/>
      <c r="BUT37"/>
      <c r="BUU37"/>
      <c r="BUV37"/>
      <c r="BUW37"/>
      <c r="BUX37"/>
      <c r="BUY37"/>
      <c r="BUZ37"/>
      <c r="BVA37"/>
      <c r="BVB37"/>
      <c r="BVC37"/>
      <c r="BVD37"/>
      <c r="BVE37"/>
      <c r="BVF37"/>
      <c r="BVG37"/>
      <c r="BVH37"/>
      <c r="BVI37"/>
      <c r="BVJ37"/>
      <c r="BVK37"/>
      <c r="BVL37"/>
      <c r="BVM37"/>
      <c r="BVN37"/>
      <c r="BVO37"/>
      <c r="BVP37"/>
      <c r="BVQ37"/>
      <c r="BVR37"/>
      <c r="BVS37"/>
      <c r="BVT37"/>
      <c r="BVU37"/>
      <c r="BVV37"/>
      <c r="BVW37"/>
      <c r="BVX37"/>
      <c r="BVY37"/>
      <c r="BVZ37"/>
      <c r="BWA37"/>
      <c r="BWB37"/>
      <c r="BWC37"/>
      <c r="BWD37"/>
      <c r="BWE37"/>
      <c r="BWF37"/>
      <c r="BWG37"/>
      <c r="BWH37"/>
      <c r="BWI37"/>
      <c r="BWJ37"/>
      <c r="BWK37"/>
      <c r="BWL37"/>
      <c r="BWM37"/>
      <c r="BWN37"/>
      <c r="BWO37"/>
      <c r="BWP37"/>
      <c r="BWQ37"/>
      <c r="BWR37"/>
      <c r="BWS37"/>
      <c r="BWT37"/>
      <c r="BWU37"/>
      <c r="BWV37"/>
      <c r="BWW37"/>
      <c r="BWX37"/>
      <c r="BWY37"/>
      <c r="BWZ37"/>
      <c r="BXA37"/>
      <c r="BXB37"/>
      <c r="BXC37"/>
      <c r="BXD37"/>
      <c r="BXE37"/>
      <c r="BXF37"/>
      <c r="BXG37"/>
      <c r="BXH37"/>
      <c r="BXI37"/>
      <c r="BXJ37"/>
      <c r="BXK37"/>
      <c r="BXL37"/>
      <c r="BXM37"/>
      <c r="BXN37"/>
      <c r="BXO37"/>
      <c r="BXP37"/>
      <c r="BXQ37"/>
      <c r="BXR37"/>
      <c r="BXS37"/>
      <c r="BXT37"/>
      <c r="BXU37"/>
      <c r="BXV37"/>
      <c r="BXW37"/>
      <c r="BXX37"/>
      <c r="BXY37"/>
      <c r="BXZ37"/>
      <c r="BYA37"/>
      <c r="BYB37"/>
      <c r="BYC37"/>
      <c r="BYD37"/>
      <c r="BYE37"/>
      <c r="BYF37"/>
      <c r="BYG37"/>
      <c r="BYH37"/>
      <c r="BYI37"/>
      <c r="BYJ37"/>
      <c r="BYK37"/>
      <c r="BYL37"/>
      <c r="BYM37"/>
      <c r="BYN37"/>
      <c r="BYO37"/>
      <c r="BYP37"/>
      <c r="BYQ37"/>
      <c r="BYR37"/>
      <c r="BYS37"/>
      <c r="BYT37"/>
      <c r="BYU37"/>
      <c r="BYV37"/>
      <c r="BYW37"/>
      <c r="BYX37"/>
      <c r="BYY37"/>
      <c r="BYZ37"/>
      <c r="BZA37"/>
      <c r="BZB37"/>
      <c r="BZC37"/>
      <c r="BZD37"/>
      <c r="BZE37"/>
      <c r="BZF37"/>
      <c r="BZG37"/>
      <c r="BZH37"/>
      <c r="BZI37"/>
      <c r="BZJ37"/>
      <c r="BZK37"/>
      <c r="BZL37"/>
      <c r="BZM37"/>
      <c r="BZN37"/>
      <c r="BZO37"/>
      <c r="BZP37"/>
      <c r="BZQ37"/>
      <c r="BZR37"/>
      <c r="BZS37"/>
      <c r="BZT37"/>
      <c r="BZU37"/>
      <c r="BZV37"/>
      <c r="BZW37"/>
      <c r="BZX37"/>
      <c r="BZY37"/>
      <c r="BZZ37"/>
      <c r="CAA37"/>
      <c r="CAB37"/>
      <c r="CAC37"/>
      <c r="CAD37"/>
      <c r="CAE37"/>
      <c r="CAF37"/>
      <c r="CAG37"/>
      <c r="CAH37"/>
      <c r="CAI37"/>
      <c r="CAJ37"/>
      <c r="CAK37"/>
      <c r="CAL37"/>
      <c r="CAM37"/>
      <c r="CAN37"/>
      <c r="CAO37"/>
      <c r="CAP37"/>
      <c r="CAQ37"/>
      <c r="CAR37"/>
      <c r="CAS37"/>
      <c r="CAT37"/>
      <c r="CAU37"/>
      <c r="CAV37"/>
      <c r="CAW37"/>
      <c r="CAX37"/>
      <c r="CAY37"/>
      <c r="CAZ37"/>
      <c r="CBA37"/>
      <c r="CBB37"/>
      <c r="CBC37"/>
      <c r="CBD37"/>
      <c r="CBE37"/>
      <c r="CBF37"/>
      <c r="CBG37"/>
      <c r="CBH37"/>
      <c r="CBI37"/>
      <c r="CBJ37"/>
      <c r="CBK37"/>
      <c r="CBL37"/>
      <c r="CBM37"/>
      <c r="CBN37"/>
      <c r="CBO37"/>
      <c r="CBP37"/>
      <c r="CBQ37"/>
      <c r="CBR37"/>
      <c r="CBS37"/>
      <c r="CBT37"/>
      <c r="CBU37"/>
      <c r="CBV37"/>
      <c r="CBW37"/>
      <c r="CBX37"/>
      <c r="CBY37"/>
      <c r="CBZ37"/>
      <c r="CCA37"/>
      <c r="CCB37"/>
      <c r="CCC37"/>
      <c r="CCD37"/>
      <c r="CCE37"/>
      <c r="CCF37"/>
      <c r="CCG37"/>
      <c r="CCH37"/>
      <c r="CCI37"/>
      <c r="CCJ37"/>
      <c r="CCK37"/>
      <c r="CCL37"/>
      <c r="CCM37"/>
      <c r="CCN37"/>
      <c r="CCO37"/>
      <c r="CCP37"/>
      <c r="CCQ37"/>
      <c r="CCR37"/>
      <c r="CCS37"/>
      <c r="CCT37"/>
      <c r="CCU37"/>
      <c r="CCV37"/>
      <c r="CCW37"/>
      <c r="CCX37"/>
      <c r="CCY37"/>
      <c r="CCZ37"/>
      <c r="CDA37"/>
      <c r="CDB37"/>
      <c r="CDC37"/>
      <c r="CDD37"/>
      <c r="CDE37"/>
      <c r="CDF37"/>
      <c r="CDG37"/>
      <c r="CDH37"/>
      <c r="CDI37"/>
      <c r="CDJ37"/>
      <c r="CDK37"/>
      <c r="CDL37"/>
      <c r="CDM37"/>
      <c r="CDN37"/>
      <c r="CDO37"/>
      <c r="CDP37"/>
      <c r="CDQ37"/>
      <c r="CDR37"/>
      <c r="CDS37"/>
      <c r="CDT37"/>
      <c r="CDU37"/>
      <c r="CDV37"/>
      <c r="CDW37"/>
      <c r="CDX37"/>
      <c r="CDY37"/>
      <c r="CDZ37"/>
      <c r="CEA37"/>
      <c r="CEB37"/>
      <c r="CEC37"/>
      <c r="CED37"/>
      <c r="CEE37"/>
      <c r="CEF37"/>
      <c r="CEG37"/>
      <c r="CEH37"/>
      <c r="CEI37"/>
      <c r="CEJ37"/>
      <c r="CEK37"/>
      <c r="CEL37"/>
      <c r="CEM37"/>
      <c r="CEN37"/>
      <c r="CEO37"/>
      <c r="CEP37"/>
      <c r="CEQ37"/>
      <c r="CER37"/>
      <c r="CES37"/>
      <c r="CET37"/>
      <c r="CEU37"/>
      <c r="CEV37"/>
      <c r="CEW37"/>
      <c r="CEX37"/>
      <c r="CEY37"/>
      <c r="CEZ37"/>
      <c r="CFA37"/>
      <c r="CFB37"/>
      <c r="CFC37"/>
      <c r="CFD37"/>
      <c r="CFE37"/>
      <c r="CFF37"/>
      <c r="CFG37"/>
      <c r="CFH37"/>
      <c r="CFI37"/>
      <c r="CFJ37"/>
      <c r="CFK37"/>
      <c r="CFL37"/>
      <c r="CFM37"/>
      <c r="CFN37"/>
      <c r="CFO37"/>
      <c r="CFP37"/>
      <c r="CFQ37"/>
      <c r="CFR37"/>
      <c r="CFS37"/>
      <c r="CFT37"/>
      <c r="CFU37"/>
      <c r="CFV37"/>
      <c r="CFW37"/>
      <c r="CFX37"/>
      <c r="CFY37"/>
      <c r="CFZ37"/>
      <c r="CGA37"/>
      <c r="CGB37"/>
      <c r="CGC37"/>
      <c r="CGD37"/>
      <c r="CGE37"/>
      <c r="CGF37"/>
      <c r="CGG37"/>
      <c r="CGH37"/>
      <c r="CGI37"/>
      <c r="CGJ37"/>
      <c r="CGK37"/>
      <c r="CGL37"/>
      <c r="CGM37"/>
      <c r="CGN37"/>
      <c r="CGO37"/>
      <c r="CGP37"/>
      <c r="CGQ37"/>
      <c r="CGR37"/>
      <c r="CGS37"/>
      <c r="CGT37"/>
      <c r="CGU37"/>
      <c r="CGV37"/>
      <c r="CGW37"/>
      <c r="CGX37"/>
      <c r="CGY37"/>
      <c r="CGZ37"/>
      <c r="CHA37"/>
      <c r="CHB37"/>
      <c r="CHC37"/>
      <c r="CHD37"/>
      <c r="CHE37"/>
      <c r="CHF37"/>
      <c r="CHG37"/>
      <c r="CHH37"/>
      <c r="CHI37"/>
      <c r="CHJ37"/>
      <c r="CHK37"/>
      <c r="CHL37"/>
      <c r="CHM37"/>
      <c r="CHN37"/>
      <c r="CHO37"/>
      <c r="CHP37"/>
      <c r="CHQ37"/>
      <c r="CHR37"/>
      <c r="CHS37"/>
      <c r="CHT37"/>
      <c r="CHU37"/>
      <c r="CHV37"/>
      <c r="CHW37"/>
      <c r="CHX37"/>
      <c r="CHY37"/>
      <c r="CHZ37"/>
      <c r="CIA37"/>
      <c r="CIB37"/>
      <c r="CIC37"/>
      <c r="CID37"/>
      <c r="CIE37"/>
      <c r="CIF37"/>
      <c r="CIG37"/>
      <c r="CIH37"/>
      <c r="CII37"/>
      <c r="CIJ37"/>
      <c r="CIK37"/>
      <c r="CIL37"/>
      <c r="CIM37"/>
      <c r="CIN37"/>
      <c r="CIO37"/>
      <c r="CIP37"/>
      <c r="CIQ37"/>
      <c r="CIR37"/>
      <c r="CIS37"/>
      <c r="CIT37"/>
      <c r="CIU37"/>
      <c r="CIV37"/>
      <c r="CIW37"/>
      <c r="CIX37"/>
      <c r="CIY37"/>
      <c r="CIZ37"/>
      <c r="CJA37"/>
      <c r="CJB37"/>
      <c r="CJC37"/>
      <c r="CJD37"/>
      <c r="CJE37"/>
      <c r="CJF37"/>
      <c r="CJG37"/>
      <c r="CJH37"/>
      <c r="CJI37"/>
      <c r="CJJ37"/>
      <c r="CJK37"/>
      <c r="CJL37"/>
      <c r="CJM37"/>
      <c r="CJN37"/>
      <c r="CJO37"/>
      <c r="CJP37"/>
      <c r="CJQ37"/>
      <c r="CJR37"/>
      <c r="CJS37"/>
      <c r="CJT37"/>
      <c r="CJU37"/>
      <c r="CJV37"/>
      <c r="CJW37"/>
      <c r="CJX37"/>
      <c r="CJY37"/>
      <c r="CJZ37"/>
      <c r="CKA37"/>
      <c r="CKB37"/>
      <c r="CKC37"/>
      <c r="CKD37"/>
      <c r="CKE37"/>
      <c r="CKF37"/>
      <c r="CKG37"/>
      <c r="CKH37"/>
      <c r="CKI37"/>
      <c r="CKJ37"/>
      <c r="CKK37"/>
      <c r="CKL37"/>
      <c r="CKM37"/>
      <c r="CKN37"/>
      <c r="CKO37"/>
      <c r="CKP37"/>
      <c r="CKQ37"/>
      <c r="CKR37"/>
      <c r="CKS37"/>
      <c r="CKT37"/>
      <c r="CKU37"/>
      <c r="CKV37"/>
      <c r="CKW37"/>
      <c r="CKX37"/>
      <c r="CKY37"/>
      <c r="CKZ37"/>
      <c r="CLA37"/>
      <c r="CLB37"/>
      <c r="CLC37"/>
      <c r="CLD37"/>
      <c r="CLE37"/>
      <c r="CLF37"/>
      <c r="CLG37"/>
      <c r="CLH37"/>
      <c r="CLI37"/>
      <c r="CLJ37"/>
      <c r="CLK37"/>
      <c r="CLL37"/>
      <c r="CLM37"/>
      <c r="CLN37"/>
      <c r="CLO37"/>
      <c r="CLP37"/>
      <c r="CLQ37"/>
      <c r="CLR37"/>
      <c r="CLS37"/>
      <c r="CLT37"/>
      <c r="CLU37"/>
      <c r="CLV37"/>
      <c r="CLW37"/>
      <c r="CLX37"/>
      <c r="CLY37"/>
      <c r="CLZ37"/>
      <c r="CMA37"/>
      <c r="CMB37"/>
      <c r="CMC37"/>
      <c r="CMD37"/>
      <c r="CME37"/>
      <c r="CMF37"/>
      <c r="CMG37"/>
      <c r="CMH37"/>
      <c r="CMI37"/>
      <c r="CMJ37"/>
      <c r="CMK37"/>
      <c r="CML37"/>
      <c r="CMM37"/>
      <c r="CMN37"/>
      <c r="CMO37"/>
      <c r="CMP37"/>
      <c r="CMQ37"/>
      <c r="CMR37"/>
      <c r="CMS37"/>
      <c r="CMT37"/>
      <c r="CMU37"/>
      <c r="CMV37"/>
      <c r="CMW37"/>
      <c r="CMX37"/>
      <c r="CMY37"/>
      <c r="CMZ37"/>
      <c r="CNA37"/>
      <c r="CNB37"/>
      <c r="CNC37"/>
      <c r="CND37"/>
      <c r="CNE37"/>
      <c r="CNF37"/>
      <c r="CNG37"/>
      <c r="CNH37"/>
      <c r="CNI37"/>
      <c r="CNJ37"/>
      <c r="CNK37"/>
      <c r="CNL37"/>
      <c r="CNM37"/>
      <c r="CNN37"/>
      <c r="CNO37"/>
      <c r="CNP37"/>
      <c r="CNQ37"/>
      <c r="CNR37"/>
      <c r="CNS37"/>
      <c r="CNT37"/>
      <c r="CNU37"/>
      <c r="CNV37"/>
      <c r="CNW37"/>
      <c r="CNX37"/>
      <c r="CNY37"/>
      <c r="CNZ37"/>
      <c r="COA37"/>
      <c r="COB37"/>
      <c r="COC37"/>
      <c r="COD37"/>
      <c r="COE37"/>
      <c r="COF37"/>
      <c r="COG37"/>
      <c r="COH37"/>
      <c r="COI37"/>
      <c r="COJ37"/>
      <c r="COK37"/>
      <c r="COL37"/>
      <c r="COM37"/>
      <c r="CON37"/>
      <c r="COO37"/>
      <c r="COP37"/>
      <c r="COQ37"/>
      <c r="COR37"/>
      <c r="COS37"/>
      <c r="COT37"/>
      <c r="COU37"/>
      <c r="COV37"/>
      <c r="COW37"/>
      <c r="COX37"/>
      <c r="COY37"/>
      <c r="COZ37"/>
      <c r="CPA37"/>
      <c r="CPB37"/>
      <c r="CPC37"/>
      <c r="CPD37"/>
      <c r="CPE37"/>
      <c r="CPF37"/>
      <c r="CPG37"/>
      <c r="CPH37"/>
      <c r="CPI37"/>
      <c r="CPJ37"/>
      <c r="CPK37"/>
      <c r="CPL37"/>
      <c r="CPM37"/>
      <c r="CPN37"/>
      <c r="CPO37"/>
      <c r="CPP37"/>
      <c r="CPQ37"/>
      <c r="CPR37"/>
      <c r="CPS37"/>
      <c r="CPT37"/>
      <c r="CPU37"/>
      <c r="CPV37"/>
      <c r="CPW37"/>
      <c r="CPX37"/>
      <c r="CPY37"/>
      <c r="CPZ37"/>
      <c r="CQA37"/>
      <c r="CQB37"/>
      <c r="CQC37"/>
      <c r="CQD37"/>
      <c r="CQE37"/>
      <c r="CQF37"/>
      <c r="CQG37"/>
      <c r="CQH37"/>
      <c r="CQI37"/>
      <c r="CQJ37"/>
      <c r="CQK37"/>
      <c r="CQL37"/>
      <c r="CQM37"/>
      <c r="CQN37"/>
      <c r="CQO37"/>
      <c r="CQP37"/>
      <c r="CQQ37"/>
      <c r="CQR37"/>
      <c r="CQS37"/>
      <c r="CQT37"/>
      <c r="CQU37"/>
      <c r="CQV37"/>
      <c r="CQW37"/>
      <c r="CQX37"/>
      <c r="CQY37"/>
      <c r="CQZ37"/>
      <c r="CRA37"/>
      <c r="CRB37"/>
      <c r="CRC37"/>
      <c r="CRD37"/>
      <c r="CRE37"/>
      <c r="CRF37"/>
      <c r="CRG37"/>
      <c r="CRH37"/>
      <c r="CRI37"/>
      <c r="CRJ37"/>
      <c r="CRK37"/>
      <c r="CRL37"/>
      <c r="CRM37"/>
      <c r="CRN37"/>
      <c r="CRO37"/>
      <c r="CRP37"/>
      <c r="CRQ37"/>
      <c r="CRR37"/>
      <c r="CRS37"/>
      <c r="CRT37"/>
      <c r="CRU37"/>
      <c r="CRV37"/>
      <c r="CRW37"/>
      <c r="CRX37"/>
      <c r="CRY37"/>
      <c r="CRZ37"/>
      <c r="CSA37"/>
      <c r="CSB37"/>
      <c r="CSC37"/>
      <c r="CSD37"/>
      <c r="CSE37"/>
      <c r="CSF37"/>
      <c r="CSG37"/>
      <c r="CSH37"/>
      <c r="CSI37"/>
      <c r="CSJ37"/>
      <c r="CSK37"/>
      <c r="CSL37"/>
      <c r="CSM37"/>
      <c r="CSN37"/>
      <c r="CSO37"/>
      <c r="CSP37"/>
      <c r="CSQ37"/>
      <c r="CSR37"/>
      <c r="CSS37"/>
      <c r="CST37"/>
      <c r="CSU37"/>
      <c r="CSV37"/>
      <c r="CSW37"/>
      <c r="CSX37"/>
      <c r="CSY37"/>
      <c r="CSZ37"/>
      <c r="CTA37"/>
      <c r="CTB37"/>
      <c r="CTC37"/>
      <c r="CTD37"/>
      <c r="CTE37"/>
      <c r="CTF37"/>
      <c r="CTG37"/>
      <c r="CTH37"/>
      <c r="CTI37"/>
      <c r="CTJ37"/>
      <c r="CTK37"/>
      <c r="CTL37"/>
      <c r="CTM37"/>
      <c r="CTN37"/>
      <c r="CTO37"/>
      <c r="CTP37"/>
      <c r="CTQ37"/>
      <c r="CTR37"/>
      <c r="CTS37"/>
      <c r="CTT37"/>
      <c r="CTU37"/>
      <c r="CTV37"/>
      <c r="CTW37"/>
      <c r="CTX37"/>
      <c r="CTY37"/>
      <c r="CTZ37"/>
      <c r="CUA37"/>
      <c r="CUB37"/>
      <c r="CUC37"/>
      <c r="CUD37"/>
      <c r="CUE37"/>
      <c r="CUF37"/>
      <c r="CUG37"/>
      <c r="CUH37"/>
      <c r="CUI37"/>
      <c r="CUJ37"/>
      <c r="CUK37"/>
      <c r="CUL37"/>
      <c r="CUM37"/>
      <c r="CUN37"/>
      <c r="CUO37"/>
      <c r="CUP37"/>
      <c r="CUQ37"/>
      <c r="CUR37"/>
      <c r="CUS37"/>
      <c r="CUT37"/>
      <c r="CUU37"/>
      <c r="CUV37"/>
      <c r="CUW37"/>
      <c r="CUX37"/>
      <c r="CUY37"/>
      <c r="CUZ37"/>
      <c r="CVA37"/>
      <c r="CVB37"/>
      <c r="CVC37"/>
      <c r="CVD37"/>
      <c r="CVE37"/>
      <c r="CVF37"/>
      <c r="CVG37"/>
      <c r="CVH37"/>
      <c r="CVI37"/>
      <c r="CVJ37"/>
      <c r="CVK37"/>
      <c r="CVL37"/>
      <c r="CVM37"/>
      <c r="CVN37"/>
      <c r="CVO37"/>
      <c r="CVP37"/>
      <c r="CVQ37"/>
      <c r="CVR37"/>
      <c r="CVS37"/>
      <c r="CVT37"/>
      <c r="CVU37"/>
      <c r="CVV37"/>
      <c r="CVW37"/>
      <c r="CVX37"/>
      <c r="CVY37"/>
      <c r="CVZ37"/>
      <c r="CWA37"/>
      <c r="CWB37"/>
      <c r="CWC37"/>
      <c r="CWD37"/>
      <c r="CWE37"/>
      <c r="CWF37"/>
      <c r="CWG37"/>
      <c r="CWH37"/>
      <c r="CWI37"/>
      <c r="CWJ37"/>
      <c r="CWK37"/>
      <c r="CWL37"/>
      <c r="CWM37"/>
      <c r="CWN37"/>
      <c r="CWO37"/>
      <c r="CWP37"/>
      <c r="CWQ37"/>
      <c r="CWR37"/>
      <c r="CWS37"/>
      <c r="CWT37"/>
      <c r="CWU37"/>
      <c r="CWV37"/>
      <c r="CWW37"/>
      <c r="CWX37"/>
      <c r="CWY37"/>
      <c r="CWZ37"/>
      <c r="CXA37"/>
      <c r="CXB37"/>
      <c r="CXC37"/>
      <c r="CXD37"/>
      <c r="CXE37"/>
      <c r="CXF37"/>
      <c r="CXG37"/>
      <c r="CXH37"/>
      <c r="CXI37"/>
      <c r="CXJ37"/>
      <c r="CXK37"/>
      <c r="CXL37"/>
      <c r="CXM37"/>
      <c r="CXN37"/>
      <c r="CXO37"/>
      <c r="CXP37"/>
      <c r="CXQ37"/>
      <c r="CXR37"/>
      <c r="CXS37"/>
      <c r="CXT37"/>
      <c r="CXU37"/>
      <c r="CXV37"/>
      <c r="CXW37"/>
      <c r="CXX37"/>
      <c r="CXY37"/>
      <c r="CXZ37"/>
      <c r="CYA37"/>
      <c r="CYB37"/>
      <c r="CYC37"/>
      <c r="CYD37"/>
      <c r="CYE37"/>
      <c r="CYF37"/>
      <c r="CYG37"/>
      <c r="CYH37"/>
      <c r="CYI37"/>
      <c r="CYJ37"/>
      <c r="CYK37"/>
      <c r="CYL37"/>
      <c r="CYM37"/>
      <c r="CYN37"/>
      <c r="CYO37"/>
      <c r="CYP37"/>
      <c r="CYQ37"/>
      <c r="CYR37"/>
      <c r="CYS37"/>
      <c r="CYT37"/>
      <c r="CYU37"/>
      <c r="CYV37"/>
      <c r="CYW37"/>
      <c r="CYX37"/>
      <c r="CYY37"/>
      <c r="CYZ37"/>
      <c r="CZA37"/>
      <c r="CZB37"/>
      <c r="CZC37"/>
      <c r="CZD37"/>
      <c r="CZE37"/>
      <c r="CZF37"/>
      <c r="CZG37"/>
      <c r="CZH37"/>
      <c r="CZI37"/>
      <c r="CZJ37"/>
      <c r="CZK37"/>
      <c r="CZL37"/>
      <c r="CZM37"/>
      <c r="CZN37"/>
      <c r="CZO37"/>
      <c r="CZP37"/>
      <c r="CZQ37"/>
      <c r="CZR37"/>
      <c r="CZS37"/>
      <c r="CZT37"/>
      <c r="CZU37"/>
      <c r="CZV37"/>
      <c r="CZW37"/>
      <c r="CZX37"/>
      <c r="CZY37"/>
      <c r="CZZ37"/>
      <c r="DAA37"/>
      <c r="DAB37"/>
      <c r="DAC37"/>
      <c r="DAD37"/>
      <c r="DAE37"/>
      <c r="DAF37"/>
      <c r="DAG37"/>
      <c r="DAH37"/>
      <c r="DAI37"/>
      <c r="DAJ37"/>
      <c r="DAK37"/>
      <c r="DAL37"/>
      <c r="DAM37"/>
      <c r="DAN37"/>
      <c r="DAO37"/>
      <c r="DAP37"/>
      <c r="DAQ37"/>
      <c r="DAR37"/>
      <c r="DAS37"/>
      <c r="DAT37"/>
      <c r="DAU37"/>
      <c r="DAV37"/>
      <c r="DAW37"/>
      <c r="DAX37"/>
      <c r="DAY37"/>
      <c r="DAZ37"/>
      <c r="DBA37"/>
      <c r="DBB37"/>
      <c r="DBC37"/>
      <c r="DBD37"/>
      <c r="DBE37"/>
      <c r="DBF37"/>
      <c r="DBG37"/>
      <c r="DBH37"/>
      <c r="DBI37"/>
      <c r="DBJ37"/>
      <c r="DBK37"/>
      <c r="DBL37"/>
      <c r="DBM37"/>
      <c r="DBN37"/>
      <c r="DBO37"/>
      <c r="DBP37"/>
      <c r="DBQ37"/>
      <c r="DBR37"/>
      <c r="DBS37"/>
      <c r="DBT37"/>
      <c r="DBU37"/>
      <c r="DBV37"/>
      <c r="DBW37"/>
      <c r="DBX37"/>
      <c r="DBY37"/>
      <c r="DBZ37"/>
      <c r="DCA37"/>
      <c r="DCB37"/>
      <c r="DCC37"/>
      <c r="DCD37"/>
      <c r="DCE37"/>
      <c r="DCF37"/>
      <c r="DCG37"/>
      <c r="DCH37"/>
      <c r="DCI37"/>
      <c r="DCJ37"/>
      <c r="DCK37"/>
      <c r="DCL37"/>
      <c r="DCM37"/>
      <c r="DCN37"/>
      <c r="DCO37"/>
      <c r="DCP37"/>
      <c r="DCQ37"/>
      <c r="DCR37"/>
      <c r="DCS37"/>
      <c r="DCT37"/>
      <c r="DCU37"/>
      <c r="DCV37"/>
      <c r="DCW37"/>
      <c r="DCX37"/>
      <c r="DCY37"/>
      <c r="DCZ37"/>
      <c r="DDA37"/>
      <c r="DDB37"/>
      <c r="DDC37"/>
      <c r="DDD37"/>
      <c r="DDE37"/>
      <c r="DDF37"/>
      <c r="DDG37"/>
      <c r="DDH37"/>
      <c r="DDI37"/>
      <c r="DDJ37"/>
      <c r="DDK37"/>
      <c r="DDL37"/>
      <c r="DDM37"/>
      <c r="DDN37"/>
      <c r="DDO37"/>
      <c r="DDP37"/>
      <c r="DDQ37"/>
      <c r="DDR37"/>
      <c r="DDS37"/>
      <c r="DDT37"/>
      <c r="DDU37"/>
      <c r="DDV37"/>
      <c r="DDW37"/>
      <c r="DDX37"/>
      <c r="DDY37"/>
      <c r="DDZ37"/>
      <c r="DEA37"/>
      <c r="DEB37"/>
      <c r="DEC37"/>
      <c r="DED37"/>
      <c r="DEE37"/>
      <c r="DEF37"/>
      <c r="DEG37"/>
      <c r="DEH37"/>
      <c r="DEI37"/>
      <c r="DEJ37"/>
      <c r="DEK37"/>
      <c r="DEL37"/>
      <c r="DEM37"/>
      <c r="DEN37"/>
      <c r="DEO37"/>
      <c r="DEP37"/>
      <c r="DEQ37"/>
      <c r="DER37"/>
      <c r="DES37"/>
      <c r="DET37"/>
      <c r="DEU37"/>
      <c r="DEV37"/>
      <c r="DEW37"/>
      <c r="DEX37"/>
      <c r="DEY37"/>
      <c r="DEZ37"/>
      <c r="DFA37"/>
      <c r="DFB37"/>
      <c r="DFC37"/>
      <c r="DFD37"/>
      <c r="DFE37"/>
      <c r="DFF37"/>
      <c r="DFG37"/>
      <c r="DFH37"/>
      <c r="DFI37"/>
      <c r="DFJ37"/>
      <c r="DFK37"/>
      <c r="DFL37"/>
      <c r="DFM37"/>
      <c r="DFN37"/>
      <c r="DFO37"/>
      <c r="DFP37"/>
      <c r="DFQ37"/>
      <c r="DFR37"/>
      <c r="DFS37"/>
      <c r="DFT37"/>
      <c r="DFU37"/>
      <c r="DFV37"/>
      <c r="DFW37"/>
      <c r="DFX37"/>
      <c r="DFY37"/>
      <c r="DFZ37"/>
      <c r="DGA37"/>
      <c r="DGB37"/>
      <c r="DGC37"/>
      <c r="DGD37"/>
      <c r="DGE37"/>
      <c r="DGF37"/>
      <c r="DGG37"/>
      <c r="DGH37"/>
      <c r="DGI37"/>
      <c r="DGJ37"/>
      <c r="DGK37"/>
      <c r="DGL37"/>
      <c r="DGM37"/>
      <c r="DGN37"/>
      <c r="DGO37"/>
      <c r="DGP37"/>
      <c r="DGQ37"/>
      <c r="DGR37"/>
      <c r="DGS37"/>
      <c r="DGT37"/>
      <c r="DGU37"/>
      <c r="DGV37"/>
      <c r="DGW37"/>
      <c r="DGX37"/>
      <c r="DGY37"/>
      <c r="DGZ37"/>
      <c r="DHA37"/>
      <c r="DHB37"/>
      <c r="DHC37"/>
      <c r="DHD37"/>
      <c r="DHE37"/>
      <c r="DHF37"/>
      <c r="DHG37"/>
      <c r="DHH37"/>
      <c r="DHI37"/>
      <c r="DHJ37"/>
      <c r="DHK37"/>
      <c r="DHL37"/>
      <c r="DHM37"/>
      <c r="DHN37"/>
      <c r="DHO37"/>
      <c r="DHP37"/>
      <c r="DHQ37"/>
      <c r="DHR37"/>
      <c r="DHS37"/>
      <c r="DHT37"/>
      <c r="DHU37"/>
      <c r="DHV37"/>
      <c r="DHW37"/>
      <c r="DHX37"/>
      <c r="DHY37"/>
      <c r="DHZ37"/>
      <c r="DIA37"/>
      <c r="DIB37"/>
      <c r="DIC37"/>
      <c r="DID37"/>
      <c r="DIE37"/>
      <c r="DIF37"/>
      <c r="DIG37"/>
      <c r="DIH37"/>
      <c r="DII37"/>
      <c r="DIJ37"/>
      <c r="DIK37"/>
      <c r="DIL37"/>
      <c r="DIM37"/>
      <c r="DIN37"/>
      <c r="DIO37"/>
      <c r="DIP37"/>
      <c r="DIQ37"/>
      <c r="DIR37"/>
      <c r="DIS37"/>
      <c r="DIT37"/>
      <c r="DIU37"/>
      <c r="DIV37"/>
      <c r="DIW37"/>
      <c r="DIX37"/>
      <c r="DIY37"/>
      <c r="DIZ37"/>
      <c r="DJA37"/>
      <c r="DJB37"/>
      <c r="DJC37"/>
      <c r="DJD37"/>
      <c r="DJE37"/>
      <c r="DJF37"/>
      <c r="DJG37"/>
      <c r="DJH37"/>
      <c r="DJI37"/>
      <c r="DJJ37"/>
      <c r="DJK37"/>
      <c r="DJL37"/>
      <c r="DJM37"/>
      <c r="DJN37"/>
      <c r="DJO37"/>
      <c r="DJP37"/>
      <c r="DJQ37"/>
      <c r="DJR37"/>
      <c r="DJS37"/>
      <c r="DJT37"/>
      <c r="DJU37"/>
      <c r="DJV37"/>
      <c r="DJW37"/>
      <c r="DJX37"/>
      <c r="DJY37"/>
      <c r="DJZ37"/>
      <c r="DKA37"/>
      <c r="DKB37"/>
      <c r="DKC37"/>
      <c r="DKD37"/>
      <c r="DKE37"/>
      <c r="DKF37"/>
      <c r="DKG37"/>
      <c r="DKH37"/>
      <c r="DKI37"/>
      <c r="DKJ37"/>
      <c r="DKK37"/>
      <c r="DKL37"/>
      <c r="DKM37"/>
      <c r="DKN37"/>
      <c r="DKO37"/>
      <c r="DKP37"/>
      <c r="DKQ37"/>
      <c r="DKR37"/>
      <c r="DKS37"/>
      <c r="DKT37"/>
      <c r="DKU37"/>
      <c r="DKV37"/>
      <c r="DKW37"/>
      <c r="DKX37"/>
      <c r="DKY37"/>
      <c r="DKZ37"/>
      <c r="DLA37"/>
      <c r="DLB37"/>
      <c r="DLC37"/>
      <c r="DLD37"/>
      <c r="DLE37"/>
      <c r="DLF37"/>
      <c r="DLG37"/>
      <c r="DLH37"/>
      <c r="DLI37"/>
      <c r="DLJ37"/>
      <c r="DLK37"/>
      <c r="DLL37"/>
      <c r="DLM37"/>
      <c r="DLN37"/>
      <c r="DLO37"/>
      <c r="DLP37"/>
      <c r="DLQ37"/>
      <c r="DLR37"/>
      <c r="DLS37"/>
      <c r="DLT37"/>
      <c r="DLU37"/>
      <c r="DLV37"/>
      <c r="DLW37"/>
      <c r="DLX37"/>
      <c r="DLY37"/>
      <c r="DLZ37"/>
      <c r="DMA37"/>
      <c r="DMB37"/>
      <c r="DMC37"/>
      <c r="DMD37"/>
      <c r="DME37"/>
      <c r="DMF37"/>
      <c r="DMG37"/>
      <c r="DMH37"/>
      <c r="DMI37"/>
      <c r="DMJ37"/>
      <c r="DMK37"/>
      <c r="DML37"/>
      <c r="DMM37"/>
      <c r="DMN37"/>
      <c r="DMO37"/>
      <c r="DMP37"/>
      <c r="DMQ37"/>
      <c r="DMR37"/>
      <c r="DMS37"/>
      <c r="DMT37"/>
      <c r="DMU37"/>
      <c r="DMV37"/>
      <c r="DMW37"/>
      <c r="DMX37"/>
      <c r="DMY37"/>
      <c r="DMZ37"/>
      <c r="DNA37"/>
      <c r="DNB37"/>
      <c r="DNC37"/>
      <c r="DND37"/>
      <c r="DNE37"/>
      <c r="DNF37"/>
      <c r="DNG37"/>
      <c r="DNH37"/>
      <c r="DNI37"/>
      <c r="DNJ37"/>
      <c r="DNK37"/>
      <c r="DNL37"/>
      <c r="DNM37"/>
      <c r="DNN37"/>
      <c r="DNO37"/>
      <c r="DNP37"/>
      <c r="DNQ37"/>
      <c r="DNR37"/>
      <c r="DNS37"/>
      <c r="DNT37"/>
      <c r="DNU37"/>
      <c r="DNV37"/>
      <c r="DNW37"/>
      <c r="DNX37"/>
      <c r="DNY37"/>
      <c r="DNZ37"/>
      <c r="DOA37"/>
      <c r="DOB37"/>
      <c r="DOC37"/>
      <c r="DOD37"/>
      <c r="DOE37"/>
      <c r="DOF37"/>
      <c r="DOG37"/>
      <c r="DOH37"/>
      <c r="DOI37"/>
      <c r="DOJ37"/>
      <c r="DOK37"/>
      <c r="DOL37"/>
      <c r="DOM37"/>
      <c r="DON37"/>
      <c r="DOO37"/>
      <c r="DOP37"/>
      <c r="DOQ37"/>
      <c r="DOR37"/>
      <c r="DOS37"/>
      <c r="DOT37"/>
      <c r="DOU37"/>
      <c r="DOV37"/>
      <c r="DOW37"/>
      <c r="DOX37"/>
      <c r="DOY37"/>
      <c r="DOZ37"/>
      <c r="DPA37"/>
      <c r="DPB37"/>
      <c r="DPC37"/>
      <c r="DPD37"/>
      <c r="DPE37"/>
      <c r="DPF37"/>
      <c r="DPG37"/>
      <c r="DPH37"/>
      <c r="DPI37"/>
      <c r="DPJ37"/>
      <c r="DPK37"/>
      <c r="DPL37"/>
      <c r="DPM37"/>
      <c r="DPN37"/>
      <c r="DPO37"/>
      <c r="DPP37"/>
      <c r="DPQ37"/>
      <c r="DPR37"/>
      <c r="DPS37"/>
      <c r="DPT37"/>
      <c r="DPU37"/>
      <c r="DPV37"/>
      <c r="DPW37"/>
      <c r="DPX37"/>
      <c r="DPY37"/>
      <c r="DPZ37"/>
      <c r="DQA37"/>
      <c r="DQB37"/>
      <c r="DQC37"/>
      <c r="DQD37"/>
      <c r="DQE37"/>
      <c r="DQF37"/>
      <c r="DQG37"/>
      <c r="DQH37"/>
      <c r="DQI37"/>
      <c r="DQJ37"/>
      <c r="DQK37"/>
      <c r="DQL37"/>
      <c r="DQM37"/>
      <c r="DQN37"/>
      <c r="DQO37"/>
      <c r="DQP37"/>
      <c r="DQQ37"/>
      <c r="DQR37"/>
      <c r="DQS37"/>
      <c r="DQT37"/>
      <c r="DQU37"/>
      <c r="DQV37"/>
      <c r="DQW37"/>
      <c r="DQX37"/>
      <c r="DQY37"/>
      <c r="DQZ37"/>
      <c r="DRA37"/>
      <c r="DRB37"/>
      <c r="DRC37"/>
      <c r="DRD37"/>
      <c r="DRE37"/>
      <c r="DRF37"/>
      <c r="DRG37"/>
      <c r="DRH37"/>
      <c r="DRI37"/>
      <c r="DRJ37"/>
      <c r="DRK37"/>
      <c r="DRL37"/>
      <c r="DRM37"/>
      <c r="DRN37"/>
      <c r="DRO37"/>
      <c r="DRP37"/>
      <c r="DRQ37"/>
      <c r="DRR37"/>
      <c r="DRS37"/>
      <c r="DRT37"/>
      <c r="DRU37"/>
      <c r="DRV37"/>
      <c r="DRW37"/>
      <c r="DRX37"/>
      <c r="DRY37"/>
      <c r="DRZ37"/>
      <c r="DSA37"/>
      <c r="DSB37"/>
      <c r="DSC37"/>
      <c r="DSD37"/>
      <c r="DSE37"/>
      <c r="DSF37"/>
      <c r="DSG37"/>
      <c r="DSH37"/>
      <c r="DSI37"/>
      <c r="DSJ37"/>
      <c r="DSK37"/>
      <c r="DSL37"/>
      <c r="DSM37"/>
      <c r="DSN37"/>
      <c r="DSO37"/>
      <c r="DSP37"/>
      <c r="DSQ37"/>
      <c r="DSR37"/>
      <c r="DSS37"/>
      <c r="DST37"/>
      <c r="DSU37"/>
      <c r="DSV37"/>
      <c r="DSW37"/>
      <c r="DSX37"/>
      <c r="DSY37"/>
      <c r="DSZ37"/>
      <c r="DTA37"/>
      <c r="DTB37"/>
      <c r="DTC37"/>
      <c r="DTD37"/>
      <c r="DTE37"/>
      <c r="DTF37"/>
      <c r="DTG37"/>
      <c r="DTH37"/>
      <c r="DTI37"/>
      <c r="DTJ37"/>
      <c r="DTK37"/>
      <c r="DTL37"/>
      <c r="DTM37"/>
      <c r="DTN37"/>
      <c r="DTO37"/>
      <c r="DTP37"/>
      <c r="DTQ37"/>
      <c r="DTR37"/>
      <c r="DTS37"/>
      <c r="DTT37"/>
      <c r="DTU37"/>
      <c r="DTV37"/>
      <c r="DTW37"/>
      <c r="DTX37"/>
      <c r="DTY37"/>
      <c r="DTZ37"/>
      <c r="DUA37"/>
      <c r="DUB37"/>
      <c r="DUC37"/>
      <c r="DUD37"/>
      <c r="DUE37"/>
      <c r="DUF37"/>
      <c r="DUG37"/>
      <c r="DUH37"/>
      <c r="DUI37"/>
      <c r="DUJ37"/>
      <c r="DUK37"/>
      <c r="DUL37"/>
      <c r="DUM37"/>
      <c r="DUN37"/>
      <c r="DUO37"/>
      <c r="DUP37"/>
      <c r="DUQ37"/>
      <c r="DUR37"/>
      <c r="DUS37"/>
      <c r="DUT37"/>
      <c r="DUU37"/>
      <c r="DUV37"/>
      <c r="DUW37"/>
      <c r="DUX37"/>
      <c r="DUY37"/>
      <c r="DUZ37"/>
      <c r="DVA37"/>
      <c r="DVB37"/>
      <c r="DVC37"/>
      <c r="DVD37"/>
      <c r="DVE37"/>
      <c r="DVF37"/>
      <c r="DVG37"/>
      <c r="DVH37"/>
      <c r="DVI37"/>
      <c r="DVJ37"/>
      <c r="DVK37"/>
      <c r="DVL37"/>
      <c r="DVM37"/>
      <c r="DVN37"/>
      <c r="DVO37"/>
      <c r="DVP37"/>
      <c r="DVQ37"/>
      <c r="DVR37"/>
      <c r="DVS37"/>
      <c r="DVT37"/>
      <c r="DVU37"/>
      <c r="DVV37"/>
      <c r="DVW37"/>
      <c r="DVX37"/>
      <c r="DVY37"/>
      <c r="DVZ37"/>
      <c r="DWA37"/>
      <c r="DWB37"/>
      <c r="DWC37"/>
      <c r="DWD37"/>
      <c r="DWE37"/>
      <c r="DWF37"/>
      <c r="DWG37"/>
      <c r="DWH37"/>
      <c r="DWI37"/>
      <c r="DWJ37"/>
      <c r="DWK37"/>
      <c r="DWL37"/>
      <c r="DWM37"/>
      <c r="DWN37"/>
      <c r="DWO37"/>
      <c r="DWP37"/>
      <c r="DWQ37"/>
      <c r="DWR37"/>
      <c r="DWS37"/>
      <c r="DWT37"/>
      <c r="DWU37"/>
      <c r="DWV37"/>
      <c r="DWW37"/>
      <c r="DWX37"/>
      <c r="DWY37"/>
      <c r="DWZ37"/>
      <c r="DXA37"/>
      <c r="DXB37"/>
      <c r="DXC37"/>
      <c r="DXD37"/>
      <c r="DXE37"/>
      <c r="DXF37"/>
      <c r="DXG37"/>
      <c r="DXH37"/>
      <c r="DXI37"/>
      <c r="DXJ37"/>
      <c r="DXK37"/>
      <c r="DXL37"/>
      <c r="DXM37"/>
      <c r="DXN37"/>
      <c r="DXO37"/>
      <c r="DXP37"/>
      <c r="DXQ37"/>
      <c r="DXR37"/>
      <c r="DXS37"/>
      <c r="DXT37"/>
      <c r="DXU37"/>
      <c r="DXV37"/>
      <c r="DXW37"/>
      <c r="DXX37"/>
      <c r="DXY37"/>
      <c r="DXZ37"/>
      <c r="DYA37"/>
      <c r="DYB37"/>
      <c r="DYC37"/>
      <c r="DYD37"/>
      <c r="DYE37"/>
      <c r="DYF37"/>
      <c r="DYG37"/>
      <c r="DYH37"/>
      <c r="DYI37"/>
      <c r="DYJ37"/>
      <c r="DYK37"/>
      <c r="DYL37"/>
      <c r="DYM37"/>
      <c r="DYN37"/>
      <c r="DYO37"/>
      <c r="DYP37"/>
      <c r="DYQ37"/>
      <c r="DYR37"/>
      <c r="DYS37"/>
      <c r="DYT37"/>
      <c r="DYU37"/>
      <c r="DYV37"/>
      <c r="DYW37"/>
      <c r="DYX37"/>
      <c r="DYY37"/>
      <c r="DYZ37"/>
      <c r="DZA37"/>
      <c r="DZB37"/>
      <c r="DZC37"/>
      <c r="DZD37"/>
      <c r="DZE37"/>
      <c r="DZF37"/>
      <c r="DZG37"/>
      <c r="DZH37"/>
      <c r="DZI37"/>
      <c r="DZJ37"/>
      <c r="DZK37"/>
      <c r="DZL37"/>
      <c r="DZM37"/>
      <c r="DZN37"/>
      <c r="DZO37"/>
      <c r="DZP37"/>
      <c r="DZQ37"/>
      <c r="DZR37"/>
      <c r="DZS37"/>
      <c r="DZT37"/>
      <c r="DZU37"/>
      <c r="DZV37"/>
      <c r="DZW37"/>
      <c r="DZX37"/>
      <c r="DZY37"/>
      <c r="DZZ37"/>
      <c r="EAA37"/>
      <c r="EAB37"/>
      <c r="EAC37"/>
      <c r="EAD37"/>
      <c r="EAE37"/>
      <c r="EAF37"/>
      <c r="EAG37"/>
      <c r="EAH37"/>
      <c r="EAI37"/>
      <c r="EAJ37"/>
      <c r="EAK37"/>
      <c r="EAL37"/>
      <c r="EAM37"/>
      <c r="EAN37"/>
      <c r="EAO37"/>
      <c r="EAP37"/>
      <c r="EAQ37"/>
      <c r="EAR37"/>
      <c r="EAS37"/>
      <c r="EAT37"/>
      <c r="EAU37"/>
      <c r="EAV37"/>
      <c r="EAW37"/>
      <c r="EAX37"/>
      <c r="EAY37"/>
      <c r="EAZ37"/>
      <c r="EBA37"/>
      <c r="EBB37"/>
      <c r="EBC37"/>
      <c r="EBD37"/>
      <c r="EBE37"/>
      <c r="EBF37"/>
      <c r="EBG37"/>
      <c r="EBH37"/>
      <c r="EBI37"/>
      <c r="EBJ37"/>
      <c r="EBK37"/>
      <c r="EBL37"/>
      <c r="EBM37"/>
      <c r="EBN37"/>
      <c r="EBO37"/>
      <c r="EBP37"/>
      <c r="EBQ37"/>
      <c r="EBR37"/>
      <c r="EBS37"/>
      <c r="EBT37"/>
      <c r="EBU37"/>
      <c r="EBV37"/>
      <c r="EBW37"/>
      <c r="EBX37"/>
      <c r="EBY37"/>
      <c r="EBZ37"/>
      <c r="ECA37"/>
      <c r="ECB37"/>
      <c r="ECC37"/>
      <c r="ECD37"/>
      <c r="ECE37"/>
      <c r="ECF37"/>
      <c r="ECG37"/>
      <c r="ECH37"/>
      <c r="ECI37"/>
      <c r="ECJ37"/>
      <c r="ECK37"/>
      <c r="ECL37"/>
      <c r="ECM37"/>
      <c r="ECN37"/>
      <c r="ECO37"/>
      <c r="ECP37"/>
      <c r="ECQ37"/>
      <c r="ECR37"/>
      <c r="ECS37"/>
      <c r="ECT37"/>
      <c r="ECU37"/>
      <c r="ECV37"/>
      <c r="ECW37"/>
      <c r="ECX37"/>
      <c r="ECY37"/>
      <c r="ECZ37"/>
      <c r="EDA37"/>
      <c r="EDB37"/>
      <c r="EDC37"/>
      <c r="EDD37"/>
      <c r="EDE37"/>
      <c r="EDF37"/>
      <c r="EDG37"/>
      <c r="EDH37"/>
      <c r="EDI37"/>
      <c r="EDJ37"/>
      <c r="EDK37"/>
      <c r="EDL37"/>
      <c r="EDM37"/>
      <c r="EDN37"/>
      <c r="EDO37"/>
      <c r="EDP37"/>
      <c r="EDQ37"/>
      <c r="EDR37"/>
      <c r="EDS37"/>
      <c r="EDT37"/>
      <c r="EDU37"/>
      <c r="EDV37"/>
      <c r="EDW37"/>
      <c r="EDX37"/>
      <c r="EDY37"/>
      <c r="EDZ37"/>
      <c r="EEA37"/>
      <c r="EEB37"/>
      <c r="EEC37"/>
      <c r="EED37"/>
      <c r="EEE37"/>
      <c r="EEF37"/>
      <c r="EEG37"/>
      <c r="EEH37"/>
      <c r="EEI37"/>
      <c r="EEJ37"/>
      <c r="EEK37"/>
      <c r="EEL37"/>
      <c r="EEM37"/>
      <c r="EEN37"/>
      <c r="EEO37"/>
      <c r="EEP37"/>
      <c r="EEQ37"/>
      <c r="EER37"/>
      <c r="EES37"/>
      <c r="EET37"/>
      <c r="EEU37"/>
      <c r="EEV37"/>
      <c r="EEW37"/>
      <c r="EEX37"/>
      <c r="EEY37"/>
      <c r="EEZ37"/>
      <c r="EFA37"/>
      <c r="EFB37"/>
      <c r="EFC37"/>
      <c r="EFD37"/>
      <c r="EFE37"/>
      <c r="EFF37"/>
      <c r="EFG37"/>
      <c r="EFH37"/>
      <c r="EFI37"/>
      <c r="EFJ37"/>
      <c r="EFK37"/>
      <c r="EFL37"/>
      <c r="EFM37"/>
      <c r="EFN37"/>
      <c r="EFO37"/>
      <c r="EFP37"/>
      <c r="EFQ37"/>
      <c r="EFR37"/>
      <c r="EFS37"/>
      <c r="EFT37"/>
      <c r="EFU37"/>
      <c r="EFV37"/>
      <c r="EFW37"/>
      <c r="EFX37"/>
      <c r="EFY37"/>
      <c r="EFZ37"/>
      <c r="EGA37"/>
      <c r="EGB37"/>
      <c r="EGC37"/>
      <c r="EGD37"/>
      <c r="EGE37"/>
      <c r="EGF37"/>
      <c r="EGG37"/>
      <c r="EGH37"/>
      <c r="EGI37"/>
      <c r="EGJ37"/>
      <c r="EGK37"/>
      <c r="EGL37"/>
      <c r="EGM37"/>
      <c r="EGN37"/>
      <c r="EGO37"/>
      <c r="EGP37"/>
      <c r="EGQ37"/>
      <c r="EGR37"/>
      <c r="EGS37"/>
      <c r="EGT37"/>
      <c r="EGU37"/>
      <c r="EGV37"/>
      <c r="EGW37"/>
      <c r="EGX37"/>
      <c r="EGY37"/>
      <c r="EGZ37"/>
      <c r="EHA37"/>
      <c r="EHB37"/>
      <c r="EHC37"/>
      <c r="EHD37"/>
      <c r="EHE37"/>
      <c r="EHF37"/>
      <c r="EHG37"/>
      <c r="EHH37"/>
      <c r="EHI37"/>
      <c r="EHJ37"/>
      <c r="EHK37"/>
      <c r="EHL37"/>
      <c r="EHM37"/>
      <c r="EHN37"/>
      <c r="EHO37"/>
      <c r="EHP37"/>
      <c r="EHQ37"/>
      <c r="EHR37"/>
      <c r="EHS37"/>
      <c r="EHT37"/>
      <c r="EHU37"/>
      <c r="EHV37"/>
      <c r="EHW37"/>
      <c r="EHX37"/>
      <c r="EHY37"/>
      <c r="EHZ37"/>
      <c r="EIA37"/>
      <c r="EIB37"/>
      <c r="EIC37"/>
      <c r="EID37"/>
      <c r="EIE37"/>
      <c r="EIF37"/>
      <c r="EIG37"/>
      <c r="EIH37"/>
      <c r="EII37"/>
      <c r="EIJ37"/>
      <c r="EIK37"/>
      <c r="EIL37"/>
      <c r="EIM37"/>
      <c r="EIN37"/>
      <c r="EIO37"/>
      <c r="EIP37"/>
      <c r="EIQ37"/>
      <c r="EIR37"/>
      <c r="EIS37"/>
      <c r="EIT37"/>
      <c r="EIU37"/>
      <c r="EIV37"/>
      <c r="EIW37"/>
      <c r="EIX37"/>
      <c r="EIY37"/>
      <c r="EIZ37"/>
      <c r="EJA37"/>
      <c r="EJB37"/>
      <c r="EJC37"/>
      <c r="EJD37"/>
      <c r="EJE37"/>
      <c r="EJF37"/>
      <c r="EJG37"/>
      <c r="EJH37"/>
      <c r="EJI37"/>
      <c r="EJJ37"/>
      <c r="EJK37"/>
      <c r="EJL37"/>
      <c r="EJM37"/>
      <c r="EJN37"/>
      <c r="EJO37"/>
      <c r="EJP37"/>
      <c r="EJQ37"/>
      <c r="EJR37"/>
      <c r="EJS37"/>
      <c r="EJT37"/>
      <c r="EJU37"/>
      <c r="EJV37"/>
      <c r="EJW37"/>
      <c r="EJX37"/>
      <c r="EJY37"/>
      <c r="EJZ37"/>
      <c r="EKA37"/>
      <c r="EKB37"/>
      <c r="EKC37"/>
      <c r="EKD37"/>
      <c r="EKE37"/>
      <c r="EKF37"/>
      <c r="EKG37"/>
      <c r="EKH37"/>
      <c r="EKI37"/>
      <c r="EKJ37"/>
      <c r="EKK37"/>
      <c r="EKL37"/>
      <c r="EKM37"/>
      <c r="EKN37"/>
      <c r="EKO37"/>
      <c r="EKP37"/>
      <c r="EKQ37"/>
      <c r="EKR37"/>
      <c r="EKS37"/>
      <c r="EKT37"/>
      <c r="EKU37"/>
      <c r="EKV37"/>
      <c r="EKW37"/>
      <c r="EKX37"/>
      <c r="EKY37"/>
      <c r="EKZ37"/>
      <c r="ELA37"/>
      <c r="ELB37"/>
      <c r="ELC37"/>
      <c r="ELD37"/>
      <c r="ELE37"/>
      <c r="ELF37"/>
      <c r="ELG37"/>
      <c r="ELH37"/>
      <c r="ELI37"/>
      <c r="ELJ37"/>
      <c r="ELK37"/>
      <c r="ELL37"/>
      <c r="ELM37"/>
      <c r="ELN37"/>
      <c r="ELO37"/>
      <c r="ELP37"/>
      <c r="ELQ37"/>
      <c r="ELR37"/>
      <c r="ELS37"/>
      <c r="ELT37"/>
      <c r="ELU37"/>
      <c r="ELV37"/>
      <c r="ELW37"/>
      <c r="ELX37"/>
      <c r="ELY37"/>
      <c r="ELZ37"/>
      <c r="EMA37"/>
      <c r="EMB37"/>
      <c r="EMC37"/>
      <c r="EMD37"/>
      <c r="EME37"/>
      <c r="EMF37"/>
      <c r="EMG37"/>
      <c r="EMH37"/>
      <c r="EMI37"/>
      <c r="EMJ37"/>
      <c r="EMK37"/>
      <c r="EML37"/>
      <c r="EMM37"/>
      <c r="EMN37"/>
      <c r="EMO37"/>
      <c r="EMP37"/>
      <c r="EMQ37"/>
      <c r="EMR37"/>
      <c r="EMS37"/>
      <c r="EMT37"/>
      <c r="EMU37"/>
      <c r="EMV37"/>
      <c r="EMW37"/>
      <c r="EMX37"/>
      <c r="EMY37"/>
      <c r="EMZ37"/>
      <c r="ENA37"/>
      <c r="ENB37"/>
      <c r="ENC37"/>
      <c r="END37"/>
      <c r="ENE37"/>
      <c r="ENF37"/>
      <c r="ENG37"/>
      <c r="ENH37"/>
      <c r="ENI37"/>
      <c r="ENJ37"/>
      <c r="ENK37"/>
      <c r="ENL37"/>
      <c r="ENM37"/>
      <c r="ENN37"/>
      <c r="ENO37"/>
      <c r="ENP37"/>
      <c r="ENQ37"/>
      <c r="ENR37"/>
      <c r="ENS37"/>
      <c r="ENT37"/>
      <c r="ENU37"/>
      <c r="ENV37"/>
      <c r="ENW37"/>
      <c r="ENX37"/>
      <c r="ENY37"/>
      <c r="ENZ37"/>
      <c r="EOA37"/>
      <c r="EOB37"/>
      <c r="EOC37"/>
      <c r="EOD37"/>
      <c r="EOE37"/>
      <c r="EOF37"/>
      <c r="EOG37"/>
      <c r="EOH37"/>
      <c r="EOI37"/>
      <c r="EOJ37"/>
      <c r="EOK37"/>
      <c r="EOL37"/>
      <c r="EOM37"/>
      <c r="EON37"/>
      <c r="EOO37"/>
      <c r="EOP37"/>
      <c r="EOQ37"/>
      <c r="EOR37"/>
      <c r="EOS37"/>
      <c r="EOT37"/>
      <c r="EOU37"/>
      <c r="EOV37"/>
      <c r="EOW37"/>
      <c r="EOX37"/>
      <c r="EOY37"/>
      <c r="EOZ37"/>
      <c r="EPA37"/>
      <c r="EPB37"/>
      <c r="EPC37"/>
      <c r="EPD37"/>
      <c r="EPE37"/>
      <c r="EPF37"/>
      <c r="EPG37"/>
      <c r="EPH37"/>
      <c r="EPI37"/>
      <c r="EPJ37"/>
      <c r="EPK37"/>
      <c r="EPL37"/>
      <c r="EPM37"/>
      <c r="EPN37"/>
      <c r="EPO37"/>
      <c r="EPP37"/>
      <c r="EPQ37"/>
      <c r="EPR37"/>
      <c r="EPS37"/>
      <c r="EPT37"/>
      <c r="EPU37"/>
      <c r="EPV37"/>
      <c r="EPW37"/>
      <c r="EPX37"/>
      <c r="EPY37"/>
      <c r="EPZ37"/>
      <c r="EQA37"/>
      <c r="EQB37"/>
      <c r="EQC37"/>
      <c r="EQD37"/>
      <c r="EQE37"/>
      <c r="EQF37"/>
      <c r="EQG37"/>
      <c r="EQH37"/>
      <c r="EQI37"/>
      <c r="EQJ37"/>
      <c r="EQK37"/>
      <c r="EQL37"/>
      <c r="EQM37"/>
      <c r="EQN37"/>
      <c r="EQO37"/>
      <c r="EQP37"/>
      <c r="EQQ37"/>
      <c r="EQR37"/>
      <c r="EQS37"/>
      <c r="EQT37"/>
      <c r="EQU37"/>
      <c r="EQV37"/>
      <c r="EQW37"/>
      <c r="EQX37"/>
      <c r="EQY37"/>
      <c r="EQZ37"/>
      <c r="ERA37"/>
      <c r="ERB37"/>
      <c r="ERC37"/>
      <c r="ERD37"/>
      <c r="ERE37"/>
      <c r="ERF37"/>
      <c r="ERG37"/>
      <c r="ERH37"/>
      <c r="ERI37"/>
      <c r="ERJ37"/>
      <c r="ERK37"/>
      <c r="ERL37"/>
      <c r="ERM37"/>
      <c r="ERN37"/>
      <c r="ERO37"/>
      <c r="ERP37"/>
      <c r="ERQ37"/>
      <c r="ERR37"/>
      <c r="ERS37"/>
      <c r="ERT37"/>
      <c r="ERU37"/>
      <c r="ERV37"/>
      <c r="ERW37"/>
      <c r="ERX37"/>
      <c r="ERY37"/>
      <c r="ERZ37"/>
      <c r="ESA37"/>
      <c r="ESB37"/>
      <c r="ESC37"/>
      <c r="ESD37"/>
      <c r="ESE37"/>
      <c r="ESF37"/>
      <c r="ESG37"/>
      <c r="ESH37"/>
      <c r="ESI37"/>
      <c r="ESJ37"/>
      <c r="ESK37"/>
      <c r="ESL37"/>
      <c r="ESM37"/>
      <c r="ESN37"/>
      <c r="ESO37"/>
      <c r="ESP37"/>
      <c r="ESQ37"/>
      <c r="ESR37"/>
      <c r="ESS37"/>
      <c r="EST37"/>
      <c r="ESU37"/>
      <c r="ESV37"/>
      <c r="ESW37"/>
      <c r="ESX37"/>
      <c r="ESY37"/>
      <c r="ESZ37"/>
      <c r="ETA37"/>
      <c r="ETB37"/>
      <c r="ETC37"/>
      <c r="ETD37"/>
      <c r="ETE37"/>
      <c r="ETF37"/>
      <c r="ETG37"/>
      <c r="ETH37"/>
      <c r="ETI37"/>
      <c r="ETJ37"/>
      <c r="ETK37"/>
      <c r="ETL37"/>
      <c r="ETM37"/>
      <c r="ETN37"/>
      <c r="ETO37"/>
      <c r="ETP37"/>
      <c r="ETQ37"/>
      <c r="ETR37"/>
      <c r="ETS37"/>
      <c r="ETT37"/>
      <c r="ETU37"/>
      <c r="ETV37"/>
      <c r="ETW37"/>
      <c r="ETX37"/>
      <c r="ETY37"/>
      <c r="ETZ37"/>
      <c r="EUA37"/>
      <c r="EUB37"/>
      <c r="EUC37"/>
      <c r="EUD37"/>
      <c r="EUE37"/>
      <c r="EUF37"/>
      <c r="EUG37"/>
      <c r="EUH37"/>
      <c r="EUI37"/>
      <c r="EUJ37"/>
      <c r="EUK37"/>
      <c r="EUL37"/>
      <c r="EUM37"/>
      <c r="EUN37"/>
      <c r="EUO37"/>
      <c r="EUP37"/>
      <c r="EUQ37"/>
      <c r="EUR37"/>
      <c r="EUS37"/>
      <c r="EUT37"/>
      <c r="EUU37"/>
      <c r="EUV37"/>
      <c r="EUW37"/>
      <c r="EUX37"/>
      <c r="EUY37"/>
      <c r="EUZ37"/>
      <c r="EVA37"/>
      <c r="EVB37"/>
      <c r="EVC37"/>
      <c r="EVD37"/>
      <c r="EVE37"/>
      <c r="EVF37"/>
      <c r="EVG37"/>
      <c r="EVH37"/>
      <c r="EVI37"/>
      <c r="EVJ37"/>
      <c r="EVK37"/>
      <c r="EVL37"/>
      <c r="EVM37"/>
      <c r="EVN37"/>
      <c r="EVO37"/>
      <c r="EVP37"/>
      <c r="EVQ37"/>
      <c r="EVR37"/>
      <c r="EVS37"/>
      <c r="EVT37"/>
      <c r="EVU37"/>
      <c r="EVV37"/>
      <c r="EVW37"/>
      <c r="EVX37"/>
      <c r="EVY37"/>
      <c r="EVZ37"/>
      <c r="EWA37"/>
      <c r="EWB37"/>
      <c r="EWC37"/>
      <c r="EWD37"/>
      <c r="EWE37"/>
      <c r="EWF37"/>
      <c r="EWG37"/>
      <c r="EWH37"/>
      <c r="EWI37"/>
      <c r="EWJ37"/>
      <c r="EWK37"/>
      <c r="EWL37"/>
      <c r="EWM37"/>
      <c r="EWN37"/>
      <c r="EWO37"/>
      <c r="EWP37"/>
      <c r="EWQ37"/>
      <c r="EWR37"/>
      <c r="EWS37"/>
      <c r="EWT37"/>
      <c r="EWU37"/>
      <c r="EWV37"/>
      <c r="EWW37"/>
      <c r="EWX37"/>
      <c r="EWY37"/>
      <c r="EWZ37"/>
      <c r="EXA37"/>
      <c r="EXB37"/>
      <c r="EXC37"/>
      <c r="EXD37"/>
      <c r="EXE37"/>
      <c r="EXF37"/>
      <c r="EXG37"/>
      <c r="EXH37"/>
      <c r="EXI37"/>
      <c r="EXJ37"/>
      <c r="EXK37"/>
      <c r="EXL37"/>
      <c r="EXM37"/>
      <c r="EXN37"/>
      <c r="EXO37"/>
      <c r="EXP37"/>
      <c r="EXQ37"/>
      <c r="EXR37"/>
      <c r="EXS37"/>
      <c r="EXT37"/>
      <c r="EXU37"/>
      <c r="EXV37"/>
      <c r="EXW37"/>
      <c r="EXX37"/>
      <c r="EXY37"/>
      <c r="EXZ37"/>
      <c r="EYA37"/>
      <c r="EYB37"/>
      <c r="EYC37"/>
      <c r="EYD37"/>
      <c r="EYE37"/>
      <c r="EYF37"/>
      <c r="EYG37"/>
      <c r="EYH37"/>
      <c r="EYI37"/>
      <c r="EYJ37"/>
      <c r="EYK37"/>
      <c r="EYL37"/>
      <c r="EYM37"/>
      <c r="EYN37"/>
      <c r="EYO37"/>
      <c r="EYP37"/>
      <c r="EYQ37"/>
      <c r="EYR37"/>
      <c r="EYS37"/>
      <c r="EYT37"/>
      <c r="EYU37"/>
      <c r="EYV37"/>
      <c r="EYW37"/>
      <c r="EYX37"/>
      <c r="EYY37"/>
      <c r="EYZ37"/>
      <c r="EZA37"/>
      <c r="EZB37"/>
      <c r="EZC37"/>
      <c r="EZD37"/>
      <c r="EZE37"/>
      <c r="EZF37"/>
      <c r="EZG37"/>
      <c r="EZH37"/>
      <c r="EZI37"/>
      <c r="EZJ37"/>
      <c r="EZK37"/>
      <c r="EZL37"/>
      <c r="EZM37"/>
      <c r="EZN37"/>
      <c r="EZO37"/>
      <c r="EZP37"/>
      <c r="EZQ37"/>
      <c r="EZR37"/>
      <c r="EZS37"/>
      <c r="EZT37"/>
      <c r="EZU37"/>
      <c r="EZV37"/>
      <c r="EZW37"/>
      <c r="EZX37"/>
      <c r="EZY37"/>
      <c r="EZZ37"/>
      <c r="FAA37"/>
      <c r="FAB37"/>
      <c r="FAC37"/>
      <c r="FAD37"/>
      <c r="FAE37"/>
      <c r="FAF37"/>
      <c r="FAG37"/>
      <c r="FAH37"/>
      <c r="FAI37"/>
      <c r="FAJ37"/>
      <c r="FAK37"/>
      <c r="FAL37"/>
      <c r="FAM37"/>
      <c r="FAN37"/>
      <c r="FAO37"/>
      <c r="FAP37"/>
      <c r="FAQ37"/>
      <c r="FAR37"/>
      <c r="FAS37"/>
      <c r="FAT37"/>
      <c r="FAU37"/>
      <c r="FAV37"/>
      <c r="FAW37"/>
      <c r="FAX37"/>
      <c r="FAY37"/>
      <c r="FAZ37"/>
      <c r="FBA37"/>
      <c r="FBB37"/>
      <c r="FBC37"/>
      <c r="FBD37"/>
      <c r="FBE37"/>
      <c r="FBF37"/>
      <c r="FBG37"/>
      <c r="FBH37"/>
      <c r="FBI37"/>
      <c r="FBJ37"/>
      <c r="FBK37"/>
      <c r="FBL37"/>
      <c r="FBM37"/>
      <c r="FBN37"/>
      <c r="FBO37"/>
      <c r="FBP37"/>
      <c r="FBQ37"/>
      <c r="FBR37"/>
      <c r="FBS37"/>
      <c r="FBT37"/>
      <c r="FBU37"/>
      <c r="FBV37"/>
      <c r="FBW37"/>
      <c r="FBX37"/>
      <c r="FBY37"/>
      <c r="FBZ37"/>
      <c r="FCA37"/>
      <c r="FCB37"/>
      <c r="FCC37"/>
      <c r="FCD37"/>
      <c r="FCE37"/>
      <c r="FCF37"/>
      <c r="FCG37"/>
      <c r="FCH37"/>
      <c r="FCI37"/>
      <c r="FCJ37"/>
      <c r="FCK37"/>
      <c r="FCL37"/>
      <c r="FCM37"/>
      <c r="FCN37"/>
      <c r="FCO37"/>
      <c r="FCP37"/>
      <c r="FCQ37"/>
      <c r="FCR37"/>
      <c r="FCS37"/>
      <c r="FCT37"/>
      <c r="FCU37"/>
      <c r="FCV37"/>
      <c r="FCW37"/>
      <c r="FCX37"/>
      <c r="FCY37"/>
      <c r="FCZ37"/>
      <c r="FDA37"/>
      <c r="FDB37"/>
      <c r="FDC37"/>
      <c r="FDD37"/>
      <c r="FDE37"/>
      <c r="FDF37"/>
      <c r="FDG37"/>
      <c r="FDH37"/>
      <c r="FDI37"/>
      <c r="FDJ37"/>
      <c r="FDK37"/>
      <c r="FDL37"/>
      <c r="FDM37"/>
      <c r="FDN37"/>
      <c r="FDO37"/>
      <c r="FDP37"/>
      <c r="FDQ37"/>
      <c r="FDR37"/>
      <c r="FDS37"/>
      <c r="FDT37"/>
      <c r="FDU37"/>
      <c r="FDV37"/>
      <c r="FDW37"/>
      <c r="FDX37"/>
      <c r="FDY37"/>
      <c r="FDZ37"/>
      <c r="FEA37"/>
      <c r="FEB37"/>
      <c r="FEC37"/>
      <c r="FED37"/>
      <c r="FEE37"/>
      <c r="FEF37"/>
      <c r="FEG37"/>
      <c r="FEH37"/>
      <c r="FEI37"/>
      <c r="FEJ37"/>
      <c r="FEK37"/>
      <c r="FEL37"/>
      <c r="FEM37"/>
      <c r="FEN37"/>
      <c r="FEO37"/>
      <c r="FEP37"/>
      <c r="FEQ37"/>
      <c r="FER37"/>
      <c r="FES37"/>
      <c r="FET37"/>
      <c r="FEU37"/>
      <c r="FEV37"/>
      <c r="FEW37"/>
      <c r="FEX37"/>
      <c r="FEY37"/>
      <c r="FEZ37"/>
      <c r="FFA37"/>
      <c r="FFB37"/>
      <c r="FFC37"/>
      <c r="FFD37"/>
      <c r="FFE37"/>
      <c r="FFF37"/>
      <c r="FFG37"/>
      <c r="FFH37"/>
      <c r="FFI37"/>
      <c r="FFJ37"/>
      <c r="FFK37"/>
      <c r="FFL37"/>
      <c r="FFM37"/>
      <c r="FFN37"/>
      <c r="FFO37"/>
      <c r="FFP37"/>
      <c r="FFQ37"/>
      <c r="FFR37"/>
      <c r="FFS37"/>
      <c r="FFT37"/>
      <c r="FFU37"/>
      <c r="FFV37"/>
      <c r="FFW37"/>
      <c r="FFX37"/>
      <c r="FFY37"/>
      <c r="FFZ37"/>
      <c r="FGA37"/>
      <c r="FGB37"/>
      <c r="FGC37"/>
      <c r="FGD37"/>
      <c r="FGE37"/>
      <c r="FGF37"/>
      <c r="FGG37"/>
      <c r="FGH37"/>
      <c r="FGI37"/>
      <c r="FGJ37"/>
      <c r="FGK37"/>
      <c r="FGL37"/>
      <c r="FGM37"/>
      <c r="FGN37"/>
      <c r="FGO37"/>
      <c r="FGP37"/>
      <c r="FGQ37"/>
      <c r="FGR37"/>
      <c r="FGS37"/>
      <c r="FGT37"/>
      <c r="FGU37"/>
      <c r="FGV37"/>
      <c r="FGW37"/>
      <c r="FGX37"/>
      <c r="FGY37"/>
      <c r="FGZ37"/>
      <c r="FHA37"/>
      <c r="FHB37"/>
      <c r="FHC37"/>
      <c r="FHD37"/>
      <c r="FHE37"/>
      <c r="FHF37"/>
      <c r="FHG37"/>
      <c r="FHH37"/>
      <c r="FHI37"/>
      <c r="FHJ37"/>
      <c r="FHK37"/>
      <c r="FHL37"/>
      <c r="FHM37"/>
      <c r="FHN37"/>
      <c r="FHO37"/>
      <c r="FHP37"/>
      <c r="FHQ37"/>
      <c r="FHR37"/>
      <c r="FHS37"/>
      <c r="FHT37"/>
      <c r="FHU37"/>
      <c r="FHV37"/>
      <c r="FHW37"/>
      <c r="FHX37"/>
      <c r="FHY37"/>
      <c r="FHZ37"/>
      <c r="FIA37"/>
      <c r="FIB37"/>
      <c r="FIC37"/>
      <c r="FID37"/>
      <c r="FIE37"/>
      <c r="FIF37"/>
      <c r="FIG37"/>
      <c r="FIH37"/>
      <c r="FII37"/>
      <c r="FIJ37"/>
      <c r="FIK37"/>
      <c r="FIL37"/>
      <c r="FIM37"/>
      <c r="FIN37"/>
      <c r="FIO37"/>
      <c r="FIP37"/>
      <c r="FIQ37"/>
      <c r="FIR37"/>
      <c r="FIS37"/>
      <c r="FIT37"/>
      <c r="FIU37"/>
      <c r="FIV37"/>
      <c r="FIW37"/>
      <c r="FIX37"/>
      <c r="FIY37"/>
      <c r="FIZ37"/>
      <c r="FJA37"/>
      <c r="FJB37"/>
      <c r="FJC37"/>
      <c r="FJD37"/>
      <c r="FJE37"/>
      <c r="FJF37"/>
      <c r="FJG37"/>
      <c r="FJH37"/>
      <c r="FJI37"/>
      <c r="FJJ37"/>
      <c r="FJK37"/>
      <c r="FJL37"/>
      <c r="FJM37"/>
      <c r="FJN37"/>
      <c r="FJO37"/>
      <c r="FJP37"/>
      <c r="FJQ37"/>
      <c r="FJR37"/>
      <c r="FJS37"/>
      <c r="FJT37"/>
      <c r="FJU37"/>
      <c r="FJV37"/>
      <c r="FJW37"/>
      <c r="FJX37"/>
      <c r="FJY37"/>
      <c r="FJZ37"/>
      <c r="FKA37"/>
      <c r="FKB37"/>
      <c r="FKC37"/>
      <c r="FKD37"/>
      <c r="FKE37"/>
      <c r="FKF37"/>
      <c r="FKG37"/>
      <c r="FKH37"/>
      <c r="FKI37"/>
      <c r="FKJ37"/>
      <c r="FKK37"/>
      <c r="FKL37"/>
      <c r="FKM37"/>
      <c r="FKN37"/>
      <c r="FKO37"/>
      <c r="FKP37"/>
      <c r="FKQ37"/>
      <c r="FKR37"/>
      <c r="FKS37"/>
      <c r="FKT37"/>
      <c r="FKU37"/>
      <c r="FKV37"/>
      <c r="FKW37"/>
      <c r="FKX37"/>
      <c r="FKY37"/>
      <c r="FKZ37"/>
      <c r="FLA37"/>
      <c r="FLB37"/>
      <c r="FLC37"/>
      <c r="FLD37"/>
      <c r="FLE37"/>
      <c r="FLF37"/>
      <c r="FLG37"/>
      <c r="FLH37"/>
      <c r="FLI37"/>
      <c r="FLJ37"/>
      <c r="FLK37"/>
      <c r="FLL37"/>
      <c r="FLM37"/>
      <c r="FLN37"/>
      <c r="FLO37"/>
      <c r="FLP37"/>
      <c r="FLQ37"/>
      <c r="FLR37"/>
      <c r="FLS37"/>
      <c r="FLT37"/>
      <c r="FLU37"/>
      <c r="FLV37"/>
      <c r="FLW37"/>
      <c r="FLX37"/>
      <c r="FLY37"/>
      <c r="FLZ37"/>
      <c r="FMA37"/>
      <c r="FMB37"/>
      <c r="FMC37"/>
      <c r="FMD37"/>
      <c r="FME37"/>
      <c r="FMF37"/>
      <c r="FMG37"/>
      <c r="FMH37"/>
      <c r="FMI37"/>
      <c r="FMJ37"/>
      <c r="FMK37"/>
      <c r="FML37"/>
      <c r="FMM37"/>
      <c r="FMN37"/>
      <c r="FMO37"/>
      <c r="FMP37"/>
      <c r="FMQ37"/>
      <c r="FMR37"/>
      <c r="FMS37"/>
      <c r="FMT37"/>
      <c r="FMU37"/>
      <c r="FMV37"/>
      <c r="FMW37"/>
      <c r="FMX37"/>
      <c r="FMY37"/>
      <c r="FMZ37"/>
      <c r="FNA37"/>
      <c r="FNB37"/>
      <c r="FNC37"/>
      <c r="FND37"/>
      <c r="FNE37"/>
      <c r="FNF37"/>
      <c r="FNG37"/>
      <c r="FNH37"/>
      <c r="FNI37"/>
      <c r="FNJ37"/>
      <c r="FNK37"/>
      <c r="FNL37"/>
      <c r="FNM37"/>
      <c r="FNN37"/>
      <c r="FNO37"/>
      <c r="FNP37"/>
      <c r="FNQ37"/>
      <c r="FNR37"/>
      <c r="FNS37"/>
      <c r="FNT37"/>
      <c r="FNU37"/>
      <c r="FNV37"/>
      <c r="FNW37"/>
      <c r="FNX37"/>
      <c r="FNY37"/>
      <c r="FNZ37"/>
      <c r="FOA37"/>
      <c r="FOB37"/>
      <c r="FOC37"/>
      <c r="FOD37"/>
      <c r="FOE37"/>
      <c r="FOF37"/>
      <c r="FOG37"/>
      <c r="FOH37"/>
      <c r="FOI37"/>
      <c r="FOJ37"/>
      <c r="FOK37"/>
      <c r="FOL37"/>
      <c r="FOM37"/>
      <c r="FON37"/>
      <c r="FOO37"/>
      <c r="FOP37"/>
      <c r="FOQ37"/>
      <c r="FOR37"/>
      <c r="FOS37"/>
      <c r="FOT37"/>
      <c r="FOU37"/>
      <c r="FOV37"/>
      <c r="FOW37"/>
      <c r="FOX37"/>
      <c r="FOY37"/>
      <c r="FOZ37"/>
      <c r="FPA37"/>
      <c r="FPB37"/>
      <c r="FPC37"/>
      <c r="FPD37"/>
      <c r="FPE37"/>
      <c r="FPF37"/>
      <c r="FPG37"/>
      <c r="FPH37"/>
      <c r="FPI37"/>
      <c r="FPJ37"/>
      <c r="FPK37"/>
      <c r="FPL37"/>
      <c r="FPM37"/>
      <c r="FPN37"/>
      <c r="FPO37"/>
      <c r="FPP37"/>
      <c r="FPQ37"/>
      <c r="FPR37"/>
      <c r="FPS37"/>
      <c r="FPT37"/>
      <c r="FPU37"/>
      <c r="FPV37"/>
      <c r="FPW37"/>
      <c r="FPX37"/>
      <c r="FPY37"/>
      <c r="FPZ37"/>
      <c r="FQA37"/>
      <c r="FQB37"/>
      <c r="FQC37"/>
      <c r="FQD37"/>
      <c r="FQE37"/>
      <c r="FQF37"/>
      <c r="FQG37"/>
      <c r="FQH37"/>
      <c r="FQI37"/>
      <c r="FQJ37"/>
      <c r="FQK37"/>
      <c r="FQL37"/>
      <c r="FQM37"/>
      <c r="FQN37"/>
      <c r="FQO37"/>
      <c r="FQP37"/>
      <c r="FQQ37"/>
      <c r="FQR37"/>
      <c r="FQS37"/>
      <c r="FQT37"/>
      <c r="FQU37"/>
      <c r="FQV37"/>
      <c r="FQW37"/>
      <c r="FQX37"/>
      <c r="FQY37"/>
      <c r="FQZ37"/>
      <c r="FRA37"/>
      <c r="FRB37"/>
      <c r="FRC37"/>
      <c r="FRD37"/>
      <c r="FRE37"/>
      <c r="FRF37"/>
      <c r="FRG37"/>
      <c r="FRH37"/>
      <c r="FRI37"/>
      <c r="FRJ37"/>
      <c r="FRK37"/>
      <c r="FRL37"/>
      <c r="FRM37"/>
      <c r="FRN37"/>
      <c r="FRO37"/>
      <c r="FRP37"/>
      <c r="FRQ37"/>
      <c r="FRR37"/>
      <c r="FRS37"/>
      <c r="FRT37"/>
      <c r="FRU37"/>
      <c r="FRV37"/>
      <c r="FRW37"/>
      <c r="FRX37"/>
      <c r="FRY37"/>
      <c r="FRZ37"/>
      <c r="FSA37"/>
      <c r="FSB37"/>
      <c r="FSC37"/>
      <c r="FSD37"/>
      <c r="FSE37"/>
      <c r="FSF37"/>
      <c r="FSG37"/>
      <c r="FSH37"/>
      <c r="FSI37"/>
      <c r="FSJ37"/>
      <c r="FSK37"/>
      <c r="FSL37"/>
      <c r="FSM37"/>
      <c r="FSN37"/>
      <c r="FSO37"/>
      <c r="FSP37"/>
      <c r="FSQ37"/>
      <c r="FSR37"/>
      <c r="FSS37"/>
      <c r="FST37"/>
      <c r="FSU37"/>
      <c r="FSV37"/>
      <c r="FSW37"/>
      <c r="FSX37"/>
      <c r="FSY37"/>
      <c r="FSZ37"/>
      <c r="FTA37"/>
      <c r="FTB37"/>
      <c r="FTC37"/>
      <c r="FTD37"/>
      <c r="FTE37"/>
      <c r="FTF37"/>
      <c r="FTG37"/>
      <c r="FTH37"/>
      <c r="FTI37"/>
      <c r="FTJ37"/>
      <c r="FTK37"/>
      <c r="FTL37"/>
      <c r="FTM37"/>
      <c r="FTN37"/>
      <c r="FTO37"/>
      <c r="FTP37"/>
      <c r="FTQ37"/>
      <c r="FTR37"/>
      <c r="FTS37"/>
      <c r="FTT37"/>
      <c r="FTU37"/>
      <c r="FTV37"/>
      <c r="FTW37"/>
      <c r="FTX37"/>
      <c r="FTY37"/>
      <c r="FTZ37"/>
      <c r="FUA37"/>
      <c r="FUB37"/>
      <c r="FUC37"/>
      <c r="FUD37"/>
      <c r="FUE37"/>
      <c r="FUF37"/>
      <c r="FUG37"/>
      <c r="FUH37"/>
      <c r="FUI37"/>
      <c r="FUJ37"/>
      <c r="FUK37"/>
      <c r="FUL37"/>
      <c r="FUM37"/>
      <c r="FUN37"/>
      <c r="FUO37"/>
      <c r="FUP37"/>
      <c r="FUQ37"/>
      <c r="FUR37"/>
      <c r="FUS37"/>
      <c r="FUT37"/>
      <c r="FUU37"/>
      <c r="FUV37"/>
      <c r="FUW37"/>
      <c r="FUX37"/>
      <c r="FUY37"/>
      <c r="FUZ37"/>
      <c r="FVA37"/>
      <c r="FVB37"/>
      <c r="FVC37"/>
      <c r="FVD37"/>
      <c r="FVE37"/>
      <c r="FVF37"/>
      <c r="FVG37"/>
      <c r="FVH37"/>
      <c r="FVI37"/>
      <c r="FVJ37"/>
      <c r="FVK37"/>
      <c r="FVL37"/>
      <c r="FVM37"/>
      <c r="FVN37"/>
      <c r="FVO37"/>
      <c r="FVP37"/>
      <c r="FVQ37"/>
      <c r="FVR37"/>
      <c r="FVS37"/>
      <c r="FVT37"/>
      <c r="FVU37"/>
      <c r="FVV37"/>
      <c r="FVW37"/>
      <c r="FVX37"/>
      <c r="FVY37"/>
      <c r="FVZ37"/>
      <c r="FWA37"/>
      <c r="FWB37"/>
      <c r="FWC37"/>
      <c r="FWD37"/>
      <c r="FWE37"/>
      <c r="FWF37"/>
      <c r="FWG37"/>
      <c r="FWH37"/>
      <c r="FWI37"/>
      <c r="FWJ37"/>
      <c r="FWK37"/>
      <c r="FWL37"/>
      <c r="FWM37"/>
      <c r="FWN37"/>
      <c r="FWO37"/>
      <c r="FWP37"/>
      <c r="FWQ37"/>
      <c r="FWR37"/>
      <c r="FWS37"/>
      <c r="FWT37"/>
      <c r="FWU37"/>
      <c r="FWV37"/>
      <c r="FWW37"/>
      <c r="FWX37"/>
      <c r="FWY37"/>
      <c r="FWZ37"/>
      <c r="FXA37"/>
      <c r="FXB37"/>
      <c r="FXC37"/>
      <c r="FXD37"/>
      <c r="FXE37"/>
      <c r="FXF37"/>
      <c r="FXG37"/>
      <c r="FXH37"/>
      <c r="FXI37"/>
      <c r="FXJ37"/>
      <c r="FXK37"/>
      <c r="FXL37"/>
      <c r="FXM37"/>
      <c r="FXN37"/>
      <c r="FXO37"/>
      <c r="FXP37"/>
      <c r="FXQ37"/>
      <c r="FXR37"/>
      <c r="FXS37"/>
      <c r="FXT37"/>
      <c r="FXU37"/>
      <c r="FXV37"/>
      <c r="FXW37"/>
      <c r="FXX37"/>
      <c r="FXY37"/>
      <c r="FXZ37"/>
      <c r="FYA37"/>
      <c r="FYB37"/>
      <c r="FYC37"/>
      <c r="FYD37"/>
      <c r="FYE37"/>
      <c r="FYF37"/>
      <c r="FYG37"/>
      <c r="FYH37"/>
      <c r="FYI37"/>
      <c r="FYJ37"/>
      <c r="FYK37"/>
      <c r="FYL37"/>
      <c r="FYM37"/>
      <c r="FYN37"/>
      <c r="FYO37"/>
      <c r="FYP37"/>
      <c r="FYQ37"/>
      <c r="FYR37"/>
      <c r="FYS37"/>
      <c r="FYT37"/>
      <c r="FYU37"/>
      <c r="FYV37"/>
      <c r="FYW37"/>
      <c r="FYX37"/>
      <c r="FYY37"/>
      <c r="FYZ37"/>
      <c r="FZA37"/>
      <c r="FZB37"/>
      <c r="FZC37"/>
      <c r="FZD37"/>
      <c r="FZE37"/>
      <c r="FZF37"/>
      <c r="FZG37"/>
      <c r="FZH37"/>
      <c r="FZI37"/>
      <c r="FZJ37"/>
      <c r="FZK37"/>
      <c r="FZL37"/>
      <c r="FZM37"/>
      <c r="FZN37"/>
      <c r="FZO37"/>
      <c r="FZP37"/>
      <c r="FZQ37"/>
      <c r="FZR37"/>
      <c r="FZS37"/>
      <c r="FZT37"/>
      <c r="FZU37"/>
      <c r="FZV37"/>
      <c r="FZW37"/>
      <c r="FZX37"/>
      <c r="FZY37"/>
      <c r="FZZ37"/>
      <c r="GAA37"/>
      <c r="GAB37"/>
      <c r="GAC37"/>
      <c r="GAD37"/>
      <c r="GAE37"/>
      <c r="GAF37"/>
      <c r="GAG37"/>
      <c r="GAH37"/>
      <c r="GAI37"/>
      <c r="GAJ37"/>
      <c r="GAK37"/>
      <c r="GAL37"/>
      <c r="GAM37"/>
      <c r="GAN37"/>
      <c r="GAO37"/>
      <c r="GAP37"/>
      <c r="GAQ37"/>
      <c r="GAR37"/>
      <c r="GAS37"/>
      <c r="GAT37"/>
      <c r="GAU37"/>
      <c r="GAV37"/>
      <c r="GAW37"/>
      <c r="GAX37"/>
      <c r="GAY37"/>
      <c r="GAZ37"/>
      <c r="GBA37"/>
      <c r="GBB37"/>
      <c r="GBC37"/>
      <c r="GBD37"/>
      <c r="GBE37"/>
      <c r="GBF37"/>
      <c r="GBG37"/>
      <c r="GBH37"/>
      <c r="GBI37"/>
      <c r="GBJ37"/>
      <c r="GBK37"/>
      <c r="GBL37"/>
      <c r="GBM37"/>
      <c r="GBN37"/>
      <c r="GBO37"/>
      <c r="GBP37"/>
      <c r="GBQ37"/>
      <c r="GBR37"/>
      <c r="GBS37"/>
      <c r="GBT37"/>
      <c r="GBU37"/>
      <c r="GBV37"/>
      <c r="GBW37"/>
      <c r="GBX37"/>
      <c r="GBY37"/>
      <c r="GBZ37"/>
      <c r="GCA37"/>
      <c r="GCB37"/>
      <c r="GCC37"/>
      <c r="GCD37"/>
      <c r="GCE37"/>
      <c r="GCF37"/>
      <c r="GCG37"/>
      <c r="GCH37"/>
      <c r="GCI37"/>
      <c r="GCJ37"/>
      <c r="GCK37"/>
      <c r="GCL37"/>
      <c r="GCM37"/>
      <c r="GCN37"/>
      <c r="GCO37"/>
      <c r="GCP37"/>
      <c r="GCQ37"/>
      <c r="GCR37"/>
      <c r="GCS37"/>
      <c r="GCT37"/>
      <c r="GCU37"/>
      <c r="GCV37"/>
      <c r="GCW37"/>
      <c r="GCX37"/>
      <c r="GCY37"/>
      <c r="GCZ37"/>
      <c r="GDA37"/>
      <c r="GDB37"/>
      <c r="GDC37"/>
      <c r="GDD37"/>
      <c r="GDE37"/>
      <c r="GDF37"/>
      <c r="GDG37"/>
      <c r="GDH37"/>
      <c r="GDI37"/>
      <c r="GDJ37"/>
      <c r="GDK37"/>
      <c r="GDL37"/>
      <c r="GDM37"/>
      <c r="GDN37"/>
      <c r="GDO37"/>
      <c r="GDP37"/>
      <c r="GDQ37"/>
      <c r="GDR37"/>
      <c r="GDS37"/>
      <c r="GDT37"/>
      <c r="GDU37"/>
      <c r="GDV37"/>
      <c r="GDW37"/>
      <c r="GDX37"/>
      <c r="GDY37"/>
      <c r="GDZ37"/>
      <c r="GEA37"/>
      <c r="GEB37"/>
      <c r="GEC37"/>
      <c r="GED37"/>
      <c r="GEE37"/>
      <c r="GEF37"/>
      <c r="GEG37"/>
      <c r="GEH37"/>
      <c r="GEI37"/>
      <c r="GEJ37"/>
      <c r="GEK37"/>
      <c r="GEL37"/>
      <c r="GEM37"/>
      <c r="GEN37"/>
      <c r="GEO37"/>
      <c r="GEP37"/>
      <c r="GEQ37"/>
      <c r="GER37"/>
      <c r="GES37"/>
      <c r="GET37"/>
      <c r="GEU37"/>
      <c r="GEV37"/>
      <c r="GEW37"/>
      <c r="GEX37"/>
      <c r="GEY37"/>
      <c r="GEZ37"/>
      <c r="GFA37"/>
      <c r="GFB37"/>
      <c r="GFC37"/>
      <c r="GFD37"/>
      <c r="GFE37"/>
      <c r="GFF37"/>
      <c r="GFG37"/>
      <c r="GFH37"/>
      <c r="GFI37"/>
      <c r="GFJ37"/>
      <c r="GFK37"/>
      <c r="GFL37"/>
      <c r="GFM37"/>
      <c r="GFN37"/>
      <c r="GFO37"/>
      <c r="GFP37"/>
      <c r="GFQ37"/>
      <c r="GFR37"/>
      <c r="GFS37"/>
      <c r="GFT37"/>
      <c r="GFU37"/>
      <c r="GFV37"/>
      <c r="GFW37"/>
      <c r="GFX37"/>
      <c r="GFY37"/>
      <c r="GFZ37"/>
      <c r="GGA37"/>
      <c r="GGB37"/>
      <c r="GGC37"/>
      <c r="GGD37"/>
      <c r="GGE37"/>
      <c r="GGF37"/>
      <c r="GGG37"/>
      <c r="GGH37"/>
      <c r="GGI37"/>
      <c r="GGJ37"/>
      <c r="GGK37"/>
      <c r="GGL37"/>
      <c r="GGM37"/>
      <c r="GGN37"/>
      <c r="GGO37"/>
      <c r="GGP37"/>
      <c r="GGQ37"/>
      <c r="GGR37"/>
      <c r="GGS37"/>
      <c r="GGT37"/>
      <c r="GGU37"/>
      <c r="GGV37"/>
      <c r="GGW37"/>
      <c r="GGX37"/>
      <c r="GGY37"/>
      <c r="GGZ37"/>
      <c r="GHA37"/>
      <c r="GHB37"/>
      <c r="GHC37"/>
      <c r="GHD37"/>
      <c r="GHE37"/>
      <c r="GHF37"/>
      <c r="GHG37"/>
      <c r="GHH37"/>
      <c r="GHI37"/>
      <c r="GHJ37"/>
      <c r="GHK37"/>
      <c r="GHL37"/>
      <c r="GHM37"/>
      <c r="GHN37"/>
      <c r="GHO37"/>
      <c r="GHP37"/>
      <c r="GHQ37"/>
      <c r="GHR37"/>
      <c r="GHS37"/>
      <c r="GHT37"/>
      <c r="GHU37"/>
      <c r="GHV37"/>
      <c r="GHW37"/>
      <c r="GHX37"/>
      <c r="GHY37"/>
      <c r="GHZ37"/>
      <c r="GIA37"/>
      <c r="GIB37"/>
      <c r="GIC37"/>
      <c r="GID37"/>
      <c r="GIE37"/>
      <c r="GIF37"/>
      <c r="GIG37"/>
      <c r="GIH37"/>
      <c r="GII37"/>
      <c r="GIJ37"/>
      <c r="GIK37"/>
      <c r="GIL37"/>
      <c r="GIM37"/>
      <c r="GIN37"/>
      <c r="GIO37"/>
      <c r="GIP37"/>
      <c r="GIQ37"/>
      <c r="GIR37"/>
      <c r="GIS37"/>
      <c r="GIT37"/>
      <c r="GIU37"/>
      <c r="GIV37"/>
      <c r="GIW37"/>
      <c r="GIX37"/>
      <c r="GIY37"/>
      <c r="GIZ37"/>
      <c r="GJA37"/>
      <c r="GJB37"/>
      <c r="GJC37"/>
      <c r="GJD37"/>
      <c r="GJE37"/>
      <c r="GJF37"/>
      <c r="GJG37"/>
      <c r="GJH37"/>
      <c r="GJI37"/>
      <c r="GJJ37"/>
      <c r="GJK37"/>
      <c r="GJL37"/>
      <c r="GJM37"/>
      <c r="GJN37"/>
      <c r="GJO37"/>
      <c r="GJP37"/>
      <c r="GJQ37"/>
      <c r="GJR37"/>
      <c r="GJS37"/>
      <c r="GJT37"/>
      <c r="GJU37"/>
      <c r="GJV37"/>
      <c r="GJW37"/>
      <c r="GJX37"/>
      <c r="GJY37"/>
      <c r="GJZ37"/>
      <c r="GKA37"/>
      <c r="GKB37"/>
      <c r="GKC37"/>
      <c r="GKD37"/>
      <c r="GKE37"/>
      <c r="GKF37"/>
      <c r="GKG37"/>
      <c r="GKH37"/>
      <c r="GKI37"/>
      <c r="GKJ37"/>
      <c r="GKK37"/>
      <c r="GKL37"/>
      <c r="GKM37"/>
      <c r="GKN37"/>
      <c r="GKO37"/>
      <c r="GKP37"/>
      <c r="GKQ37"/>
      <c r="GKR37"/>
      <c r="GKS37"/>
      <c r="GKT37"/>
      <c r="GKU37"/>
      <c r="GKV37"/>
      <c r="GKW37"/>
      <c r="GKX37"/>
      <c r="GKY37"/>
      <c r="GKZ37"/>
      <c r="GLA37"/>
      <c r="GLB37"/>
      <c r="GLC37"/>
      <c r="GLD37"/>
      <c r="GLE37"/>
      <c r="GLF37"/>
      <c r="GLG37"/>
      <c r="GLH37"/>
      <c r="GLI37"/>
      <c r="GLJ37"/>
      <c r="GLK37"/>
      <c r="GLL37"/>
      <c r="GLM37"/>
      <c r="GLN37"/>
      <c r="GLO37"/>
      <c r="GLP37"/>
      <c r="GLQ37"/>
      <c r="GLR37"/>
      <c r="GLS37"/>
      <c r="GLT37"/>
      <c r="GLU37"/>
      <c r="GLV37"/>
      <c r="GLW37"/>
      <c r="GLX37"/>
      <c r="GLY37"/>
      <c r="GLZ37"/>
      <c r="GMA37"/>
      <c r="GMB37"/>
      <c r="GMC37"/>
      <c r="GMD37"/>
      <c r="GME37"/>
      <c r="GMF37"/>
      <c r="GMG37"/>
      <c r="GMH37"/>
      <c r="GMI37"/>
      <c r="GMJ37"/>
      <c r="GMK37"/>
      <c r="GML37"/>
      <c r="GMM37"/>
      <c r="GMN37"/>
      <c r="GMO37"/>
      <c r="GMP37"/>
      <c r="GMQ37"/>
      <c r="GMR37"/>
      <c r="GMS37"/>
      <c r="GMT37"/>
      <c r="GMU37"/>
      <c r="GMV37"/>
      <c r="GMW37"/>
      <c r="GMX37"/>
      <c r="GMY37"/>
      <c r="GMZ37"/>
      <c r="GNA37"/>
      <c r="GNB37"/>
      <c r="GNC37"/>
      <c r="GND37"/>
      <c r="GNE37"/>
      <c r="GNF37"/>
      <c r="GNG37"/>
      <c r="GNH37"/>
      <c r="GNI37"/>
      <c r="GNJ37"/>
      <c r="GNK37"/>
      <c r="GNL37"/>
      <c r="GNM37"/>
      <c r="GNN37"/>
      <c r="GNO37"/>
      <c r="GNP37"/>
      <c r="GNQ37"/>
      <c r="GNR37"/>
      <c r="GNS37"/>
      <c r="GNT37"/>
      <c r="GNU37"/>
      <c r="GNV37"/>
      <c r="GNW37"/>
      <c r="GNX37"/>
      <c r="GNY37"/>
      <c r="GNZ37"/>
      <c r="GOA37"/>
      <c r="GOB37"/>
      <c r="GOC37"/>
      <c r="GOD37"/>
      <c r="GOE37"/>
      <c r="GOF37"/>
      <c r="GOG37"/>
      <c r="GOH37"/>
      <c r="GOI37"/>
      <c r="GOJ37"/>
      <c r="GOK37"/>
      <c r="GOL37"/>
      <c r="GOM37"/>
      <c r="GON37"/>
      <c r="GOO37"/>
      <c r="GOP37"/>
      <c r="GOQ37"/>
      <c r="GOR37"/>
      <c r="GOS37"/>
      <c r="GOT37"/>
      <c r="GOU37"/>
      <c r="GOV37"/>
      <c r="GOW37"/>
      <c r="GOX37"/>
      <c r="GOY37"/>
      <c r="GOZ37"/>
      <c r="GPA37"/>
      <c r="GPB37"/>
      <c r="GPC37"/>
      <c r="GPD37"/>
      <c r="GPE37"/>
      <c r="GPF37"/>
      <c r="GPG37"/>
      <c r="GPH37"/>
      <c r="GPI37"/>
      <c r="GPJ37"/>
      <c r="GPK37"/>
      <c r="GPL37"/>
      <c r="GPM37"/>
      <c r="GPN37"/>
      <c r="GPO37"/>
      <c r="GPP37"/>
      <c r="GPQ37"/>
      <c r="GPR37"/>
      <c r="GPS37"/>
      <c r="GPT37"/>
      <c r="GPU37"/>
      <c r="GPV37"/>
      <c r="GPW37"/>
      <c r="GPX37"/>
      <c r="GPY37"/>
      <c r="GPZ37"/>
      <c r="GQA37"/>
      <c r="GQB37"/>
      <c r="GQC37"/>
      <c r="GQD37"/>
      <c r="GQE37"/>
      <c r="GQF37"/>
      <c r="GQG37"/>
      <c r="GQH37"/>
      <c r="GQI37"/>
      <c r="GQJ37"/>
      <c r="GQK37"/>
      <c r="GQL37"/>
      <c r="GQM37"/>
      <c r="GQN37"/>
      <c r="GQO37"/>
      <c r="GQP37"/>
      <c r="GQQ37"/>
      <c r="GQR37"/>
      <c r="GQS37"/>
      <c r="GQT37"/>
      <c r="GQU37"/>
      <c r="GQV37"/>
      <c r="GQW37"/>
      <c r="GQX37"/>
      <c r="GQY37"/>
      <c r="GQZ37"/>
      <c r="GRA37"/>
      <c r="GRB37"/>
      <c r="GRC37"/>
      <c r="GRD37"/>
      <c r="GRE37"/>
      <c r="GRF37"/>
      <c r="GRG37"/>
      <c r="GRH37"/>
      <c r="GRI37"/>
      <c r="GRJ37"/>
      <c r="GRK37"/>
      <c r="GRL37"/>
      <c r="GRM37"/>
      <c r="GRN37"/>
      <c r="GRO37"/>
      <c r="GRP37"/>
      <c r="GRQ37"/>
      <c r="GRR37"/>
      <c r="GRS37"/>
      <c r="GRT37"/>
      <c r="GRU37"/>
      <c r="GRV37"/>
      <c r="GRW37"/>
      <c r="GRX37"/>
      <c r="GRY37"/>
      <c r="GRZ37"/>
      <c r="GSA37"/>
      <c r="GSB37"/>
      <c r="GSC37"/>
      <c r="GSD37"/>
      <c r="GSE37"/>
      <c r="GSF37"/>
      <c r="GSG37"/>
      <c r="GSH37"/>
      <c r="GSI37"/>
      <c r="GSJ37"/>
      <c r="GSK37"/>
      <c r="GSL37"/>
      <c r="GSM37"/>
      <c r="GSN37"/>
      <c r="GSO37"/>
      <c r="GSP37"/>
      <c r="GSQ37"/>
      <c r="GSR37"/>
      <c r="GSS37"/>
      <c r="GST37"/>
      <c r="GSU37"/>
      <c r="GSV37"/>
      <c r="GSW37"/>
      <c r="GSX37"/>
      <c r="GSY37"/>
      <c r="GSZ37"/>
      <c r="GTA37"/>
      <c r="GTB37"/>
      <c r="GTC37"/>
      <c r="GTD37"/>
      <c r="GTE37"/>
      <c r="GTF37"/>
      <c r="GTG37"/>
      <c r="GTH37"/>
      <c r="GTI37"/>
      <c r="GTJ37"/>
      <c r="GTK37"/>
      <c r="GTL37"/>
      <c r="GTM37"/>
      <c r="GTN37"/>
      <c r="GTO37"/>
      <c r="GTP37"/>
      <c r="GTQ37"/>
      <c r="GTR37"/>
      <c r="GTS37"/>
      <c r="GTT37"/>
      <c r="GTU37"/>
      <c r="GTV37"/>
      <c r="GTW37"/>
      <c r="GTX37"/>
      <c r="GTY37"/>
      <c r="GTZ37"/>
      <c r="GUA37"/>
      <c r="GUB37"/>
      <c r="GUC37"/>
      <c r="GUD37"/>
      <c r="GUE37"/>
      <c r="GUF37"/>
      <c r="GUG37"/>
      <c r="GUH37"/>
      <c r="GUI37"/>
      <c r="GUJ37"/>
      <c r="GUK37"/>
      <c r="GUL37"/>
      <c r="GUM37"/>
      <c r="GUN37"/>
      <c r="GUO37"/>
      <c r="GUP37"/>
      <c r="GUQ37"/>
      <c r="GUR37"/>
      <c r="GUS37"/>
      <c r="GUT37"/>
      <c r="GUU37"/>
      <c r="GUV37"/>
      <c r="GUW37"/>
      <c r="GUX37"/>
      <c r="GUY37"/>
      <c r="GUZ37"/>
      <c r="GVA37"/>
      <c r="GVB37"/>
      <c r="GVC37"/>
      <c r="GVD37"/>
      <c r="GVE37"/>
      <c r="GVF37"/>
      <c r="GVG37"/>
      <c r="GVH37"/>
      <c r="GVI37"/>
      <c r="GVJ37"/>
      <c r="GVK37"/>
      <c r="GVL37"/>
      <c r="GVM37"/>
      <c r="GVN37"/>
      <c r="GVO37"/>
      <c r="GVP37"/>
      <c r="GVQ37"/>
      <c r="GVR37"/>
      <c r="GVS37"/>
      <c r="GVT37"/>
      <c r="GVU37"/>
      <c r="GVV37"/>
      <c r="GVW37"/>
      <c r="GVX37"/>
      <c r="GVY37"/>
      <c r="GVZ37"/>
      <c r="GWA37"/>
      <c r="GWB37"/>
      <c r="GWC37"/>
      <c r="GWD37"/>
      <c r="GWE37"/>
      <c r="GWF37"/>
      <c r="GWG37"/>
      <c r="GWH37"/>
      <c r="GWI37"/>
      <c r="GWJ37"/>
      <c r="GWK37"/>
      <c r="GWL37"/>
      <c r="GWM37"/>
      <c r="GWN37"/>
      <c r="GWO37"/>
      <c r="GWP37"/>
      <c r="GWQ37"/>
      <c r="GWR37"/>
      <c r="GWS37"/>
      <c r="GWT37"/>
      <c r="GWU37"/>
      <c r="GWV37"/>
      <c r="GWW37"/>
      <c r="GWX37"/>
      <c r="GWY37"/>
      <c r="GWZ37"/>
      <c r="GXA37"/>
      <c r="GXB37"/>
      <c r="GXC37"/>
      <c r="GXD37"/>
      <c r="GXE37"/>
      <c r="GXF37"/>
      <c r="GXG37"/>
      <c r="GXH37"/>
      <c r="GXI37"/>
      <c r="GXJ37"/>
      <c r="GXK37"/>
      <c r="GXL37"/>
      <c r="GXM37"/>
      <c r="GXN37"/>
      <c r="GXO37"/>
      <c r="GXP37"/>
      <c r="GXQ37"/>
      <c r="GXR37"/>
      <c r="GXS37"/>
      <c r="GXT37"/>
      <c r="GXU37"/>
      <c r="GXV37"/>
      <c r="GXW37"/>
      <c r="GXX37"/>
      <c r="GXY37"/>
      <c r="GXZ37"/>
      <c r="GYA37"/>
      <c r="GYB37"/>
      <c r="GYC37"/>
      <c r="GYD37"/>
      <c r="GYE37"/>
      <c r="GYF37"/>
      <c r="GYG37"/>
      <c r="GYH37"/>
      <c r="GYI37"/>
      <c r="GYJ37"/>
      <c r="GYK37"/>
      <c r="GYL37"/>
      <c r="GYM37"/>
      <c r="GYN37"/>
      <c r="GYO37"/>
      <c r="GYP37"/>
      <c r="GYQ37"/>
      <c r="GYR37"/>
      <c r="GYS37"/>
      <c r="GYT37"/>
      <c r="GYU37"/>
      <c r="GYV37"/>
      <c r="GYW37"/>
      <c r="GYX37"/>
      <c r="GYY37"/>
      <c r="GYZ37"/>
      <c r="GZA37"/>
      <c r="GZB37"/>
      <c r="GZC37"/>
      <c r="GZD37"/>
      <c r="GZE37"/>
      <c r="GZF37"/>
      <c r="GZG37"/>
      <c r="GZH37"/>
      <c r="GZI37"/>
      <c r="GZJ37"/>
      <c r="GZK37"/>
      <c r="GZL37"/>
      <c r="GZM37"/>
      <c r="GZN37"/>
      <c r="GZO37"/>
      <c r="GZP37"/>
      <c r="GZQ37"/>
      <c r="GZR37"/>
      <c r="GZS37"/>
      <c r="GZT37"/>
      <c r="GZU37"/>
      <c r="GZV37"/>
      <c r="GZW37"/>
      <c r="GZX37"/>
      <c r="GZY37"/>
      <c r="GZZ37"/>
      <c r="HAA37"/>
      <c r="HAB37"/>
      <c r="HAC37"/>
      <c r="HAD37"/>
      <c r="HAE37"/>
      <c r="HAF37"/>
      <c r="HAG37"/>
      <c r="HAH37"/>
      <c r="HAI37"/>
      <c r="HAJ37"/>
      <c r="HAK37"/>
      <c r="HAL37"/>
      <c r="HAM37"/>
      <c r="HAN37"/>
      <c r="HAO37"/>
      <c r="HAP37"/>
      <c r="HAQ37"/>
      <c r="HAR37"/>
      <c r="HAS37"/>
      <c r="HAT37"/>
      <c r="HAU37"/>
      <c r="HAV37"/>
      <c r="HAW37"/>
      <c r="HAX37"/>
      <c r="HAY37"/>
      <c r="HAZ37"/>
      <c r="HBA37"/>
      <c r="HBB37"/>
      <c r="HBC37"/>
      <c r="HBD37"/>
      <c r="HBE37"/>
      <c r="HBF37"/>
      <c r="HBG37"/>
      <c r="HBH37"/>
      <c r="HBI37"/>
      <c r="HBJ37"/>
      <c r="HBK37"/>
      <c r="HBL37"/>
      <c r="HBM37"/>
      <c r="HBN37"/>
      <c r="HBO37"/>
      <c r="HBP37"/>
      <c r="HBQ37"/>
      <c r="HBR37"/>
      <c r="HBS37"/>
      <c r="HBT37"/>
      <c r="HBU37"/>
      <c r="HBV37"/>
      <c r="HBW37"/>
      <c r="HBX37"/>
      <c r="HBY37"/>
      <c r="HBZ37"/>
      <c r="HCA37"/>
      <c r="HCB37"/>
      <c r="HCC37"/>
      <c r="HCD37"/>
      <c r="HCE37"/>
      <c r="HCF37"/>
      <c r="HCG37"/>
      <c r="HCH37"/>
      <c r="HCI37"/>
      <c r="HCJ37"/>
      <c r="HCK37"/>
      <c r="HCL37"/>
      <c r="HCM37"/>
      <c r="HCN37"/>
      <c r="HCO37"/>
      <c r="HCP37"/>
      <c r="HCQ37"/>
      <c r="HCR37"/>
      <c r="HCS37"/>
      <c r="HCT37"/>
      <c r="HCU37"/>
      <c r="HCV37"/>
      <c r="HCW37"/>
      <c r="HCX37"/>
      <c r="HCY37"/>
      <c r="HCZ37"/>
      <c r="HDA37"/>
      <c r="HDB37"/>
      <c r="HDC37"/>
      <c r="HDD37"/>
      <c r="HDE37"/>
      <c r="HDF37"/>
      <c r="HDG37"/>
      <c r="HDH37"/>
      <c r="HDI37"/>
      <c r="HDJ37"/>
      <c r="HDK37"/>
      <c r="HDL37"/>
      <c r="HDM37"/>
      <c r="HDN37"/>
      <c r="HDO37"/>
      <c r="HDP37"/>
      <c r="HDQ37"/>
      <c r="HDR37"/>
      <c r="HDS37"/>
      <c r="HDT37"/>
      <c r="HDU37"/>
      <c r="HDV37"/>
      <c r="HDW37"/>
      <c r="HDX37"/>
      <c r="HDY37"/>
      <c r="HDZ37"/>
      <c r="HEA37"/>
      <c r="HEB37"/>
      <c r="HEC37"/>
      <c r="HED37"/>
      <c r="HEE37"/>
      <c r="HEF37"/>
      <c r="HEG37"/>
      <c r="HEH37"/>
      <c r="HEI37"/>
      <c r="HEJ37"/>
      <c r="HEK37"/>
      <c r="HEL37"/>
      <c r="HEM37"/>
      <c r="HEN37"/>
      <c r="HEO37"/>
      <c r="HEP37"/>
      <c r="HEQ37"/>
      <c r="HER37"/>
      <c r="HES37"/>
      <c r="HET37"/>
      <c r="HEU37"/>
      <c r="HEV37"/>
      <c r="HEW37"/>
      <c r="HEX37"/>
      <c r="HEY37"/>
      <c r="HEZ37"/>
      <c r="HFA37"/>
      <c r="HFB37"/>
      <c r="HFC37"/>
      <c r="HFD37"/>
      <c r="HFE37"/>
      <c r="HFF37"/>
      <c r="HFG37"/>
      <c r="HFH37"/>
      <c r="HFI37"/>
      <c r="HFJ37"/>
      <c r="HFK37"/>
      <c r="HFL37"/>
      <c r="HFM37"/>
      <c r="HFN37"/>
      <c r="HFO37"/>
      <c r="HFP37"/>
      <c r="HFQ37"/>
      <c r="HFR37"/>
      <c r="HFS37"/>
      <c r="HFT37"/>
      <c r="HFU37"/>
      <c r="HFV37"/>
      <c r="HFW37"/>
      <c r="HFX37"/>
      <c r="HFY37"/>
      <c r="HFZ37"/>
      <c r="HGA37"/>
      <c r="HGB37"/>
      <c r="HGC37"/>
      <c r="HGD37"/>
      <c r="HGE37"/>
      <c r="HGF37"/>
      <c r="HGG37"/>
      <c r="HGH37"/>
      <c r="HGI37"/>
      <c r="HGJ37"/>
      <c r="HGK37"/>
      <c r="HGL37"/>
      <c r="HGM37"/>
      <c r="HGN37"/>
      <c r="HGO37"/>
      <c r="HGP37"/>
      <c r="HGQ37"/>
      <c r="HGR37"/>
      <c r="HGS37"/>
      <c r="HGT37"/>
      <c r="HGU37"/>
      <c r="HGV37"/>
      <c r="HGW37"/>
      <c r="HGX37"/>
      <c r="HGY37"/>
      <c r="HGZ37"/>
      <c r="HHA37"/>
      <c r="HHB37"/>
      <c r="HHC37"/>
      <c r="HHD37"/>
      <c r="HHE37"/>
      <c r="HHF37"/>
      <c r="HHG37"/>
      <c r="HHH37"/>
      <c r="HHI37"/>
      <c r="HHJ37"/>
      <c r="HHK37"/>
      <c r="HHL37"/>
      <c r="HHM37"/>
      <c r="HHN37"/>
      <c r="HHO37"/>
      <c r="HHP37"/>
      <c r="HHQ37"/>
      <c r="HHR37"/>
      <c r="HHS37"/>
      <c r="HHT37"/>
      <c r="HHU37"/>
      <c r="HHV37"/>
      <c r="HHW37"/>
      <c r="HHX37"/>
      <c r="HHY37"/>
      <c r="HHZ37"/>
      <c r="HIA37"/>
      <c r="HIB37"/>
      <c r="HIC37"/>
      <c r="HID37"/>
      <c r="HIE37"/>
      <c r="HIF37"/>
      <c r="HIG37"/>
      <c r="HIH37"/>
      <c r="HII37"/>
      <c r="HIJ37"/>
      <c r="HIK37"/>
      <c r="HIL37"/>
      <c r="HIM37"/>
      <c r="HIN37"/>
      <c r="HIO37"/>
      <c r="HIP37"/>
      <c r="HIQ37"/>
      <c r="HIR37"/>
      <c r="HIS37"/>
      <c r="HIT37"/>
      <c r="HIU37"/>
      <c r="HIV37"/>
      <c r="HIW37"/>
      <c r="HIX37"/>
      <c r="HIY37"/>
      <c r="HIZ37"/>
      <c r="HJA37"/>
      <c r="HJB37"/>
      <c r="HJC37"/>
      <c r="HJD37"/>
      <c r="HJE37"/>
      <c r="HJF37"/>
      <c r="HJG37"/>
      <c r="HJH37"/>
      <c r="HJI37"/>
      <c r="HJJ37"/>
      <c r="HJK37"/>
      <c r="HJL37"/>
      <c r="HJM37"/>
      <c r="HJN37"/>
      <c r="HJO37"/>
      <c r="HJP37"/>
      <c r="HJQ37"/>
      <c r="HJR37"/>
      <c r="HJS37"/>
      <c r="HJT37"/>
      <c r="HJU37"/>
      <c r="HJV37"/>
      <c r="HJW37"/>
      <c r="HJX37"/>
      <c r="HJY37"/>
      <c r="HJZ37"/>
      <c r="HKA37"/>
      <c r="HKB37"/>
      <c r="HKC37"/>
      <c r="HKD37"/>
      <c r="HKE37"/>
      <c r="HKF37"/>
      <c r="HKG37"/>
      <c r="HKH37"/>
      <c r="HKI37"/>
      <c r="HKJ37"/>
      <c r="HKK37"/>
      <c r="HKL37"/>
      <c r="HKM37"/>
      <c r="HKN37"/>
      <c r="HKO37"/>
      <c r="HKP37"/>
      <c r="HKQ37"/>
      <c r="HKR37"/>
      <c r="HKS37"/>
      <c r="HKT37"/>
      <c r="HKU37"/>
      <c r="HKV37"/>
      <c r="HKW37"/>
      <c r="HKX37"/>
      <c r="HKY37"/>
      <c r="HKZ37"/>
      <c r="HLA37"/>
      <c r="HLB37"/>
      <c r="HLC37"/>
      <c r="HLD37"/>
      <c r="HLE37"/>
      <c r="HLF37"/>
      <c r="HLG37"/>
      <c r="HLH37"/>
      <c r="HLI37"/>
      <c r="HLJ37"/>
      <c r="HLK37"/>
      <c r="HLL37"/>
      <c r="HLM37"/>
      <c r="HLN37"/>
      <c r="HLO37"/>
      <c r="HLP37"/>
      <c r="HLQ37"/>
      <c r="HLR37"/>
      <c r="HLS37"/>
      <c r="HLT37"/>
      <c r="HLU37"/>
      <c r="HLV37"/>
      <c r="HLW37"/>
      <c r="HLX37"/>
      <c r="HLY37"/>
      <c r="HLZ37"/>
      <c r="HMA37"/>
      <c r="HMB37"/>
      <c r="HMC37"/>
      <c r="HMD37"/>
      <c r="HME37"/>
      <c r="HMF37"/>
      <c r="HMG37"/>
      <c r="HMH37"/>
      <c r="HMI37"/>
      <c r="HMJ37"/>
      <c r="HMK37"/>
      <c r="HML37"/>
      <c r="HMM37"/>
      <c r="HMN37"/>
      <c r="HMO37"/>
      <c r="HMP37"/>
      <c r="HMQ37"/>
      <c r="HMR37"/>
      <c r="HMS37"/>
      <c r="HMT37"/>
      <c r="HMU37"/>
      <c r="HMV37"/>
      <c r="HMW37"/>
      <c r="HMX37"/>
      <c r="HMY37"/>
      <c r="HMZ37"/>
      <c r="HNA37"/>
      <c r="HNB37"/>
      <c r="HNC37"/>
      <c r="HND37"/>
      <c r="HNE37"/>
      <c r="HNF37"/>
      <c r="HNG37"/>
      <c r="HNH37"/>
      <c r="HNI37"/>
      <c r="HNJ37"/>
      <c r="HNK37"/>
      <c r="HNL37"/>
      <c r="HNM37"/>
      <c r="HNN37"/>
      <c r="HNO37"/>
      <c r="HNP37"/>
      <c r="HNQ37"/>
      <c r="HNR37"/>
      <c r="HNS37"/>
      <c r="HNT37"/>
      <c r="HNU37"/>
      <c r="HNV37"/>
      <c r="HNW37"/>
      <c r="HNX37"/>
      <c r="HNY37"/>
      <c r="HNZ37"/>
      <c r="HOA37"/>
      <c r="HOB37"/>
      <c r="HOC37"/>
      <c r="HOD37"/>
      <c r="HOE37"/>
      <c r="HOF37"/>
      <c r="HOG37"/>
      <c r="HOH37"/>
      <c r="HOI37"/>
      <c r="HOJ37"/>
      <c r="HOK37"/>
      <c r="HOL37"/>
      <c r="HOM37"/>
      <c r="HON37"/>
      <c r="HOO37"/>
      <c r="HOP37"/>
      <c r="HOQ37"/>
      <c r="HOR37"/>
      <c r="HOS37"/>
      <c r="HOT37"/>
      <c r="HOU37"/>
      <c r="HOV37"/>
      <c r="HOW37"/>
      <c r="HOX37"/>
      <c r="HOY37"/>
      <c r="HOZ37"/>
      <c r="HPA37"/>
      <c r="HPB37"/>
      <c r="HPC37"/>
      <c r="HPD37"/>
      <c r="HPE37"/>
      <c r="HPF37"/>
      <c r="HPG37"/>
      <c r="HPH37"/>
      <c r="HPI37"/>
      <c r="HPJ37"/>
      <c r="HPK37"/>
      <c r="HPL37"/>
      <c r="HPM37"/>
      <c r="HPN37"/>
      <c r="HPO37"/>
      <c r="HPP37"/>
      <c r="HPQ37"/>
      <c r="HPR37"/>
      <c r="HPS37"/>
      <c r="HPT37"/>
      <c r="HPU37"/>
      <c r="HPV37"/>
      <c r="HPW37"/>
      <c r="HPX37"/>
      <c r="HPY37"/>
      <c r="HPZ37"/>
      <c r="HQA37"/>
      <c r="HQB37"/>
      <c r="HQC37"/>
      <c r="HQD37"/>
      <c r="HQE37"/>
      <c r="HQF37"/>
      <c r="HQG37"/>
      <c r="HQH37"/>
      <c r="HQI37"/>
      <c r="HQJ37"/>
      <c r="HQK37"/>
      <c r="HQL37"/>
      <c r="HQM37"/>
      <c r="HQN37"/>
      <c r="HQO37"/>
      <c r="HQP37"/>
      <c r="HQQ37"/>
      <c r="HQR37"/>
      <c r="HQS37"/>
      <c r="HQT37"/>
      <c r="HQU37"/>
      <c r="HQV37"/>
      <c r="HQW37"/>
      <c r="HQX37"/>
      <c r="HQY37"/>
      <c r="HQZ37"/>
      <c r="HRA37"/>
      <c r="HRB37"/>
      <c r="HRC37"/>
      <c r="HRD37"/>
      <c r="HRE37"/>
      <c r="HRF37"/>
      <c r="HRG37"/>
      <c r="HRH37"/>
      <c r="HRI37"/>
      <c r="HRJ37"/>
      <c r="HRK37"/>
      <c r="HRL37"/>
      <c r="HRM37"/>
      <c r="HRN37"/>
      <c r="HRO37"/>
      <c r="HRP37"/>
      <c r="HRQ37"/>
      <c r="HRR37"/>
      <c r="HRS37"/>
      <c r="HRT37"/>
      <c r="HRU37"/>
      <c r="HRV37"/>
      <c r="HRW37"/>
      <c r="HRX37"/>
      <c r="HRY37"/>
      <c r="HRZ37"/>
      <c r="HSA37"/>
      <c r="HSB37"/>
      <c r="HSC37"/>
      <c r="HSD37"/>
      <c r="HSE37"/>
      <c r="HSF37"/>
      <c r="HSG37"/>
      <c r="HSH37"/>
      <c r="HSI37"/>
      <c r="HSJ37"/>
      <c r="HSK37"/>
      <c r="HSL37"/>
      <c r="HSM37"/>
      <c r="HSN37"/>
      <c r="HSO37"/>
      <c r="HSP37"/>
      <c r="HSQ37"/>
      <c r="HSR37"/>
      <c r="HSS37"/>
      <c r="HST37"/>
      <c r="HSU37"/>
      <c r="HSV37"/>
      <c r="HSW37"/>
      <c r="HSX37"/>
      <c r="HSY37"/>
      <c r="HSZ37"/>
      <c r="HTA37"/>
      <c r="HTB37"/>
      <c r="HTC37"/>
      <c r="HTD37"/>
      <c r="HTE37"/>
      <c r="HTF37"/>
      <c r="HTG37"/>
      <c r="HTH37"/>
      <c r="HTI37"/>
      <c r="HTJ37"/>
      <c r="HTK37"/>
      <c r="HTL37"/>
      <c r="HTM37"/>
      <c r="HTN37"/>
      <c r="HTO37"/>
      <c r="HTP37"/>
      <c r="HTQ37"/>
      <c r="HTR37"/>
      <c r="HTS37"/>
      <c r="HTT37"/>
      <c r="HTU37"/>
      <c r="HTV37"/>
      <c r="HTW37"/>
      <c r="HTX37"/>
      <c r="HTY37"/>
      <c r="HTZ37"/>
      <c r="HUA37"/>
      <c r="HUB37"/>
      <c r="HUC37"/>
      <c r="HUD37"/>
      <c r="HUE37"/>
      <c r="HUF37"/>
      <c r="HUG37"/>
      <c r="HUH37"/>
      <c r="HUI37"/>
      <c r="HUJ37"/>
      <c r="HUK37"/>
      <c r="HUL37"/>
      <c r="HUM37"/>
      <c r="HUN37"/>
      <c r="HUO37"/>
      <c r="HUP37"/>
      <c r="HUQ37"/>
      <c r="HUR37"/>
      <c r="HUS37"/>
      <c r="HUT37"/>
      <c r="HUU37"/>
      <c r="HUV37"/>
      <c r="HUW37"/>
      <c r="HUX37"/>
      <c r="HUY37"/>
      <c r="HUZ37"/>
      <c r="HVA37"/>
      <c r="HVB37"/>
      <c r="HVC37"/>
      <c r="HVD37"/>
      <c r="HVE37"/>
      <c r="HVF37"/>
      <c r="HVG37"/>
      <c r="HVH37"/>
      <c r="HVI37"/>
      <c r="HVJ37"/>
      <c r="HVK37"/>
      <c r="HVL37"/>
      <c r="HVM37"/>
      <c r="HVN37"/>
      <c r="HVO37"/>
      <c r="HVP37"/>
      <c r="HVQ37"/>
      <c r="HVR37"/>
      <c r="HVS37"/>
      <c r="HVT37"/>
      <c r="HVU37"/>
      <c r="HVV37"/>
      <c r="HVW37"/>
      <c r="HVX37"/>
      <c r="HVY37"/>
      <c r="HVZ37"/>
      <c r="HWA37"/>
      <c r="HWB37"/>
      <c r="HWC37"/>
      <c r="HWD37"/>
      <c r="HWE37"/>
      <c r="HWF37"/>
      <c r="HWG37"/>
      <c r="HWH37"/>
      <c r="HWI37"/>
      <c r="HWJ37"/>
      <c r="HWK37"/>
      <c r="HWL37"/>
      <c r="HWM37"/>
      <c r="HWN37"/>
      <c r="HWO37"/>
      <c r="HWP37"/>
      <c r="HWQ37"/>
      <c r="HWR37"/>
      <c r="HWS37"/>
      <c r="HWT37"/>
      <c r="HWU37"/>
      <c r="HWV37"/>
      <c r="HWW37"/>
      <c r="HWX37"/>
      <c r="HWY37"/>
      <c r="HWZ37"/>
      <c r="HXA37"/>
      <c r="HXB37"/>
      <c r="HXC37"/>
      <c r="HXD37"/>
      <c r="HXE37"/>
      <c r="HXF37"/>
      <c r="HXG37"/>
      <c r="HXH37"/>
      <c r="HXI37"/>
      <c r="HXJ37"/>
      <c r="HXK37"/>
      <c r="HXL37"/>
      <c r="HXM37"/>
      <c r="HXN37"/>
      <c r="HXO37"/>
      <c r="HXP37"/>
      <c r="HXQ37"/>
      <c r="HXR37"/>
      <c r="HXS37"/>
      <c r="HXT37"/>
      <c r="HXU37"/>
      <c r="HXV37"/>
      <c r="HXW37"/>
      <c r="HXX37"/>
      <c r="HXY37"/>
      <c r="HXZ37"/>
      <c r="HYA37"/>
      <c r="HYB37"/>
      <c r="HYC37"/>
      <c r="HYD37"/>
      <c r="HYE37"/>
      <c r="HYF37"/>
      <c r="HYG37"/>
      <c r="HYH37"/>
      <c r="HYI37"/>
      <c r="HYJ37"/>
      <c r="HYK37"/>
      <c r="HYL37"/>
      <c r="HYM37"/>
      <c r="HYN37"/>
      <c r="HYO37"/>
      <c r="HYP37"/>
      <c r="HYQ37"/>
      <c r="HYR37"/>
      <c r="HYS37"/>
      <c r="HYT37"/>
      <c r="HYU37"/>
      <c r="HYV37"/>
      <c r="HYW37"/>
      <c r="HYX37"/>
      <c r="HYY37"/>
      <c r="HYZ37"/>
      <c r="HZA37"/>
      <c r="HZB37"/>
      <c r="HZC37"/>
      <c r="HZD37"/>
      <c r="HZE37"/>
      <c r="HZF37"/>
      <c r="HZG37"/>
      <c r="HZH37"/>
      <c r="HZI37"/>
      <c r="HZJ37"/>
      <c r="HZK37"/>
      <c r="HZL37"/>
      <c r="HZM37"/>
      <c r="HZN37"/>
      <c r="HZO37"/>
      <c r="HZP37"/>
      <c r="HZQ37"/>
      <c r="HZR37"/>
      <c r="HZS37"/>
      <c r="HZT37"/>
      <c r="HZU37"/>
      <c r="HZV37"/>
      <c r="HZW37"/>
      <c r="HZX37"/>
      <c r="HZY37"/>
      <c r="HZZ37"/>
      <c r="IAA37"/>
      <c r="IAB37"/>
      <c r="IAC37"/>
      <c r="IAD37"/>
      <c r="IAE37"/>
      <c r="IAF37"/>
      <c r="IAG37"/>
      <c r="IAH37"/>
      <c r="IAI37"/>
      <c r="IAJ37"/>
      <c r="IAK37"/>
      <c r="IAL37"/>
      <c r="IAM37"/>
      <c r="IAN37"/>
      <c r="IAO37"/>
      <c r="IAP37"/>
      <c r="IAQ37"/>
      <c r="IAR37"/>
      <c r="IAS37"/>
      <c r="IAT37"/>
      <c r="IAU37"/>
      <c r="IAV37"/>
      <c r="IAW37"/>
      <c r="IAX37"/>
      <c r="IAY37"/>
      <c r="IAZ37"/>
      <c r="IBA37"/>
      <c r="IBB37"/>
      <c r="IBC37"/>
      <c r="IBD37"/>
      <c r="IBE37"/>
      <c r="IBF37"/>
      <c r="IBG37"/>
      <c r="IBH37"/>
      <c r="IBI37"/>
      <c r="IBJ37"/>
      <c r="IBK37"/>
      <c r="IBL37"/>
      <c r="IBM37"/>
      <c r="IBN37"/>
      <c r="IBO37"/>
      <c r="IBP37"/>
      <c r="IBQ37"/>
      <c r="IBR37"/>
      <c r="IBS37"/>
      <c r="IBT37"/>
      <c r="IBU37"/>
      <c r="IBV37"/>
      <c r="IBW37"/>
      <c r="IBX37"/>
      <c r="IBY37"/>
      <c r="IBZ37"/>
      <c r="ICA37"/>
      <c r="ICB37"/>
      <c r="ICC37"/>
      <c r="ICD37"/>
      <c r="ICE37"/>
      <c r="ICF37"/>
      <c r="ICG37"/>
      <c r="ICH37"/>
      <c r="ICI37"/>
      <c r="ICJ37"/>
      <c r="ICK37"/>
      <c r="ICL37"/>
      <c r="ICM37"/>
      <c r="ICN37"/>
      <c r="ICO37"/>
      <c r="ICP37"/>
      <c r="ICQ37"/>
      <c r="ICR37"/>
      <c r="ICS37"/>
      <c r="ICT37"/>
      <c r="ICU37"/>
      <c r="ICV37"/>
      <c r="ICW37"/>
      <c r="ICX37"/>
      <c r="ICY37"/>
      <c r="ICZ37"/>
      <c r="IDA37"/>
      <c r="IDB37"/>
      <c r="IDC37"/>
      <c r="IDD37"/>
      <c r="IDE37"/>
      <c r="IDF37"/>
      <c r="IDG37"/>
      <c r="IDH37"/>
      <c r="IDI37"/>
      <c r="IDJ37"/>
      <c r="IDK37"/>
      <c r="IDL37"/>
      <c r="IDM37"/>
      <c r="IDN37"/>
      <c r="IDO37"/>
      <c r="IDP37"/>
      <c r="IDQ37"/>
      <c r="IDR37"/>
      <c r="IDS37"/>
      <c r="IDT37"/>
      <c r="IDU37"/>
      <c r="IDV37"/>
      <c r="IDW37"/>
      <c r="IDX37"/>
      <c r="IDY37"/>
      <c r="IDZ37"/>
      <c r="IEA37"/>
      <c r="IEB37"/>
      <c r="IEC37"/>
      <c r="IED37"/>
      <c r="IEE37"/>
      <c r="IEF37"/>
      <c r="IEG37"/>
      <c r="IEH37"/>
      <c r="IEI37"/>
      <c r="IEJ37"/>
      <c r="IEK37"/>
      <c r="IEL37"/>
      <c r="IEM37"/>
      <c r="IEN37"/>
      <c r="IEO37"/>
      <c r="IEP37"/>
      <c r="IEQ37"/>
      <c r="IER37"/>
      <c r="IES37"/>
      <c r="IET37"/>
      <c r="IEU37"/>
      <c r="IEV37"/>
      <c r="IEW37"/>
      <c r="IEX37"/>
      <c r="IEY37"/>
      <c r="IEZ37"/>
      <c r="IFA37"/>
      <c r="IFB37"/>
      <c r="IFC37"/>
      <c r="IFD37"/>
      <c r="IFE37"/>
      <c r="IFF37"/>
      <c r="IFG37"/>
      <c r="IFH37"/>
      <c r="IFI37"/>
      <c r="IFJ37"/>
      <c r="IFK37"/>
      <c r="IFL37"/>
      <c r="IFM37"/>
      <c r="IFN37"/>
      <c r="IFO37"/>
      <c r="IFP37"/>
      <c r="IFQ37"/>
      <c r="IFR37"/>
      <c r="IFS37"/>
      <c r="IFT37"/>
      <c r="IFU37"/>
      <c r="IFV37"/>
      <c r="IFW37"/>
      <c r="IFX37"/>
      <c r="IFY37"/>
      <c r="IFZ37"/>
      <c r="IGA37"/>
      <c r="IGB37"/>
      <c r="IGC37"/>
      <c r="IGD37"/>
      <c r="IGE37"/>
      <c r="IGF37"/>
      <c r="IGG37"/>
      <c r="IGH37"/>
      <c r="IGI37"/>
      <c r="IGJ37"/>
      <c r="IGK37"/>
      <c r="IGL37"/>
      <c r="IGM37"/>
      <c r="IGN37"/>
      <c r="IGO37"/>
      <c r="IGP37"/>
      <c r="IGQ37"/>
      <c r="IGR37"/>
      <c r="IGS37"/>
      <c r="IGT37"/>
      <c r="IGU37"/>
      <c r="IGV37"/>
      <c r="IGW37"/>
      <c r="IGX37"/>
      <c r="IGY37"/>
      <c r="IGZ37"/>
      <c r="IHA37"/>
      <c r="IHB37"/>
      <c r="IHC37"/>
      <c r="IHD37"/>
      <c r="IHE37"/>
      <c r="IHF37"/>
      <c r="IHG37"/>
      <c r="IHH37"/>
      <c r="IHI37"/>
      <c r="IHJ37"/>
      <c r="IHK37"/>
      <c r="IHL37"/>
      <c r="IHM37"/>
      <c r="IHN37"/>
      <c r="IHO37"/>
      <c r="IHP37"/>
      <c r="IHQ37"/>
      <c r="IHR37"/>
      <c r="IHS37"/>
      <c r="IHT37"/>
      <c r="IHU37"/>
      <c r="IHV37"/>
      <c r="IHW37"/>
      <c r="IHX37"/>
      <c r="IHY37"/>
      <c r="IHZ37"/>
      <c r="IIA37"/>
      <c r="IIB37"/>
      <c r="IIC37"/>
      <c r="IID37"/>
      <c r="IIE37"/>
      <c r="IIF37"/>
      <c r="IIG37"/>
      <c r="IIH37"/>
      <c r="III37"/>
      <c r="IIJ37"/>
      <c r="IIK37"/>
      <c r="IIL37"/>
      <c r="IIM37"/>
      <c r="IIN37"/>
      <c r="IIO37"/>
      <c r="IIP37"/>
      <c r="IIQ37"/>
      <c r="IIR37"/>
      <c r="IIS37"/>
      <c r="IIT37"/>
      <c r="IIU37"/>
      <c r="IIV37"/>
      <c r="IIW37"/>
      <c r="IIX37"/>
      <c r="IIY37"/>
      <c r="IIZ37"/>
      <c r="IJA37"/>
      <c r="IJB37"/>
      <c r="IJC37"/>
      <c r="IJD37"/>
      <c r="IJE37"/>
      <c r="IJF37"/>
      <c r="IJG37"/>
      <c r="IJH37"/>
      <c r="IJI37"/>
      <c r="IJJ37"/>
      <c r="IJK37"/>
      <c r="IJL37"/>
      <c r="IJM37"/>
      <c r="IJN37"/>
      <c r="IJO37"/>
      <c r="IJP37"/>
      <c r="IJQ37"/>
      <c r="IJR37"/>
      <c r="IJS37"/>
      <c r="IJT37"/>
      <c r="IJU37"/>
      <c r="IJV37"/>
      <c r="IJW37"/>
      <c r="IJX37"/>
      <c r="IJY37"/>
      <c r="IJZ37"/>
      <c r="IKA37"/>
      <c r="IKB37"/>
      <c r="IKC37"/>
      <c r="IKD37"/>
      <c r="IKE37"/>
      <c r="IKF37"/>
      <c r="IKG37"/>
      <c r="IKH37"/>
      <c r="IKI37"/>
      <c r="IKJ37"/>
      <c r="IKK37"/>
      <c r="IKL37"/>
      <c r="IKM37"/>
      <c r="IKN37"/>
      <c r="IKO37"/>
      <c r="IKP37"/>
      <c r="IKQ37"/>
      <c r="IKR37"/>
      <c r="IKS37"/>
      <c r="IKT37"/>
      <c r="IKU37"/>
      <c r="IKV37"/>
      <c r="IKW37"/>
      <c r="IKX37"/>
      <c r="IKY37"/>
      <c r="IKZ37"/>
      <c r="ILA37"/>
      <c r="ILB37"/>
      <c r="ILC37"/>
      <c r="ILD37"/>
      <c r="ILE37"/>
      <c r="ILF37"/>
      <c r="ILG37"/>
      <c r="ILH37"/>
      <c r="ILI37"/>
      <c r="ILJ37"/>
      <c r="ILK37"/>
      <c r="ILL37"/>
      <c r="ILM37"/>
      <c r="ILN37"/>
      <c r="ILO37"/>
      <c r="ILP37"/>
      <c r="ILQ37"/>
      <c r="ILR37"/>
      <c r="ILS37"/>
      <c r="ILT37"/>
      <c r="ILU37"/>
      <c r="ILV37"/>
      <c r="ILW37"/>
      <c r="ILX37"/>
      <c r="ILY37"/>
      <c r="ILZ37"/>
      <c r="IMA37"/>
      <c r="IMB37"/>
      <c r="IMC37"/>
      <c r="IMD37"/>
      <c r="IME37"/>
      <c r="IMF37"/>
      <c r="IMG37"/>
      <c r="IMH37"/>
      <c r="IMI37"/>
      <c r="IMJ37"/>
      <c r="IMK37"/>
      <c r="IML37"/>
      <c r="IMM37"/>
      <c r="IMN37"/>
      <c r="IMO37"/>
      <c r="IMP37"/>
      <c r="IMQ37"/>
      <c r="IMR37"/>
      <c r="IMS37"/>
      <c r="IMT37"/>
      <c r="IMU37"/>
      <c r="IMV37"/>
      <c r="IMW37"/>
      <c r="IMX37"/>
      <c r="IMY37"/>
      <c r="IMZ37"/>
      <c r="INA37"/>
      <c r="INB37"/>
      <c r="INC37"/>
      <c r="IND37"/>
      <c r="INE37"/>
      <c r="INF37"/>
      <c r="ING37"/>
      <c r="INH37"/>
      <c r="INI37"/>
      <c r="INJ37"/>
      <c r="INK37"/>
      <c r="INL37"/>
      <c r="INM37"/>
      <c r="INN37"/>
      <c r="INO37"/>
      <c r="INP37"/>
      <c r="INQ37"/>
      <c r="INR37"/>
      <c r="INS37"/>
      <c r="INT37"/>
      <c r="INU37"/>
      <c r="INV37"/>
      <c r="INW37"/>
      <c r="INX37"/>
      <c r="INY37"/>
      <c r="INZ37"/>
      <c r="IOA37"/>
      <c r="IOB37"/>
      <c r="IOC37"/>
      <c r="IOD37"/>
      <c r="IOE37"/>
      <c r="IOF37"/>
      <c r="IOG37"/>
      <c r="IOH37"/>
      <c r="IOI37"/>
      <c r="IOJ37"/>
      <c r="IOK37"/>
      <c r="IOL37"/>
      <c r="IOM37"/>
      <c r="ION37"/>
      <c r="IOO37"/>
      <c r="IOP37"/>
      <c r="IOQ37"/>
      <c r="IOR37"/>
      <c r="IOS37"/>
      <c r="IOT37"/>
      <c r="IOU37"/>
      <c r="IOV37"/>
      <c r="IOW37"/>
      <c r="IOX37"/>
      <c r="IOY37"/>
      <c r="IOZ37"/>
      <c r="IPA37"/>
      <c r="IPB37"/>
      <c r="IPC37"/>
      <c r="IPD37"/>
      <c r="IPE37"/>
      <c r="IPF37"/>
      <c r="IPG37"/>
      <c r="IPH37"/>
      <c r="IPI37"/>
      <c r="IPJ37"/>
      <c r="IPK37"/>
      <c r="IPL37"/>
      <c r="IPM37"/>
      <c r="IPN37"/>
      <c r="IPO37"/>
      <c r="IPP37"/>
      <c r="IPQ37"/>
      <c r="IPR37"/>
      <c r="IPS37"/>
      <c r="IPT37"/>
      <c r="IPU37"/>
      <c r="IPV37"/>
      <c r="IPW37"/>
      <c r="IPX37"/>
      <c r="IPY37"/>
      <c r="IPZ37"/>
      <c r="IQA37"/>
      <c r="IQB37"/>
      <c r="IQC37"/>
      <c r="IQD37"/>
      <c r="IQE37"/>
      <c r="IQF37"/>
      <c r="IQG37"/>
      <c r="IQH37"/>
      <c r="IQI37"/>
      <c r="IQJ37"/>
      <c r="IQK37"/>
      <c r="IQL37"/>
      <c r="IQM37"/>
      <c r="IQN37"/>
      <c r="IQO37"/>
      <c r="IQP37"/>
      <c r="IQQ37"/>
      <c r="IQR37"/>
      <c r="IQS37"/>
      <c r="IQT37"/>
      <c r="IQU37"/>
      <c r="IQV37"/>
      <c r="IQW37"/>
      <c r="IQX37"/>
      <c r="IQY37"/>
      <c r="IQZ37"/>
      <c r="IRA37"/>
      <c r="IRB37"/>
      <c r="IRC37"/>
      <c r="IRD37"/>
      <c r="IRE37"/>
      <c r="IRF37"/>
      <c r="IRG37"/>
      <c r="IRH37"/>
      <c r="IRI37"/>
      <c r="IRJ37"/>
      <c r="IRK37"/>
      <c r="IRL37"/>
      <c r="IRM37"/>
      <c r="IRN37"/>
      <c r="IRO37"/>
      <c r="IRP37"/>
      <c r="IRQ37"/>
      <c r="IRR37"/>
      <c r="IRS37"/>
      <c r="IRT37"/>
      <c r="IRU37"/>
      <c r="IRV37"/>
      <c r="IRW37"/>
      <c r="IRX37"/>
      <c r="IRY37"/>
      <c r="IRZ37"/>
      <c r="ISA37"/>
      <c r="ISB37"/>
      <c r="ISC37"/>
      <c r="ISD37"/>
      <c r="ISE37"/>
      <c r="ISF37"/>
      <c r="ISG37"/>
      <c r="ISH37"/>
      <c r="ISI37"/>
      <c r="ISJ37"/>
      <c r="ISK37"/>
      <c r="ISL37"/>
      <c r="ISM37"/>
      <c r="ISN37"/>
      <c r="ISO37"/>
      <c r="ISP37"/>
      <c r="ISQ37"/>
      <c r="ISR37"/>
      <c r="ISS37"/>
      <c r="IST37"/>
      <c r="ISU37"/>
      <c r="ISV37"/>
      <c r="ISW37"/>
      <c r="ISX37"/>
      <c r="ISY37"/>
      <c r="ISZ37"/>
      <c r="ITA37"/>
      <c r="ITB37"/>
      <c r="ITC37"/>
      <c r="ITD37"/>
      <c r="ITE37"/>
      <c r="ITF37"/>
      <c r="ITG37"/>
      <c r="ITH37"/>
      <c r="ITI37"/>
      <c r="ITJ37"/>
      <c r="ITK37"/>
      <c r="ITL37"/>
      <c r="ITM37"/>
      <c r="ITN37"/>
      <c r="ITO37"/>
      <c r="ITP37"/>
      <c r="ITQ37"/>
      <c r="ITR37"/>
      <c r="ITS37"/>
      <c r="ITT37"/>
      <c r="ITU37"/>
      <c r="ITV37"/>
      <c r="ITW37"/>
      <c r="ITX37"/>
      <c r="ITY37"/>
      <c r="ITZ37"/>
      <c r="IUA37"/>
      <c r="IUB37"/>
      <c r="IUC37"/>
      <c r="IUD37"/>
      <c r="IUE37"/>
      <c r="IUF37"/>
      <c r="IUG37"/>
      <c r="IUH37"/>
      <c r="IUI37"/>
      <c r="IUJ37"/>
      <c r="IUK37"/>
      <c r="IUL37"/>
      <c r="IUM37"/>
      <c r="IUN37"/>
      <c r="IUO37"/>
      <c r="IUP37"/>
      <c r="IUQ37"/>
      <c r="IUR37"/>
      <c r="IUS37"/>
      <c r="IUT37"/>
      <c r="IUU37"/>
      <c r="IUV37"/>
      <c r="IUW37"/>
      <c r="IUX37"/>
      <c r="IUY37"/>
      <c r="IUZ37"/>
      <c r="IVA37"/>
      <c r="IVB37"/>
      <c r="IVC37"/>
      <c r="IVD37"/>
      <c r="IVE37"/>
      <c r="IVF37"/>
      <c r="IVG37"/>
      <c r="IVH37"/>
      <c r="IVI37"/>
      <c r="IVJ37"/>
      <c r="IVK37"/>
      <c r="IVL37"/>
      <c r="IVM37"/>
      <c r="IVN37"/>
      <c r="IVO37"/>
      <c r="IVP37"/>
      <c r="IVQ37"/>
      <c r="IVR37"/>
      <c r="IVS37"/>
      <c r="IVT37"/>
      <c r="IVU37"/>
      <c r="IVV37"/>
      <c r="IVW37"/>
      <c r="IVX37"/>
      <c r="IVY37"/>
      <c r="IVZ37"/>
      <c r="IWA37"/>
      <c r="IWB37"/>
      <c r="IWC37"/>
      <c r="IWD37"/>
      <c r="IWE37"/>
      <c r="IWF37"/>
      <c r="IWG37"/>
      <c r="IWH37"/>
      <c r="IWI37"/>
      <c r="IWJ37"/>
      <c r="IWK37"/>
      <c r="IWL37"/>
      <c r="IWM37"/>
      <c r="IWN37"/>
      <c r="IWO37"/>
      <c r="IWP37"/>
      <c r="IWQ37"/>
      <c r="IWR37"/>
      <c r="IWS37"/>
      <c r="IWT37"/>
      <c r="IWU37"/>
      <c r="IWV37"/>
      <c r="IWW37"/>
      <c r="IWX37"/>
      <c r="IWY37"/>
      <c r="IWZ37"/>
      <c r="IXA37"/>
      <c r="IXB37"/>
      <c r="IXC37"/>
      <c r="IXD37"/>
      <c r="IXE37"/>
      <c r="IXF37"/>
      <c r="IXG37"/>
      <c r="IXH37"/>
      <c r="IXI37"/>
      <c r="IXJ37"/>
      <c r="IXK37"/>
      <c r="IXL37"/>
      <c r="IXM37"/>
      <c r="IXN37"/>
      <c r="IXO37"/>
      <c r="IXP37"/>
      <c r="IXQ37"/>
      <c r="IXR37"/>
      <c r="IXS37"/>
      <c r="IXT37"/>
      <c r="IXU37"/>
      <c r="IXV37"/>
      <c r="IXW37"/>
      <c r="IXX37"/>
      <c r="IXY37"/>
      <c r="IXZ37"/>
      <c r="IYA37"/>
      <c r="IYB37"/>
      <c r="IYC37"/>
      <c r="IYD37"/>
      <c r="IYE37"/>
      <c r="IYF37"/>
      <c r="IYG37"/>
      <c r="IYH37"/>
      <c r="IYI37"/>
      <c r="IYJ37"/>
      <c r="IYK37"/>
      <c r="IYL37"/>
      <c r="IYM37"/>
      <c r="IYN37"/>
      <c r="IYO37"/>
      <c r="IYP37"/>
      <c r="IYQ37"/>
      <c r="IYR37"/>
      <c r="IYS37"/>
      <c r="IYT37"/>
      <c r="IYU37"/>
      <c r="IYV37"/>
      <c r="IYW37"/>
      <c r="IYX37"/>
      <c r="IYY37"/>
      <c r="IYZ37"/>
      <c r="IZA37"/>
      <c r="IZB37"/>
      <c r="IZC37"/>
      <c r="IZD37"/>
      <c r="IZE37"/>
      <c r="IZF37"/>
      <c r="IZG37"/>
      <c r="IZH37"/>
      <c r="IZI37"/>
      <c r="IZJ37"/>
      <c r="IZK37"/>
      <c r="IZL37"/>
      <c r="IZM37"/>
      <c r="IZN37"/>
      <c r="IZO37"/>
      <c r="IZP37"/>
      <c r="IZQ37"/>
      <c r="IZR37"/>
      <c r="IZS37"/>
      <c r="IZT37"/>
      <c r="IZU37"/>
      <c r="IZV37"/>
      <c r="IZW37"/>
      <c r="IZX37"/>
      <c r="IZY37"/>
      <c r="IZZ37"/>
      <c r="JAA37"/>
      <c r="JAB37"/>
      <c r="JAC37"/>
      <c r="JAD37"/>
      <c r="JAE37"/>
      <c r="JAF37"/>
      <c r="JAG37"/>
      <c r="JAH37"/>
      <c r="JAI37"/>
      <c r="JAJ37"/>
      <c r="JAK37"/>
      <c r="JAL37"/>
      <c r="JAM37"/>
      <c r="JAN37"/>
      <c r="JAO37"/>
      <c r="JAP37"/>
      <c r="JAQ37"/>
      <c r="JAR37"/>
      <c r="JAS37"/>
      <c r="JAT37"/>
      <c r="JAU37"/>
      <c r="JAV37"/>
      <c r="JAW37"/>
      <c r="JAX37"/>
      <c r="JAY37"/>
      <c r="JAZ37"/>
      <c r="JBA37"/>
      <c r="JBB37"/>
      <c r="JBC37"/>
      <c r="JBD37"/>
      <c r="JBE37"/>
      <c r="JBF37"/>
      <c r="JBG37"/>
      <c r="JBH37"/>
      <c r="JBI37"/>
      <c r="JBJ37"/>
      <c r="JBK37"/>
      <c r="JBL37"/>
      <c r="JBM37"/>
      <c r="JBN37"/>
      <c r="JBO37"/>
      <c r="JBP37"/>
      <c r="JBQ37"/>
      <c r="JBR37"/>
      <c r="JBS37"/>
      <c r="JBT37"/>
      <c r="JBU37"/>
      <c r="JBV37"/>
      <c r="JBW37"/>
      <c r="JBX37"/>
      <c r="JBY37"/>
      <c r="JBZ37"/>
      <c r="JCA37"/>
      <c r="JCB37"/>
      <c r="JCC37"/>
      <c r="JCD37"/>
      <c r="JCE37"/>
      <c r="JCF37"/>
      <c r="JCG37"/>
      <c r="JCH37"/>
      <c r="JCI37"/>
      <c r="JCJ37"/>
      <c r="JCK37"/>
      <c r="JCL37"/>
      <c r="JCM37"/>
      <c r="JCN37"/>
      <c r="JCO37"/>
      <c r="JCP37"/>
      <c r="JCQ37"/>
      <c r="JCR37"/>
      <c r="JCS37"/>
      <c r="JCT37"/>
      <c r="JCU37"/>
      <c r="JCV37"/>
      <c r="JCW37"/>
      <c r="JCX37"/>
      <c r="JCY37"/>
      <c r="JCZ37"/>
      <c r="JDA37"/>
      <c r="JDB37"/>
      <c r="JDC37"/>
      <c r="JDD37"/>
      <c r="JDE37"/>
      <c r="JDF37"/>
      <c r="JDG37"/>
      <c r="JDH37"/>
      <c r="JDI37"/>
      <c r="JDJ37"/>
      <c r="JDK37"/>
      <c r="JDL37"/>
      <c r="JDM37"/>
      <c r="JDN37"/>
      <c r="JDO37"/>
      <c r="JDP37"/>
      <c r="JDQ37"/>
      <c r="JDR37"/>
      <c r="JDS37"/>
      <c r="JDT37"/>
      <c r="JDU37"/>
      <c r="JDV37"/>
      <c r="JDW37"/>
      <c r="JDX37"/>
      <c r="JDY37"/>
      <c r="JDZ37"/>
      <c r="JEA37"/>
      <c r="JEB37"/>
      <c r="JEC37"/>
      <c r="JED37"/>
      <c r="JEE37"/>
      <c r="JEF37"/>
      <c r="JEG37"/>
      <c r="JEH37"/>
      <c r="JEI37"/>
      <c r="JEJ37"/>
      <c r="JEK37"/>
      <c r="JEL37"/>
      <c r="JEM37"/>
      <c r="JEN37"/>
      <c r="JEO37"/>
      <c r="JEP37"/>
      <c r="JEQ37"/>
      <c r="JER37"/>
      <c r="JES37"/>
      <c r="JET37"/>
      <c r="JEU37"/>
      <c r="JEV37"/>
      <c r="JEW37"/>
      <c r="JEX37"/>
      <c r="JEY37"/>
      <c r="JEZ37"/>
      <c r="JFA37"/>
      <c r="JFB37"/>
      <c r="JFC37"/>
      <c r="JFD37"/>
      <c r="JFE37"/>
      <c r="JFF37"/>
      <c r="JFG37"/>
      <c r="JFH37"/>
      <c r="JFI37"/>
      <c r="JFJ37"/>
      <c r="JFK37"/>
      <c r="JFL37"/>
      <c r="JFM37"/>
      <c r="JFN37"/>
      <c r="JFO37"/>
      <c r="JFP37"/>
      <c r="JFQ37"/>
      <c r="JFR37"/>
      <c r="JFS37"/>
      <c r="JFT37"/>
      <c r="JFU37"/>
      <c r="JFV37"/>
      <c r="JFW37"/>
      <c r="JFX37"/>
      <c r="JFY37"/>
      <c r="JFZ37"/>
      <c r="JGA37"/>
      <c r="JGB37"/>
      <c r="JGC37"/>
      <c r="JGD37"/>
      <c r="JGE37"/>
      <c r="JGF37"/>
      <c r="JGG37"/>
      <c r="JGH37"/>
      <c r="JGI37"/>
      <c r="JGJ37"/>
      <c r="JGK37"/>
      <c r="JGL37"/>
      <c r="JGM37"/>
      <c r="JGN37"/>
      <c r="JGO37"/>
      <c r="JGP37"/>
      <c r="JGQ37"/>
      <c r="JGR37"/>
      <c r="JGS37"/>
      <c r="JGT37"/>
      <c r="JGU37"/>
      <c r="JGV37"/>
      <c r="JGW37"/>
      <c r="JGX37"/>
      <c r="JGY37"/>
      <c r="JGZ37"/>
      <c r="JHA37"/>
      <c r="JHB37"/>
      <c r="JHC37"/>
      <c r="JHD37"/>
      <c r="JHE37"/>
      <c r="JHF37"/>
      <c r="JHG37"/>
      <c r="JHH37"/>
      <c r="JHI37"/>
      <c r="JHJ37"/>
      <c r="JHK37"/>
      <c r="JHL37"/>
      <c r="JHM37"/>
      <c r="JHN37"/>
      <c r="JHO37"/>
      <c r="JHP37"/>
      <c r="JHQ37"/>
      <c r="JHR37"/>
      <c r="JHS37"/>
      <c r="JHT37"/>
      <c r="JHU37"/>
      <c r="JHV37"/>
      <c r="JHW37"/>
      <c r="JHX37"/>
      <c r="JHY37"/>
      <c r="JHZ37"/>
      <c r="JIA37"/>
      <c r="JIB37"/>
      <c r="JIC37"/>
      <c r="JID37"/>
      <c r="JIE37"/>
      <c r="JIF37"/>
      <c r="JIG37"/>
      <c r="JIH37"/>
      <c r="JII37"/>
      <c r="JIJ37"/>
      <c r="JIK37"/>
      <c r="JIL37"/>
      <c r="JIM37"/>
      <c r="JIN37"/>
      <c r="JIO37"/>
      <c r="JIP37"/>
      <c r="JIQ37"/>
      <c r="JIR37"/>
      <c r="JIS37"/>
      <c r="JIT37"/>
      <c r="JIU37"/>
      <c r="JIV37"/>
      <c r="JIW37"/>
      <c r="JIX37"/>
      <c r="JIY37"/>
      <c r="JIZ37"/>
      <c r="JJA37"/>
      <c r="JJB37"/>
      <c r="JJC37"/>
      <c r="JJD37"/>
      <c r="JJE37"/>
      <c r="JJF37"/>
      <c r="JJG37"/>
      <c r="JJH37"/>
      <c r="JJI37"/>
      <c r="JJJ37"/>
      <c r="JJK37"/>
      <c r="JJL37"/>
      <c r="JJM37"/>
      <c r="JJN37"/>
      <c r="JJO37"/>
      <c r="JJP37"/>
      <c r="JJQ37"/>
      <c r="JJR37"/>
      <c r="JJS37"/>
      <c r="JJT37"/>
      <c r="JJU37"/>
      <c r="JJV37"/>
      <c r="JJW37"/>
      <c r="JJX37"/>
      <c r="JJY37"/>
      <c r="JJZ37"/>
      <c r="JKA37"/>
      <c r="JKB37"/>
      <c r="JKC37"/>
      <c r="JKD37"/>
      <c r="JKE37"/>
      <c r="JKF37"/>
      <c r="JKG37"/>
      <c r="JKH37"/>
      <c r="JKI37"/>
      <c r="JKJ37"/>
      <c r="JKK37"/>
      <c r="JKL37"/>
      <c r="JKM37"/>
      <c r="JKN37"/>
      <c r="JKO37"/>
      <c r="JKP37"/>
      <c r="JKQ37"/>
      <c r="JKR37"/>
      <c r="JKS37"/>
      <c r="JKT37"/>
      <c r="JKU37"/>
      <c r="JKV37"/>
      <c r="JKW37"/>
      <c r="JKX37"/>
      <c r="JKY37"/>
      <c r="JKZ37"/>
      <c r="JLA37"/>
      <c r="JLB37"/>
      <c r="JLC37"/>
      <c r="JLD37"/>
      <c r="JLE37"/>
      <c r="JLF37"/>
      <c r="JLG37"/>
      <c r="JLH37"/>
      <c r="JLI37"/>
      <c r="JLJ37"/>
      <c r="JLK37"/>
      <c r="JLL37"/>
      <c r="JLM37"/>
      <c r="JLN37"/>
      <c r="JLO37"/>
      <c r="JLP37"/>
      <c r="JLQ37"/>
      <c r="JLR37"/>
      <c r="JLS37"/>
      <c r="JLT37"/>
      <c r="JLU37"/>
      <c r="JLV37"/>
      <c r="JLW37"/>
      <c r="JLX37"/>
      <c r="JLY37"/>
      <c r="JLZ37"/>
      <c r="JMA37"/>
      <c r="JMB37"/>
      <c r="JMC37"/>
      <c r="JMD37"/>
      <c r="JME37"/>
      <c r="JMF37"/>
      <c r="JMG37"/>
      <c r="JMH37"/>
      <c r="JMI37"/>
      <c r="JMJ37"/>
      <c r="JMK37"/>
      <c r="JML37"/>
      <c r="JMM37"/>
      <c r="JMN37"/>
      <c r="JMO37"/>
      <c r="JMP37"/>
      <c r="JMQ37"/>
      <c r="JMR37"/>
      <c r="JMS37"/>
      <c r="JMT37"/>
      <c r="JMU37"/>
      <c r="JMV37"/>
      <c r="JMW37"/>
      <c r="JMX37"/>
      <c r="JMY37"/>
      <c r="JMZ37"/>
      <c r="JNA37"/>
      <c r="JNB37"/>
      <c r="JNC37"/>
      <c r="JND37"/>
      <c r="JNE37"/>
      <c r="JNF37"/>
      <c r="JNG37"/>
      <c r="JNH37"/>
      <c r="JNI37"/>
      <c r="JNJ37"/>
      <c r="JNK37"/>
      <c r="JNL37"/>
      <c r="JNM37"/>
      <c r="JNN37"/>
      <c r="JNO37"/>
      <c r="JNP37"/>
      <c r="JNQ37"/>
      <c r="JNR37"/>
      <c r="JNS37"/>
      <c r="JNT37"/>
      <c r="JNU37"/>
      <c r="JNV37"/>
      <c r="JNW37"/>
      <c r="JNX37"/>
      <c r="JNY37"/>
      <c r="JNZ37"/>
      <c r="JOA37"/>
      <c r="JOB37"/>
      <c r="JOC37"/>
      <c r="JOD37"/>
      <c r="JOE37"/>
      <c r="JOF37"/>
      <c r="JOG37"/>
      <c r="JOH37"/>
      <c r="JOI37"/>
      <c r="JOJ37"/>
      <c r="JOK37"/>
      <c r="JOL37"/>
      <c r="JOM37"/>
      <c r="JON37"/>
      <c r="JOO37"/>
      <c r="JOP37"/>
      <c r="JOQ37"/>
      <c r="JOR37"/>
      <c r="JOS37"/>
      <c r="JOT37"/>
      <c r="JOU37"/>
      <c r="JOV37"/>
      <c r="JOW37"/>
      <c r="JOX37"/>
      <c r="JOY37"/>
      <c r="JOZ37"/>
      <c r="JPA37"/>
      <c r="JPB37"/>
      <c r="JPC37"/>
      <c r="JPD37"/>
      <c r="JPE37"/>
      <c r="JPF37"/>
      <c r="JPG37"/>
      <c r="JPH37"/>
      <c r="JPI37"/>
      <c r="JPJ37"/>
      <c r="JPK37"/>
      <c r="JPL37"/>
      <c r="JPM37"/>
      <c r="JPN37"/>
      <c r="JPO37"/>
      <c r="JPP37"/>
      <c r="JPQ37"/>
      <c r="JPR37"/>
      <c r="JPS37"/>
      <c r="JPT37"/>
      <c r="JPU37"/>
      <c r="JPV37"/>
      <c r="JPW37"/>
      <c r="JPX37"/>
      <c r="JPY37"/>
      <c r="JPZ37"/>
      <c r="JQA37"/>
      <c r="JQB37"/>
      <c r="JQC37"/>
      <c r="JQD37"/>
      <c r="JQE37"/>
      <c r="JQF37"/>
      <c r="JQG37"/>
      <c r="JQH37"/>
      <c r="JQI37"/>
      <c r="JQJ37"/>
      <c r="JQK37"/>
      <c r="JQL37"/>
      <c r="JQM37"/>
      <c r="JQN37"/>
      <c r="JQO37"/>
      <c r="JQP37"/>
      <c r="JQQ37"/>
      <c r="JQR37"/>
      <c r="JQS37"/>
      <c r="JQT37"/>
      <c r="JQU37"/>
      <c r="JQV37"/>
      <c r="JQW37"/>
      <c r="JQX37"/>
      <c r="JQY37"/>
      <c r="JQZ37"/>
      <c r="JRA37"/>
      <c r="JRB37"/>
      <c r="JRC37"/>
      <c r="JRD37"/>
      <c r="JRE37"/>
      <c r="JRF37"/>
      <c r="JRG37"/>
      <c r="JRH37"/>
      <c r="JRI37"/>
      <c r="JRJ37"/>
      <c r="JRK37"/>
      <c r="JRL37"/>
      <c r="JRM37"/>
      <c r="JRN37"/>
      <c r="JRO37"/>
      <c r="JRP37"/>
      <c r="JRQ37"/>
      <c r="JRR37"/>
      <c r="JRS37"/>
      <c r="JRT37"/>
      <c r="JRU37"/>
      <c r="JRV37"/>
      <c r="JRW37"/>
      <c r="JRX37"/>
      <c r="JRY37"/>
      <c r="JRZ37"/>
      <c r="JSA37"/>
      <c r="JSB37"/>
      <c r="JSC37"/>
      <c r="JSD37"/>
      <c r="JSE37"/>
      <c r="JSF37"/>
      <c r="JSG37"/>
      <c r="JSH37"/>
      <c r="JSI37"/>
      <c r="JSJ37"/>
      <c r="JSK37"/>
      <c r="JSL37"/>
      <c r="JSM37"/>
      <c r="JSN37"/>
      <c r="JSO37"/>
      <c r="JSP37"/>
      <c r="JSQ37"/>
      <c r="JSR37"/>
      <c r="JSS37"/>
      <c r="JST37"/>
      <c r="JSU37"/>
      <c r="JSV37"/>
      <c r="JSW37"/>
      <c r="JSX37"/>
      <c r="JSY37"/>
      <c r="JSZ37"/>
      <c r="JTA37"/>
      <c r="JTB37"/>
      <c r="JTC37"/>
      <c r="JTD37"/>
      <c r="JTE37"/>
      <c r="JTF37"/>
      <c r="JTG37"/>
      <c r="JTH37"/>
      <c r="JTI37"/>
      <c r="JTJ37"/>
      <c r="JTK37"/>
      <c r="JTL37"/>
      <c r="JTM37"/>
      <c r="JTN37"/>
      <c r="JTO37"/>
      <c r="JTP37"/>
      <c r="JTQ37"/>
      <c r="JTR37"/>
      <c r="JTS37"/>
      <c r="JTT37"/>
      <c r="JTU37"/>
      <c r="JTV37"/>
      <c r="JTW37"/>
      <c r="JTX37"/>
      <c r="JTY37"/>
      <c r="JTZ37"/>
      <c r="JUA37"/>
      <c r="JUB37"/>
      <c r="JUC37"/>
      <c r="JUD37"/>
      <c r="JUE37"/>
      <c r="JUF37"/>
      <c r="JUG37"/>
      <c r="JUH37"/>
      <c r="JUI37"/>
      <c r="JUJ37"/>
      <c r="JUK37"/>
      <c r="JUL37"/>
      <c r="JUM37"/>
      <c r="JUN37"/>
      <c r="JUO37"/>
      <c r="JUP37"/>
      <c r="JUQ37"/>
      <c r="JUR37"/>
      <c r="JUS37"/>
      <c r="JUT37"/>
      <c r="JUU37"/>
      <c r="JUV37"/>
      <c r="JUW37"/>
      <c r="JUX37"/>
      <c r="JUY37"/>
      <c r="JUZ37"/>
      <c r="JVA37"/>
      <c r="JVB37"/>
      <c r="JVC37"/>
      <c r="JVD37"/>
      <c r="JVE37"/>
      <c r="JVF37"/>
      <c r="JVG37"/>
      <c r="JVH37"/>
      <c r="JVI37"/>
      <c r="JVJ37"/>
      <c r="JVK37"/>
      <c r="JVL37"/>
      <c r="JVM37"/>
      <c r="JVN37"/>
      <c r="JVO37"/>
      <c r="JVP37"/>
      <c r="JVQ37"/>
      <c r="JVR37"/>
      <c r="JVS37"/>
      <c r="JVT37"/>
      <c r="JVU37"/>
      <c r="JVV37"/>
      <c r="JVW37"/>
      <c r="JVX37"/>
      <c r="JVY37"/>
      <c r="JVZ37"/>
      <c r="JWA37"/>
      <c r="JWB37"/>
      <c r="JWC37"/>
      <c r="JWD37"/>
      <c r="JWE37"/>
      <c r="JWF37"/>
      <c r="JWG37"/>
      <c r="JWH37"/>
      <c r="JWI37"/>
      <c r="JWJ37"/>
      <c r="JWK37"/>
      <c r="JWL37"/>
      <c r="JWM37"/>
      <c r="JWN37"/>
      <c r="JWO37"/>
      <c r="JWP37"/>
      <c r="JWQ37"/>
      <c r="JWR37"/>
      <c r="JWS37"/>
      <c r="JWT37"/>
      <c r="JWU37"/>
      <c r="JWV37"/>
      <c r="JWW37"/>
      <c r="JWX37"/>
      <c r="JWY37"/>
      <c r="JWZ37"/>
      <c r="JXA37"/>
      <c r="JXB37"/>
      <c r="JXC37"/>
      <c r="JXD37"/>
      <c r="JXE37"/>
      <c r="JXF37"/>
      <c r="JXG37"/>
      <c r="JXH37"/>
      <c r="JXI37"/>
      <c r="JXJ37"/>
      <c r="JXK37"/>
      <c r="JXL37"/>
      <c r="JXM37"/>
      <c r="JXN37"/>
      <c r="JXO37"/>
      <c r="JXP37"/>
      <c r="JXQ37"/>
      <c r="JXR37"/>
      <c r="JXS37"/>
      <c r="JXT37"/>
      <c r="JXU37"/>
      <c r="JXV37"/>
      <c r="JXW37"/>
      <c r="JXX37"/>
      <c r="JXY37"/>
      <c r="JXZ37"/>
      <c r="JYA37"/>
      <c r="JYB37"/>
      <c r="JYC37"/>
      <c r="JYD37"/>
      <c r="JYE37"/>
      <c r="JYF37"/>
      <c r="JYG37"/>
      <c r="JYH37"/>
      <c r="JYI37"/>
      <c r="JYJ37"/>
      <c r="JYK37"/>
      <c r="JYL37"/>
      <c r="JYM37"/>
      <c r="JYN37"/>
      <c r="JYO37"/>
      <c r="JYP37"/>
      <c r="JYQ37"/>
      <c r="JYR37"/>
      <c r="JYS37"/>
      <c r="JYT37"/>
      <c r="JYU37"/>
      <c r="JYV37"/>
      <c r="JYW37"/>
      <c r="JYX37"/>
      <c r="JYY37"/>
      <c r="JYZ37"/>
      <c r="JZA37"/>
      <c r="JZB37"/>
      <c r="JZC37"/>
      <c r="JZD37"/>
      <c r="JZE37"/>
      <c r="JZF37"/>
      <c r="JZG37"/>
      <c r="JZH37"/>
      <c r="JZI37"/>
      <c r="JZJ37"/>
      <c r="JZK37"/>
      <c r="JZL37"/>
      <c r="JZM37"/>
      <c r="JZN37"/>
      <c r="JZO37"/>
      <c r="JZP37"/>
      <c r="JZQ37"/>
      <c r="JZR37"/>
      <c r="JZS37"/>
      <c r="JZT37"/>
      <c r="JZU37"/>
      <c r="JZV37"/>
      <c r="JZW37"/>
      <c r="JZX37"/>
      <c r="JZY37"/>
      <c r="JZZ37"/>
      <c r="KAA37"/>
      <c r="KAB37"/>
      <c r="KAC37"/>
      <c r="KAD37"/>
      <c r="KAE37"/>
      <c r="KAF37"/>
      <c r="KAG37"/>
      <c r="KAH37"/>
      <c r="KAI37"/>
      <c r="KAJ37"/>
      <c r="KAK37"/>
      <c r="KAL37"/>
      <c r="KAM37"/>
      <c r="KAN37"/>
      <c r="KAO37"/>
      <c r="KAP37"/>
      <c r="KAQ37"/>
      <c r="KAR37"/>
      <c r="KAS37"/>
      <c r="KAT37"/>
      <c r="KAU37"/>
      <c r="KAV37"/>
      <c r="KAW37"/>
      <c r="KAX37"/>
      <c r="KAY37"/>
      <c r="KAZ37"/>
      <c r="KBA37"/>
      <c r="KBB37"/>
      <c r="KBC37"/>
      <c r="KBD37"/>
      <c r="KBE37"/>
      <c r="KBF37"/>
      <c r="KBG37"/>
      <c r="KBH37"/>
      <c r="KBI37"/>
      <c r="KBJ37"/>
      <c r="KBK37"/>
      <c r="KBL37"/>
      <c r="KBM37"/>
      <c r="KBN37"/>
      <c r="KBO37"/>
      <c r="KBP37"/>
      <c r="KBQ37"/>
      <c r="KBR37"/>
      <c r="KBS37"/>
      <c r="KBT37"/>
      <c r="KBU37"/>
      <c r="KBV37"/>
      <c r="KBW37"/>
      <c r="KBX37"/>
      <c r="KBY37"/>
      <c r="KBZ37"/>
      <c r="KCA37"/>
      <c r="KCB37"/>
      <c r="KCC37"/>
      <c r="KCD37"/>
      <c r="KCE37"/>
      <c r="KCF37"/>
      <c r="KCG37"/>
      <c r="KCH37"/>
      <c r="KCI37"/>
      <c r="KCJ37"/>
      <c r="KCK37"/>
      <c r="KCL37"/>
      <c r="KCM37"/>
      <c r="KCN37"/>
      <c r="KCO37"/>
      <c r="KCP37"/>
      <c r="KCQ37"/>
      <c r="KCR37"/>
      <c r="KCS37"/>
      <c r="KCT37"/>
      <c r="KCU37"/>
      <c r="KCV37"/>
      <c r="KCW37"/>
      <c r="KCX37"/>
      <c r="KCY37"/>
      <c r="KCZ37"/>
      <c r="KDA37"/>
      <c r="KDB37"/>
      <c r="KDC37"/>
      <c r="KDD37"/>
      <c r="KDE37"/>
      <c r="KDF37"/>
      <c r="KDG37"/>
      <c r="KDH37"/>
      <c r="KDI37"/>
      <c r="KDJ37"/>
      <c r="KDK37"/>
      <c r="KDL37"/>
      <c r="KDM37"/>
      <c r="KDN37"/>
      <c r="KDO37"/>
      <c r="KDP37"/>
      <c r="KDQ37"/>
      <c r="KDR37"/>
      <c r="KDS37"/>
      <c r="KDT37"/>
      <c r="KDU37"/>
      <c r="KDV37"/>
      <c r="KDW37"/>
      <c r="KDX37"/>
      <c r="KDY37"/>
      <c r="KDZ37"/>
      <c r="KEA37"/>
      <c r="KEB37"/>
      <c r="KEC37"/>
      <c r="KED37"/>
      <c r="KEE37"/>
      <c r="KEF37"/>
      <c r="KEG37"/>
      <c r="KEH37"/>
      <c r="KEI37"/>
      <c r="KEJ37"/>
      <c r="KEK37"/>
      <c r="KEL37"/>
      <c r="KEM37"/>
      <c r="KEN37"/>
      <c r="KEO37"/>
      <c r="KEP37"/>
      <c r="KEQ37"/>
      <c r="KER37"/>
      <c r="KES37"/>
      <c r="KET37"/>
      <c r="KEU37"/>
      <c r="KEV37"/>
      <c r="KEW37"/>
      <c r="KEX37"/>
      <c r="KEY37"/>
      <c r="KEZ37"/>
      <c r="KFA37"/>
      <c r="KFB37"/>
      <c r="KFC37"/>
      <c r="KFD37"/>
      <c r="KFE37"/>
      <c r="KFF37"/>
      <c r="KFG37"/>
      <c r="KFH37"/>
      <c r="KFI37"/>
      <c r="KFJ37"/>
      <c r="KFK37"/>
      <c r="KFL37"/>
      <c r="KFM37"/>
      <c r="KFN37"/>
      <c r="KFO37"/>
      <c r="KFP37"/>
      <c r="KFQ37"/>
      <c r="KFR37"/>
      <c r="KFS37"/>
      <c r="KFT37"/>
      <c r="KFU37"/>
      <c r="KFV37"/>
      <c r="KFW37"/>
      <c r="KFX37"/>
      <c r="KFY37"/>
      <c r="KFZ37"/>
      <c r="KGA37"/>
      <c r="KGB37"/>
      <c r="KGC37"/>
      <c r="KGD37"/>
      <c r="KGE37"/>
      <c r="KGF37"/>
      <c r="KGG37"/>
      <c r="KGH37"/>
      <c r="KGI37"/>
      <c r="KGJ37"/>
      <c r="KGK37"/>
      <c r="KGL37"/>
      <c r="KGM37"/>
      <c r="KGN37"/>
      <c r="KGO37"/>
      <c r="KGP37"/>
      <c r="KGQ37"/>
      <c r="KGR37"/>
      <c r="KGS37"/>
      <c r="KGT37"/>
      <c r="KGU37"/>
      <c r="KGV37"/>
      <c r="KGW37"/>
      <c r="KGX37"/>
      <c r="KGY37"/>
      <c r="KGZ37"/>
      <c r="KHA37"/>
      <c r="KHB37"/>
      <c r="KHC37"/>
      <c r="KHD37"/>
      <c r="KHE37"/>
      <c r="KHF37"/>
      <c r="KHG37"/>
      <c r="KHH37"/>
      <c r="KHI37"/>
      <c r="KHJ37"/>
      <c r="KHK37"/>
      <c r="KHL37"/>
      <c r="KHM37"/>
      <c r="KHN37"/>
      <c r="KHO37"/>
      <c r="KHP37"/>
      <c r="KHQ37"/>
      <c r="KHR37"/>
      <c r="KHS37"/>
      <c r="KHT37"/>
      <c r="KHU37"/>
      <c r="KHV37"/>
      <c r="KHW37"/>
      <c r="KHX37"/>
      <c r="KHY37"/>
      <c r="KHZ37"/>
      <c r="KIA37"/>
      <c r="KIB37"/>
      <c r="KIC37"/>
      <c r="KID37"/>
      <c r="KIE37"/>
      <c r="KIF37"/>
      <c r="KIG37"/>
      <c r="KIH37"/>
      <c r="KII37"/>
      <c r="KIJ37"/>
      <c r="KIK37"/>
      <c r="KIL37"/>
      <c r="KIM37"/>
      <c r="KIN37"/>
      <c r="KIO37"/>
      <c r="KIP37"/>
      <c r="KIQ37"/>
      <c r="KIR37"/>
      <c r="KIS37"/>
      <c r="KIT37"/>
      <c r="KIU37"/>
      <c r="KIV37"/>
      <c r="KIW37"/>
      <c r="KIX37"/>
      <c r="KIY37"/>
      <c r="KIZ37"/>
      <c r="KJA37"/>
      <c r="KJB37"/>
      <c r="KJC37"/>
      <c r="KJD37"/>
      <c r="KJE37"/>
      <c r="KJF37"/>
      <c r="KJG37"/>
      <c r="KJH37"/>
      <c r="KJI37"/>
      <c r="KJJ37"/>
      <c r="KJK37"/>
      <c r="KJL37"/>
      <c r="KJM37"/>
      <c r="KJN37"/>
      <c r="KJO37"/>
      <c r="KJP37"/>
      <c r="KJQ37"/>
      <c r="KJR37"/>
      <c r="KJS37"/>
      <c r="KJT37"/>
      <c r="KJU37"/>
      <c r="KJV37"/>
      <c r="KJW37"/>
      <c r="KJX37"/>
      <c r="KJY37"/>
      <c r="KJZ37"/>
      <c r="KKA37"/>
      <c r="KKB37"/>
      <c r="KKC37"/>
      <c r="KKD37"/>
      <c r="KKE37"/>
      <c r="KKF37"/>
      <c r="KKG37"/>
      <c r="KKH37"/>
      <c r="KKI37"/>
      <c r="KKJ37"/>
      <c r="KKK37"/>
      <c r="KKL37"/>
      <c r="KKM37"/>
      <c r="KKN37"/>
      <c r="KKO37"/>
      <c r="KKP37"/>
      <c r="KKQ37"/>
      <c r="KKR37"/>
      <c r="KKS37"/>
      <c r="KKT37"/>
      <c r="KKU37"/>
      <c r="KKV37"/>
      <c r="KKW37"/>
      <c r="KKX37"/>
      <c r="KKY37"/>
      <c r="KKZ37"/>
      <c r="KLA37"/>
      <c r="KLB37"/>
      <c r="KLC37"/>
      <c r="KLD37"/>
      <c r="KLE37"/>
      <c r="KLF37"/>
      <c r="KLG37"/>
      <c r="KLH37"/>
      <c r="KLI37"/>
      <c r="KLJ37"/>
      <c r="KLK37"/>
      <c r="KLL37"/>
      <c r="KLM37"/>
      <c r="KLN37"/>
      <c r="KLO37"/>
      <c r="KLP37"/>
      <c r="KLQ37"/>
      <c r="KLR37"/>
      <c r="KLS37"/>
      <c r="KLT37"/>
      <c r="KLU37"/>
      <c r="KLV37"/>
      <c r="KLW37"/>
      <c r="KLX37"/>
      <c r="KLY37"/>
      <c r="KLZ37"/>
      <c r="KMA37"/>
      <c r="KMB37"/>
      <c r="KMC37"/>
      <c r="KMD37"/>
      <c r="KME37"/>
      <c r="KMF37"/>
      <c r="KMG37"/>
      <c r="KMH37"/>
      <c r="KMI37"/>
      <c r="KMJ37"/>
      <c r="KMK37"/>
      <c r="KML37"/>
      <c r="KMM37"/>
      <c r="KMN37"/>
      <c r="KMO37"/>
      <c r="KMP37"/>
      <c r="KMQ37"/>
      <c r="KMR37"/>
      <c r="KMS37"/>
      <c r="KMT37"/>
      <c r="KMU37"/>
      <c r="KMV37"/>
      <c r="KMW37"/>
      <c r="KMX37"/>
      <c r="KMY37"/>
      <c r="KMZ37"/>
      <c r="KNA37"/>
      <c r="KNB37"/>
      <c r="KNC37"/>
      <c r="KND37"/>
      <c r="KNE37"/>
      <c r="KNF37"/>
      <c r="KNG37"/>
      <c r="KNH37"/>
      <c r="KNI37"/>
      <c r="KNJ37"/>
      <c r="KNK37"/>
      <c r="KNL37"/>
      <c r="KNM37"/>
      <c r="KNN37"/>
      <c r="KNO37"/>
      <c r="KNP37"/>
      <c r="KNQ37"/>
      <c r="KNR37"/>
      <c r="KNS37"/>
      <c r="KNT37"/>
      <c r="KNU37"/>
      <c r="KNV37"/>
      <c r="KNW37"/>
      <c r="KNX37"/>
      <c r="KNY37"/>
      <c r="KNZ37"/>
      <c r="KOA37"/>
      <c r="KOB37"/>
      <c r="KOC37"/>
      <c r="KOD37"/>
      <c r="KOE37"/>
      <c r="KOF37"/>
      <c r="KOG37"/>
      <c r="KOH37"/>
      <c r="KOI37"/>
      <c r="KOJ37"/>
      <c r="KOK37"/>
      <c r="KOL37"/>
      <c r="KOM37"/>
      <c r="KON37"/>
      <c r="KOO37"/>
      <c r="KOP37"/>
      <c r="KOQ37"/>
      <c r="KOR37"/>
      <c r="KOS37"/>
      <c r="KOT37"/>
      <c r="KOU37"/>
      <c r="KOV37"/>
      <c r="KOW37"/>
      <c r="KOX37"/>
      <c r="KOY37"/>
      <c r="KOZ37"/>
      <c r="KPA37"/>
      <c r="KPB37"/>
      <c r="KPC37"/>
      <c r="KPD37"/>
      <c r="KPE37"/>
      <c r="KPF37"/>
      <c r="KPG37"/>
      <c r="KPH37"/>
      <c r="KPI37"/>
      <c r="KPJ37"/>
      <c r="KPK37"/>
      <c r="KPL37"/>
      <c r="KPM37"/>
      <c r="KPN37"/>
      <c r="KPO37"/>
      <c r="KPP37"/>
      <c r="KPQ37"/>
      <c r="KPR37"/>
      <c r="KPS37"/>
      <c r="KPT37"/>
      <c r="KPU37"/>
      <c r="KPV37"/>
      <c r="KPW37"/>
      <c r="KPX37"/>
      <c r="KPY37"/>
      <c r="KPZ37"/>
      <c r="KQA37"/>
      <c r="KQB37"/>
      <c r="KQC37"/>
      <c r="KQD37"/>
      <c r="KQE37"/>
      <c r="KQF37"/>
      <c r="KQG37"/>
      <c r="KQH37"/>
      <c r="KQI37"/>
      <c r="KQJ37"/>
      <c r="KQK37"/>
      <c r="KQL37"/>
      <c r="KQM37"/>
      <c r="KQN37"/>
      <c r="KQO37"/>
      <c r="KQP37"/>
      <c r="KQQ37"/>
      <c r="KQR37"/>
      <c r="KQS37"/>
      <c r="KQT37"/>
      <c r="KQU37"/>
      <c r="KQV37"/>
      <c r="KQW37"/>
      <c r="KQX37"/>
      <c r="KQY37"/>
      <c r="KQZ37"/>
      <c r="KRA37"/>
      <c r="KRB37"/>
      <c r="KRC37"/>
      <c r="KRD37"/>
      <c r="KRE37"/>
      <c r="KRF37"/>
      <c r="KRG37"/>
      <c r="KRH37"/>
      <c r="KRI37"/>
      <c r="KRJ37"/>
      <c r="KRK37"/>
      <c r="KRL37"/>
      <c r="KRM37"/>
      <c r="KRN37"/>
      <c r="KRO37"/>
      <c r="KRP37"/>
      <c r="KRQ37"/>
      <c r="KRR37"/>
      <c r="KRS37"/>
      <c r="KRT37"/>
      <c r="KRU37"/>
      <c r="KRV37"/>
      <c r="KRW37"/>
      <c r="KRX37"/>
      <c r="KRY37"/>
      <c r="KRZ37"/>
      <c r="KSA37"/>
      <c r="KSB37"/>
      <c r="KSC37"/>
      <c r="KSD37"/>
      <c r="KSE37"/>
      <c r="KSF37"/>
      <c r="KSG37"/>
      <c r="KSH37"/>
      <c r="KSI37"/>
      <c r="KSJ37"/>
      <c r="KSK37"/>
      <c r="KSL37"/>
      <c r="KSM37"/>
      <c r="KSN37"/>
      <c r="KSO37"/>
      <c r="KSP37"/>
      <c r="KSQ37"/>
      <c r="KSR37"/>
      <c r="KSS37"/>
      <c r="KST37"/>
      <c r="KSU37"/>
      <c r="KSV37"/>
      <c r="KSW37"/>
      <c r="KSX37"/>
      <c r="KSY37"/>
      <c r="KSZ37"/>
      <c r="KTA37"/>
      <c r="KTB37"/>
      <c r="KTC37"/>
      <c r="KTD37"/>
      <c r="KTE37"/>
      <c r="KTF37"/>
      <c r="KTG37"/>
      <c r="KTH37"/>
      <c r="KTI37"/>
      <c r="KTJ37"/>
      <c r="KTK37"/>
      <c r="KTL37"/>
      <c r="KTM37"/>
      <c r="KTN37"/>
      <c r="KTO37"/>
      <c r="KTP37"/>
      <c r="KTQ37"/>
      <c r="KTR37"/>
      <c r="KTS37"/>
      <c r="KTT37"/>
      <c r="KTU37"/>
      <c r="KTV37"/>
      <c r="KTW37"/>
      <c r="KTX37"/>
      <c r="KTY37"/>
      <c r="KTZ37"/>
      <c r="KUA37"/>
      <c r="KUB37"/>
      <c r="KUC37"/>
      <c r="KUD37"/>
      <c r="KUE37"/>
      <c r="KUF37"/>
      <c r="KUG37"/>
      <c r="KUH37"/>
      <c r="KUI37"/>
      <c r="KUJ37"/>
      <c r="KUK37"/>
      <c r="KUL37"/>
      <c r="KUM37"/>
      <c r="KUN37"/>
      <c r="KUO37"/>
      <c r="KUP37"/>
      <c r="KUQ37"/>
      <c r="KUR37"/>
      <c r="KUS37"/>
      <c r="KUT37"/>
      <c r="KUU37"/>
      <c r="KUV37"/>
      <c r="KUW37"/>
      <c r="KUX37"/>
      <c r="KUY37"/>
      <c r="KUZ37"/>
      <c r="KVA37"/>
      <c r="KVB37"/>
      <c r="KVC37"/>
      <c r="KVD37"/>
      <c r="KVE37"/>
      <c r="KVF37"/>
      <c r="KVG37"/>
      <c r="KVH37"/>
      <c r="KVI37"/>
      <c r="KVJ37"/>
      <c r="KVK37"/>
      <c r="KVL37"/>
      <c r="KVM37"/>
      <c r="KVN37"/>
      <c r="KVO37"/>
      <c r="KVP37"/>
      <c r="KVQ37"/>
      <c r="KVR37"/>
      <c r="KVS37"/>
      <c r="KVT37"/>
      <c r="KVU37"/>
      <c r="KVV37"/>
      <c r="KVW37"/>
      <c r="KVX37"/>
      <c r="KVY37"/>
      <c r="KVZ37"/>
      <c r="KWA37"/>
      <c r="KWB37"/>
      <c r="KWC37"/>
      <c r="KWD37"/>
      <c r="KWE37"/>
      <c r="KWF37"/>
      <c r="KWG37"/>
      <c r="KWH37"/>
      <c r="KWI37"/>
      <c r="KWJ37"/>
      <c r="KWK37"/>
      <c r="KWL37"/>
      <c r="KWM37"/>
      <c r="KWN37"/>
      <c r="KWO37"/>
      <c r="KWP37"/>
      <c r="KWQ37"/>
      <c r="KWR37"/>
      <c r="KWS37"/>
      <c r="KWT37"/>
      <c r="KWU37"/>
      <c r="KWV37"/>
      <c r="KWW37"/>
      <c r="KWX37"/>
      <c r="KWY37"/>
      <c r="KWZ37"/>
      <c r="KXA37"/>
      <c r="KXB37"/>
      <c r="KXC37"/>
      <c r="KXD37"/>
      <c r="KXE37"/>
      <c r="KXF37"/>
      <c r="KXG37"/>
      <c r="KXH37"/>
      <c r="KXI37"/>
      <c r="KXJ37"/>
      <c r="KXK37"/>
      <c r="KXL37"/>
      <c r="KXM37"/>
      <c r="KXN37"/>
      <c r="KXO37"/>
      <c r="KXP37"/>
      <c r="KXQ37"/>
      <c r="KXR37"/>
      <c r="KXS37"/>
      <c r="KXT37"/>
      <c r="KXU37"/>
      <c r="KXV37"/>
      <c r="KXW37"/>
      <c r="KXX37"/>
      <c r="KXY37"/>
      <c r="KXZ37"/>
      <c r="KYA37"/>
      <c r="KYB37"/>
      <c r="KYC37"/>
      <c r="KYD37"/>
      <c r="KYE37"/>
      <c r="KYF37"/>
      <c r="KYG37"/>
      <c r="KYH37"/>
      <c r="KYI37"/>
      <c r="KYJ37"/>
      <c r="KYK37"/>
      <c r="KYL37"/>
      <c r="KYM37"/>
      <c r="KYN37"/>
      <c r="KYO37"/>
      <c r="KYP37"/>
      <c r="KYQ37"/>
      <c r="KYR37"/>
      <c r="KYS37"/>
      <c r="KYT37"/>
      <c r="KYU37"/>
      <c r="KYV37"/>
      <c r="KYW37"/>
      <c r="KYX37"/>
      <c r="KYY37"/>
      <c r="KYZ37"/>
      <c r="KZA37"/>
      <c r="KZB37"/>
      <c r="KZC37"/>
      <c r="KZD37"/>
      <c r="KZE37"/>
      <c r="KZF37"/>
      <c r="KZG37"/>
      <c r="KZH37"/>
      <c r="KZI37"/>
      <c r="KZJ37"/>
      <c r="KZK37"/>
      <c r="KZL37"/>
      <c r="KZM37"/>
      <c r="KZN37"/>
      <c r="KZO37"/>
      <c r="KZP37"/>
      <c r="KZQ37"/>
      <c r="KZR37"/>
      <c r="KZS37"/>
      <c r="KZT37"/>
      <c r="KZU37"/>
      <c r="KZV37"/>
      <c r="KZW37"/>
      <c r="KZX37"/>
      <c r="KZY37"/>
      <c r="KZZ37"/>
      <c r="LAA37"/>
      <c r="LAB37"/>
      <c r="LAC37"/>
      <c r="LAD37"/>
      <c r="LAE37"/>
      <c r="LAF37"/>
      <c r="LAG37"/>
      <c r="LAH37"/>
      <c r="LAI37"/>
      <c r="LAJ37"/>
      <c r="LAK37"/>
      <c r="LAL37"/>
      <c r="LAM37"/>
      <c r="LAN37"/>
      <c r="LAO37"/>
      <c r="LAP37"/>
      <c r="LAQ37"/>
      <c r="LAR37"/>
      <c r="LAS37"/>
      <c r="LAT37"/>
      <c r="LAU37"/>
      <c r="LAV37"/>
      <c r="LAW37"/>
      <c r="LAX37"/>
      <c r="LAY37"/>
      <c r="LAZ37"/>
      <c r="LBA37"/>
      <c r="LBB37"/>
      <c r="LBC37"/>
      <c r="LBD37"/>
      <c r="LBE37"/>
      <c r="LBF37"/>
      <c r="LBG37"/>
      <c r="LBH37"/>
      <c r="LBI37"/>
      <c r="LBJ37"/>
      <c r="LBK37"/>
      <c r="LBL37"/>
      <c r="LBM37"/>
      <c r="LBN37"/>
      <c r="LBO37"/>
      <c r="LBP37"/>
      <c r="LBQ37"/>
      <c r="LBR37"/>
      <c r="LBS37"/>
      <c r="LBT37"/>
      <c r="LBU37"/>
      <c r="LBV37"/>
      <c r="LBW37"/>
      <c r="LBX37"/>
      <c r="LBY37"/>
      <c r="LBZ37"/>
      <c r="LCA37"/>
      <c r="LCB37"/>
      <c r="LCC37"/>
      <c r="LCD37"/>
      <c r="LCE37"/>
      <c r="LCF37"/>
      <c r="LCG37"/>
      <c r="LCH37"/>
      <c r="LCI37"/>
      <c r="LCJ37"/>
      <c r="LCK37"/>
      <c r="LCL37"/>
      <c r="LCM37"/>
      <c r="LCN37"/>
      <c r="LCO37"/>
      <c r="LCP37"/>
      <c r="LCQ37"/>
      <c r="LCR37"/>
      <c r="LCS37"/>
      <c r="LCT37"/>
      <c r="LCU37"/>
      <c r="LCV37"/>
      <c r="LCW37"/>
      <c r="LCX37"/>
      <c r="LCY37"/>
      <c r="LCZ37"/>
      <c r="LDA37"/>
      <c r="LDB37"/>
      <c r="LDC37"/>
      <c r="LDD37"/>
      <c r="LDE37"/>
      <c r="LDF37"/>
      <c r="LDG37"/>
      <c r="LDH37"/>
      <c r="LDI37"/>
      <c r="LDJ37"/>
      <c r="LDK37"/>
      <c r="LDL37"/>
      <c r="LDM37"/>
      <c r="LDN37"/>
      <c r="LDO37"/>
      <c r="LDP37"/>
      <c r="LDQ37"/>
      <c r="LDR37"/>
      <c r="LDS37"/>
      <c r="LDT37"/>
      <c r="LDU37"/>
      <c r="LDV37"/>
      <c r="LDW37"/>
      <c r="LDX37"/>
      <c r="LDY37"/>
      <c r="LDZ37"/>
      <c r="LEA37"/>
      <c r="LEB37"/>
      <c r="LEC37"/>
      <c r="LED37"/>
      <c r="LEE37"/>
      <c r="LEF37"/>
      <c r="LEG37"/>
      <c r="LEH37"/>
      <c r="LEI37"/>
      <c r="LEJ37"/>
      <c r="LEK37"/>
      <c r="LEL37"/>
      <c r="LEM37"/>
      <c r="LEN37"/>
      <c r="LEO37"/>
      <c r="LEP37"/>
      <c r="LEQ37"/>
      <c r="LER37"/>
      <c r="LES37"/>
      <c r="LET37"/>
      <c r="LEU37"/>
      <c r="LEV37"/>
      <c r="LEW37"/>
      <c r="LEX37"/>
      <c r="LEY37"/>
      <c r="LEZ37"/>
      <c r="LFA37"/>
      <c r="LFB37"/>
      <c r="LFC37"/>
      <c r="LFD37"/>
      <c r="LFE37"/>
      <c r="LFF37"/>
      <c r="LFG37"/>
      <c r="LFH37"/>
      <c r="LFI37"/>
      <c r="LFJ37"/>
      <c r="LFK37"/>
      <c r="LFL37"/>
      <c r="LFM37"/>
      <c r="LFN37"/>
      <c r="LFO37"/>
      <c r="LFP37"/>
      <c r="LFQ37"/>
      <c r="LFR37"/>
      <c r="LFS37"/>
      <c r="LFT37"/>
      <c r="LFU37"/>
      <c r="LFV37"/>
      <c r="LFW37"/>
      <c r="LFX37"/>
      <c r="LFY37"/>
      <c r="LFZ37"/>
      <c r="LGA37"/>
      <c r="LGB37"/>
      <c r="LGC37"/>
      <c r="LGD37"/>
      <c r="LGE37"/>
      <c r="LGF37"/>
      <c r="LGG37"/>
      <c r="LGH37"/>
      <c r="LGI37"/>
      <c r="LGJ37"/>
      <c r="LGK37"/>
      <c r="LGL37"/>
      <c r="LGM37"/>
      <c r="LGN37"/>
      <c r="LGO37"/>
      <c r="LGP37"/>
      <c r="LGQ37"/>
      <c r="LGR37"/>
      <c r="LGS37"/>
      <c r="LGT37"/>
      <c r="LGU37"/>
      <c r="LGV37"/>
      <c r="LGW37"/>
      <c r="LGX37"/>
      <c r="LGY37"/>
      <c r="LGZ37"/>
      <c r="LHA37"/>
      <c r="LHB37"/>
      <c r="LHC37"/>
      <c r="LHD37"/>
      <c r="LHE37"/>
      <c r="LHF37"/>
      <c r="LHG37"/>
      <c r="LHH37"/>
      <c r="LHI37"/>
      <c r="LHJ37"/>
      <c r="LHK37"/>
      <c r="LHL37"/>
      <c r="LHM37"/>
      <c r="LHN37"/>
      <c r="LHO37"/>
      <c r="LHP37"/>
      <c r="LHQ37"/>
      <c r="LHR37"/>
      <c r="LHS37"/>
      <c r="LHT37"/>
      <c r="LHU37"/>
      <c r="LHV37"/>
      <c r="LHW37"/>
      <c r="LHX37"/>
      <c r="LHY37"/>
      <c r="LHZ37"/>
      <c r="LIA37"/>
      <c r="LIB37"/>
      <c r="LIC37"/>
      <c r="LID37"/>
      <c r="LIE37"/>
      <c r="LIF37"/>
      <c r="LIG37"/>
      <c r="LIH37"/>
      <c r="LII37"/>
      <c r="LIJ37"/>
      <c r="LIK37"/>
      <c r="LIL37"/>
      <c r="LIM37"/>
      <c r="LIN37"/>
      <c r="LIO37"/>
      <c r="LIP37"/>
      <c r="LIQ37"/>
      <c r="LIR37"/>
      <c r="LIS37"/>
      <c r="LIT37"/>
      <c r="LIU37"/>
      <c r="LIV37"/>
      <c r="LIW37"/>
      <c r="LIX37"/>
      <c r="LIY37"/>
      <c r="LIZ37"/>
      <c r="LJA37"/>
      <c r="LJB37"/>
      <c r="LJC37"/>
      <c r="LJD37"/>
      <c r="LJE37"/>
      <c r="LJF37"/>
      <c r="LJG37"/>
      <c r="LJH37"/>
      <c r="LJI37"/>
      <c r="LJJ37"/>
      <c r="LJK37"/>
      <c r="LJL37"/>
      <c r="LJM37"/>
      <c r="LJN37"/>
      <c r="LJO37"/>
      <c r="LJP37"/>
      <c r="LJQ37"/>
      <c r="LJR37"/>
      <c r="LJS37"/>
      <c r="LJT37"/>
      <c r="LJU37"/>
      <c r="LJV37"/>
      <c r="LJW37"/>
      <c r="LJX37"/>
      <c r="LJY37"/>
      <c r="LJZ37"/>
      <c r="LKA37"/>
      <c r="LKB37"/>
      <c r="LKC37"/>
      <c r="LKD37"/>
      <c r="LKE37"/>
      <c r="LKF37"/>
      <c r="LKG37"/>
      <c r="LKH37"/>
      <c r="LKI37"/>
      <c r="LKJ37"/>
      <c r="LKK37"/>
      <c r="LKL37"/>
      <c r="LKM37"/>
      <c r="LKN37"/>
      <c r="LKO37"/>
      <c r="LKP37"/>
      <c r="LKQ37"/>
      <c r="LKR37"/>
      <c r="LKS37"/>
      <c r="LKT37"/>
      <c r="LKU37"/>
      <c r="LKV37"/>
      <c r="LKW37"/>
      <c r="LKX37"/>
      <c r="LKY37"/>
      <c r="LKZ37"/>
      <c r="LLA37"/>
      <c r="LLB37"/>
      <c r="LLC37"/>
      <c r="LLD37"/>
      <c r="LLE37"/>
      <c r="LLF37"/>
      <c r="LLG37"/>
      <c r="LLH37"/>
      <c r="LLI37"/>
      <c r="LLJ37"/>
      <c r="LLK37"/>
      <c r="LLL37"/>
      <c r="LLM37"/>
      <c r="LLN37"/>
      <c r="LLO37"/>
      <c r="LLP37"/>
      <c r="LLQ37"/>
      <c r="LLR37"/>
      <c r="LLS37"/>
      <c r="LLT37"/>
      <c r="LLU37"/>
      <c r="LLV37"/>
      <c r="LLW37"/>
      <c r="LLX37"/>
      <c r="LLY37"/>
      <c r="LLZ37"/>
      <c r="LMA37"/>
      <c r="LMB37"/>
      <c r="LMC37"/>
      <c r="LMD37"/>
      <c r="LME37"/>
      <c r="LMF37"/>
      <c r="LMG37"/>
      <c r="LMH37"/>
      <c r="LMI37"/>
      <c r="LMJ37"/>
      <c r="LMK37"/>
      <c r="LML37"/>
      <c r="LMM37"/>
      <c r="LMN37"/>
      <c r="LMO37"/>
      <c r="LMP37"/>
      <c r="LMQ37"/>
      <c r="LMR37"/>
      <c r="LMS37"/>
      <c r="LMT37"/>
      <c r="LMU37"/>
      <c r="LMV37"/>
      <c r="LMW37"/>
      <c r="LMX37"/>
      <c r="LMY37"/>
      <c r="LMZ37"/>
      <c r="LNA37"/>
      <c r="LNB37"/>
      <c r="LNC37"/>
      <c r="LND37"/>
      <c r="LNE37"/>
      <c r="LNF37"/>
      <c r="LNG37"/>
      <c r="LNH37"/>
      <c r="LNI37"/>
      <c r="LNJ37"/>
      <c r="LNK37"/>
      <c r="LNL37"/>
      <c r="LNM37"/>
      <c r="LNN37"/>
      <c r="LNO37"/>
      <c r="LNP37"/>
      <c r="LNQ37"/>
      <c r="LNR37"/>
      <c r="LNS37"/>
      <c r="LNT37"/>
      <c r="LNU37"/>
      <c r="LNV37"/>
      <c r="LNW37"/>
      <c r="LNX37"/>
      <c r="LNY37"/>
      <c r="LNZ37"/>
      <c r="LOA37"/>
      <c r="LOB37"/>
      <c r="LOC37"/>
      <c r="LOD37"/>
      <c r="LOE37"/>
      <c r="LOF37"/>
      <c r="LOG37"/>
      <c r="LOH37"/>
      <c r="LOI37"/>
      <c r="LOJ37"/>
      <c r="LOK37"/>
      <c r="LOL37"/>
      <c r="LOM37"/>
      <c r="LON37"/>
      <c r="LOO37"/>
      <c r="LOP37"/>
      <c r="LOQ37"/>
      <c r="LOR37"/>
      <c r="LOS37"/>
      <c r="LOT37"/>
      <c r="LOU37"/>
      <c r="LOV37"/>
      <c r="LOW37"/>
      <c r="LOX37"/>
      <c r="LOY37"/>
      <c r="LOZ37"/>
      <c r="LPA37"/>
      <c r="LPB37"/>
      <c r="LPC37"/>
      <c r="LPD37"/>
      <c r="LPE37"/>
      <c r="LPF37"/>
      <c r="LPG37"/>
      <c r="LPH37"/>
      <c r="LPI37"/>
      <c r="LPJ37"/>
      <c r="LPK37"/>
      <c r="LPL37"/>
      <c r="LPM37"/>
      <c r="LPN37"/>
      <c r="LPO37"/>
      <c r="LPP37"/>
      <c r="LPQ37"/>
      <c r="LPR37"/>
      <c r="LPS37"/>
      <c r="LPT37"/>
      <c r="LPU37"/>
      <c r="LPV37"/>
      <c r="LPW37"/>
      <c r="LPX37"/>
      <c r="LPY37"/>
      <c r="LPZ37"/>
      <c r="LQA37"/>
      <c r="LQB37"/>
      <c r="LQC37"/>
      <c r="LQD37"/>
      <c r="LQE37"/>
      <c r="LQF37"/>
      <c r="LQG37"/>
      <c r="LQH37"/>
      <c r="LQI37"/>
      <c r="LQJ37"/>
      <c r="LQK37"/>
      <c r="LQL37"/>
      <c r="LQM37"/>
      <c r="LQN37"/>
      <c r="LQO37"/>
      <c r="LQP37"/>
      <c r="LQQ37"/>
      <c r="LQR37"/>
      <c r="LQS37"/>
      <c r="LQT37"/>
      <c r="LQU37"/>
      <c r="LQV37"/>
      <c r="LQW37"/>
      <c r="LQX37"/>
      <c r="LQY37"/>
      <c r="LQZ37"/>
      <c r="LRA37"/>
      <c r="LRB37"/>
      <c r="LRC37"/>
      <c r="LRD37"/>
      <c r="LRE37"/>
      <c r="LRF37"/>
      <c r="LRG37"/>
      <c r="LRH37"/>
      <c r="LRI37"/>
      <c r="LRJ37"/>
      <c r="LRK37"/>
      <c r="LRL37"/>
      <c r="LRM37"/>
      <c r="LRN37"/>
      <c r="LRO37"/>
      <c r="LRP37"/>
      <c r="LRQ37"/>
      <c r="LRR37"/>
      <c r="LRS37"/>
      <c r="LRT37"/>
      <c r="LRU37"/>
      <c r="LRV37"/>
      <c r="LRW37"/>
      <c r="LRX37"/>
      <c r="LRY37"/>
      <c r="LRZ37"/>
      <c r="LSA37"/>
      <c r="LSB37"/>
      <c r="LSC37"/>
      <c r="LSD37"/>
      <c r="LSE37"/>
      <c r="LSF37"/>
      <c r="LSG37"/>
      <c r="LSH37"/>
      <c r="LSI37"/>
      <c r="LSJ37"/>
      <c r="LSK37"/>
      <c r="LSL37"/>
      <c r="LSM37"/>
      <c r="LSN37"/>
      <c r="LSO37"/>
      <c r="LSP37"/>
      <c r="LSQ37"/>
      <c r="LSR37"/>
      <c r="LSS37"/>
      <c r="LST37"/>
      <c r="LSU37"/>
      <c r="LSV37"/>
      <c r="LSW37"/>
      <c r="LSX37"/>
      <c r="LSY37"/>
      <c r="LSZ37"/>
      <c r="LTA37"/>
      <c r="LTB37"/>
      <c r="LTC37"/>
      <c r="LTD37"/>
      <c r="LTE37"/>
      <c r="LTF37"/>
      <c r="LTG37"/>
      <c r="LTH37"/>
      <c r="LTI37"/>
      <c r="LTJ37"/>
      <c r="LTK37"/>
      <c r="LTL37"/>
      <c r="LTM37"/>
      <c r="LTN37"/>
      <c r="LTO37"/>
      <c r="LTP37"/>
      <c r="LTQ37"/>
      <c r="LTR37"/>
      <c r="LTS37"/>
      <c r="LTT37"/>
      <c r="LTU37"/>
      <c r="LTV37"/>
      <c r="LTW37"/>
      <c r="LTX37"/>
      <c r="LTY37"/>
      <c r="LTZ37"/>
      <c r="LUA37"/>
      <c r="LUB37"/>
      <c r="LUC37"/>
      <c r="LUD37"/>
      <c r="LUE37"/>
      <c r="LUF37"/>
      <c r="LUG37"/>
      <c r="LUH37"/>
      <c r="LUI37"/>
      <c r="LUJ37"/>
      <c r="LUK37"/>
      <c r="LUL37"/>
      <c r="LUM37"/>
      <c r="LUN37"/>
      <c r="LUO37"/>
      <c r="LUP37"/>
      <c r="LUQ37"/>
      <c r="LUR37"/>
      <c r="LUS37"/>
      <c r="LUT37"/>
      <c r="LUU37"/>
      <c r="LUV37"/>
      <c r="LUW37"/>
      <c r="LUX37"/>
      <c r="LUY37"/>
      <c r="LUZ37"/>
      <c r="LVA37"/>
      <c r="LVB37"/>
      <c r="LVC37"/>
      <c r="LVD37"/>
      <c r="LVE37"/>
      <c r="LVF37"/>
      <c r="LVG37"/>
      <c r="LVH37"/>
      <c r="LVI37"/>
      <c r="LVJ37"/>
      <c r="LVK37"/>
      <c r="LVL37"/>
      <c r="LVM37"/>
      <c r="LVN37"/>
      <c r="LVO37"/>
      <c r="LVP37"/>
      <c r="LVQ37"/>
      <c r="LVR37"/>
      <c r="LVS37"/>
      <c r="LVT37"/>
      <c r="LVU37"/>
      <c r="LVV37"/>
      <c r="LVW37"/>
      <c r="LVX37"/>
      <c r="LVY37"/>
      <c r="LVZ37"/>
      <c r="LWA37"/>
      <c r="LWB37"/>
      <c r="LWC37"/>
      <c r="LWD37"/>
      <c r="LWE37"/>
      <c r="LWF37"/>
      <c r="LWG37"/>
      <c r="LWH37"/>
      <c r="LWI37"/>
      <c r="LWJ37"/>
      <c r="LWK37"/>
      <c r="LWL37"/>
      <c r="LWM37"/>
      <c r="LWN37"/>
      <c r="LWO37"/>
      <c r="LWP37"/>
      <c r="LWQ37"/>
      <c r="LWR37"/>
      <c r="LWS37"/>
      <c r="LWT37"/>
      <c r="LWU37"/>
      <c r="LWV37"/>
      <c r="LWW37"/>
      <c r="LWX37"/>
      <c r="LWY37"/>
      <c r="LWZ37"/>
      <c r="LXA37"/>
      <c r="LXB37"/>
      <c r="LXC37"/>
      <c r="LXD37"/>
      <c r="LXE37"/>
      <c r="LXF37"/>
      <c r="LXG37"/>
      <c r="LXH37"/>
      <c r="LXI37"/>
      <c r="LXJ37"/>
      <c r="LXK37"/>
      <c r="LXL37"/>
      <c r="LXM37"/>
      <c r="LXN37"/>
      <c r="LXO37"/>
      <c r="LXP37"/>
      <c r="LXQ37"/>
      <c r="LXR37"/>
      <c r="LXS37"/>
      <c r="LXT37"/>
      <c r="LXU37"/>
      <c r="LXV37"/>
      <c r="LXW37"/>
      <c r="LXX37"/>
      <c r="LXY37"/>
      <c r="LXZ37"/>
      <c r="LYA37"/>
      <c r="LYB37"/>
      <c r="LYC37"/>
      <c r="LYD37"/>
      <c r="LYE37"/>
      <c r="LYF37"/>
      <c r="LYG37"/>
      <c r="LYH37"/>
      <c r="LYI37"/>
      <c r="LYJ37"/>
      <c r="LYK37"/>
      <c r="LYL37"/>
      <c r="LYM37"/>
      <c r="LYN37"/>
      <c r="LYO37"/>
      <c r="LYP37"/>
      <c r="LYQ37"/>
      <c r="LYR37"/>
      <c r="LYS37"/>
      <c r="LYT37"/>
      <c r="LYU37"/>
      <c r="LYV37"/>
      <c r="LYW37"/>
      <c r="LYX37"/>
      <c r="LYY37"/>
      <c r="LYZ37"/>
      <c r="LZA37"/>
      <c r="LZB37"/>
      <c r="LZC37"/>
      <c r="LZD37"/>
      <c r="LZE37"/>
      <c r="LZF37"/>
      <c r="LZG37"/>
      <c r="LZH37"/>
      <c r="LZI37"/>
      <c r="LZJ37"/>
      <c r="LZK37"/>
      <c r="LZL37"/>
      <c r="LZM37"/>
      <c r="LZN37"/>
      <c r="LZO37"/>
      <c r="LZP37"/>
      <c r="LZQ37"/>
      <c r="LZR37"/>
      <c r="LZS37"/>
      <c r="LZT37"/>
      <c r="LZU37"/>
      <c r="LZV37"/>
      <c r="LZW37"/>
      <c r="LZX37"/>
      <c r="LZY37"/>
      <c r="LZZ37"/>
      <c r="MAA37"/>
      <c r="MAB37"/>
      <c r="MAC37"/>
      <c r="MAD37"/>
      <c r="MAE37"/>
      <c r="MAF37"/>
      <c r="MAG37"/>
      <c r="MAH37"/>
      <c r="MAI37"/>
      <c r="MAJ37"/>
      <c r="MAK37"/>
      <c r="MAL37"/>
      <c r="MAM37"/>
      <c r="MAN37"/>
      <c r="MAO37"/>
      <c r="MAP37"/>
      <c r="MAQ37"/>
      <c r="MAR37"/>
      <c r="MAS37"/>
      <c r="MAT37"/>
      <c r="MAU37"/>
      <c r="MAV37"/>
      <c r="MAW37"/>
      <c r="MAX37"/>
      <c r="MAY37"/>
      <c r="MAZ37"/>
      <c r="MBA37"/>
      <c r="MBB37"/>
      <c r="MBC37"/>
      <c r="MBD37"/>
      <c r="MBE37"/>
      <c r="MBF37"/>
      <c r="MBG37"/>
      <c r="MBH37"/>
      <c r="MBI37"/>
      <c r="MBJ37"/>
      <c r="MBK37"/>
      <c r="MBL37"/>
      <c r="MBM37"/>
      <c r="MBN37"/>
      <c r="MBO37"/>
      <c r="MBP37"/>
      <c r="MBQ37"/>
      <c r="MBR37"/>
      <c r="MBS37"/>
      <c r="MBT37"/>
      <c r="MBU37"/>
      <c r="MBV37"/>
      <c r="MBW37"/>
      <c r="MBX37"/>
      <c r="MBY37"/>
      <c r="MBZ37"/>
      <c r="MCA37"/>
      <c r="MCB37"/>
      <c r="MCC37"/>
      <c r="MCD37"/>
      <c r="MCE37"/>
      <c r="MCF37"/>
      <c r="MCG37"/>
      <c r="MCH37"/>
      <c r="MCI37"/>
      <c r="MCJ37"/>
      <c r="MCK37"/>
      <c r="MCL37"/>
      <c r="MCM37"/>
      <c r="MCN37"/>
      <c r="MCO37"/>
      <c r="MCP37"/>
      <c r="MCQ37"/>
      <c r="MCR37"/>
      <c r="MCS37"/>
      <c r="MCT37"/>
      <c r="MCU37"/>
      <c r="MCV37"/>
      <c r="MCW37"/>
      <c r="MCX37"/>
      <c r="MCY37"/>
      <c r="MCZ37"/>
      <c r="MDA37"/>
      <c r="MDB37"/>
      <c r="MDC37"/>
      <c r="MDD37"/>
      <c r="MDE37"/>
      <c r="MDF37"/>
      <c r="MDG37"/>
      <c r="MDH37"/>
      <c r="MDI37"/>
      <c r="MDJ37"/>
      <c r="MDK37"/>
      <c r="MDL37"/>
      <c r="MDM37"/>
      <c r="MDN37"/>
      <c r="MDO37"/>
      <c r="MDP37"/>
      <c r="MDQ37"/>
      <c r="MDR37"/>
      <c r="MDS37"/>
      <c r="MDT37"/>
      <c r="MDU37"/>
      <c r="MDV37"/>
      <c r="MDW37"/>
      <c r="MDX37"/>
      <c r="MDY37"/>
      <c r="MDZ37"/>
      <c r="MEA37"/>
      <c r="MEB37"/>
      <c r="MEC37"/>
      <c r="MED37"/>
      <c r="MEE37"/>
      <c r="MEF37"/>
      <c r="MEG37"/>
      <c r="MEH37"/>
      <c r="MEI37"/>
      <c r="MEJ37"/>
      <c r="MEK37"/>
      <c r="MEL37"/>
      <c r="MEM37"/>
      <c r="MEN37"/>
      <c r="MEO37"/>
      <c r="MEP37"/>
      <c r="MEQ37"/>
      <c r="MER37"/>
      <c r="MES37"/>
      <c r="MET37"/>
      <c r="MEU37"/>
      <c r="MEV37"/>
      <c r="MEW37"/>
      <c r="MEX37"/>
      <c r="MEY37"/>
      <c r="MEZ37"/>
      <c r="MFA37"/>
      <c r="MFB37"/>
      <c r="MFC37"/>
      <c r="MFD37"/>
      <c r="MFE37"/>
      <c r="MFF37"/>
      <c r="MFG37"/>
      <c r="MFH37"/>
      <c r="MFI37"/>
      <c r="MFJ37"/>
      <c r="MFK37"/>
      <c r="MFL37"/>
      <c r="MFM37"/>
      <c r="MFN37"/>
      <c r="MFO37"/>
      <c r="MFP37"/>
      <c r="MFQ37"/>
      <c r="MFR37"/>
      <c r="MFS37"/>
      <c r="MFT37"/>
      <c r="MFU37"/>
      <c r="MFV37"/>
      <c r="MFW37"/>
      <c r="MFX37"/>
      <c r="MFY37"/>
      <c r="MFZ37"/>
      <c r="MGA37"/>
      <c r="MGB37"/>
      <c r="MGC37"/>
      <c r="MGD37"/>
      <c r="MGE37"/>
      <c r="MGF37"/>
      <c r="MGG37"/>
      <c r="MGH37"/>
      <c r="MGI37"/>
      <c r="MGJ37"/>
      <c r="MGK37"/>
      <c r="MGL37"/>
      <c r="MGM37"/>
      <c r="MGN37"/>
      <c r="MGO37"/>
      <c r="MGP37"/>
      <c r="MGQ37"/>
      <c r="MGR37"/>
      <c r="MGS37"/>
      <c r="MGT37"/>
      <c r="MGU37"/>
      <c r="MGV37"/>
      <c r="MGW37"/>
      <c r="MGX37"/>
      <c r="MGY37"/>
      <c r="MGZ37"/>
      <c r="MHA37"/>
      <c r="MHB37"/>
      <c r="MHC37"/>
      <c r="MHD37"/>
      <c r="MHE37"/>
      <c r="MHF37"/>
      <c r="MHG37"/>
      <c r="MHH37"/>
      <c r="MHI37"/>
      <c r="MHJ37"/>
      <c r="MHK37"/>
      <c r="MHL37"/>
      <c r="MHM37"/>
      <c r="MHN37"/>
      <c r="MHO37"/>
      <c r="MHP37"/>
      <c r="MHQ37"/>
      <c r="MHR37"/>
      <c r="MHS37"/>
      <c r="MHT37"/>
      <c r="MHU37"/>
      <c r="MHV37"/>
      <c r="MHW37"/>
      <c r="MHX37"/>
      <c r="MHY37"/>
      <c r="MHZ37"/>
      <c r="MIA37"/>
      <c r="MIB37"/>
      <c r="MIC37"/>
      <c r="MID37"/>
      <c r="MIE37"/>
      <c r="MIF37"/>
      <c r="MIG37"/>
      <c r="MIH37"/>
      <c r="MII37"/>
      <c r="MIJ37"/>
      <c r="MIK37"/>
      <c r="MIL37"/>
      <c r="MIM37"/>
      <c r="MIN37"/>
      <c r="MIO37"/>
      <c r="MIP37"/>
      <c r="MIQ37"/>
      <c r="MIR37"/>
      <c r="MIS37"/>
      <c r="MIT37"/>
      <c r="MIU37"/>
      <c r="MIV37"/>
      <c r="MIW37"/>
      <c r="MIX37"/>
      <c r="MIY37"/>
      <c r="MIZ37"/>
      <c r="MJA37"/>
      <c r="MJB37"/>
      <c r="MJC37"/>
      <c r="MJD37"/>
      <c r="MJE37"/>
      <c r="MJF37"/>
      <c r="MJG37"/>
      <c r="MJH37"/>
      <c r="MJI37"/>
      <c r="MJJ37"/>
      <c r="MJK37"/>
      <c r="MJL37"/>
      <c r="MJM37"/>
      <c r="MJN37"/>
      <c r="MJO37"/>
      <c r="MJP37"/>
      <c r="MJQ37"/>
      <c r="MJR37"/>
      <c r="MJS37"/>
      <c r="MJT37"/>
      <c r="MJU37"/>
      <c r="MJV37"/>
      <c r="MJW37"/>
      <c r="MJX37"/>
      <c r="MJY37"/>
      <c r="MJZ37"/>
      <c r="MKA37"/>
      <c r="MKB37"/>
      <c r="MKC37"/>
      <c r="MKD37"/>
      <c r="MKE37"/>
      <c r="MKF37"/>
      <c r="MKG37"/>
      <c r="MKH37"/>
      <c r="MKI37"/>
      <c r="MKJ37"/>
      <c r="MKK37"/>
      <c r="MKL37"/>
      <c r="MKM37"/>
      <c r="MKN37"/>
      <c r="MKO37"/>
      <c r="MKP37"/>
      <c r="MKQ37"/>
      <c r="MKR37"/>
      <c r="MKS37"/>
      <c r="MKT37"/>
      <c r="MKU37"/>
      <c r="MKV37"/>
      <c r="MKW37"/>
      <c r="MKX37"/>
      <c r="MKY37"/>
      <c r="MKZ37"/>
      <c r="MLA37"/>
      <c r="MLB37"/>
      <c r="MLC37"/>
      <c r="MLD37"/>
      <c r="MLE37"/>
      <c r="MLF37"/>
      <c r="MLG37"/>
      <c r="MLH37"/>
      <c r="MLI37"/>
      <c r="MLJ37"/>
      <c r="MLK37"/>
      <c r="MLL37"/>
      <c r="MLM37"/>
      <c r="MLN37"/>
      <c r="MLO37"/>
      <c r="MLP37"/>
      <c r="MLQ37"/>
      <c r="MLR37"/>
      <c r="MLS37"/>
      <c r="MLT37"/>
      <c r="MLU37"/>
      <c r="MLV37"/>
      <c r="MLW37"/>
      <c r="MLX37"/>
      <c r="MLY37"/>
      <c r="MLZ37"/>
      <c r="MMA37"/>
      <c r="MMB37"/>
      <c r="MMC37"/>
      <c r="MMD37"/>
      <c r="MME37"/>
      <c r="MMF37"/>
      <c r="MMG37"/>
      <c r="MMH37"/>
      <c r="MMI37"/>
      <c r="MMJ37"/>
      <c r="MMK37"/>
      <c r="MML37"/>
      <c r="MMM37"/>
      <c r="MMN37"/>
      <c r="MMO37"/>
      <c r="MMP37"/>
      <c r="MMQ37"/>
      <c r="MMR37"/>
      <c r="MMS37"/>
      <c r="MMT37"/>
      <c r="MMU37"/>
      <c r="MMV37"/>
      <c r="MMW37"/>
      <c r="MMX37"/>
      <c r="MMY37"/>
      <c r="MMZ37"/>
      <c r="MNA37"/>
      <c r="MNB37"/>
      <c r="MNC37"/>
      <c r="MND37"/>
      <c r="MNE37"/>
      <c r="MNF37"/>
      <c r="MNG37"/>
      <c r="MNH37"/>
      <c r="MNI37"/>
      <c r="MNJ37"/>
      <c r="MNK37"/>
      <c r="MNL37"/>
      <c r="MNM37"/>
      <c r="MNN37"/>
      <c r="MNO37"/>
      <c r="MNP37"/>
      <c r="MNQ37"/>
      <c r="MNR37"/>
      <c r="MNS37"/>
      <c r="MNT37"/>
      <c r="MNU37"/>
      <c r="MNV37"/>
      <c r="MNW37"/>
      <c r="MNX37"/>
      <c r="MNY37"/>
      <c r="MNZ37"/>
      <c r="MOA37"/>
      <c r="MOB37"/>
      <c r="MOC37"/>
      <c r="MOD37"/>
      <c r="MOE37"/>
      <c r="MOF37"/>
      <c r="MOG37"/>
      <c r="MOH37"/>
      <c r="MOI37"/>
      <c r="MOJ37"/>
      <c r="MOK37"/>
      <c r="MOL37"/>
      <c r="MOM37"/>
      <c r="MON37"/>
      <c r="MOO37"/>
      <c r="MOP37"/>
      <c r="MOQ37"/>
      <c r="MOR37"/>
      <c r="MOS37"/>
      <c r="MOT37"/>
      <c r="MOU37"/>
      <c r="MOV37"/>
      <c r="MOW37"/>
      <c r="MOX37"/>
      <c r="MOY37"/>
      <c r="MOZ37"/>
      <c r="MPA37"/>
      <c r="MPB37"/>
      <c r="MPC37"/>
      <c r="MPD37"/>
      <c r="MPE37"/>
      <c r="MPF37"/>
      <c r="MPG37"/>
      <c r="MPH37"/>
      <c r="MPI37"/>
      <c r="MPJ37"/>
      <c r="MPK37"/>
      <c r="MPL37"/>
      <c r="MPM37"/>
      <c r="MPN37"/>
      <c r="MPO37"/>
      <c r="MPP37"/>
      <c r="MPQ37"/>
      <c r="MPR37"/>
      <c r="MPS37"/>
      <c r="MPT37"/>
      <c r="MPU37"/>
      <c r="MPV37"/>
      <c r="MPW37"/>
      <c r="MPX37"/>
      <c r="MPY37"/>
      <c r="MPZ37"/>
      <c r="MQA37"/>
      <c r="MQB37"/>
      <c r="MQC37"/>
      <c r="MQD37"/>
      <c r="MQE37"/>
      <c r="MQF37"/>
      <c r="MQG37"/>
      <c r="MQH37"/>
      <c r="MQI37"/>
      <c r="MQJ37"/>
      <c r="MQK37"/>
      <c r="MQL37"/>
      <c r="MQM37"/>
      <c r="MQN37"/>
      <c r="MQO37"/>
      <c r="MQP37"/>
      <c r="MQQ37"/>
      <c r="MQR37"/>
      <c r="MQS37"/>
      <c r="MQT37"/>
      <c r="MQU37"/>
      <c r="MQV37"/>
      <c r="MQW37"/>
      <c r="MQX37"/>
      <c r="MQY37"/>
      <c r="MQZ37"/>
      <c r="MRA37"/>
      <c r="MRB37"/>
      <c r="MRC37"/>
      <c r="MRD37"/>
      <c r="MRE37"/>
      <c r="MRF37"/>
      <c r="MRG37"/>
      <c r="MRH37"/>
      <c r="MRI37"/>
      <c r="MRJ37"/>
      <c r="MRK37"/>
      <c r="MRL37"/>
      <c r="MRM37"/>
      <c r="MRN37"/>
      <c r="MRO37"/>
      <c r="MRP37"/>
      <c r="MRQ37"/>
      <c r="MRR37"/>
      <c r="MRS37"/>
      <c r="MRT37"/>
      <c r="MRU37"/>
      <c r="MRV37"/>
      <c r="MRW37"/>
      <c r="MRX37"/>
      <c r="MRY37"/>
      <c r="MRZ37"/>
      <c r="MSA37"/>
      <c r="MSB37"/>
      <c r="MSC37"/>
      <c r="MSD37"/>
      <c r="MSE37"/>
      <c r="MSF37"/>
      <c r="MSG37"/>
      <c r="MSH37"/>
      <c r="MSI37"/>
      <c r="MSJ37"/>
      <c r="MSK37"/>
      <c r="MSL37"/>
      <c r="MSM37"/>
      <c r="MSN37"/>
      <c r="MSO37"/>
      <c r="MSP37"/>
      <c r="MSQ37"/>
      <c r="MSR37"/>
      <c r="MSS37"/>
      <c r="MST37"/>
      <c r="MSU37"/>
      <c r="MSV37"/>
      <c r="MSW37"/>
      <c r="MSX37"/>
      <c r="MSY37"/>
      <c r="MSZ37"/>
      <c r="MTA37"/>
      <c r="MTB37"/>
      <c r="MTC37"/>
      <c r="MTD37"/>
      <c r="MTE37"/>
      <c r="MTF37"/>
      <c r="MTG37"/>
      <c r="MTH37"/>
      <c r="MTI37"/>
      <c r="MTJ37"/>
      <c r="MTK37"/>
      <c r="MTL37"/>
      <c r="MTM37"/>
      <c r="MTN37"/>
      <c r="MTO37"/>
      <c r="MTP37"/>
      <c r="MTQ37"/>
      <c r="MTR37"/>
      <c r="MTS37"/>
      <c r="MTT37"/>
      <c r="MTU37"/>
      <c r="MTV37"/>
      <c r="MTW37"/>
      <c r="MTX37"/>
      <c r="MTY37"/>
      <c r="MTZ37"/>
      <c r="MUA37"/>
      <c r="MUB37"/>
      <c r="MUC37"/>
      <c r="MUD37"/>
      <c r="MUE37"/>
      <c r="MUF37"/>
      <c r="MUG37"/>
      <c r="MUH37"/>
      <c r="MUI37"/>
      <c r="MUJ37"/>
      <c r="MUK37"/>
      <c r="MUL37"/>
      <c r="MUM37"/>
      <c r="MUN37"/>
      <c r="MUO37"/>
      <c r="MUP37"/>
      <c r="MUQ37"/>
      <c r="MUR37"/>
      <c r="MUS37"/>
      <c r="MUT37"/>
      <c r="MUU37"/>
      <c r="MUV37"/>
      <c r="MUW37"/>
      <c r="MUX37"/>
      <c r="MUY37"/>
      <c r="MUZ37"/>
      <c r="MVA37"/>
      <c r="MVB37"/>
      <c r="MVC37"/>
      <c r="MVD37"/>
      <c r="MVE37"/>
      <c r="MVF37"/>
      <c r="MVG37"/>
      <c r="MVH37"/>
      <c r="MVI37"/>
      <c r="MVJ37"/>
      <c r="MVK37"/>
      <c r="MVL37"/>
      <c r="MVM37"/>
      <c r="MVN37"/>
      <c r="MVO37"/>
      <c r="MVP37"/>
      <c r="MVQ37"/>
      <c r="MVR37"/>
      <c r="MVS37"/>
      <c r="MVT37"/>
      <c r="MVU37"/>
      <c r="MVV37"/>
      <c r="MVW37"/>
      <c r="MVX37"/>
      <c r="MVY37"/>
      <c r="MVZ37"/>
      <c r="MWA37"/>
      <c r="MWB37"/>
      <c r="MWC37"/>
      <c r="MWD37"/>
      <c r="MWE37"/>
      <c r="MWF37"/>
      <c r="MWG37"/>
      <c r="MWH37"/>
      <c r="MWI37"/>
      <c r="MWJ37"/>
      <c r="MWK37"/>
      <c r="MWL37"/>
      <c r="MWM37"/>
      <c r="MWN37"/>
      <c r="MWO37"/>
      <c r="MWP37"/>
      <c r="MWQ37"/>
      <c r="MWR37"/>
      <c r="MWS37"/>
      <c r="MWT37"/>
      <c r="MWU37"/>
      <c r="MWV37"/>
      <c r="MWW37"/>
      <c r="MWX37"/>
      <c r="MWY37"/>
      <c r="MWZ37"/>
      <c r="MXA37"/>
      <c r="MXB37"/>
      <c r="MXC37"/>
      <c r="MXD37"/>
      <c r="MXE37"/>
      <c r="MXF37"/>
      <c r="MXG37"/>
      <c r="MXH37"/>
      <c r="MXI37"/>
      <c r="MXJ37"/>
      <c r="MXK37"/>
      <c r="MXL37"/>
      <c r="MXM37"/>
      <c r="MXN37"/>
      <c r="MXO37"/>
      <c r="MXP37"/>
      <c r="MXQ37"/>
      <c r="MXR37"/>
      <c r="MXS37"/>
      <c r="MXT37"/>
      <c r="MXU37"/>
      <c r="MXV37"/>
      <c r="MXW37"/>
      <c r="MXX37"/>
      <c r="MXY37"/>
      <c r="MXZ37"/>
      <c r="MYA37"/>
      <c r="MYB37"/>
      <c r="MYC37"/>
      <c r="MYD37"/>
      <c r="MYE37"/>
      <c r="MYF37"/>
      <c r="MYG37"/>
      <c r="MYH37"/>
      <c r="MYI37"/>
      <c r="MYJ37"/>
      <c r="MYK37"/>
      <c r="MYL37"/>
      <c r="MYM37"/>
      <c r="MYN37"/>
      <c r="MYO37"/>
      <c r="MYP37"/>
      <c r="MYQ37"/>
      <c r="MYR37"/>
      <c r="MYS37"/>
      <c r="MYT37"/>
      <c r="MYU37"/>
      <c r="MYV37"/>
      <c r="MYW37"/>
      <c r="MYX37"/>
      <c r="MYY37"/>
      <c r="MYZ37"/>
      <c r="MZA37"/>
      <c r="MZB37"/>
      <c r="MZC37"/>
      <c r="MZD37"/>
      <c r="MZE37"/>
      <c r="MZF37"/>
      <c r="MZG37"/>
      <c r="MZH37"/>
      <c r="MZI37"/>
      <c r="MZJ37"/>
      <c r="MZK37"/>
      <c r="MZL37"/>
      <c r="MZM37"/>
      <c r="MZN37"/>
      <c r="MZO37"/>
      <c r="MZP37"/>
      <c r="MZQ37"/>
      <c r="MZR37"/>
      <c r="MZS37"/>
      <c r="MZT37"/>
      <c r="MZU37"/>
      <c r="MZV37"/>
      <c r="MZW37"/>
      <c r="MZX37"/>
      <c r="MZY37"/>
      <c r="MZZ37"/>
      <c r="NAA37"/>
      <c r="NAB37"/>
      <c r="NAC37"/>
      <c r="NAD37"/>
      <c r="NAE37"/>
      <c r="NAF37"/>
      <c r="NAG37"/>
      <c r="NAH37"/>
      <c r="NAI37"/>
      <c r="NAJ37"/>
      <c r="NAK37"/>
      <c r="NAL37"/>
      <c r="NAM37"/>
      <c r="NAN37"/>
      <c r="NAO37"/>
      <c r="NAP37"/>
      <c r="NAQ37"/>
      <c r="NAR37"/>
      <c r="NAS37"/>
      <c r="NAT37"/>
      <c r="NAU37"/>
      <c r="NAV37"/>
      <c r="NAW37"/>
      <c r="NAX37"/>
      <c r="NAY37"/>
      <c r="NAZ37"/>
      <c r="NBA37"/>
      <c r="NBB37"/>
      <c r="NBC37"/>
      <c r="NBD37"/>
      <c r="NBE37"/>
      <c r="NBF37"/>
      <c r="NBG37"/>
      <c r="NBH37"/>
      <c r="NBI37"/>
      <c r="NBJ37"/>
      <c r="NBK37"/>
      <c r="NBL37"/>
      <c r="NBM37"/>
      <c r="NBN37"/>
      <c r="NBO37"/>
      <c r="NBP37"/>
      <c r="NBQ37"/>
      <c r="NBR37"/>
      <c r="NBS37"/>
      <c r="NBT37"/>
      <c r="NBU37"/>
      <c r="NBV37"/>
      <c r="NBW37"/>
      <c r="NBX37"/>
      <c r="NBY37"/>
      <c r="NBZ37"/>
      <c r="NCA37"/>
      <c r="NCB37"/>
      <c r="NCC37"/>
      <c r="NCD37"/>
      <c r="NCE37"/>
      <c r="NCF37"/>
      <c r="NCG37"/>
      <c r="NCH37"/>
      <c r="NCI37"/>
      <c r="NCJ37"/>
      <c r="NCK37"/>
      <c r="NCL37"/>
      <c r="NCM37"/>
      <c r="NCN37"/>
      <c r="NCO37"/>
      <c r="NCP37"/>
      <c r="NCQ37"/>
      <c r="NCR37"/>
      <c r="NCS37"/>
      <c r="NCT37"/>
      <c r="NCU37"/>
      <c r="NCV37"/>
      <c r="NCW37"/>
      <c r="NCX37"/>
      <c r="NCY37"/>
      <c r="NCZ37"/>
      <c r="NDA37"/>
      <c r="NDB37"/>
      <c r="NDC37"/>
      <c r="NDD37"/>
      <c r="NDE37"/>
      <c r="NDF37"/>
      <c r="NDG37"/>
      <c r="NDH37"/>
      <c r="NDI37"/>
      <c r="NDJ37"/>
      <c r="NDK37"/>
      <c r="NDL37"/>
      <c r="NDM37"/>
      <c r="NDN37"/>
      <c r="NDO37"/>
      <c r="NDP37"/>
      <c r="NDQ37"/>
      <c r="NDR37"/>
      <c r="NDS37"/>
      <c r="NDT37"/>
      <c r="NDU37"/>
      <c r="NDV37"/>
      <c r="NDW37"/>
      <c r="NDX37"/>
      <c r="NDY37"/>
      <c r="NDZ37"/>
      <c r="NEA37"/>
      <c r="NEB37"/>
      <c r="NEC37"/>
      <c r="NED37"/>
      <c r="NEE37"/>
      <c r="NEF37"/>
      <c r="NEG37"/>
      <c r="NEH37"/>
      <c r="NEI37"/>
      <c r="NEJ37"/>
      <c r="NEK37"/>
      <c r="NEL37"/>
      <c r="NEM37"/>
      <c r="NEN37"/>
      <c r="NEO37"/>
      <c r="NEP37"/>
      <c r="NEQ37"/>
      <c r="NER37"/>
      <c r="NES37"/>
      <c r="NET37"/>
      <c r="NEU37"/>
      <c r="NEV37"/>
      <c r="NEW37"/>
      <c r="NEX37"/>
      <c r="NEY37"/>
      <c r="NEZ37"/>
      <c r="NFA37"/>
      <c r="NFB37"/>
      <c r="NFC37"/>
      <c r="NFD37"/>
      <c r="NFE37"/>
      <c r="NFF37"/>
      <c r="NFG37"/>
      <c r="NFH37"/>
      <c r="NFI37"/>
      <c r="NFJ37"/>
      <c r="NFK37"/>
      <c r="NFL37"/>
      <c r="NFM37"/>
      <c r="NFN37"/>
      <c r="NFO37"/>
      <c r="NFP37"/>
      <c r="NFQ37"/>
      <c r="NFR37"/>
      <c r="NFS37"/>
      <c r="NFT37"/>
      <c r="NFU37"/>
      <c r="NFV37"/>
      <c r="NFW37"/>
      <c r="NFX37"/>
      <c r="NFY37"/>
      <c r="NFZ37"/>
      <c r="NGA37"/>
      <c r="NGB37"/>
      <c r="NGC37"/>
      <c r="NGD37"/>
      <c r="NGE37"/>
      <c r="NGF37"/>
      <c r="NGG37"/>
      <c r="NGH37"/>
      <c r="NGI37"/>
      <c r="NGJ37"/>
      <c r="NGK37"/>
      <c r="NGL37"/>
      <c r="NGM37"/>
      <c r="NGN37"/>
      <c r="NGO37"/>
      <c r="NGP37"/>
      <c r="NGQ37"/>
      <c r="NGR37"/>
      <c r="NGS37"/>
      <c r="NGT37"/>
      <c r="NGU37"/>
      <c r="NGV37"/>
      <c r="NGW37"/>
      <c r="NGX37"/>
      <c r="NGY37"/>
      <c r="NGZ37"/>
      <c r="NHA37"/>
      <c r="NHB37"/>
      <c r="NHC37"/>
      <c r="NHD37"/>
      <c r="NHE37"/>
      <c r="NHF37"/>
      <c r="NHG37"/>
      <c r="NHH37"/>
      <c r="NHI37"/>
      <c r="NHJ37"/>
      <c r="NHK37"/>
      <c r="NHL37"/>
      <c r="NHM37"/>
      <c r="NHN37"/>
      <c r="NHO37"/>
      <c r="NHP37"/>
      <c r="NHQ37"/>
      <c r="NHR37"/>
      <c r="NHS37"/>
      <c r="NHT37"/>
      <c r="NHU37"/>
      <c r="NHV37"/>
      <c r="NHW37"/>
      <c r="NHX37"/>
      <c r="NHY37"/>
      <c r="NHZ37"/>
      <c r="NIA37"/>
      <c r="NIB37"/>
      <c r="NIC37"/>
      <c r="NID37"/>
      <c r="NIE37"/>
      <c r="NIF37"/>
      <c r="NIG37"/>
      <c r="NIH37"/>
      <c r="NII37"/>
      <c r="NIJ37"/>
      <c r="NIK37"/>
      <c r="NIL37"/>
      <c r="NIM37"/>
      <c r="NIN37"/>
      <c r="NIO37"/>
      <c r="NIP37"/>
      <c r="NIQ37"/>
      <c r="NIR37"/>
      <c r="NIS37"/>
      <c r="NIT37"/>
      <c r="NIU37"/>
      <c r="NIV37"/>
      <c r="NIW37"/>
      <c r="NIX37"/>
      <c r="NIY37"/>
      <c r="NIZ37"/>
      <c r="NJA37"/>
      <c r="NJB37"/>
      <c r="NJC37"/>
      <c r="NJD37"/>
      <c r="NJE37"/>
      <c r="NJF37"/>
      <c r="NJG37"/>
      <c r="NJH37"/>
      <c r="NJI37"/>
      <c r="NJJ37"/>
      <c r="NJK37"/>
      <c r="NJL37"/>
      <c r="NJM37"/>
      <c r="NJN37"/>
      <c r="NJO37"/>
      <c r="NJP37"/>
      <c r="NJQ37"/>
      <c r="NJR37"/>
      <c r="NJS37"/>
      <c r="NJT37"/>
      <c r="NJU37"/>
      <c r="NJV37"/>
      <c r="NJW37"/>
      <c r="NJX37"/>
      <c r="NJY37"/>
      <c r="NJZ37"/>
      <c r="NKA37"/>
      <c r="NKB37"/>
      <c r="NKC37"/>
      <c r="NKD37"/>
      <c r="NKE37"/>
      <c r="NKF37"/>
      <c r="NKG37"/>
      <c r="NKH37"/>
      <c r="NKI37"/>
      <c r="NKJ37"/>
      <c r="NKK37"/>
      <c r="NKL37"/>
      <c r="NKM37"/>
      <c r="NKN37"/>
      <c r="NKO37"/>
      <c r="NKP37"/>
      <c r="NKQ37"/>
      <c r="NKR37"/>
      <c r="NKS37"/>
      <c r="NKT37"/>
      <c r="NKU37"/>
      <c r="NKV37"/>
      <c r="NKW37"/>
      <c r="NKX37"/>
      <c r="NKY37"/>
      <c r="NKZ37"/>
      <c r="NLA37"/>
      <c r="NLB37"/>
      <c r="NLC37"/>
      <c r="NLD37"/>
      <c r="NLE37"/>
      <c r="NLF37"/>
      <c r="NLG37"/>
      <c r="NLH37"/>
      <c r="NLI37"/>
      <c r="NLJ37"/>
      <c r="NLK37"/>
      <c r="NLL37"/>
      <c r="NLM37"/>
      <c r="NLN37"/>
      <c r="NLO37"/>
      <c r="NLP37"/>
      <c r="NLQ37"/>
      <c r="NLR37"/>
      <c r="NLS37"/>
      <c r="NLT37"/>
      <c r="NLU37"/>
      <c r="NLV37"/>
      <c r="NLW37"/>
      <c r="NLX37"/>
      <c r="NLY37"/>
      <c r="NLZ37"/>
      <c r="NMA37"/>
      <c r="NMB37"/>
      <c r="NMC37"/>
      <c r="NMD37"/>
      <c r="NME37"/>
      <c r="NMF37"/>
      <c r="NMG37"/>
      <c r="NMH37"/>
      <c r="NMI37"/>
      <c r="NMJ37"/>
      <c r="NMK37"/>
      <c r="NML37"/>
      <c r="NMM37"/>
      <c r="NMN37"/>
      <c r="NMO37"/>
      <c r="NMP37"/>
      <c r="NMQ37"/>
      <c r="NMR37"/>
      <c r="NMS37"/>
      <c r="NMT37"/>
      <c r="NMU37"/>
      <c r="NMV37"/>
      <c r="NMW37"/>
      <c r="NMX37"/>
      <c r="NMY37"/>
      <c r="NMZ37"/>
      <c r="NNA37"/>
      <c r="NNB37"/>
      <c r="NNC37"/>
      <c r="NND37"/>
      <c r="NNE37"/>
      <c r="NNF37"/>
      <c r="NNG37"/>
      <c r="NNH37"/>
      <c r="NNI37"/>
      <c r="NNJ37"/>
      <c r="NNK37"/>
      <c r="NNL37"/>
      <c r="NNM37"/>
      <c r="NNN37"/>
      <c r="NNO37"/>
      <c r="NNP37"/>
      <c r="NNQ37"/>
      <c r="NNR37"/>
      <c r="NNS37"/>
      <c r="NNT37"/>
      <c r="NNU37"/>
      <c r="NNV37"/>
      <c r="NNW37"/>
      <c r="NNX37"/>
      <c r="NNY37"/>
      <c r="NNZ37"/>
      <c r="NOA37"/>
      <c r="NOB37"/>
      <c r="NOC37"/>
      <c r="NOD37"/>
      <c r="NOE37"/>
      <c r="NOF37"/>
      <c r="NOG37"/>
      <c r="NOH37"/>
      <c r="NOI37"/>
      <c r="NOJ37"/>
      <c r="NOK37"/>
      <c r="NOL37"/>
      <c r="NOM37"/>
      <c r="NON37"/>
      <c r="NOO37"/>
      <c r="NOP37"/>
      <c r="NOQ37"/>
      <c r="NOR37"/>
      <c r="NOS37"/>
      <c r="NOT37"/>
      <c r="NOU37"/>
      <c r="NOV37"/>
      <c r="NOW37"/>
      <c r="NOX37"/>
      <c r="NOY37"/>
      <c r="NOZ37"/>
      <c r="NPA37"/>
      <c r="NPB37"/>
      <c r="NPC37"/>
      <c r="NPD37"/>
      <c r="NPE37"/>
      <c r="NPF37"/>
      <c r="NPG37"/>
      <c r="NPH37"/>
      <c r="NPI37"/>
      <c r="NPJ37"/>
      <c r="NPK37"/>
      <c r="NPL37"/>
      <c r="NPM37"/>
      <c r="NPN37"/>
      <c r="NPO37"/>
      <c r="NPP37"/>
      <c r="NPQ37"/>
      <c r="NPR37"/>
      <c r="NPS37"/>
      <c r="NPT37"/>
      <c r="NPU37"/>
      <c r="NPV37"/>
      <c r="NPW37"/>
      <c r="NPX37"/>
      <c r="NPY37"/>
      <c r="NPZ37"/>
      <c r="NQA37"/>
      <c r="NQB37"/>
      <c r="NQC37"/>
      <c r="NQD37"/>
      <c r="NQE37"/>
      <c r="NQF37"/>
      <c r="NQG37"/>
      <c r="NQH37"/>
      <c r="NQI37"/>
      <c r="NQJ37"/>
      <c r="NQK37"/>
      <c r="NQL37"/>
      <c r="NQM37"/>
      <c r="NQN37"/>
      <c r="NQO37"/>
      <c r="NQP37"/>
      <c r="NQQ37"/>
      <c r="NQR37"/>
      <c r="NQS37"/>
      <c r="NQT37"/>
      <c r="NQU37"/>
      <c r="NQV37"/>
      <c r="NQW37"/>
      <c r="NQX37"/>
      <c r="NQY37"/>
      <c r="NQZ37"/>
      <c r="NRA37"/>
      <c r="NRB37"/>
      <c r="NRC37"/>
      <c r="NRD37"/>
      <c r="NRE37"/>
      <c r="NRF37"/>
      <c r="NRG37"/>
      <c r="NRH37"/>
      <c r="NRI37"/>
      <c r="NRJ37"/>
      <c r="NRK37"/>
      <c r="NRL37"/>
      <c r="NRM37"/>
      <c r="NRN37"/>
      <c r="NRO37"/>
      <c r="NRP37"/>
      <c r="NRQ37"/>
      <c r="NRR37"/>
      <c r="NRS37"/>
      <c r="NRT37"/>
      <c r="NRU37"/>
      <c r="NRV37"/>
      <c r="NRW37"/>
      <c r="NRX37"/>
      <c r="NRY37"/>
      <c r="NRZ37"/>
      <c r="NSA37"/>
      <c r="NSB37"/>
      <c r="NSC37"/>
      <c r="NSD37"/>
      <c r="NSE37"/>
      <c r="NSF37"/>
      <c r="NSG37"/>
      <c r="NSH37"/>
      <c r="NSI37"/>
      <c r="NSJ37"/>
      <c r="NSK37"/>
      <c r="NSL37"/>
      <c r="NSM37"/>
      <c r="NSN37"/>
      <c r="NSO37"/>
      <c r="NSP37"/>
      <c r="NSQ37"/>
      <c r="NSR37"/>
      <c r="NSS37"/>
      <c r="NST37"/>
      <c r="NSU37"/>
      <c r="NSV37"/>
      <c r="NSW37"/>
      <c r="NSX37"/>
      <c r="NSY37"/>
      <c r="NSZ37"/>
      <c r="NTA37"/>
      <c r="NTB37"/>
      <c r="NTC37"/>
      <c r="NTD37"/>
      <c r="NTE37"/>
      <c r="NTF37"/>
      <c r="NTG37"/>
      <c r="NTH37"/>
      <c r="NTI37"/>
      <c r="NTJ37"/>
      <c r="NTK37"/>
      <c r="NTL37"/>
      <c r="NTM37"/>
      <c r="NTN37"/>
      <c r="NTO37"/>
      <c r="NTP37"/>
      <c r="NTQ37"/>
      <c r="NTR37"/>
      <c r="NTS37"/>
      <c r="NTT37"/>
      <c r="NTU37"/>
      <c r="NTV37"/>
      <c r="NTW37"/>
      <c r="NTX37"/>
      <c r="NTY37"/>
      <c r="NTZ37"/>
      <c r="NUA37"/>
      <c r="NUB37"/>
      <c r="NUC37"/>
      <c r="NUD37"/>
      <c r="NUE37"/>
      <c r="NUF37"/>
      <c r="NUG37"/>
      <c r="NUH37"/>
      <c r="NUI37"/>
      <c r="NUJ37"/>
      <c r="NUK37"/>
      <c r="NUL37"/>
      <c r="NUM37"/>
      <c r="NUN37"/>
      <c r="NUO37"/>
      <c r="NUP37"/>
      <c r="NUQ37"/>
      <c r="NUR37"/>
      <c r="NUS37"/>
      <c r="NUT37"/>
      <c r="NUU37"/>
      <c r="NUV37"/>
      <c r="NUW37"/>
      <c r="NUX37"/>
      <c r="NUY37"/>
      <c r="NUZ37"/>
      <c r="NVA37"/>
      <c r="NVB37"/>
      <c r="NVC37"/>
      <c r="NVD37"/>
      <c r="NVE37"/>
      <c r="NVF37"/>
      <c r="NVG37"/>
      <c r="NVH37"/>
      <c r="NVI37"/>
      <c r="NVJ37"/>
      <c r="NVK37"/>
      <c r="NVL37"/>
      <c r="NVM37"/>
      <c r="NVN37"/>
      <c r="NVO37"/>
      <c r="NVP37"/>
      <c r="NVQ37"/>
      <c r="NVR37"/>
      <c r="NVS37"/>
      <c r="NVT37"/>
      <c r="NVU37"/>
      <c r="NVV37"/>
      <c r="NVW37"/>
      <c r="NVX37"/>
      <c r="NVY37"/>
      <c r="NVZ37"/>
      <c r="NWA37"/>
      <c r="NWB37"/>
      <c r="NWC37"/>
      <c r="NWD37"/>
      <c r="NWE37"/>
      <c r="NWF37"/>
      <c r="NWG37"/>
      <c r="NWH37"/>
      <c r="NWI37"/>
      <c r="NWJ37"/>
      <c r="NWK37"/>
      <c r="NWL37"/>
      <c r="NWM37"/>
      <c r="NWN37"/>
      <c r="NWO37"/>
      <c r="NWP37"/>
      <c r="NWQ37"/>
      <c r="NWR37"/>
      <c r="NWS37"/>
      <c r="NWT37"/>
      <c r="NWU37"/>
      <c r="NWV37"/>
      <c r="NWW37"/>
      <c r="NWX37"/>
      <c r="NWY37"/>
      <c r="NWZ37"/>
      <c r="NXA37"/>
      <c r="NXB37"/>
      <c r="NXC37"/>
      <c r="NXD37"/>
      <c r="NXE37"/>
      <c r="NXF37"/>
      <c r="NXG37"/>
      <c r="NXH37"/>
      <c r="NXI37"/>
      <c r="NXJ37"/>
      <c r="NXK37"/>
      <c r="NXL37"/>
      <c r="NXM37"/>
      <c r="NXN37"/>
      <c r="NXO37"/>
      <c r="NXP37"/>
      <c r="NXQ37"/>
      <c r="NXR37"/>
      <c r="NXS37"/>
      <c r="NXT37"/>
      <c r="NXU37"/>
      <c r="NXV37"/>
      <c r="NXW37"/>
      <c r="NXX37"/>
      <c r="NXY37"/>
      <c r="NXZ37"/>
      <c r="NYA37"/>
      <c r="NYB37"/>
      <c r="NYC37"/>
      <c r="NYD37"/>
      <c r="NYE37"/>
      <c r="NYF37"/>
      <c r="NYG37"/>
      <c r="NYH37"/>
      <c r="NYI37"/>
      <c r="NYJ37"/>
      <c r="NYK37"/>
      <c r="NYL37"/>
      <c r="NYM37"/>
      <c r="NYN37"/>
      <c r="NYO37"/>
      <c r="NYP37"/>
      <c r="NYQ37"/>
      <c r="NYR37"/>
      <c r="NYS37"/>
      <c r="NYT37"/>
      <c r="NYU37"/>
      <c r="NYV37"/>
      <c r="NYW37"/>
      <c r="NYX37"/>
      <c r="NYY37"/>
      <c r="NYZ37"/>
      <c r="NZA37"/>
      <c r="NZB37"/>
      <c r="NZC37"/>
      <c r="NZD37"/>
      <c r="NZE37"/>
      <c r="NZF37"/>
      <c r="NZG37"/>
      <c r="NZH37"/>
      <c r="NZI37"/>
      <c r="NZJ37"/>
      <c r="NZK37"/>
      <c r="NZL37"/>
      <c r="NZM37"/>
      <c r="NZN37"/>
      <c r="NZO37"/>
      <c r="NZP37"/>
      <c r="NZQ37"/>
      <c r="NZR37"/>
      <c r="NZS37"/>
      <c r="NZT37"/>
      <c r="NZU37"/>
      <c r="NZV37"/>
      <c r="NZW37"/>
      <c r="NZX37"/>
      <c r="NZY37"/>
      <c r="NZZ37"/>
      <c r="OAA37"/>
      <c r="OAB37"/>
      <c r="OAC37"/>
      <c r="OAD37"/>
      <c r="OAE37"/>
      <c r="OAF37"/>
      <c r="OAG37"/>
      <c r="OAH37"/>
      <c r="OAI37"/>
      <c r="OAJ37"/>
      <c r="OAK37"/>
      <c r="OAL37"/>
      <c r="OAM37"/>
      <c r="OAN37"/>
      <c r="OAO37"/>
      <c r="OAP37"/>
      <c r="OAQ37"/>
      <c r="OAR37"/>
      <c r="OAS37"/>
      <c r="OAT37"/>
      <c r="OAU37"/>
      <c r="OAV37"/>
      <c r="OAW37"/>
      <c r="OAX37"/>
      <c r="OAY37"/>
      <c r="OAZ37"/>
      <c r="OBA37"/>
      <c r="OBB37"/>
      <c r="OBC37"/>
      <c r="OBD37"/>
      <c r="OBE37"/>
      <c r="OBF37"/>
      <c r="OBG37"/>
      <c r="OBH37"/>
      <c r="OBI37"/>
      <c r="OBJ37"/>
      <c r="OBK37"/>
      <c r="OBL37"/>
      <c r="OBM37"/>
      <c r="OBN37"/>
      <c r="OBO37"/>
      <c r="OBP37"/>
      <c r="OBQ37"/>
      <c r="OBR37"/>
      <c r="OBS37"/>
      <c r="OBT37"/>
      <c r="OBU37"/>
      <c r="OBV37"/>
      <c r="OBW37"/>
      <c r="OBX37"/>
      <c r="OBY37"/>
      <c r="OBZ37"/>
      <c r="OCA37"/>
      <c r="OCB37"/>
      <c r="OCC37"/>
      <c r="OCD37"/>
      <c r="OCE37"/>
      <c r="OCF37"/>
      <c r="OCG37"/>
      <c r="OCH37"/>
      <c r="OCI37"/>
      <c r="OCJ37"/>
      <c r="OCK37"/>
      <c r="OCL37"/>
      <c r="OCM37"/>
      <c r="OCN37"/>
      <c r="OCO37"/>
      <c r="OCP37"/>
      <c r="OCQ37"/>
      <c r="OCR37"/>
      <c r="OCS37"/>
      <c r="OCT37"/>
      <c r="OCU37"/>
      <c r="OCV37"/>
      <c r="OCW37"/>
      <c r="OCX37"/>
      <c r="OCY37"/>
      <c r="OCZ37"/>
      <c r="ODA37"/>
      <c r="ODB37"/>
      <c r="ODC37"/>
      <c r="ODD37"/>
      <c r="ODE37"/>
      <c r="ODF37"/>
      <c r="ODG37"/>
      <c r="ODH37"/>
      <c r="ODI37"/>
      <c r="ODJ37"/>
      <c r="ODK37"/>
      <c r="ODL37"/>
      <c r="ODM37"/>
      <c r="ODN37"/>
      <c r="ODO37"/>
      <c r="ODP37"/>
      <c r="ODQ37"/>
      <c r="ODR37"/>
      <c r="ODS37"/>
      <c r="ODT37"/>
      <c r="ODU37"/>
      <c r="ODV37"/>
      <c r="ODW37"/>
      <c r="ODX37"/>
      <c r="ODY37"/>
      <c r="ODZ37"/>
      <c r="OEA37"/>
      <c r="OEB37"/>
      <c r="OEC37"/>
      <c r="OED37"/>
      <c r="OEE37"/>
      <c r="OEF37"/>
      <c r="OEG37"/>
      <c r="OEH37"/>
      <c r="OEI37"/>
      <c r="OEJ37"/>
      <c r="OEK37"/>
      <c r="OEL37"/>
      <c r="OEM37"/>
      <c r="OEN37"/>
      <c r="OEO37"/>
      <c r="OEP37"/>
      <c r="OEQ37"/>
      <c r="OER37"/>
      <c r="OES37"/>
      <c r="OET37"/>
      <c r="OEU37"/>
      <c r="OEV37"/>
      <c r="OEW37"/>
      <c r="OEX37"/>
      <c r="OEY37"/>
      <c r="OEZ37"/>
      <c r="OFA37"/>
      <c r="OFB37"/>
      <c r="OFC37"/>
      <c r="OFD37"/>
      <c r="OFE37"/>
      <c r="OFF37"/>
      <c r="OFG37"/>
      <c r="OFH37"/>
      <c r="OFI37"/>
      <c r="OFJ37"/>
      <c r="OFK37"/>
      <c r="OFL37"/>
      <c r="OFM37"/>
      <c r="OFN37"/>
      <c r="OFO37"/>
      <c r="OFP37"/>
      <c r="OFQ37"/>
      <c r="OFR37"/>
      <c r="OFS37"/>
      <c r="OFT37"/>
      <c r="OFU37"/>
      <c r="OFV37"/>
      <c r="OFW37"/>
      <c r="OFX37"/>
      <c r="OFY37"/>
      <c r="OFZ37"/>
      <c r="OGA37"/>
      <c r="OGB37"/>
      <c r="OGC37"/>
      <c r="OGD37"/>
      <c r="OGE37"/>
      <c r="OGF37"/>
      <c r="OGG37"/>
      <c r="OGH37"/>
      <c r="OGI37"/>
      <c r="OGJ37"/>
      <c r="OGK37"/>
      <c r="OGL37"/>
      <c r="OGM37"/>
      <c r="OGN37"/>
      <c r="OGO37"/>
      <c r="OGP37"/>
      <c r="OGQ37"/>
      <c r="OGR37"/>
      <c r="OGS37"/>
      <c r="OGT37"/>
      <c r="OGU37"/>
      <c r="OGV37"/>
      <c r="OGW37"/>
      <c r="OGX37"/>
      <c r="OGY37"/>
      <c r="OGZ37"/>
      <c r="OHA37"/>
      <c r="OHB37"/>
      <c r="OHC37"/>
      <c r="OHD37"/>
      <c r="OHE37"/>
      <c r="OHF37"/>
      <c r="OHG37"/>
      <c r="OHH37"/>
      <c r="OHI37"/>
      <c r="OHJ37"/>
      <c r="OHK37"/>
      <c r="OHL37"/>
      <c r="OHM37"/>
      <c r="OHN37"/>
      <c r="OHO37"/>
      <c r="OHP37"/>
      <c r="OHQ37"/>
      <c r="OHR37"/>
      <c r="OHS37"/>
      <c r="OHT37"/>
      <c r="OHU37"/>
      <c r="OHV37"/>
      <c r="OHW37"/>
      <c r="OHX37"/>
      <c r="OHY37"/>
      <c r="OHZ37"/>
      <c r="OIA37"/>
      <c r="OIB37"/>
      <c r="OIC37"/>
      <c r="OID37"/>
      <c r="OIE37"/>
      <c r="OIF37"/>
      <c r="OIG37"/>
      <c r="OIH37"/>
      <c r="OII37"/>
      <c r="OIJ37"/>
      <c r="OIK37"/>
      <c r="OIL37"/>
      <c r="OIM37"/>
      <c r="OIN37"/>
      <c r="OIO37"/>
      <c r="OIP37"/>
      <c r="OIQ37"/>
      <c r="OIR37"/>
      <c r="OIS37"/>
      <c r="OIT37"/>
      <c r="OIU37"/>
      <c r="OIV37"/>
      <c r="OIW37"/>
      <c r="OIX37"/>
      <c r="OIY37"/>
      <c r="OIZ37"/>
      <c r="OJA37"/>
      <c r="OJB37"/>
      <c r="OJC37"/>
      <c r="OJD37"/>
      <c r="OJE37"/>
      <c r="OJF37"/>
      <c r="OJG37"/>
      <c r="OJH37"/>
      <c r="OJI37"/>
      <c r="OJJ37"/>
      <c r="OJK37"/>
      <c r="OJL37"/>
      <c r="OJM37"/>
      <c r="OJN37"/>
      <c r="OJO37"/>
      <c r="OJP37"/>
      <c r="OJQ37"/>
      <c r="OJR37"/>
      <c r="OJS37"/>
      <c r="OJT37"/>
      <c r="OJU37"/>
      <c r="OJV37"/>
      <c r="OJW37"/>
      <c r="OJX37"/>
      <c r="OJY37"/>
      <c r="OJZ37"/>
      <c r="OKA37"/>
      <c r="OKB37"/>
      <c r="OKC37"/>
      <c r="OKD37"/>
      <c r="OKE37"/>
      <c r="OKF37"/>
      <c r="OKG37"/>
      <c r="OKH37"/>
      <c r="OKI37"/>
      <c r="OKJ37"/>
      <c r="OKK37"/>
      <c r="OKL37"/>
      <c r="OKM37"/>
      <c r="OKN37"/>
      <c r="OKO37"/>
      <c r="OKP37"/>
      <c r="OKQ37"/>
      <c r="OKR37"/>
      <c r="OKS37"/>
      <c r="OKT37"/>
      <c r="OKU37"/>
      <c r="OKV37"/>
      <c r="OKW37"/>
      <c r="OKX37"/>
      <c r="OKY37"/>
      <c r="OKZ37"/>
      <c r="OLA37"/>
      <c r="OLB37"/>
      <c r="OLC37"/>
      <c r="OLD37"/>
      <c r="OLE37"/>
      <c r="OLF37"/>
      <c r="OLG37"/>
      <c r="OLH37"/>
      <c r="OLI37"/>
      <c r="OLJ37"/>
      <c r="OLK37"/>
      <c r="OLL37"/>
      <c r="OLM37"/>
      <c r="OLN37"/>
      <c r="OLO37"/>
      <c r="OLP37"/>
      <c r="OLQ37"/>
      <c r="OLR37"/>
      <c r="OLS37"/>
      <c r="OLT37"/>
      <c r="OLU37"/>
      <c r="OLV37"/>
      <c r="OLW37"/>
      <c r="OLX37"/>
      <c r="OLY37"/>
      <c r="OLZ37"/>
      <c r="OMA37"/>
      <c r="OMB37"/>
      <c r="OMC37"/>
      <c r="OMD37"/>
      <c r="OME37"/>
      <c r="OMF37"/>
      <c r="OMG37"/>
      <c r="OMH37"/>
      <c r="OMI37"/>
      <c r="OMJ37"/>
      <c r="OMK37"/>
      <c r="OML37"/>
      <c r="OMM37"/>
      <c r="OMN37"/>
      <c r="OMO37"/>
      <c r="OMP37"/>
      <c r="OMQ37"/>
      <c r="OMR37"/>
      <c r="OMS37"/>
      <c r="OMT37"/>
      <c r="OMU37"/>
      <c r="OMV37"/>
      <c r="OMW37"/>
      <c r="OMX37"/>
      <c r="OMY37"/>
      <c r="OMZ37"/>
      <c r="ONA37"/>
      <c r="ONB37"/>
      <c r="ONC37"/>
      <c r="OND37"/>
      <c r="ONE37"/>
      <c r="ONF37"/>
      <c r="ONG37"/>
      <c r="ONH37"/>
      <c r="ONI37"/>
      <c r="ONJ37"/>
      <c r="ONK37"/>
      <c r="ONL37"/>
      <c r="ONM37"/>
      <c r="ONN37"/>
      <c r="ONO37"/>
      <c r="ONP37"/>
      <c r="ONQ37"/>
      <c r="ONR37"/>
      <c r="ONS37"/>
      <c r="ONT37"/>
      <c r="ONU37"/>
      <c r="ONV37"/>
      <c r="ONW37"/>
      <c r="ONX37"/>
      <c r="ONY37"/>
      <c r="ONZ37"/>
      <c r="OOA37"/>
      <c r="OOB37"/>
      <c r="OOC37"/>
      <c r="OOD37"/>
      <c r="OOE37"/>
      <c r="OOF37"/>
      <c r="OOG37"/>
      <c r="OOH37"/>
      <c r="OOI37"/>
      <c r="OOJ37"/>
      <c r="OOK37"/>
      <c r="OOL37"/>
      <c r="OOM37"/>
      <c r="OON37"/>
      <c r="OOO37"/>
      <c r="OOP37"/>
      <c r="OOQ37"/>
      <c r="OOR37"/>
      <c r="OOS37"/>
      <c r="OOT37"/>
      <c r="OOU37"/>
      <c r="OOV37"/>
      <c r="OOW37"/>
      <c r="OOX37"/>
      <c r="OOY37"/>
      <c r="OOZ37"/>
      <c r="OPA37"/>
      <c r="OPB37"/>
      <c r="OPC37"/>
      <c r="OPD37"/>
      <c r="OPE37"/>
      <c r="OPF37"/>
      <c r="OPG37"/>
      <c r="OPH37"/>
      <c r="OPI37"/>
      <c r="OPJ37"/>
      <c r="OPK37"/>
      <c r="OPL37"/>
      <c r="OPM37"/>
      <c r="OPN37"/>
      <c r="OPO37"/>
      <c r="OPP37"/>
      <c r="OPQ37"/>
      <c r="OPR37"/>
      <c r="OPS37"/>
      <c r="OPT37"/>
      <c r="OPU37"/>
      <c r="OPV37"/>
      <c r="OPW37"/>
      <c r="OPX37"/>
      <c r="OPY37"/>
      <c r="OPZ37"/>
      <c r="OQA37"/>
      <c r="OQB37"/>
      <c r="OQC37"/>
      <c r="OQD37"/>
      <c r="OQE37"/>
      <c r="OQF37"/>
      <c r="OQG37"/>
      <c r="OQH37"/>
      <c r="OQI37"/>
      <c r="OQJ37"/>
      <c r="OQK37"/>
      <c r="OQL37"/>
      <c r="OQM37"/>
      <c r="OQN37"/>
      <c r="OQO37"/>
      <c r="OQP37"/>
      <c r="OQQ37"/>
      <c r="OQR37"/>
      <c r="OQS37"/>
      <c r="OQT37"/>
      <c r="OQU37"/>
      <c r="OQV37"/>
      <c r="OQW37"/>
      <c r="OQX37"/>
      <c r="OQY37"/>
      <c r="OQZ37"/>
      <c r="ORA37"/>
      <c r="ORB37"/>
      <c r="ORC37"/>
      <c r="ORD37"/>
      <c r="ORE37"/>
      <c r="ORF37"/>
      <c r="ORG37"/>
      <c r="ORH37"/>
      <c r="ORI37"/>
      <c r="ORJ37"/>
      <c r="ORK37"/>
      <c r="ORL37"/>
      <c r="ORM37"/>
      <c r="ORN37"/>
      <c r="ORO37"/>
      <c r="ORP37"/>
      <c r="ORQ37"/>
      <c r="ORR37"/>
      <c r="ORS37"/>
      <c r="ORT37"/>
      <c r="ORU37"/>
      <c r="ORV37"/>
      <c r="ORW37"/>
      <c r="ORX37"/>
      <c r="ORY37"/>
      <c r="ORZ37"/>
      <c r="OSA37"/>
      <c r="OSB37"/>
      <c r="OSC37"/>
      <c r="OSD37"/>
      <c r="OSE37"/>
      <c r="OSF37"/>
      <c r="OSG37"/>
      <c r="OSH37"/>
      <c r="OSI37"/>
      <c r="OSJ37"/>
      <c r="OSK37"/>
      <c r="OSL37"/>
      <c r="OSM37"/>
      <c r="OSN37"/>
      <c r="OSO37"/>
      <c r="OSP37"/>
      <c r="OSQ37"/>
      <c r="OSR37"/>
      <c r="OSS37"/>
      <c r="OST37"/>
      <c r="OSU37"/>
      <c r="OSV37"/>
      <c r="OSW37"/>
      <c r="OSX37"/>
      <c r="OSY37"/>
      <c r="OSZ37"/>
      <c r="OTA37"/>
      <c r="OTB37"/>
      <c r="OTC37"/>
      <c r="OTD37"/>
      <c r="OTE37"/>
      <c r="OTF37"/>
      <c r="OTG37"/>
      <c r="OTH37"/>
      <c r="OTI37"/>
      <c r="OTJ37"/>
      <c r="OTK37"/>
      <c r="OTL37"/>
      <c r="OTM37"/>
      <c r="OTN37"/>
      <c r="OTO37"/>
      <c r="OTP37"/>
      <c r="OTQ37"/>
      <c r="OTR37"/>
      <c r="OTS37"/>
      <c r="OTT37"/>
      <c r="OTU37"/>
      <c r="OTV37"/>
      <c r="OTW37"/>
      <c r="OTX37"/>
      <c r="OTY37"/>
      <c r="OTZ37"/>
      <c r="OUA37"/>
      <c r="OUB37"/>
      <c r="OUC37"/>
      <c r="OUD37"/>
      <c r="OUE37"/>
      <c r="OUF37"/>
      <c r="OUG37"/>
      <c r="OUH37"/>
      <c r="OUI37"/>
      <c r="OUJ37"/>
      <c r="OUK37"/>
      <c r="OUL37"/>
      <c r="OUM37"/>
      <c r="OUN37"/>
      <c r="OUO37"/>
      <c r="OUP37"/>
      <c r="OUQ37"/>
      <c r="OUR37"/>
      <c r="OUS37"/>
      <c r="OUT37"/>
      <c r="OUU37"/>
      <c r="OUV37"/>
      <c r="OUW37"/>
      <c r="OUX37"/>
      <c r="OUY37"/>
      <c r="OUZ37"/>
      <c r="OVA37"/>
      <c r="OVB37"/>
      <c r="OVC37"/>
      <c r="OVD37"/>
      <c r="OVE37"/>
      <c r="OVF37"/>
      <c r="OVG37"/>
      <c r="OVH37"/>
      <c r="OVI37"/>
      <c r="OVJ37"/>
      <c r="OVK37"/>
      <c r="OVL37"/>
      <c r="OVM37"/>
      <c r="OVN37"/>
      <c r="OVO37"/>
      <c r="OVP37"/>
      <c r="OVQ37"/>
      <c r="OVR37"/>
      <c r="OVS37"/>
      <c r="OVT37"/>
      <c r="OVU37"/>
      <c r="OVV37"/>
      <c r="OVW37"/>
      <c r="OVX37"/>
      <c r="OVY37"/>
      <c r="OVZ37"/>
      <c r="OWA37"/>
      <c r="OWB37"/>
      <c r="OWC37"/>
      <c r="OWD37"/>
      <c r="OWE37"/>
      <c r="OWF37"/>
      <c r="OWG37"/>
      <c r="OWH37"/>
      <c r="OWI37"/>
      <c r="OWJ37"/>
      <c r="OWK37"/>
      <c r="OWL37"/>
      <c r="OWM37"/>
      <c r="OWN37"/>
      <c r="OWO37"/>
      <c r="OWP37"/>
      <c r="OWQ37"/>
      <c r="OWR37"/>
      <c r="OWS37"/>
      <c r="OWT37"/>
      <c r="OWU37"/>
      <c r="OWV37"/>
      <c r="OWW37"/>
      <c r="OWX37"/>
      <c r="OWY37"/>
      <c r="OWZ37"/>
      <c r="OXA37"/>
      <c r="OXB37"/>
      <c r="OXC37"/>
      <c r="OXD37"/>
      <c r="OXE37"/>
      <c r="OXF37"/>
      <c r="OXG37"/>
      <c r="OXH37"/>
      <c r="OXI37"/>
      <c r="OXJ37"/>
      <c r="OXK37"/>
      <c r="OXL37"/>
      <c r="OXM37"/>
      <c r="OXN37"/>
      <c r="OXO37"/>
      <c r="OXP37"/>
      <c r="OXQ37"/>
      <c r="OXR37"/>
      <c r="OXS37"/>
      <c r="OXT37"/>
      <c r="OXU37"/>
      <c r="OXV37"/>
      <c r="OXW37"/>
      <c r="OXX37"/>
      <c r="OXY37"/>
      <c r="OXZ37"/>
      <c r="OYA37"/>
      <c r="OYB37"/>
      <c r="OYC37"/>
      <c r="OYD37"/>
      <c r="OYE37"/>
      <c r="OYF37"/>
      <c r="OYG37"/>
      <c r="OYH37"/>
      <c r="OYI37"/>
      <c r="OYJ37"/>
      <c r="OYK37"/>
      <c r="OYL37"/>
      <c r="OYM37"/>
      <c r="OYN37"/>
      <c r="OYO37"/>
      <c r="OYP37"/>
      <c r="OYQ37"/>
      <c r="OYR37"/>
      <c r="OYS37"/>
      <c r="OYT37"/>
      <c r="OYU37"/>
      <c r="OYV37"/>
      <c r="OYW37"/>
      <c r="OYX37"/>
      <c r="OYY37"/>
      <c r="OYZ37"/>
      <c r="OZA37"/>
      <c r="OZB37"/>
      <c r="OZC37"/>
      <c r="OZD37"/>
      <c r="OZE37"/>
      <c r="OZF37"/>
      <c r="OZG37"/>
      <c r="OZH37"/>
      <c r="OZI37"/>
      <c r="OZJ37"/>
      <c r="OZK37"/>
      <c r="OZL37"/>
      <c r="OZM37"/>
      <c r="OZN37"/>
      <c r="OZO37"/>
      <c r="OZP37"/>
      <c r="OZQ37"/>
      <c r="OZR37"/>
      <c r="OZS37"/>
      <c r="OZT37"/>
      <c r="OZU37"/>
      <c r="OZV37"/>
      <c r="OZW37"/>
      <c r="OZX37"/>
      <c r="OZY37"/>
      <c r="OZZ37"/>
      <c r="PAA37"/>
      <c r="PAB37"/>
      <c r="PAC37"/>
      <c r="PAD37"/>
      <c r="PAE37"/>
      <c r="PAF37"/>
      <c r="PAG37"/>
      <c r="PAH37"/>
      <c r="PAI37"/>
      <c r="PAJ37"/>
      <c r="PAK37"/>
      <c r="PAL37"/>
      <c r="PAM37"/>
      <c r="PAN37"/>
      <c r="PAO37"/>
      <c r="PAP37"/>
      <c r="PAQ37"/>
      <c r="PAR37"/>
      <c r="PAS37"/>
      <c r="PAT37"/>
      <c r="PAU37"/>
      <c r="PAV37"/>
      <c r="PAW37"/>
      <c r="PAX37"/>
      <c r="PAY37"/>
      <c r="PAZ37"/>
      <c r="PBA37"/>
      <c r="PBB37"/>
      <c r="PBC37"/>
      <c r="PBD37"/>
      <c r="PBE37"/>
      <c r="PBF37"/>
      <c r="PBG37"/>
      <c r="PBH37"/>
      <c r="PBI37"/>
      <c r="PBJ37"/>
      <c r="PBK37"/>
      <c r="PBL37"/>
      <c r="PBM37"/>
      <c r="PBN37"/>
      <c r="PBO37"/>
      <c r="PBP37"/>
      <c r="PBQ37"/>
      <c r="PBR37"/>
      <c r="PBS37"/>
      <c r="PBT37"/>
      <c r="PBU37"/>
      <c r="PBV37"/>
      <c r="PBW37"/>
      <c r="PBX37"/>
      <c r="PBY37"/>
      <c r="PBZ37"/>
      <c r="PCA37"/>
      <c r="PCB37"/>
      <c r="PCC37"/>
      <c r="PCD37"/>
      <c r="PCE37"/>
      <c r="PCF37"/>
      <c r="PCG37"/>
      <c r="PCH37"/>
      <c r="PCI37"/>
      <c r="PCJ37"/>
      <c r="PCK37"/>
      <c r="PCL37"/>
      <c r="PCM37"/>
      <c r="PCN37"/>
      <c r="PCO37"/>
      <c r="PCP37"/>
      <c r="PCQ37"/>
      <c r="PCR37"/>
      <c r="PCS37"/>
      <c r="PCT37"/>
      <c r="PCU37"/>
      <c r="PCV37"/>
      <c r="PCW37"/>
      <c r="PCX37"/>
      <c r="PCY37"/>
      <c r="PCZ37"/>
      <c r="PDA37"/>
      <c r="PDB37"/>
      <c r="PDC37"/>
      <c r="PDD37"/>
      <c r="PDE37"/>
      <c r="PDF37"/>
      <c r="PDG37"/>
      <c r="PDH37"/>
      <c r="PDI37"/>
      <c r="PDJ37"/>
      <c r="PDK37"/>
      <c r="PDL37"/>
      <c r="PDM37"/>
      <c r="PDN37"/>
      <c r="PDO37"/>
      <c r="PDP37"/>
      <c r="PDQ37"/>
      <c r="PDR37"/>
      <c r="PDS37"/>
      <c r="PDT37"/>
      <c r="PDU37"/>
      <c r="PDV37"/>
      <c r="PDW37"/>
      <c r="PDX37"/>
      <c r="PDY37"/>
      <c r="PDZ37"/>
      <c r="PEA37"/>
      <c r="PEB37"/>
      <c r="PEC37"/>
      <c r="PED37"/>
      <c r="PEE37"/>
      <c r="PEF37"/>
      <c r="PEG37"/>
      <c r="PEH37"/>
      <c r="PEI37"/>
      <c r="PEJ37"/>
      <c r="PEK37"/>
      <c r="PEL37"/>
      <c r="PEM37"/>
      <c r="PEN37"/>
      <c r="PEO37"/>
      <c r="PEP37"/>
      <c r="PEQ37"/>
      <c r="PER37"/>
      <c r="PES37"/>
      <c r="PET37"/>
      <c r="PEU37"/>
      <c r="PEV37"/>
      <c r="PEW37"/>
      <c r="PEX37"/>
      <c r="PEY37"/>
      <c r="PEZ37"/>
      <c r="PFA37"/>
      <c r="PFB37"/>
      <c r="PFC37"/>
      <c r="PFD37"/>
      <c r="PFE37"/>
      <c r="PFF37"/>
      <c r="PFG37"/>
      <c r="PFH37"/>
      <c r="PFI37"/>
      <c r="PFJ37"/>
      <c r="PFK37"/>
      <c r="PFL37"/>
      <c r="PFM37"/>
      <c r="PFN37"/>
      <c r="PFO37"/>
      <c r="PFP37"/>
      <c r="PFQ37"/>
      <c r="PFR37"/>
      <c r="PFS37"/>
      <c r="PFT37"/>
      <c r="PFU37"/>
      <c r="PFV37"/>
      <c r="PFW37"/>
      <c r="PFX37"/>
      <c r="PFY37"/>
      <c r="PFZ37"/>
      <c r="PGA37"/>
      <c r="PGB37"/>
      <c r="PGC37"/>
      <c r="PGD37"/>
      <c r="PGE37"/>
      <c r="PGF37"/>
      <c r="PGG37"/>
      <c r="PGH37"/>
      <c r="PGI37"/>
      <c r="PGJ37"/>
      <c r="PGK37"/>
      <c r="PGL37"/>
      <c r="PGM37"/>
      <c r="PGN37"/>
      <c r="PGO37"/>
      <c r="PGP37"/>
      <c r="PGQ37"/>
      <c r="PGR37"/>
      <c r="PGS37"/>
      <c r="PGT37"/>
      <c r="PGU37"/>
      <c r="PGV37"/>
      <c r="PGW37"/>
      <c r="PGX37"/>
      <c r="PGY37"/>
      <c r="PGZ37"/>
      <c r="PHA37"/>
      <c r="PHB37"/>
      <c r="PHC37"/>
      <c r="PHD37"/>
      <c r="PHE37"/>
      <c r="PHF37"/>
      <c r="PHG37"/>
      <c r="PHH37"/>
      <c r="PHI37"/>
      <c r="PHJ37"/>
      <c r="PHK37"/>
      <c r="PHL37"/>
      <c r="PHM37"/>
      <c r="PHN37"/>
      <c r="PHO37"/>
      <c r="PHP37"/>
      <c r="PHQ37"/>
      <c r="PHR37"/>
      <c r="PHS37"/>
      <c r="PHT37"/>
      <c r="PHU37"/>
      <c r="PHV37"/>
      <c r="PHW37"/>
      <c r="PHX37"/>
      <c r="PHY37"/>
      <c r="PHZ37"/>
      <c r="PIA37"/>
      <c r="PIB37"/>
      <c r="PIC37"/>
      <c r="PID37"/>
      <c r="PIE37"/>
      <c r="PIF37"/>
      <c r="PIG37"/>
      <c r="PIH37"/>
      <c r="PII37"/>
      <c r="PIJ37"/>
      <c r="PIK37"/>
      <c r="PIL37"/>
      <c r="PIM37"/>
      <c r="PIN37"/>
      <c r="PIO37"/>
      <c r="PIP37"/>
      <c r="PIQ37"/>
      <c r="PIR37"/>
      <c r="PIS37"/>
      <c r="PIT37"/>
      <c r="PIU37"/>
      <c r="PIV37"/>
      <c r="PIW37"/>
      <c r="PIX37"/>
      <c r="PIY37"/>
      <c r="PIZ37"/>
      <c r="PJA37"/>
      <c r="PJB37"/>
      <c r="PJC37"/>
      <c r="PJD37"/>
      <c r="PJE37"/>
      <c r="PJF37"/>
      <c r="PJG37"/>
      <c r="PJH37"/>
      <c r="PJI37"/>
      <c r="PJJ37"/>
      <c r="PJK37"/>
      <c r="PJL37"/>
      <c r="PJM37"/>
      <c r="PJN37"/>
      <c r="PJO37"/>
      <c r="PJP37"/>
      <c r="PJQ37"/>
      <c r="PJR37"/>
      <c r="PJS37"/>
      <c r="PJT37"/>
      <c r="PJU37"/>
      <c r="PJV37"/>
      <c r="PJW37"/>
      <c r="PJX37"/>
      <c r="PJY37"/>
      <c r="PJZ37"/>
      <c r="PKA37"/>
      <c r="PKB37"/>
      <c r="PKC37"/>
      <c r="PKD37"/>
      <c r="PKE37"/>
      <c r="PKF37"/>
      <c r="PKG37"/>
      <c r="PKH37"/>
      <c r="PKI37"/>
      <c r="PKJ37"/>
      <c r="PKK37"/>
      <c r="PKL37"/>
      <c r="PKM37"/>
      <c r="PKN37"/>
      <c r="PKO37"/>
      <c r="PKP37"/>
      <c r="PKQ37"/>
      <c r="PKR37"/>
      <c r="PKS37"/>
      <c r="PKT37"/>
      <c r="PKU37"/>
      <c r="PKV37"/>
      <c r="PKW37"/>
      <c r="PKX37"/>
      <c r="PKY37"/>
      <c r="PKZ37"/>
      <c r="PLA37"/>
      <c r="PLB37"/>
      <c r="PLC37"/>
      <c r="PLD37"/>
      <c r="PLE37"/>
      <c r="PLF37"/>
      <c r="PLG37"/>
      <c r="PLH37"/>
      <c r="PLI37"/>
      <c r="PLJ37"/>
      <c r="PLK37"/>
      <c r="PLL37"/>
      <c r="PLM37"/>
      <c r="PLN37"/>
      <c r="PLO37"/>
      <c r="PLP37"/>
      <c r="PLQ37"/>
      <c r="PLR37"/>
      <c r="PLS37"/>
      <c r="PLT37"/>
      <c r="PLU37"/>
      <c r="PLV37"/>
      <c r="PLW37"/>
      <c r="PLX37"/>
      <c r="PLY37"/>
      <c r="PLZ37"/>
      <c r="PMA37"/>
      <c r="PMB37"/>
      <c r="PMC37"/>
      <c r="PMD37"/>
      <c r="PME37"/>
      <c r="PMF37"/>
      <c r="PMG37"/>
      <c r="PMH37"/>
      <c r="PMI37"/>
      <c r="PMJ37"/>
      <c r="PMK37"/>
      <c r="PML37"/>
      <c r="PMM37"/>
      <c r="PMN37"/>
      <c r="PMO37"/>
      <c r="PMP37"/>
      <c r="PMQ37"/>
      <c r="PMR37"/>
      <c r="PMS37"/>
      <c r="PMT37"/>
      <c r="PMU37"/>
      <c r="PMV37"/>
      <c r="PMW37"/>
      <c r="PMX37"/>
      <c r="PMY37"/>
      <c r="PMZ37"/>
      <c r="PNA37"/>
      <c r="PNB37"/>
      <c r="PNC37"/>
      <c r="PND37"/>
      <c r="PNE37"/>
      <c r="PNF37"/>
      <c r="PNG37"/>
      <c r="PNH37"/>
      <c r="PNI37"/>
      <c r="PNJ37"/>
      <c r="PNK37"/>
      <c r="PNL37"/>
      <c r="PNM37"/>
      <c r="PNN37"/>
      <c r="PNO37"/>
      <c r="PNP37"/>
      <c r="PNQ37"/>
      <c r="PNR37"/>
      <c r="PNS37"/>
      <c r="PNT37"/>
      <c r="PNU37"/>
      <c r="PNV37"/>
      <c r="PNW37"/>
      <c r="PNX37"/>
      <c r="PNY37"/>
      <c r="PNZ37"/>
      <c r="POA37"/>
      <c r="POB37"/>
      <c r="POC37"/>
      <c r="POD37"/>
      <c r="POE37"/>
      <c r="POF37"/>
      <c r="POG37"/>
      <c r="POH37"/>
      <c r="POI37"/>
      <c r="POJ37"/>
      <c r="POK37"/>
      <c r="POL37"/>
      <c r="POM37"/>
      <c r="PON37"/>
      <c r="POO37"/>
      <c r="POP37"/>
      <c r="POQ37"/>
      <c r="POR37"/>
      <c r="POS37"/>
      <c r="POT37"/>
      <c r="POU37"/>
      <c r="POV37"/>
      <c r="POW37"/>
      <c r="POX37"/>
      <c r="POY37"/>
      <c r="POZ37"/>
      <c r="PPA37"/>
      <c r="PPB37"/>
      <c r="PPC37"/>
      <c r="PPD37"/>
      <c r="PPE37"/>
      <c r="PPF37"/>
      <c r="PPG37"/>
      <c r="PPH37"/>
      <c r="PPI37"/>
      <c r="PPJ37"/>
      <c r="PPK37"/>
      <c r="PPL37"/>
      <c r="PPM37"/>
      <c r="PPN37"/>
      <c r="PPO37"/>
      <c r="PPP37"/>
      <c r="PPQ37"/>
      <c r="PPR37"/>
      <c r="PPS37"/>
      <c r="PPT37"/>
      <c r="PPU37"/>
      <c r="PPV37"/>
      <c r="PPW37"/>
      <c r="PPX37"/>
      <c r="PPY37"/>
      <c r="PPZ37"/>
      <c r="PQA37"/>
      <c r="PQB37"/>
      <c r="PQC37"/>
      <c r="PQD37"/>
      <c r="PQE37"/>
      <c r="PQF37"/>
      <c r="PQG37"/>
      <c r="PQH37"/>
      <c r="PQI37"/>
      <c r="PQJ37"/>
      <c r="PQK37"/>
      <c r="PQL37"/>
      <c r="PQM37"/>
      <c r="PQN37"/>
      <c r="PQO37"/>
      <c r="PQP37"/>
      <c r="PQQ37"/>
      <c r="PQR37"/>
      <c r="PQS37"/>
      <c r="PQT37"/>
      <c r="PQU37"/>
      <c r="PQV37"/>
      <c r="PQW37"/>
      <c r="PQX37"/>
      <c r="PQY37"/>
      <c r="PQZ37"/>
      <c r="PRA37"/>
      <c r="PRB37"/>
      <c r="PRC37"/>
      <c r="PRD37"/>
      <c r="PRE37"/>
      <c r="PRF37"/>
      <c r="PRG37"/>
      <c r="PRH37"/>
      <c r="PRI37"/>
      <c r="PRJ37"/>
      <c r="PRK37"/>
      <c r="PRL37"/>
      <c r="PRM37"/>
      <c r="PRN37"/>
      <c r="PRO37"/>
      <c r="PRP37"/>
      <c r="PRQ37"/>
      <c r="PRR37"/>
      <c r="PRS37"/>
      <c r="PRT37"/>
      <c r="PRU37"/>
      <c r="PRV37"/>
      <c r="PRW37"/>
      <c r="PRX37"/>
      <c r="PRY37"/>
      <c r="PRZ37"/>
      <c r="PSA37"/>
      <c r="PSB37"/>
      <c r="PSC37"/>
      <c r="PSD37"/>
      <c r="PSE37"/>
      <c r="PSF37"/>
      <c r="PSG37"/>
      <c r="PSH37"/>
      <c r="PSI37"/>
      <c r="PSJ37"/>
      <c r="PSK37"/>
      <c r="PSL37"/>
      <c r="PSM37"/>
      <c r="PSN37"/>
      <c r="PSO37"/>
      <c r="PSP37"/>
      <c r="PSQ37"/>
      <c r="PSR37"/>
      <c r="PSS37"/>
      <c r="PST37"/>
      <c r="PSU37"/>
      <c r="PSV37"/>
      <c r="PSW37"/>
      <c r="PSX37"/>
      <c r="PSY37"/>
      <c r="PSZ37"/>
      <c r="PTA37"/>
      <c r="PTB37"/>
      <c r="PTC37"/>
      <c r="PTD37"/>
      <c r="PTE37"/>
      <c r="PTF37"/>
      <c r="PTG37"/>
      <c r="PTH37"/>
      <c r="PTI37"/>
      <c r="PTJ37"/>
      <c r="PTK37"/>
      <c r="PTL37"/>
      <c r="PTM37"/>
      <c r="PTN37"/>
      <c r="PTO37"/>
      <c r="PTP37"/>
      <c r="PTQ37"/>
      <c r="PTR37"/>
      <c r="PTS37"/>
      <c r="PTT37"/>
      <c r="PTU37"/>
      <c r="PTV37"/>
      <c r="PTW37"/>
      <c r="PTX37"/>
      <c r="PTY37"/>
      <c r="PTZ37"/>
      <c r="PUA37"/>
      <c r="PUB37"/>
      <c r="PUC37"/>
      <c r="PUD37"/>
      <c r="PUE37"/>
      <c r="PUF37"/>
      <c r="PUG37"/>
      <c r="PUH37"/>
      <c r="PUI37"/>
      <c r="PUJ37"/>
      <c r="PUK37"/>
      <c r="PUL37"/>
      <c r="PUM37"/>
      <c r="PUN37"/>
      <c r="PUO37"/>
      <c r="PUP37"/>
      <c r="PUQ37"/>
      <c r="PUR37"/>
      <c r="PUS37"/>
      <c r="PUT37"/>
      <c r="PUU37"/>
      <c r="PUV37"/>
      <c r="PUW37"/>
      <c r="PUX37"/>
      <c r="PUY37"/>
      <c r="PUZ37"/>
      <c r="PVA37"/>
      <c r="PVB37"/>
      <c r="PVC37"/>
      <c r="PVD37"/>
      <c r="PVE37"/>
      <c r="PVF37"/>
      <c r="PVG37"/>
      <c r="PVH37"/>
      <c r="PVI37"/>
      <c r="PVJ37"/>
      <c r="PVK37"/>
      <c r="PVL37"/>
      <c r="PVM37"/>
      <c r="PVN37"/>
      <c r="PVO37"/>
      <c r="PVP37"/>
      <c r="PVQ37"/>
      <c r="PVR37"/>
      <c r="PVS37"/>
      <c r="PVT37"/>
      <c r="PVU37"/>
      <c r="PVV37"/>
      <c r="PVW37"/>
      <c r="PVX37"/>
      <c r="PVY37"/>
      <c r="PVZ37"/>
      <c r="PWA37"/>
      <c r="PWB37"/>
      <c r="PWC37"/>
      <c r="PWD37"/>
      <c r="PWE37"/>
      <c r="PWF37"/>
      <c r="PWG37"/>
      <c r="PWH37"/>
      <c r="PWI37"/>
      <c r="PWJ37"/>
      <c r="PWK37"/>
      <c r="PWL37"/>
      <c r="PWM37"/>
      <c r="PWN37"/>
      <c r="PWO37"/>
      <c r="PWP37"/>
      <c r="PWQ37"/>
      <c r="PWR37"/>
      <c r="PWS37"/>
      <c r="PWT37"/>
      <c r="PWU37"/>
      <c r="PWV37"/>
      <c r="PWW37"/>
      <c r="PWX37"/>
      <c r="PWY37"/>
      <c r="PWZ37"/>
      <c r="PXA37"/>
      <c r="PXB37"/>
      <c r="PXC37"/>
      <c r="PXD37"/>
      <c r="PXE37"/>
      <c r="PXF37"/>
      <c r="PXG37"/>
      <c r="PXH37"/>
      <c r="PXI37"/>
      <c r="PXJ37"/>
      <c r="PXK37"/>
      <c r="PXL37"/>
      <c r="PXM37"/>
      <c r="PXN37"/>
      <c r="PXO37"/>
      <c r="PXP37"/>
      <c r="PXQ37"/>
      <c r="PXR37"/>
      <c r="PXS37"/>
      <c r="PXT37"/>
      <c r="PXU37"/>
      <c r="PXV37"/>
      <c r="PXW37"/>
      <c r="PXX37"/>
      <c r="PXY37"/>
      <c r="PXZ37"/>
      <c r="PYA37"/>
      <c r="PYB37"/>
      <c r="PYC37"/>
      <c r="PYD37"/>
      <c r="PYE37"/>
      <c r="PYF37"/>
      <c r="PYG37"/>
      <c r="PYH37"/>
      <c r="PYI37"/>
      <c r="PYJ37"/>
      <c r="PYK37"/>
      <c r="PYL37"/>
      <c r="PYM37"/>
      <c r="PYN37"/>
      <c r="PYO37"/>
      <c r="PYP37"/>
      <c r="PYQ37"/>
      <c r="PYR37"/>
      <c r="PYS37"/>
      <c r="PYT37"/>
      <c r="PYU37"/>
      <c r="PYV37"/>
      <c r="PYW37"/>
      <c r="PYX37"/>
      <c r="PYY37"/>
      <c r="PYZ37"/>
      <c r="PZA37"/>
      <c r="PZB37"/>
      <c r="PZC37"/>
      <c r="PZD37"/>
      <c r="PZE37"/>
      <c r="PZF37"/>
      <c r="PZG37"/>
      <c r="PZH37"/>
      <c r="PZI37"/>
      <c r="PZJ37"/>
      <c r="PZK37"/>
      <c r="PZL37"/>
      <c r="PZM37"/>
      <c r="PZN37"/>
      <c r="PZO37"/>
      <c r="PZP37"/>
      <c r="PZQ37"/>
      <c r="PZR37"/>
      <c r="PZS37"/>
      <c r="PZT37"/>
      <c r="PZU37"/>
      <c r="PZV37"/>
      <c r="PZW37"/>
      <c r="PZX37"/>
      <c r="PZY37"/>
      <c r="PZZ37"/>
      <c r="QAA37"/>
      <c r="QAB37"/>
      <c r="QAC37"/>
      <c r="QAD37"/>
      <c r="QAE37"/>
      <c r="QAF37"/>
      <c r="QAG37"/>
      <c r="QAH37"/>
      <c r="QAI37"/>
      <c r="QAJ37"/>
      <c r="QAK37"/>
      <c r="QAL37"/>
      <c r="QAM37"/>
      <c r="QAN37"/>
      <c r="QAO37"/>
      <c r="QAP37"/>
      <c r="QAQ37"/>
      <c r="QAR37"/>
      <c r="QAS37"/>
      <c r="QAT37"/>
      <c r="QAU37"/>
      <c r="QAV37"/>
      <c r="QAW37"/>
      <c r="QAX37"/>
      <c r="QAY37"/>
      <c r="QAZ37"/>
      <c r="QBA37"/>
      <c r="QBB37"/>
      <c r="QBC37"/>
      <c r="QBD37"/>
      <c r="QBE37"/>
      <c r="QBF37"/>
      <c r="QBG37"/>
      <c r="QBH37"/>
      <c r="QBI37"/>
      <c r="QBJ37"/>
      <c r="QBK37"/>
      <c r="QBL37"/>
      <c r="QBM37"/>
      <c r="QBN37"/>
      <c r="QBO37"/>
      <c r="QBP37"/>
      <c r="QBQ37"/>
      <c r="QBR37"/>
      <c r="QBS37"/>
      <c r="QBT37"/>
      <c r="QBU37"/>
      <c r="QBV37"/>
      <c r="QBW37"/>
      <c r="QBX37"/>
      <c r="QBY37"/>
      <c r="QBZ37"/>
      <c r="QCA37"/>
      <c r="QCB37"/>
      <c r="QCC37"/>
      <c r="QCD37"/>
      <c r="QCE37"/>
      <c r="QCF37"/>
      <c r="QCG37"/>
      <c r="QCH37"/>
      <c r="QCI37"/>
      <c r="QCJ37"/>
      <c r="QCK37"/>
      <c r="QCL37"/>
      <c r="QCM37"/>
      <c r="QCN37"/>
      <c r="QCO37"/>
      <c r="QCP37"/>
      <c r="QCQ37"/>
      <c r="QCR37"/>
      <c r="QCS37"/>
      <c r="QCT37"/>
      <c r="QCU37"/>
      <c r="QCV37"/>
      <c r="QCW37"/>
      <c r="QCX37"/>
      <c r="QCY37"/>
      <c r="QCZ37"/>
      <c r="QDA37"/>
      <c r="QDB37"/>
      <c r="QDC37"/>
      <c r="QDD37"/>
      <c r="QDE37"/>
      <c r="QDF37"/>
      <c r="QDG37"/>
      <c r="QDH37"/>
      <c r="QDI37"/>
      <c r="QDJ37"/>
      <c r="QDK37"/>
      <c r="QDL37"/>
      <c r="QDM37"/>
      <c r="QDN37"/>
      <c r="QDO37"/>
      <c r="QDP37"/>
      <c r="QDQ37"/>
      <c r="QDR37"/>
      <c r="QDS37"/>
      <c r="QDT37"/>
      <c r="QDU37"/>
      <c r="QDV37"/>
      <c r="QDW37"/>
      <c r="QDX37"/>
      <c r="QDY37"/>
      <c r="QDZ37"/>
      <c r="QEA37"/>
      <c r="QEB37"/>
      <c r="QEC37"/>
      <c r="QED37"/>
      <c r="QEE37"/>
      <c r="QEF37"/>
      <c r="QEG37"/>
      <c r="QEH37"/>
      <c r="QEI37"/>
      <c r="QEJ37"/>
      <c r="QEK37"/>
      <c r="QEL37"/>
      <c r="QEM37"/>
      <c r="QEN37"/>
      <c r="QEO37"/>
      <c r="QEP37"/>
      <c r="QEQ37"/>
      <c r="QER37"/>
      <c r="QES37"/>
      <c r="QET37"/>
      <c r="QEU37"/>
      <c r="QEV37"/>
      <c r="QEW37"/>
      <c r="QEX37"/>
      <c r="QEY37"/>
      <c r="QEZ37"/>
      <c r="QFA37"/>
      <c r="QFB37"/>
      <c r="QFC37"/>
      <c r="QFD37"/>
      <c r="QFE37"/>
      <c r="QFF37"/>
      <c r="QFG37"/>
      <c r="QFH37"/>
      <c r="QFI37"/>
      <c r="QFJ37"/>
      <c r="QFK37"/>
      <c r="QFL37"/>
      <c r="QFM37"/>
      <c r="QFN37"/>
      <c r="QFO37"/>
      <c r="QFP37"/>
      <c r="QFQ37"/>
      <c r="QFR37"/>
      <c r="QFS37"/>
      <c r="QFT37"/>
      <c r="QFU37"/>
      <c r="QFV37"/>
      <c r="QFW37"/>
      <c r="QFX37"/>
      <c r="QFY37"/>
      <c r="QFZ37"/>
      <c r="QGA37"/>
      <c r="QGB37"/>
      <c r="QGC37"/>
      <c r="QGD37"/>
      <c r="QGE37"/>
      <c r="QGF37"/>
      <c r="QGG37"/>
      <c r="QGH37"/>
      <c r="QGI37"/>
      <c r="QGJ37"/>
      <c r="QGK37"/>
      <c r="QGL37"/>
      <c r="QGM37"/>
      <c r="QGN37"/>
      <c r="QGO37"/>
      <c r="QGP37"/>
      <c r="QGQ37"/>
      <c r="QGR37"/>
      <c r="QGS37"/>
      <c r="QGT37"/>
      <c r="QGU37"/>
      <c r="QGV37"/>
      <c r="QGW37"/>
      <c r="QGX37"/>
      <c r="QGY37"/>
      <c r="QGZ37"/>
      <c r="QHA37"/>
      <c r="QHB37"/>
      <c r="QHC37"/>
      <c r="QHD37"/>
      <c r="QHE37"/>
      <c r="QHF37"/>
      <c r="QHG37"/>
      <c r="QHH37"/>
      <c r="QHI37"/>
      <c r="QHJ37"/>
      <c r="QHK37"/>
      <c r="QHL37"/>
      <c r="QHM37"/>
      <c r="QHN37"/>
      <c r="QHO37"/>
      <c r="QHP37"/>
      <c r="QHQ37"/>
      <c r="QHR37"/>
      <c r="QHS37"/>
      <c r="QHT37"/>
      <c r="QHU37"/>
      <c r="QHV37"/>
      <c r="QHW37"/>
      <c r="QHX37"/>
      <c r="QHY37"/>
      <c r="QHZ37"/>
      <c r="QIA37"/>
      <c r="QIB37"/>
      <c r="QIC37"/>
      <c r="QID37"/>
      <c r="QIE37"/>
      <c r="QIF37"/>
      <c r="QIG37"/>
      <c r="QIH37"/>
      <c r="QII37"/>
      <c r="QIJ37"/>
      <c r="QIK37"/>
      <c r="QIL37"/>
      <c r="QIM37"/>
      <c r="QIN37"/>
      <c r="QIO37"/>
      <c r="QIP37"/>
      <c r="QIQ37"/>
      <c r="QIR37"/>
      <c r="QIS37"/>
      <c r="QIT37"/>
      <c r="QIU37"/>
      <c r="QIV37"/>
      <c r="QIW37"/>
      <c r="QIX37"/>
      <c r="QIY37"/>
      <c r="QIZ37"/>
      <c r="QJA37"/>
      <c r="QJB37"/>
      <c r="QJC37"/>
      <c r="QJD37"/>
      <c r="QJE37"/>
      <c r="QJF37"/>
      <c r="QJG37"/>
      <c r="QJH37"/>
      <c r="QJI37"/>
      <c r="QJJ37"/>
      <c r="QJK37"/>
      <c r="QJL37"/>
      <c r="QJM37"/>
      <c r="QJN37"/>
      <c r="QJO37"/>
      <c r="QJP37"/>
      <c r="QJQ37"/>
      <c r="QJR37"/>
      <c r="QJS37"/>
      <c r="QJT37"/>
      <c r="QJU37"/>
      <c r="QJV37"/>
      <c r="QJW37"/>
      <c r="QJX37"/>
      <c r="QJY37"/>
      <c r="QJZ37"/>
      <c r="QKA37"/>
      <c r="QKB37"/>
      <c r="QKC37"/>
      <c r="QKD37"/>
      <c r="QKE37"/>
      <c r="QKF37"/>
      <c r="QKG37"/>
      <c r="QKH37"/>
      <c r="QKI37"/>
      <c r="QKJ37"/>
      <c r="QKK37"/>
      <c r="QKL37"/>
      <c r="QKM37"/>
      <c r="QKN37"/>
      <c r="QKO37"/>
      <c r="QKP37"/>
      <c r="QKQ37"/>
      <c r="QKR37"/>
      <c r="QKS37"/>
      <c r="QKT37"/>
      <c r="QKU37"/>
      <c r="QKV37"/>
      <c r="QKW37"/>
      <c r="QKX37"/>
      <c r="QKY37"/>
      <c r="QKZ37"/>
      <c r="QLA37"/>
      <c r="QLB37"/>
      <c r="QLC37"/>
      <c r="QLD37"/>
      <c r="QLE37"/>
      <c r="QLF37"/>
      <c r="QLG37"/>
      <c r="QLH37"/>
      <c r="QLI37"/>
      <c r="QLJ37"/>
      <c r="QLK37"/>
      <c r="QLL37"/>
      <c r="QLM37"/>
      <c r="QLN37"/>
      <c r="QLO37"/>
      <c r="QLP37"/>
      <c r="QLQ37"/>
      <c r="QLR37"/>
      <c r="QLS37"/>
      <c r="QLT37"/>
      <c r="QLU37"/>
      <c r="QLV37"/>
      <c r="QLW37"/>
      <c r="QLX37"/>
      <c r="QLY37"/>
      <c r="QLZ37"/>
      <c r="QMA37"/>
      <c r="QMB37"/>
      <c r="QMC37"/>
      <c r="QMD37"/>
      <c r="QME37"/>
      <c r="QMF37"/>
      <c r="QMG37"/>
      <c r="QMH37"/>
      <c r="QMI37"/>
      <c r="QMJ37"/>
      <c r="QMK37"/>
      <c r="QML37"/>
      <c r="QMM37"/>
      <c r="QMN37"/>
      <c r="QMO37"/>
      <c r="QMP37"/>
      <c r="QMQ37"/>
      <c r="QMR37"/>
      <c r="QMS37"/>
      <c r="QMT37"/>
      <c r="QMU37"/>
      <c r="QMV37"/>
      <c r="QMW37"/>
      <c r="QMX37"/>
      <c r="QMY37"/>
      <c r="QMZ37"/>
      <c r="QNA37"/>
      <c r="QNB37"/>
      <c r="QNC37"/>
      <c r="QND37"/>
      <c r="QNE37"/>
      <c r="QNF37"/>
      <c r="QNG37"/>
      <c r="QNH37"/>
      <c r="QNI37"/>
      <c r="QNJ37"/>
      <c r="QNK37"/>
      <c r="QNL37"/>
      <c r="QNM37"/>
      <c r="QNN37"/>
      <c r="QNO37"/>
      <c r="QNP37"/>
      <c r="QNQ37"/>
      <c r="QNR37"/>
      <c r="QNS37"/>
      <c r="QNT37"/>
      <c r="QNU37"/>
      <c r="QNV37"/>
      <c r="QNW37"/>
      <c r="QNX37"/>
      <c r="QNY37"/>
      <c r="QNZ37"/>
      <c r="QOA37"/>
      <c r="QOB37"/>
      <c r="QOC37"/>
      <c r="QOD37"/>
      <c r="QOE37"/>
      <c r="QOF37"/>
      <c r="QOG37"/>
      <c r="QOH37"/>
      <c r="QOI37"/>
      <c r="QOJ37"/>
      <c r="QOK37"/>
      <c r="QOL37"/>
      <c r="QOM37"/>
      <c r="QON37"/>
      <c r="QOO37"/>
      <c r="QOP37"/>
      <c r="QOQ37"/>
      <c r="QOR37"/>
      <c r="QOS37"/>
      <c r="QOT37"/>
      <c r="QOU37"/>
      <c r="QOV37"/>
      <c r="QOW37"/>
      <c r="QOX37"/>
      <c r="QOY37"/>
      <c r="QOZ37"/>
      <c r="QPA37"/>
      <c r="QPB37"/>
      <c r="QPC37"/>
      <c r="QPD37"/>
      <c r="QPE37"/>
      <c r="QPF37"/>
      <c r="QPG37"/>
      <c r="QPH37"/>
      <c r="QPI37"/>
      <c r="QPJ37"/>
      <c r="QPK37"/>
      <c r="QPL37"/>
      <c r="QPM37"/>
      <c r="QPN37"/>
      <c r="QPO37"/>
      <c r="QPP37"/>
      <c r="QPQ37"/>
      <c r="QPR37"/>
      <c r="QPS37"/>
      <c r="QPT37"/>
      <c r="QPU37"/>
      <c r="QPV37"/>
      <c r="QPW37"/>
      <c r="QPX37"/>
      <c r="QPY37"/>
      <c r="QPZ37"/>
      <c r="QQA37"/>
      <c r="QQB37"/>
      <c r="QQC37"/>
      <c r="QQD37"/>
      <c r="QQE37"/>
      <c r="QQF37"/>
      <c r="QQG37"/>
      <c r="QQH37"/>
      <c r="QQI37"/>
      <c r="QQJ37"/>
      <c r="QQK37"/>
      <c r="QQL37"/>
      <c r="QQM37"/>
      <c r="QQN37"/>
      <c r="QQO37"/>
      <c r="QQP37"/>
      <c r="QQQ37"/>
      <c r="QQR37"/>
      <c r="QQS37"/>
      <c r="QQT37"/>
      <c r="QQU37"/>
      <c r="QQV37"/>
      <c r="QQW37"/>
      <c r="QQX37"/>
      <c r="QQY37"/>
      <c r="QQZ37"/>
      <c r="QRA37"/>
      <c r="QRB37"/>
      <c r="QRC37"/>
      <c r="QRD37"/>
      <c r="QRE37"/>
      <c r="QRF37"/>
      <c r="QRG37"/>
      <c r="QRH37"/>
      <c r="QRI37"/>
      <c r="QRJ37"/>
      <c r="QRK37"/>
      <c r="QRL37"/>
      <c r="QRM37"/>
      <c r="QRN37"/>
      <c r="QRO37"/>
      <c r="QRP37"/>
      <c r="QRQ37"/>
      <c r="QRR37"/>
      <c r="QRS37"/>
      <c r="QRT37"/>
      <c r="QRU37"/>
      <c r="QRV37"/>
      <c r="QRW37"/>
      <c r="QRX37"/>
      <c r="QRY37"/>
      <c r="QRZ37"/>
      <c r="QSA37"/>
      <c r="QSB37"/>
      <c r="QSC37"/>
      <c r="QSD37"/>
      <c r="QSE37"/>
      <c r="QSF37"/>
      <c r="QSG37"/>
      <c r="QSH37"/>
      <c r="QSI37"/>
      <c r="QSJ37"/>
      <c r="QSK37"/>
      <c r="QSL37"/>
      <c r="QSM37"/>
      <c r="QSN37"/>
      <c r="QSO37"/>
      <c r="QSP37"/>
      <c r="QSQ37"/>
      <c r="QSR37"/>
      <c r="QSS37"/>
      <c r="QST37"/>
      <c r="QSU37"/>
      <c r="QSV37"/>
      <c r="QSW37"/>
      <c r="QSX37"/>
      <c r="QSY37"/>
      <c r="QSZ37"/>
      <c r="QTA37"/>
      <c r="QTB37"/>
      <c r="QTC37"/>
      <c r="QTD37"/>
      <c r="QTE37"/>
      <c r="QTF37"/>
      <c r="QTG37"/>
      <c r="QTH37"/>
      <c r="QTI37"/>
      <c r="QTJ37"/>
      <c r="QTK37"/>
      <c r="QTL37"/>
      <c r="QTM37"/>
      <c r="QTN37"/>
      <c r="QTO37"/>
      <c r="QTP37"/>
      <c r="QTQ37"/>
      <c r="QTR37"/>
      <c r="QTS37"/>
      <c r="QTT37"/>
      <c r="QTU37"/>
      <c r="QTV37"/>
      <c r="QTW37"/>
      <c r="QTX37"/>
      <c r="QTY37"/>
      <c r="QTZ37"/>
      <c r="QUA37"/>
      <c r="QUB37"/>
      <c r="QUC37"/>
      <c r="QUD37"/>
      <c r="QUE37"/>
      <c r="QUF37"/>
      <c r="QUG37"/>
      <c r="QUH37"/>
      <c r="QUI37"/>
      <c r="QUJ37"/>
      <c r="QUK37"/>
      <c r="QUL37"/>
      <c r="QUM37"/>
      <c r="QUN37"/>
      <c r="QUO37"/>
      <c r="QUP37"/>
      <c r="QUQ37"/>
      <c r="QUR37"/>
      <c r="QUS37"/>
      <c r="QUT37"/>
      <c r="QUU37"/>
      <c r="QUV37"/>
      <c r="QUW37"/>
      <c r="QUX37"/>
      <c r="QUY37"/>
      <c r="QUZ37"/>
      <c r="QVA37"/>
      <c r="QVB37"/>
      <c r="QVC37"/>
      <c r="QVD37"/>
      <c r="QVE37"/>
      <c r="QVF37"/>
      <c r="QVG37"/>
      <c r="QVH37"/>
      <c r="QVI37"/>
      <c r="QVJ37"/>
      <c r="QVK37"/>
      <c r="QVL37"/>
      <c r="QVM37"/>
      <c r="QVN37"/>
      <c r="QVO37"/>
      <c r="QVP37"/>
      <c r="QVQ37"/>
      <c r="QVR37"/>
      <c r="QVS37"/>
      <c r="QVT37"/>
      <c r="QVU37"/>
      <c r="QVV37"/>
      <c r="QVW37"/>
      <c r="QVX37"/>
      <c r="QVY37"/>
      <c r="QVZ37"/>
      <c r="QWA37"/>
      <c r="QWB37"/>
      <c r="QWC37"/>
      <c r="QWD37"/>
      <c r="QWE37"/>
      <c r="QWF37"/>
      <c r="QWG37"/>
      <c r="QWH37"/>
      <c r="QWI37"/>
      <c r="QWJ37"/>
      <c r="QWK37"/>
      <c r="QWL37"/>
      <c r="QWM37"/>
      <c r="QWN37"/>
      <c r="QWO37"/>
      <c r="QWP37"/>
      <c r="QWQ37"/>
      <c r="QWR37"/>
      <c r="QWS37"/>
      <c r="QWT37"/>
      <c r="QWU37"/>
      <c r="QWV37"/>
      <c r="QWW37"/>
      <c r="QWX37"/>
      <c r="QWY37"/>
      <c r="QWZ37"/>
      <c r="QXA37"/>
      <c r="QXB37"/>
      <c r="QXC37"/>
      <c r="QXD37"/>
      <c r="QXE37"/>
      <c r="QXF37"/>
      <c r="QXG37"/>
      <c r="QXH37"/>
      <c r="QXI37"/>
      <c r="QXJ37"/>
      <c r="QXK37"/>
      <c r="QXL37"/>
      <c r="QXM37"/>
      <c r="QXN37"/>
      <c r="QXO37"/>
      <c r="QXP37"/>
      <c r="QXQ37"/>
      <c r="QXR37"/>
      <c r="QXS37"/>
      <c r="QXT37"/>
      <c r="QXU37"/>
      <c r="QXV37"/>
      <c r="QXW37"/>
      <c r="QXX37"/>
      <c r="QXY37"/>
      <c r="QXZ37"/>
      <c r="QYA37"/>
      <c r="QYB37"/>
      <c r="QYC37"/>
      <c r="QYD37"/>
      <c r="QYE37"/>
      <c r="QYF37"/>
      <c r="QYG37"/>
      <c r="QYH37"/>
      <c r="QYI37"/>
      <c r="QYJ37"/>
      <c r="QYK37"/>
      <c r="QYL37"/>
      <c r="QYM37"/>
      <c r="QYN37"/>
      <c r="QYO37"/>
      <c r="QYP37"/>
      <c r="QYQ37"/>
      <c r="QYR37"/>
      <c r="QYS37"/>
      <c r="QYT37"/>
      <c r="QYU37"/>
      <c r="QYV37"/>
      <c r="QYW37"/>
      <c r="QYX37"/>
      <c r="QYY37"/>
      <c r="QYZ37"/>
      <c r="QZA37"/>
      <c r="QZB37"/>
      <c r="QZC37"/>
      <c r="QZD37"/>
      <c r="QZE37"/>
      <c r="QZF37"/>
      <c r="QZG37"/>
      <c r="QZH37"/>
      <c r="QZI37"/>
      <c r="QZJ37"/>
      <c r="QZK37"/>
      <c r="QZL37"/>
      <c r="QZM37"/>
      <c r="QZN37"/>
      <c r="QZO37"/>
      <c r="QZP37"/>
      <c r="QZQ37"/>
      <c r="QZR37"/>
      <c r="QZS37"/>
      <c r="QZT37"/>
      <c r="QZU37"/>
      <c r="QZV37"/>
      <c r="QZW37"/>
      <c r="QZX37"/>
      <c r="QZY37"/>
      <c r="QZZ37"/>
      <c r="RAA37"/>
      <c r="RAB37"/>
      <c r="RAC37"/>
      <c r="RAD37"/>
      <c r="RAE37"/>
      <c r="RAF37"/>
      <c r="RAG37"/>
      <c r="RAH37"/>
      <c r="RAI37"/>
      <c r="RAJ37"/>
      <c r="RAK37"/>
      <c r="RAL37"/>
      <c r="RAM37"/>
      <c r="RAN37"/>
      <c r="RAO37"/>
      <c r="RAP37"/>
      <c r="RAQ37"/>
      <c r="RAR37"/>
      <c r="RAS37"/>
      <c r="RAT37"/>
      <c r="RAU37"/>
      <c r="RAV37"/>
      <c r="RAW37"/>
      <c r="RAX37"/>
      <c r="RAY37"/>
      <c r="RAZ37"/>
      <c r="RBA37"/>
      <c r="RBB37"/>
      <c r="RBC37"/>
      <c r="RBD37"/>
      <c r="RBE37"/>
      <c r="RBF37"/>
      <c r="RBG37"/>
      <c r="RBH37"/>
      <c r="RBI37"/>
      <c r="RBJ37"/>
      <c r="RBK37"/>
      <c r="RBL37"/>
      <c r="RBM37"/>
      <c r="RBN37"/>
      <c r="RBO37"/>
      <c r="RBP37"/>
      <c r="RBQ37"/>
      <c r="RBR37"/>
      <c r="RBS37"/>
      <c r="RBT37"/>
      <c r="RBU37"/>
      <c r="RBV37"/>
      <c r="RBW37"/>
      <c r="RBX37"/>
      <c r="RBY37"/>
      <c r="RBZ37"/>
      <c r="RCA37"/>
      <c r="RCB37"/>
      <c r="RCC37"/>
      <c r="RCD37"/>
      <c r="RCE37"/>
      <c r="RCF37"/>
      <c r="RCG37"/>
      <c r="RCH37"/>
      <c r="RCI37"/>
      <c r="RCJ37"/>
      <c r="RCK37"/>
      <c r="RCL37"/>
      <c r="RCM37"/>
      <c r="RCN37"/>
      <c r="RCO37"/>
      <c r="RCP37"/>
      <c r="RCQ37"/>
      <c r="RCR37"/>
      <c r="RCS37"/>
      <c r="RCT37"/>
      <c r="RCU37"/>
      <c r="RCV37"/>
      <c r="RCW37"/>
      <c r="RCX37"/>
      <c r="RCY37"/>
      <c r="RCZ37"/>
      <c r="RDA37"/>
      <c r="RDB37"/>
      <c r="RDC37"/>
      <c r="RDD37"/>
      <c r="RDE37"/>
      <c r="RDF37"/>
      <c r="RDG37"/>
      <c r="RDH37"/>
      <c r="RDI37"/>
      <c r="RDJ37"/>
      <c r="RDK37"/>
      <c r="RDL37"/>
      <c r="RDM37"/>
      <c r="RDN37"/>
      <c r="RDO37"/>
      <c r="RDP37"/>
      <c r="RDQ37"/>
      <c r="RDR37"/>
      <c r="RDS37"/>
      <c r="RDT37"/>
      <c r="RDU37"/>
      <c r="RDV37"/>
      <c r="RDW37"/>
      <c r="RDX37"/>
      <c r="RDY37"/>
      <c r="RDZ37"/>
      <c r="REA37"/>
      <c r="REB37"/>
      <c r="REC37"/>
      <c r="RED37"/>
      <c r="REE37"/>
      <c r="REF37"/>
      <c r="REG37"/>
      <c r="REH37"/>
      <c r="REI37"/>
      <c r="REJ37"/>
      <c r="REK37"/>
      <c r="REL37"/>
      <c r="REM37"/>
      <c r="REN37"/>
      <c r="REO37"/>
      <c r="REP37"/>
      <c r="REQ37"/>
      <c r="RER37"/>
      <c r="RES37"/>
      <c r="RET37"/>
      <c r="REU37"/>
      <c r="REV37"/>
      <c r="REW37"/>
      <c r="REX37"/>
      <c r="REY37"/>
      <c r="REZ37"/>
      <c r="RFA37"/>
      <c r="RFB37"/>
      <c r="RFC37"/>
      <c r="RFD37"/>
      <c r="RFE37"/>
      <c r="RFF37"/>
      <c r="RFG37"/>
      <c r="RFH37"/>
      <c r="RFI37"/>
      <c r="RFJ37"/>
      <c r="RFK37"/>
      <c r="RFL37"/>
      <c r="RFM37"/>
      <c r="RFN37"/>
      <c r="RFO37"/>
      <c r="RFP37"/>
      <c r="RFQ37"/>
      <c r="RFR37"/>
      <c r="RFS37"/>
      <c r="RFT37"/>
      <c r="RFU37"/>
      <c r="RFV37"/>
      <c r="RFW37"/>
      <c r="RFX37"/>
      <c r="RFY37"/>
      <c r="RFZ37"/>
      <c r="RGA37"/>
      <c r="RGB37"/>
      <c r="RGC37"/>
      <c r="RGD37"/>
      <c r="RGE37"/>
      <c r="RGF37"/>
      <c r="RGG37"/>
      <c r="RGH37"/>
      <c r="RGI37"/>
      <c r="RGJ37"/>
      <c r="RGK37"/>
      <c r="RGL37"/>
      <c r="RGM37"/>
      <c r="RGN37"/>
      <c r="RGO37"/>
      <c r="RGP37"/>
      <c r="RGQ37"/>
      <c r="RGR37"/>
      <c r="RGS37"/>
      <c r="RGT37"/>
      <c r="RGU37"/>
      <c r="RGV37"/>
      <c r="RGW37"/>
      <c r="RGX37"/>
      <c r="RGY37"/>
      <c r="RGZ37"/>
      <c r="RHA37"/>
      <c r="RHB37"/>
      <c r="RHC37"/>
      <c r="RHD37"/>
      <c r="RHE37"/>
      <c r="RHF37"/>
      <c r="RHG37"/>
      <c r="RHH37"/>
      <c r="RHI37"/>
      <c r="RHJ37"/>
      <c r="RHK37"/>
      <c r="RHL37"/>
      <c r="RHM37"/>
      <c r="RHN37"/>
      <c r="RHO37"/>
      <c r="RHP37"/>
      <c r="RHQ37"/>
      <c r="RHR37"/>
      <c r="RHS37"/>
      <c r="RHT37"/>
      <c r="RHU37"/>
      <c r="RHV37"/>
      <c r="RHW37"/>
      <c r="RHX37"/>
      <c r="RHY37"/>
      <c r="RHZ37"/>
      <c r="RIA37"/>
      <c r="RIB37"/>
      <c r="RIC37"/>
      <c r="RID37"/>
      <c r="RIE37"/>
      <c r="RIF37"/>
      <c r="RIG37"/>
      <c r="RIH37"/>
      <c r="RII37"/>
      <c r="RIJ37"/>
      <c r="RIK37"/>
      <c r="RIL37"/>
      <c r="RIM37"/>
      <c r="RIN37"/>
      <c r="RIO37"/>
      <c r="RIP37"/>
      <c r="RIQ37"/>
      <c r="RIR37"/>
      <c r="RIS37"/>
      <c r="RIT37"/>
      <c r="RIU37"/>
      <c r="RIV37"/>
      <c r="RIW37"/>
      <c r="RIX37"/>
      <c r="RIY37"/>
      <c r="RIZ37"/>
      <c r="RJA37"/>
      <c r="RJB37"/>
      <c r="RJC37"/>
      <c r="RJD37"/>
      <c r="RJE37"/>
      <c r="RJF37"/>
      <c r="RJG37"/>
      <c r="RJH37"/>
      <c r="RJI37"/>
      <c r="RJJ37"/>
      <c r="RJK37"/>
      <c r="RJL37"/>
      <c r="RJM37"/>
      <c r="RJN37"/>
      <c r="RJO37"/>
      <c r="RJP37"/>
      <c r="RJQ37"/>
      <c r="RJR37"/>
      <c r="RJS37"/>
      <c r="RJT37"/>
      <c r="RJU37"/>
      <c r="RJV37"/>
      <c r="RJW37"/>
      <c r="RJX37"/>
      <c r="RJY37"/>
      <c r="RJZ37"/>
      <c r="RKA37"/>
      <c r="RKB37"/>
      <c r="RKC37"/>
      <c r="RKD37"/>
      <c r="RKE37"/>
      <c r="RKF37"/>
      <c r="RKG37"/>
      <c r="RKH37"/>
      <c r="RKI37"/>
      <c r="RKJ37"/>
      <c r="RKK37"/>
      <c r="RKL37"/>
      <c r="RKM37"/>
      <c r="RKN37"/>
      <c r="RKO37"/>
      <c r="RKP37"/>
      <c r="RKQ37"/>
      <c r="RKR37"/>
      <c r="RKS37"/>
      <c r="RKT37"/>
      <c r="RKU37"/>
      <c r="RKV37"/>
      <c r="RKW37"/>
      <c r="RKX37"/>
      <c r="RKY37"/>
      <c r="RKZ37"/>
      <c r="RLA37"/>
      <c r="RLB37"/>
      <c r="RLC37"/>
      <c r="RLD37"/>
      <c r="RLE37"/>
      <c r="RLF37"/>
      <c r="RLG37"/>
      <c r="RLH37"/>
      <c r="RLI37"/>
      <c r="RLJ37"/>
      <c r="RLK37"/>
      <c r="RLL37"/>
      <c r="RLM37"/>
      <c r="RLN37"/>
      <c r="RLO37"/>
      <c r="RLP37"/>
      <c r="RLQ37"/>
      <c r="RLR37"/>
      <c r="RLS37"/>
      <c r="RLT37"/>
      <c r="RLU37"/>
      <c r="RLV37"/>
      <c r="RLW37"/>
      <c r="RLX37"/>
      <c r="RLY37"/>
      <c r="RLZ37"/>
      <c r="RMA37"/>
      <c r="RMB37"/>
      <c r="RMC37"/>
      <c r="RMD37"/>
      <c r="RME37"/>
      <c r="RMF37"/>
      <c r="RMG37"/>
      <c r="RMH37"/>
      <c r="RMI37"/>
      <c r="RMJ37"/>
      <c r="RMK37"/>
      <c r="RML37"/>
      <c r="RMM37"/>
      <c r="RMN37"/>
      <c r="RMO37"/>
      <c r="RMP37"/>
      <c r="RMQ37"/>
      <c r="RMR37"/>
      <c r="RMS37"/>
      <c r="RMT37"/>
      <c r="RMU37"/>
      <c r="RMV37"/>
      <c r="RMW37"/>
      <c r="RMX37"/>
      <c r="RMY37"/>
      <c r="RMZ37"/>
      <c r="RNA37"/>
      <c r="RNB37"/>
      <c r="RNC37"/>
      <c r="RND37"/>
      <c r="RNE37"/>
      <c r="RNF37"/>
      <c r="RNG37"/>
      <c r="RNH37"/>
      <c r="RNI37"/>
      <c r="RNJ37"/>
      <c r="RNK37"/>
      <c r="RNL37"/>
      <c r="RNM37"/>
      <c r="RNN37"/>
      <c r="RNO37"/>
      <c r="RNP37"/>
      <c r="RNQ37"/>
      <c r="RNR37"/>
      <c r="RNS37"/>
      <c r="RNT37"/>
      <c r="RNU37"/>
      <c r="RNV37"/>
      <c r="RNW37"/>
      <c r="RNX37"/>
      <c r="RNY37"/>
      <c r="RNZ37"/>
      <c r="ROA37"/>
      <c r="ROB37"/>
      <c r="ROC37"/>
      <c r="ROD37"/>
      <c r="ROE37"/>
      <c r="ROF37"/>
      <c r="ROG37"/>
      <c r="ROH37"/>
      <c r="ROI37"/>
      <c r="ROJ37"/>
      <c r="ROK37"/>
      <c r="ROL37"/>
      <c r="ROM37"/>
      <c r="RON37"/>
      <c r="ROO37"/>
      <c r="ROP37"/>
      <c r="ROQ37"/>
      <c r="ROR37"/>
      <c r="ROS37"/>
      <c r="ROT37"/>
      <c r="ROU37"/>
      <c r="ROV37"/>
      <c r="ROW37"/>
      <c r="ROX37"/>
      <c r="ROY37"/>
      <c r="ROZ37"/>
      <c r="RPA37"/>
      <c r="RPB37"/>
      <c r="RPC37"/>
      <c r="RPD37"/>
      <c r="RPE37"/>
      <c r="RPF37"/>
      <c r="RPG37"/>
      <c r="RPH37"/>
      <c r="RPI37"/>
      <c r="RPJ37"/>
      <c r="RPK37"/>
      <c r="RPL37"/>
      <c r="RPM37"/>
      <c r="RPN37"/>
      <c r="RPO37"/>
      <c r="RPP37"/>
      <c r="RPQ37"/>
      <c r="RPR37"/>
      <c r="RPS37"/>
      <c r="RPT37"/>
      <c r="RPU37"/>
      <c r="RPV37"/>
      <c r="RPW37"/>
      <c r="RPX37"/>
      <c r="RPY37"/>
      <c r="RPZ37"/>
      <c r="RQA37"/>
      <c r="RQB37"/>
      <c r="RQC37"/>
      <c r="RQD37"/>
      <c r="RQE37"/>
      <c r="RQF37"/>
      <c r="RQG37"/>
      <c r="RQH37"/>
      <c r="RQI37"/>
      <c r="RQJ37"/>
      <c r="RQK37"/>
      <c r="RQL37"/>
      <c r="RQM37"/>
      <c r="RQN37"/>
      <c r="RQO37"/>
      <c r="RQP37"/>
      <c r="RQQ37"/>
      <c r="RQR37"/>
      <c r="RQS37"/>
      <c r="RQT37"/>
      <c r="RQU37"/>
      <c r="RQV37"/>
      <c r="RQW37"/>
      <c r="RQX37"/>
      <c r="RQY37"/>
      <c r="RQZ37"/>
      <c r="RRA37"/>
      <c r="RRB37"/>
      <c r="RRC37"/>
      <c r="RRD37"/>
      <c r="RRE37"/>
      <c r="RRF37"/>
      <c r="RRG37"/>
      <c r="RRH37"/>
      <c r="RRI37"/>
      <c r="RRJ37"/>
      <c r="RRK37"/>
      <c r="RRL37"/>
      <c r="RRM37"/>
      <c r="RRN37"/>
      <c r="RRO37"/>
      <c r="RRP37"/>
      <c r="RRQ37"/>
      <c r="RRR37"/>
      <c r="RRS37"/>
      <c r="RRT37"/>
      <c r="RRU37"/>
      <c r="RRV37"/>
      <c r="RRW37"/>
      <c r="RRX37"/>
      <c r="RRY37"/>
      <c r="RRZ37"/>
      <c r="RSA37"/>
      <c r="RSB37"/>
      <c r="RSC37"/>
      <c r="RSD37"/>
      <c r="RSE37"/>
      <c r="RSF37"/>
      <c r="RSG37"/>
      <c r="RSH37"/>
      <c r="RSI37"/>
      <c r="RSJ37"/>
      <c r="RSK37"/>
      <c r="RSL37"/>
      <c r="RSM37"/>
      <c r="RSN37"/>
      <c r="RSO37"/>
      <c r="RSP37"/>
      <c r="RSQ37"/>
      <c r="RSR37"/>
      <c r="RSS37"/>
      <c r="RST37"/>
      <c r="RSU37"/>
      <c r="RSV37"/>
      <c r="RSW37"/>
      <c r="RSX37"/>
      <c r="RSY37"/>
      <c r="RSZ37"/>
      <c r="RTA37"/>
      <c r="RTB37"/>
      <c r="RTC37"/>
      <c r="RTD37"/>
      <c r="RTE37"/>
      <c r="RTF37"/>
      <c r="RTG37"/>
      <c r="RTH37"/>
      <c r="RTI37"/>
      <c r="RTJ37"/>
      <c r="RTK37"/>
      <c r="RTL37"/>
      <c r="RTM37"/>
      <c r="RTN37"/>
      <c r="RTO37"/>
      <c r="RTP37"/>
      <c r="RTQ37"/>
      <c r="RTR37"/>
      <c r="RTS37"/>
      <c r="RTT37"/>
      <c r="RTU37"/>
      <c r="RTV37"/>
      <c r="RTW37"/>
      <c r="RTX37"/>
      <c r="RTY37"/>
      <c r="RTZ37"/>
      <c r="RUA37"/>
      <c r="RUB37"/>
      <c r="RUC37"/>
      <c r="RUD37"/>
      <c r="RUE37"/>
      <c r="RUF37"/>
      <c r="RUG37"/>
      <c r="RUH37"/>
      <c r="RUI37"/>
      <c r="RUJ37"/>
      <c r="RUK37"/>
      <c r="RUL37"/>
      <c r="RUM37"/>
      <c r="RUN37"/>
      <c r="RUO37"/>
      <c r="RUP37"/>
      <c r="RUQ37"/>
      <c r="RUR37"/>
      <c r="RUS37"/>
      <c r="RUT37"/>
      <c r="RUU37"/>
      <c r="RUV37"/>
      <c r="RUW37"/>
      <c r="RUX37"/>
      <c r="RUY37"/>
      <c r="RUZ37"/>
      <c r="RVA37"/>
      <c r="RVB37"/>
      <c r="RVC37"/>
      <c r="RVD37"/>
      <c r="RVE37"/>
      <c r="RVF37"/>
      <c r="RVG37"/>
      <c r="RVH37"/>
      <c r="RVI37"/>
      <c r="RVJ37"/>
      <c r="RVK37"/>
      <c r="RVL37"/>
      <c r="RVM37"/>
      <c r="RVN37"/>
      <c r="RVO37"/>
      <c r="RVP37"/>
      <c r="RVQ37"/>
      <c r="RVR37"/>
      <c r="RVS37"/>
      <c r="RVT37"/>
      <c r="RVU37"/>
      <c r="RVV37"/>
      <c r="RVW37"/>
      <c r="RVX37"/>
      <c r="RVY37"/>
      <c r="RVZ37"/>
      <c r="RWA37"/>
      <c r="RWB37"/>
      <c r="RWC37"/>
      <c r="RWD37"/>
      <c r="RWE37"/>
      <c r="RWF37"/>
      <c r="RWG37"/>
      <c r="RWH37"/>
      <c r="RWI37"/>
      <c r="RWJ37"/>
      <c r="RWK37"/>
      <c r="RWL37"/>
      <c r="RWM37"/>
      <c r="RWN37"/>
      <c r="RWO37"/>
      <c r="RWP37"/>
      <c r="RWQ37"/>
      <c r="RWR37"/>
      <c r="RWS37"/>
      <c r="RWT37"/>
      <c r="RWU37"/>
      <c r="RWV37"/>
      <c r="RWW37"/>
      <c r="RWX37"/>
      <c r="RWY37"/>
      <c r="RWZ37"/>
      <c r="RXA37"/>
      <c r="RXB37"/>
      <c r="RXC37"/>
      <c r="RXD37"/>
      <c r="RXE37"/>
      <c r="RXF37"/>
      <c r="RXG37"/>
      <c r="RXH37"/>
      <c r="RXI37"/>
      <c r="RXJ37"/>
      <c r="RXK37"/>
      <c r="RXL37"/>
      <c r="RXM37"/>
      <c r="RXN37"/>
      <c r="RXO37"/>
      <c r="RXP37"/>
      <c r="RXQ37"/>
      <c r="RXR37"/>
      <c r="RXS37"/>
      <c r="RXT37"/>
      <c r="RXU37"/>
      <c r="RXV37"/>
      <c r="RXW37"/>
      <c r="RXX37"/>
      <c r="RXY37"/>
      <c r="RXZ37"/>
      <c r="RYA37"/>
      <c r="RYB37"/>
      <c r="RYC37"/>
      <c r="RYD37"/>
      <c r="RYE37"/>
      <c r="RYF37"/>
      <c r="RYG37"/>
      <c r="RYH37"/>
      <c r="RYI37"/>
      <c r="RYJ37"/>
      <c r="RYK37"/>
      <c r="RYL37"/>
      <c r="RYM37"/>
      <c r="RYN37"/>
      <c r="RYO37"/>
      <c r="RYP37"/>
      <c r="RYQ37"/>
      <c r="RYR37"/>
      <c r="RYS37"/>
      <c r="RYT37"/>
      <c r="RYU37"/>
      <c r="RYV37"/>
      <c r="RYW37"/>
      <c r="RYX37"/>
      <c r="RYY37"/>
      <c r="RYZ37"/>
      <c r="RZA37"/>
      <c r="RZB37"/>
      <c r="RZC37"/>
      <c r="RZD37"/>
      <c r="RZE37"/>
      <c r="RZF37"/>
      <c r="RZG37"/>
      <c r="RZH37"/>
      <c r="RZI37"/>
      <c r="RZJ37"/>
      <c r="RZK37"/>
      <c r="RZL37"/>
      <c r="RZM37"/>
      <c r="RZN37"/>
      <c r="RZO37"/>
      <c r="RZP37"/>
      <c r="RZQ37"/>
      <c r="RZR37"/>
      <c r="RZS37"/>
      <c r="RZT37"/>
      <c r="RZU37"/>
      <c r="RZV37"/>
      <c r="RZW37"/>
      <c r="RZX37"/>
      <c r="RZY37"/>
      <c r="RZZ37"/>
      <c r="SAA37"/>
      <c r="SAB37"/>
      <c r="SAC37"/>
      <c r="SAD37"/>
      <c r="SAE37"/>
      <c r="SAF37"/>
      <c r="SAG37"/>
      <c r="SAH37"/>
      <c r="SAI37"/>
      <c r="SAJ37"/>
      <c r="SAK37"/>
      <c r="SAL37"/>
      <c r="SAM37"/>
      <c r="SAN37"/>
      <c r="SAO37"/>
      <c r="SAP37"/>
      <c r="SAQ37"/>
      <c r="SAR37"/>
      <c r="SAS37"/>
      <c r="SAT37"/>
      <c r="SAU37"/>
      <c r="SAV37"/>
      <c r="SAW37"/>
      <c r="SAX37"/>
      <c r="SAY37"/>
      <c r="SAZ37"/>
      <c r="SBA37"/>
      <c r="SBB37"/>
      <c r="SBC37"/>
      <c r="SBD37"/>
      <c r="SBE37"/>
      <c r="SBF37"/>
      <c r="SBG37"/>
      <c r="SBH37"/>
      <c r="SBI37"/>
      <c r="SBJ37"/>
      <c r="SBK37"/>
      <c r="SBL37"/>
      <c r="SBM37"/>
      <c r="SBN37"/>
      <c r="SBO37"/>
      <c r="SBP37"/>
      <c r="SBQ37"/>
      <c r="SBR37"/>
      <c r="SBS37"/>
      <c r="SBT37"/>
      <c r="SBU37"/>
      <c r="SBV37"/>
      <c r="SBW37"/>
      <c r="SBX37"/>
      <c r="SBY37"/>
      <c r="SBZ37"/>
      <c r="SCA37"/>
      <c r="SCB37"/>
      <c r="SCC37"/>
      <c r="SCD37"/>
      <c r="SCE37"/>
      <c r="SCF37"/>
      <c r="SCG37"/>
      <c r="SCH37"/>
      <c r="SCI37"/>
      <c r="SCJ37"/>
      <c r="SCK37"/>
      <c r="SCL37"/>
      <c r="SCM37"/>
      <c r="SCN37"/>
      <c r="SCO37"/>
      <c r="SCP37"/>
      <c r="SCQ37"/>
      <c r="SCR37"/>
      <c r="SCS37"/>
      <c r="SCT37"/>
      <c r="SCU37"/>
      <c r="SCV37"/>
      <c r="SCW37"/>
      <c r="SCX37"/>
      <c r="SCY37"/>
      <c r="SCZ37"/>
      <c r="SDA37"/>
      <c r="SDB37"/>
      <c r="SDC37"/>
      <c r="SDD37"/>
      <c r="SDE37"/>
      <c r="SDF37"/>
      <c r="SDG37"/>
      <c r="SDH37"/>
      <c r="SDI37"/>
      <c r="SDJ37"/>
      <c r="SDK37"/>
      <c r="SDL37"/>
      <c r="SDM37"/>
      <c r="SDN37"/>
      <c r="SDO37"/>
      <c r="SDP37"/>
      <c r="SDQ37"/>
      <c r="SDR37"/>
      <c r="SDS37"/>
      <c r="SDT37"/>
      <c r="SDU37"/>
      <c r="SDV37"/>
      <c r="SDW37"/>
      <c r="SDX37"/>
      <c r="SDY37"/>
      <c r="SDZ37"/>
      <c r="SEA37"/>
      <c r="SEB37"/>
      <c r="SEC37"/>
      <c r="SED37"/>
      <c r="SEE37"/>
      <c r="SEF37"/>
      <c r="SEG37"/>
      <c r="SEH37"/>
      <c r="SEI37"/>
      <c r="SEJ37"/>
      <c r="SEK37"/>
      <c r="SEL37"/>
      <c r="SEM37"/>
      <c r="SEN37"/>
      <c r="SEO37"/>
      <c r="SEP37"/>
      <c r="SEQ37"/>
      <c r="SER37"/>
      <c r="SES37"/>
      <c r="SET37"/>
      <c r="SEU37"/>
      <c r="SEV37"/>
      <c r="SEW37"/>
      <c r="SEX37"/>
      <c r="SEY37"/>
      <c r="SEZ37"/>
      <c r="SFA37"/>
      <c r="SFB37"/>
      <c r="SFC37"/>
      <c r="SFD37"/>
      <c r="SFE37"/>
      <c r="SFF37"/>
      <c r="SFG37"/>
      <c r="SFH37"/>
      <c r="SFI37"/>
      <c r="SFJ37"/>
      <c r="SFK37"/>
      <c r="SFL37"/>
      <c r="SFM37"/>
      <c r="SFN37"/>
      <c r="SFO37"/>
      <c r="SFP37"/>
      <c r="SFQ37"/>
      <c r="SFR37"/>
      <c r="SFS37"/>
      <c r="SFT37"/>
      <c r="SFU37"/>
      <c r="SFV37"/>
      <c r="SFW37"/>
      <c r="SFX37"/>
      <c r="SFY37"/>
      <c r="SFZ37"/>
      <c r="SGA37"/>
      <c r="SGB37"/>
      <c r="SGC37"/>
      <c r="SGD37"/>
      <c r="SGE37"/>
      <c r="SGF37"/>
      <c r="SGG37"/>
      <c r="SGH37"/>
      <c r="SGI37"/>
      <c r="SGJ37"/>
      <c r="SGK37"/>
      <c r="SGL37"/>
      <c r="SGM37"/>
      <c r="SGN37"/>
      <c r="SGO37"/>
      <c r="SGP37"/>
      <c r="SGQ37"/>
      <c r="SGR37"/>
      <c r="SGS37"/>
      <c r="SGT37"/>
      <c r="SGU37"/>
      <c r="SGV37"/>
      <c r="SGW37"/>
      <c r="SGX37"/>
      <c r="SGY37"/>
      <c r="SGZ37"/>
      <c r="SHA37"/>
      <c r="SHB37"/>
      <c r="SHC37"/>
      <c r="SHD37"/>
      <c r="SHE37"/>
      <c r="SHF37"/>
      <c r="SHG37"/>
      <c r="SHH37"/>
      <c r="SHI37"/>
      <c r="SHJ37"/>
      <c r="SHK37"/>
      <c r="SHL37"/>
      <c r="SHM37"/>
      <c r="SHN37"/>
      <c r="SHO37"/>
      <c r="SHP37"/>
      <c r="SHQ37"/>
      <c r="SHR37"/>
      <c r="SHS37"/>
      <c r="SHT37"/>
      <c r="SHU37"/>
      <c r="SHV37"/>
      <c r="SHW37"/>
      <c r="SHX37"/>
      <c r="SHY37"/>
      <c r="SHZ37"/>
      <c r="SIA37"/>
      <c r="SIB37"/>
      <c r="SIC37"/>
      <c r="SID37"/>
      <c r="SIE37"/>
      <c r="SIF37"/>
      <c r="SIG37"/>
      <c r="SIH37"/>
      <c r="SII37"/>
      <c r="SIJ37"/>
      <c r="SIK37"/>
      <c r="SIL37"/>
      <c r="SIM37"/>
      <c r="SIN37"/>
      <c r="SIO37"/>
      <c r="SIP37"/>
      <c r="SIQ37"/>
      <c r="SIR37"/>
      <c r="SIS37"/>
      <c r="SIT37"/>
      <c r="SIU37"/>
      <c r="SIV37"/>
      <c r="SIW37"/>
      <c r="SIX37"/>
      <c r="SIY37"/>
      <c r="SIZ37"/>
      <c r="SJA37"/>
      <c r="SJB37"/>
      <c r="SJC37"/>
      <c r="SJD37"/>
      <c r="SJE37"/>
      <c r="SJF37"/>
      <c r="SJG37"/>
      <c r="SJH37"/>
      <c r="SJI37"/>
      <c r="SJJ37"/>
      <c r="SJK37"/>
      <c r="SJL37"/>
      <c r="SJM37"/>
      <c r="SJN37"/>
      <c r="SJO37"/>
      <c r="SJP37"/>
      <c r="SJQ37"/>
      <c r="SJR37"/>
      <c r="SJS37"/>
      <c r="SJT37"/>
      <c r="SJU37"/>
      <c r="SJV37"/>
      <c r="SJW37"/>
      <c r="SJX37"/>
      <c r="SJY37"/>
      <c r="SJZ37"/>
      <c r="SKA37"/>
      <c r="SKB37"/>
      <c r="SKC37"/>
      <c r="SKD37"/>
      <c r="SKE37"/>
      <c r="SKF37"/>
      <c r="SKG37"/>
      <c r="SKH37"/>
      <c r="SKI37"/>
      <c r="SKJ37"/>
      <c r="SKK37"/>
      <c r="SKL37"/>
      <c r="SKM37"/>
      <c r="SKN37"/>
      <c r="SKO37"/>
      <c r="SKP37"/>
      <c r="SKQ37"/>
      <c r="SKR37"/>
      <c r="SKS37"/>
      <c r="SKT37"/>
      <c r="SKU37"/>
      <c r="SKV37"/>
      <c r="SKW37"/>
      <c r="SKX37"/>
      <c r="SKY37"/>
      <c r="SKZ37"/>
      <c r="SLA37"/>
      <c r="SLB37"/>
      <c r="SLC37"/>
      <c r="SLD37"/>
      <c r="SLE37"/>
      <c r="SLF37"/>
      <c r="SLG37"/>
      <c r="SLH37"/>
      <c r="SLI37"/>
      <c r="SLJ37"/>
      <c r="SLK37"/>
      <c r="SLL37"/>
      <c r="SLM37"/>
      <c r="SLN37"/>
      <c r="SLO37"/>
      <c r="SLP37"/>
      <c r="SLQ37"/>
      <c r="SLR37"/>
      <c r="SLS37"/>
      <c r="SLT37"/>
      <c r="SLU37"/>
      <c r="SLV37"/>
      <c r="SLW37"/>
      <c r="SLX37"/>
      <c r="SLY37"/>
      <c r="SLZ37"/>
      <c r="SMA37"/>
      <c r="SMB37"/>
      <c r="SMC37"/>
      <c r="SMD37"/>
      <c r="SME37"/>
      <c r="SMF37"/>
      <c r="SMG37"/>
      <c r="SMH37"/>
      <c r="SMI37"/>
      <c r="SMJ37"/>
      <c r="SMK37"/>
      <c r="SML37"/>
      <c r="SMM37"/>
      <c r="SMN37"/>
      <c r="SMO37"/>
      <c r="SMP37"/>
      <c r="SMQ37"/>
      <c r="SMR37"/>
      <c r="SMS37"/>
      <c r="SMT37"/>
      <c r="SMU37"/>
      <c r="SMV37"/>
      <c r="SMW37"/>
      <c r="SMX37"/>
      <c r="SMY37"/>
      <c r="SMZ37"/>
      <c r="SNA37"/>
      <c r="SNB37"/>
      <c r="SNC37"/>
      <c r="SND37"/>
      <c r="SNE37"/>
      <c r="SNF37"/>
      <c r="SNG37"/>
      <c r="SNH37"/>
      <c r="SNI37"/>
      <c r="SNJ37"/>
      <c r="SNK37"/>
      <c r="SNL37"/>
      <c r="SNM37"/>
      <c r="SNN37"/>
      <c r="SNO37"/>
      <c r="SNP37"/>
      <c r="SNQ37"/>
      <c r="SNR37"/>
      <c r="SNS37"/>
      <c r="SNT37"/>
      <c r="SNU37"/>
      <c r="SNV37"/>
      <c r="SNW37"/>
      <c r="SNX37"/>
      <c r="SNY37"/>
      <c r="SNZ37"/>
      <c r="SOA37"/>
      <c r="SOB37"/>
      <c r="SOC37"/>
      <c r="SOD37"/>
      <c r="SOE37"/>
      <c r="SOF37"/>
      <c r="SOG37"/>
      <c r="SOH37"/>
      <c r="SOI37"/>
      <c r="SOJ37"/>
      <c r="SOK37"/>
      <c r="SOL37"/>
      <c r="SOM37"/>
      <c r="SON37"/>
      <c r="SOO37"/>
      <c r="SOP37"/>
      <c r="SOQ37"/>
      <c r="SOR37"/>
      <c r="SOS37"/>
      <c r="SOT37"/>
      <c r="SOU37"/>
      <c r="SOV37"/>
      <c r="SOW37"/>
      <c r="SOX37"/>
      <c r="SOY37"/>
      <c r="SOZ37"/>
      <c r="SPA37"/>
      <c r="SPB37"/>
      <c r="SPC37"/>
      <c r="SPD37"/>
      <c r="SPE37"/>
      <c r="SPF37"/>
      <c r="SPG37"/>
      <c r="SPH37"/>
      <c r="SPI37"/>
      <c r="SPJ37"/>
      <c r="SPK37"/>
      <c r="SPL37"/>
      <c r="SPM37"/>
      <c r="SPN37"/>
      <c r="SPO37"/>
      <c r="SPP37"/>
      <c r="SPQ37"/>
      <c r="SPR37"/>
      <c r="SPS37"/>
      <c r="SPT37"/>
      <c r="SPU37"/>
      <c r="SPV37"/>
      <c r="SPW37"/>
      <c r="SPX37"/>
      <c r="SPY37"/>
      <c r="SPZ37"/>
      <c r="SQA37"/>
      <c r="SQB37"/>
      <c r="SQC37"/>
      <c r="SQD37"/>
      <c r="SQE37"/>
      <c r="SQF37"/>
      <c r="SQG37"/>
      <c r="SQH37"/>
      <c r="SQI37"/>
      <c r="SQJ37"/>
      <c r="SQK37"/>
      <c r="SQL37"/>
      <c r="SQM37"/>
      <c r="SQN37"/>
      <c r="SQO37"/>
      <c r="SQP37"/>
      <c r="SQQ37"/>
      <c r="SQR37"/>
      <c r="SQS37"/>
      <c r="SQT37"/>
      <c r="SQU37"/>
      <c r="SQV37"/>
      <c r="SQW37"/>
      <c r="SQX37"/>
      <c r="SQY37"/>
      <c r="SQZ37"/>
      <c r="SRA37"/>
      <c r="SRB37"/>
      <c r="SRC37"/>
      <c r="SRD37"/>
      <c r="SRE37"/>
      <c r="SRF37"/>
      <c r="SRG37"/>
      <c r="SRH37"/>
      <c r="SRI37"/>
      <c r="SRJ37"/>
      <c r="SRK37"/>
      <c r="SRL37"/>
      <c r="SRM37"/>
      <c r="SRN37"/>
      <c r="SRO37"/>
      <c r="SRP37"/>
      <c r="SRQ37"/>
      <c r="SRR37"/>
      <c r="SRS37"/>
      <c r="SRT37"/>
      <c r="SRU37"/>
      <c r="SRV37"/>
      <c r="SRW37"/>
      <c r="SRX37"/>
      <c r="SRY37"/>
      <c r="SRZ37"/>
      <c r="SSA37"/>
      <c r="SSB37"/>
      <c r="SSC37"/>
      <c r="SSD37"/>
      <c r="SSE37"/>
      <c r="SSF37"/>
      <c r="SSG37"/>
      <c r="SSH37"/>
      <c r="SSI37"/>
      <c r="SSJ37"/>
      <c r="SSK37"/>
      <c r="SSL37"/>
      <c r="SSM37"/>
      <c r="SSN37"/>
      <c r="SSO37"/>
      <c r="SSP37"/>
      <c r="SSQ37"/>
      <c r="SSR37"/>
      <c r="SSS37"/>
      <c r="SST37"/>
      <c r="SSU37"/>
      <c r="SSV37"/>
      <c r="SSW37"/>
      <c r="SSX37"/>
      <c r="SSY37"/>
      <c r="SSZ37"/>
      <c r="STA37"/>
      <c r="STB37"/>
      <c r="STC37"/>
      <c r="STD37"/>
      <c r="STE37"/>
      <c r="STF37"/>
      <c r="STG37"/>
      <c r="STH37"/>
      <c r="STI37"/>
      <c r="STJ37"/>
      <c r="STK37"/>
      <c r="STL37"/>
      <c r="STM37"/>
      <c r="STN37"/>
      <c r="STO37"/>
      <c r="STP37"/>
      <c r="STQ37"/>
      <c r="STR37"/>
      <c r="STS37"/>
      <c r="STT37"/>
      <c r="STU37"/>
      <c r="STV37"/>
      <c r="STW37"/>
      <c r="STX37"/>
      <c r="STY37"/>
      <c r="STZ37"/>
      <c r="SUA37"/>
      <c r="SUB37"/>
      <c r="SUC37"/>
      <c r="SUD37"/>
      <c r="SUE37"/>
      <c r="SUF37"/>
      <c r="SUG37"/>
      <c r="SUH37"/>
      <c r="SUI37"/>
      <c r="SUJ37"/>
      <c r="SUK37"/>
      <c r="SUL37"/>
      <c r="SUM37"/>
      <c r="SUN37"/>
      <c r="SUO37"/>
      <c r="SUP37"/>
      <c r="SUQ37"/>
      <c r="SUR37"/>
      <c r="SUS37"/>
      <c r="SUT37"/>
      <c r="SUU37"/>
      <c r="SUV37"/>
      <c r="SUW37"/>
      <c r="SUX37"/>
      <c r="SUY37"/>
      <c r="SUZ37"/>
      <c r="SVA37"/>
      <c r="SVB37"/>
      <c r="SVC37"/>
      <c r="SVD37"/>
      <c r="SVE37"/>
      <c r="SVF37"/>
      <c r="SVG37"/>
      <c r="SVH37"/>
      <c r="SVI37"/>
      <c r="SVJ37"/>
      <c r="SVK37"/>
      <c r="SVL37"/>
      <c r="SVM37"/>
      <c r="SVN37"/>
      <c r="SVO37"/>
      <c r="SVP37"/>
      <c r="SVQ37"/>
      <c r="SVR37"/>
      <c r="SVS37"/>
      <c r="SVT37"/>
      <c r="SVU37"/>
      <c r="SVV37"/>
      <c r="SVW37"/>
      <c r="SVX37"/>
      <c r="SVY37"/>
      <c r="SVZ37"/>
      <c r="SWA37"/>
      <c r="SWB37"/>
      <c r="SWC37"/>
      <c r="SWD37"/>
      <c r="SWE37"/>
      <c r="SWF37"/>
      <c r="SWG37"/>
      <c r="SWH37"/>
      <c r="SWI37"/>
      <c r="SWJ37"/>
      <c r="SWK37"/>
      <c r="SWL37"/>
      <c r="SWM37"/>
      <c r="SWN37"/>
      <c r="SWO37"/>
      <c r="SWP37"/>
      <c r="SWQ37"/>
      <c r="SWR37"/>
      <c r="SWS37"/>
      <c r="SWT37"/>
      <c r="SWU37"/>
      <c r="SWV37"/>
      <c r="SWW37"/>
      <c r="SWX37"/>
      <c r="SWY37"/>
      <c r="SWZ37"/>
      <c r="SXA37"/>
      <c r="SXB37"/>
      <c r="SXC37"/>
      <c r="SXD37"/>
      <c r="SXE37"/>
      <c r="SXF37"/>
      <c r="SXG37"/>
      <c r="SXH37"/>
      <c r="SXI37"/>
      <c r="SXJ37"/>
      <c r="SXK37"/>
      <c r="SXL37"/>
      <c r="SXM37"/>
      <c r="SXN37"/>
      <c r="SXO37"/>
      <c r="SXP37"/>
      <c r="SXQ37"/>
      <c r="SXR37"/>
      <c r="SXS37"/>
      <c r="SXT37"/>
      <c r="SXU37"/>
      <c r="SXV37"/>
      <c r="SXW37"/>
      <c r="SXX37"/>
      <c r="SXY37"/>
      <c r="SXZ37"/>
      <c r="SYA37"/>
      <c r="SYB37"/>
      <c r="SYC37"/>
      <c r="SYD37"/>
      <c r="SYE37"/>
      <c r="SYF37"/>
      <c r="SYG37"/>
      <c r="SYH37"/>
      <c r="SYI37"/>
      <c r="SYJ37"/>
      <c r="SYK37"/>
      <c r="SYL37"/>
      <c r="SYM37"/>
      <c r="SYN37"/>
      <c r="SYO37"/>
      <c r="SYP37"/>
      <c r="SYQ37"/>
      <c r="SYR37"/>
      <c r="SYS37"/>
      <c r="SYT37"/>
      <c r="SYU37"/>
      <c r="SYV37"/>
      <c r="SYW37"/>
      <c r="SYX37"/>
      <c r="SYY37"/>
      <c r="SYZ37"/>
      <c r="SZA37"/>
      <c r="SZB37"/>
      <c r="SZC37"/>
      <c r="SZD37"/>
      <c r="SZE37"/>
      <c r="SZF37"/>
      <c r="SZG37"/>
      <c r="SZH37"/>
      <c r="SZI37"/>
      <c r="SZJ37"/>
      <c r="SZK37"/>
      <c r="SZL37"/>
      <c r="SZM37"/>
      <c r="SZN37"/>
      <c r="SZO37"/>
      <c r="SZP37"/>
      <c r="SZQ37"/>
      <c r="SZR37"/>
      <c r="SZS37"/>
      <c r="SZT37"/>
      <c r="SZU37"/>
      <c r="SZV37"/>
      <c r="SZW37"/>
      <c r="SZX37"/>
      <c r="SZY37"/>
      <c r="SZZ37"/>
      <c r="TAA37"/>
      <c r="TAB37"/>
      <c r="TAC37"/>
      <c r="TAD37"/>
      <c r="TAE37"/>
      <c r="TAF37"/>
      <c r="TAG37"/>
      <c r="TAH37"/>
      <c r="TAI37"/>
      <c r="TAJ37"/>
      <c r="TAK37"/>
      <c r="TAL37"/>
      <c r="TAM37"/>
      <c r="TAN37"/>
      <c r="TAO37"/>
      <c r="TAP37"/>
      <c r="TAQ37"/>
      <c r="TAR37"/>
      <c r="TAS37"/>
      <c r="TAT37"/>
      <c r="TAU37"/>
      <c r="TAV37"/>
      <c r="TAW37"/>
      <c r="TAX37"/>
      <c r="TAY37"/>
      <c r="TAZ37"/>
      <c r="TBA37"/>
      <c r="TBB37"/>
      <c r="TBC37"/>
      <c r="TBD37"/>
      <c r="TBE37"/>
      <c r="TBF37"/>
      <c r="TBG37"/>
      <c r="TBH37"/>
      <c r="TBI37"/>
      <c r="TBJ37"/>
      <c r="TBK37"/>
      <c r="TBL37"/>
      <c r="TBM37"/>
      <c r="TBN37"/>
      <c r="TBO37"/>
      <c r="TBP37"/>
      <c r="TBQ37"/>
      <c r="TBR37"/>
      <c r="TBS37"/>
      <c r="TBT37"/>
      <c r="TBU37"/>
      <c r="TBV37"/>
      <c r="TBW37"/>
      <c r="TBX37"/>
      <c r="TBY37"/>
      <c r="TBZ37"/>
      <c r="TCA37"/>
      <c r="TCB37"/>
      <c r="TCC37"/>
      <c r="TCD37"/>
      <c r="TCE37"/>
      <c r="TCF37"/>
      <c r="TCG37"/>
      <c r="TCH37"/>
      <c r="TCI37"/>
      <c r="TCJ37"/>
      <c r="TCK37"/>
      <c r="TCL37"/>
      <c r="TCM37"/>
      <c r="TCN37"/>
      <c r="TCO37"/>
      <c r="TCP37"/>
      <c r="TCQ37"/>
      <c r="TCR37"/>
      <c r="TCS37"/>
      <c r="TCT37"/>
      <c r="TCU37"/>
      <c r="TCV37"/>
      <c r="TCW37"/>
      <c r="TCX37"/>
      <c r="TCY37"/>
      <c r="TCZ37"/>
      <c r="TDA37"/>
      <c r="TDB37"/>
      <c r="TDC37"/>
      <c r="TDD37"/>
      <c r="TDE37"/>
      <c r="TDF37"/>
      <c r="TDG37"/>
      <c r="TDH37"/>
      <c r="TDI37"/>
      <c r="TDJ37"/>
      <c r="TDK37"/>
      <c r="TDL37"/>
      <c r="TDM37"/>
      <c r="TDN37"/>
      <c r="TDO37"/>
      <c r="TDP37"/>
      <c r="TDQ37"/>
      <c r="TDR37"/>
      <c r="TDS37"/>
      <c r="TDT37"/>
      <c r="TDU37"/>
      <c r="TDV37"/>
      <c r="TDW37"/>
      <c r="TDX37"/>
      <c r="TDY37"/>
      <c r="TDZ37"/>
      <c r="TEA37"/>
      <c r="TEB37"/>
      <c r="TEC37"/>
      <c r="TED37"/>
      <c r="TEE37"/>
      <c r="TEF37"/>
      <c r="TEG37"/>
      <c r="TEH37"/>
      <c r="TEI37"/>
      <c r="TEJ37"/>
      <c r="TEK37"/>
      <c r="TEL37"/>
      <c r="TEM37"/>
      <c r="TEN37"/>
      <c r="TEO37"/>
      <c r="TEP37"/>
      <c r="TEQ37"/>
      <c r="TER37"/>
      <c r="TES37"/>
      <c r="TET37"/>
      <c r="TEU37"/>
      <c r="TEV37"/>
      <c r="TEW37"/>
      <c r="TEX37"/>
      <c r="TEY37"/>
      <c r="TEZ37"/>
      <c r="TFA37"/>
      <c r="TFB37"/>
      <c r="TFC37"/>
      <c r="TFD37"/>
      <c r="TFE37"/>
      <c r="TFF37"/>
      <c r="TFG37"/>
      <c r="TFH37"/>
      <c r="TFI37"/>
      <c r="TFJ37"/>
      <c r="TFK37"/>
      <c r="TFL37"/>
      <c r="TFM37"/>
      <c r="TFN37"/>
      <c r="TFO37"/>
      <c r="TFP37"/>
      <c r="TFQ37"/>
      <c r="TFR37"/>
      <c r="TFS37"/>
      <c r="TFT37"/>
      <c r="TFU37"/>
      <c r="TFV37"/>
      <c r="TFW37"/>
      <c r="TFX37"/>
      <c r="TFY37"/>
      <c r="TFZ37"/>
      <c r="TGA37"/>
      <c r="TGB37"/>
      <c r="TGC37"/>
      <c r="TGD37"/>
      <c r="TGE37"/>
      <c r="TGF37"/>
      <c r="TGG37"/>
      <c r="TGH37"/>
      <c r="TGI37"/>
      <c r="TGJ37"/>
      <c r="TGK37"/>
      <c r="TGL37"/>
      <c r="TGM37"/>
      <c r="TGN37"/>
      <c r="TGO37"/>
      <c r="TGP37"/>
      <c r="TGQ37"/>
      <c r="TGR37"/>
      <c r="TGS37"/>
      <c r="TGT37"/>
      <c r="TGU37"/>
      <c r="TGV37"/>
      <c r="TGW37"/>
      <c r="TGX37"/>
      <c r="TGY37"/>
      <c r="TGZ37"/>
      <c r="THA37"/>
      <c r="THB37"/>
      <c r="THC37"/>
      <c r="THD37"/>
      <c r="THE37"/>
      <c r="THF37"/>
      <c r="THG37"/>
      <c r="THH37"/>
      <c r="THI37"/>
      <c r="THJ37"/>
      <c r="THK37"/>
      <c r="THL37"/>
      <c r="THM37"/>
      <c r="THN37"/>
      <c r="THO37"/>
      <c r="THP37"/>
      <c r="THQ37"/>
      <c r="THR37"/>
      <c r="THS37"/>
      <c r="THT37"/>
      <c r="THU37"/>
      <c r="THV37"/>
      <c r="THW37"/>
      <c r="THX37"/>
      <c r="THY37"/>
      <c r="THZ37"/>
      <c r="TIA37"/>
      <c r="TIB37"/>
      <c r="TIC37"/>
      <c r="TID37"/>
      <c r="TIE37"/>
      <c r="TIF37"/>
      <c r="TIG37"/>
      <c r="TIH37"/>
      <c r="TII37"/>
      <c r="TIJ37"/>
      <c r="TIK37"/>
      <c r="TIL37"/>
      <c r="TIM37"/>
      <c r="TIN37"/>
      <c r="TIO37"/>
      <c r="TIP37"/>
      <c r="TIQ37"/>
      <c r="TIR37"/>
      <c r="TIS37"/>
      <c r="TIT37"/>
      <c r="TIU37"/>
      <c r="TIV37"/>
      <c r="TIW37"/>
      <c r="TIX37"/>
      <c r="TIY37"/>
      <c r="TIZ37"/>
      <c r="TJA37"/>
      <c r="TJB37"/>
      <c r="TJC37"/>
      <c r="TJD37"/>
      <c r="TJE37"/>
      <c r="TJF37"/>
      <c r="TJG37"/>
      <c r="TJH37"/>
      <c r="TJI37"/>
      <c r="TJJ37"/>
      <c r="TJK37"/>
      <c r="TJL37"/>
      <c r="TJM37"/>
      <c r="TJN37"/>
      <c r="TJO37"/>
      <c r="TJP37"/>
      <c r="TJQ37"/>
      <c r="TJR37"/>
      <c r="TJS37"/>
      <c r="TJT37"/>
      <c r="TJU37"/>
      <c r="TJV37"/>
      <c r="TJW37"/>
      <c r="TJX37"/>
      <c r="TJY37"/>
      <c r="TJZ37"/>
      <c r="TKA37"/>
      <c r="TKB37"/>
      <c r="TKC37"/>
      <c r="TKD37"/>
      <c r="TKE37"/>
      <c r="TKF37"/>
      <c r="TKG37"/>
      <c r="TKH37"/>
      <c r="TKI37"/>
      <c r="TKJ37"/>
      <c r="TKK37"/>
      <c r="TKL37"/>
      <c r="TKM37"/>
      <c r="TKN37"/>
      <c r="TKO37"/>
      <c r="TKP37"/>
      <c r="TKQ37"/>
      <c r="TKR37"/>
      <c r="TKS37"/>
      <c r="TKT37"/>
      <c r="TKU37"/>
      <c r="TKV37"/>
      <c r="TKW37"/>
      <c r="TKX37"/>
      <c r="TKY37"/>
      <c r="TKZ37"/>
      <c r="TLA37"/>
      <c r="TLB37"/>
      <c r="TLC37"/>
      <c r="TLD37"/>
      <c r="TLE37"/>
      <c r="TLF37"/>
      <c r="TLG37"/>
      <c r="TLH37"/>
      <c r="TLI37"/>
      <c r="TLJ37"/>
      <c r="TLK37"/>
      <c r="TLL37"/>
      <c r="TLM37"/>
      <c r="TLN37"/>
      <c r="TLO37"/>
      <c r="TLP37"/>
      <c r="TLQ37"/>
      <c r="TLR37"/>
      <c r="TLS37"/>
      <c r="TLT37"/>
      <c r="TLU37"/>
      <c r="TLV37"/>
      <c r="TLW37"/>
      <c r="TLX37"/>
      <c r="TLY37"/>
      <c r="TLZ37"/>
      <c r="TMA37"/>
      <c r="TMB37"/>
      <c r="TMC37"/>
      <c r="TMD37"/>
      <c r="TME37"/>
      <c r="TMF37"/>
      <c r="TMG37"/>
      <c r="TMH37"/>
      <c r="TMI37"/>
      <c r="TMJ37"/>
      <c r="TMK37"/>
      <c r="TML37"/>
      <c r="TMM37"/>
      <c r="TMN37"/>
      <c r="TMO37"/>
      <c r="TMP37"/>
      <c r="TMQ37"/>
      <c r="TMR37"/>
      <c r="TMS37"/>
      <c r="TMT37"/>
      <c r="TMU37"/>
      <c r="TMV37"/>
      <c r="TMW37"/>
      <c r="TMX37"/>
      <c r="TMY37"/>
      <c r="TMZ37"/>
      <c r="TNA37"/>
      <c r="TNB37"/>
      <c r="TNC37"/>
      <c r="TND37"/>
      <c r="TNE37"/>
      <c r="TNF37"/>
      <c r="TNG37"/>
      <c r="TNH37"/>
      <c r="TNI37"/>
      <c r="TNJ37"/>
      <c r="TNK37"/>
      <c r="TNL37"/>
      <c r="TNM37"/>
      <c r="TNN37"/>
      <c r="TNO37"/>
      <c r="TNP37"/>
      <c r="TNQ37"/>
      <c r="TNR37"/>
      <c r="TNS37"/>
      <c r="TNT37"/>
      <c r="TNU37"/>
      <c r="TNV37"/>
      <c r="TNW37"/>
      <c r="TNX37"/>
      <c r="TNY37"/>
      <c r="TNZ37"/>
      <c r="TOA37"/>
      <c r="TOB37"/>
      <c r="TOC37"/>
      <c r="TOD37"/>
      <c r="TOE37"/>
      <c r="TOF37"/>
      <c r="TOG37"/>
      <c r="TOH37"/>
      <c r="TOI37"/>
      <c r="TOJ37"/>
      <c r="TOK37"/>
      <c r="TOL37"/>
      <c r="TOM37"/>
      <c r="TON37"/>
      <c r="TOO37"/>
      <c r="TOP37"/>
      <c r="TOQ37"/>
      <c r="TOR37"/>
      <c r="TOS37"/>
      <c r="TOT37"/>
      <c r="TOU37"/>
      <c r="TOV37"/>
      <c r="TOW37"/>
      <c r="TOX37"/>
      <c r="TOY37"/>
      <c r="TOZ37"/>
      <c r="TPA37"/>
      <c r="TPB37"/>
      <c r="TPC37"/>
      <c r="TPD37"/>
      <c r="TPE37"/>
      <c r="TPF37"/>
      <c r="TPG37"/>
      <c r="TPH37"/>
      <c r="TPI37"/>
      <c r="TPJ37"/>
      <c r="TPK37"/>
      <c r="TPL37"/>
      <c r="TPM37"/>
      <c r="TPN37"/>
      <c r="TPO37"/>
      <c r="TPP37"/>
      <c r="TPQ37"/>
      <c r="TPR37"/>
      <c r="TPS37"/>
      <c r="TPT37"/>
      <c r="TPU37"/>
      <c r="TPV37"/>
      <c r="TPW37"/>
      <c r="TPX37"/>
      <c r="TPY37"/>
      <c r="TPZ37"/>
      <c r="TQA37"/>
      <c r="TQB37"/>
      <c r="TQC37"/>
      <c r="TQD37"/>
      <c r="TQE37"/>
      <c r="TQF37"/>
      <c r="TQG37"/>
      <c r="TQH37"/>
      <c r="TQI37"/>
      <c r="TQJ37"/>
      <c r="TQK37"/>
      <c r="TQL37"/>
      <c r="TQM37"/>
      <c r="TQN37"/>
      <c r="TQO37"/>
      <c r="TQP37"/>
      <c r="TQQ37"/>
      <c r="TQR37"/>
      <c r="TQS37"/>
      <c r="TQT37"/>
      <c r="TQU37"/>
      <c r="TQV37"/>
      <c r="TQW37"/>
      <c r="TQX37"/>
      <c r="TQY37"/>
      <c r="TQZ37"/>
      <c r="TRA37"/>
      <c r="TRB37"/>
      <c r="TRC37"/>
      <c r="TRD37"/>
      <c r="TRE37"/>
      <c r="TRF37"/>
      <c r="TRG37"/>
      <c r="TRH37"/>
      <c r="TRI37"/>
      <c r="TRJ37"/>
      <c r="TRK37"/>
      <c r="TRL37"/>
      <c r="TRM37"/>
      <c r="TRN37"/>
      <c r="TRO37"/>
      <c r="TRP37"/>
      <c r="TRQ37"/>
      <c r="TRR37"/>
      <c r="TRS37"/>
      <c r="TRT37"/>
      <c r="TRU37"/>
      <c r="TRV37"/>
      <c r="TRW37"/>
      <c r="TRX37"/>
      <c r="TRY37"/>
      <c r="TRZ37"/>
      <c r="TSA37"/>
      <c r="TSB37"/>
      <c r="TSC37"/>
      <c r="TSD37"/>
      <c r="TSE37"/>
      <c r="TSF37"/>
      <c r="TSG37"/>
      <c r="TSH37"/>
      <c r="TSI37"/>
      <c r="TSJ37"/>
      <c r="TSK37"/>
      <c r="TSL37"/>
      <c r="TSM37"/>
      <c r="TSN37"/>
      <c r="TSO37"/>
      <c r="TSP37"/>
      <c r="TSQ37"/>
      <c r="TSR37"/>
      <c r="TSS37"/>
      <c r="TST37"/>
      <c r="TSU37"/>
      <c r="TSV37"/>
      <c r="TSW37"/>
      <c r="TSX37"/>
      <c r="TSY37"/>
      <c r="TSZ37"/>
      <c r="TTA37"/>
      <c r="TTB37"/>
      <c r="TTC37"/>
      <c r="TTD37"/>
      <c r="TTE37"/>
      <c r="TTF37"/>
      <c r="TTG37"/>
      <c r="TTH37"/>
      <c r="TTI37"/>
      <c r="TTJ37"/>
      <c r="TTK37"/>
      <c r="TTL37"/>
      <c r="TTM37"/>
      <c r="TTN37"/>
      <c r="TTO37"/>
      <c r="TTP37"/>
      <c r="TTQ37"/>
      <c r="TTR37"/>
      <c r="TTS37"/>
      <c r="TTT37"/>
      <c r="TTU37"/>
      <c r="TTV37"/>
      <c r="TTW37"/>
      <c r="TTX37"/>
      <c r="TTY37"/>
      <c r="TTZ37"/>
      <c r="TUA37"/>
      <c r="TUB37"/>
      <c r="TUC37"/>
      <c r="TUD37"/>
      <c r="TUE37"/>
      <c r="TUF37"/>
      <c r="TUG37"/>
      <c r="TUH37"/>
      <c r="TUI37"/>
      <c r="TUJ37"/>
      <c r="TUK37"/>
      <c r="TUL37"/>
      <c r="TUM37"/>
      <c r="TUN37"/>
      <c r="TUO37"/>
      <c r="TUP37"/>
      <c r="TUQ37"/>
      <c r="TUR37"/>
      <c r="TUS37"/>
      <c r="TUT37"/>
      <c r="TUU37"/>
      <c r="TUV37"/>
      <c r="TUW37"/>
      <c r="TUX37"/>
      <c r="TUY37"/>
      <c r="TUZ37"/>
      <c r="TVA37"/>
      <c r="TVB37"/>
      <c r="TVC37"/>
      <c r="TVD37"/>
      <c r="TVE37"/>
      <c r="TVF37"/>
      <c r="TVG37"/>
      <c r="TVH37"/>
      <c r="TVI37"/>
      <c r="TVJ37"/>
      <c r="TVK37"/>
      <c r="TVL37"/>
      <c r="TVM37"/>
      <c r="TVN37"/>
      <c r="TVO37"/>
      <c r="TVP37"/>
      <c r="TVQ37"/>
      <c r="TVR37"/>
      <c r="TVS37"/>
      <c r="TVT37"/>
      <c r="TVU37"/>
      <c r="TVV37"/>
      <c r="TVW37"/>
      <c r="TVX37"/>
      <c r="TVY37"/>
      <c r="TVZ37"/>
      <c r="TWA37"/>
      <c r="TWB37"/>
      <c r="TWC37"/>
      <c r="TWD37"/>
      <c r="TWE37"/>
      <c r="TWF37"/>
      <c r="TWG37"/>
      <c r="TWH37"/>
      <c r="TWI37"/>
      <c r="TWJ37"/>
      <c r="TWK37"/>
      <c r="TWL37"/>
      <c r="TWM37"/>
      <c r="TWN37"/>
      <c r="TWO37"/>
      <c r="TWP37"/>
      <c r="TWQ37"/>
      <c r="TWR37"/>
      <c r="TWS37"/>
      <c r="TWT37"/>
      <c r="TWU37"/>
      <c r="TWV37"/>
      <c r="TWW37"/>
      <c r="TWX37"/>
      <c r="TWY37"/>
      <c r="TWZ37"/>
      <c r="TXA37"/>
      <c r="TXB37"/>
      <c r="TXC37"/>
      <c r="TXD37"/>
      <c r="TXE37"/>
      <c r="TXF37"/>
      <c r="TXG37"/>
      <c r="TXH37"/>
      <c r="TXI37"/>
      <c r="TXJ37"/>
      <c r="TXK37"/>
      <c r="TXL37"/>
      <c r="TXM37"/>
      <c r="TXN37"/>
      <c r="TXO37"/>
      <c r="TXP37"/>
      <c r="TXQ37"/>
      <c r="TXR37"/>
      <c r="TXS37"/>
      <c r="TXT37"/>
      <c r="TXU37"/>
      <c r="TXV37"/>
      <c r="TXW37"/>
      <c r="TXX37"/>
      <c r="TXY37"/>
      <c r="TXZ37"/>
      <c r="TYA37"/>
      <c r="TYB37"/>
      <c r="TYC37"/>
      <c r="TYD37"/>
      <c r="TYE37"/>
      <c r="TYF37"/>
      <c r="TYG37"/>
      <c r="TYH37"/>
      <c r="TYI37"/>
      <c r="TYJ37"/>
      <c r="TYK37"/>
      <c r="TYL37"/>
      <c r="TYM37"/>
      <c r="TYN37"/>
      <c r="TYO37"/>
      <c r="TYP37"/>
      <c r="TYQ37"/>
      <c r="TYR37"/>
      <c r="TYS37"/>
      <c r="TYT37"/>
      <c r="TYU37"/>
      <c r="TYV37"/>
      <c r="TYW37"/>
      <c r="TYX37"/>
      <c r="TYY37"/>
      <c r="TYZ37"/>
      <c r="TZA37"/>
      <c r="TZB37"/>
      <c r="TZC37"/>
      <c r="TZD37"/>
      <c r="TZE37"/>
      <c r="TZF37"/>
      <c r="TZG37"/>
      <c r="TZH37"/>
      <c r="TZI37"/>
      <c r="TZJ37"/>
      <c r="TZK37"/>
      <c r="TZL37"/>
      <c r="TZM37"/>
      <c r="TZN37"/>
      <c r="TZO37"/>
      <c r="TZP37"/>
      <c r="TZQ37"/>
      <c r="TZR37"/>
      <c r="TZS37"/>
      <c r="TZT37"/>
      <c r="TZU37"/>
      <c r="TZV37"/>
      <c r="TZW37"/>
      <c r="TZX37"/>
      <c r="TZY37"/>
      <c r="TZZ37"/>
      <c r="UAA37"/>
      <c r="UAB37"/>
      <c r="UAC37"/>
      <c r="UAD37"/>
      <c r="UAE37"/>
      <c r="UAF37"/>
      <c r="UAG37"/>
      <c r="UAH37"/>
      <c r="UAI37"/>
      <c r="UAJ37"/>
      <c r="UAK37"/>
      <c r="UAL37"/>
      <c r="UAM37"/>
      <c r="UAN37"/>
      <c r="UAO37"/>
      <c r="UAP37"/>
      <c r="UAQ37"/>
      <c r="UAR37"/>
      <c r="UAS37"/>
      <c r="UAT37"/>
      <c r="UAU37"/>
      <c r="UAV37"/>
      <c r="UAW37"/>
      <c r="UAX37"/>
      <c r="UAY37"/>
      <c r="UAZ37"/>
      <c r="UBA37"/>
      <c r="UBB37"/>
      <c r="UBC37"/>
      <c r="UBD37"/>
      <c r="UBE37"/>
      <c r="UBF37"/>
      <c r="UBG37"/>
      <c r="UBH37"/>
      <c r="UBI37"/>
      <c r="UBJ37"/>
      <c r="UBK37"/>
      <c r="UBL37"/>
      <c r="UBM37"/>
      <c r="UBN37"/>
      <c r="UBO37"/>
      <c r="UBP37"/>
      <c r="UBQ37"/>
      <c r="UBR37"/>
      <c r="UBS37"/>
      <c r="UBT37"/>
      <c r="UBU37"/>
      <c r="UBV37"/>
      <c r="UBW37"/>
      <c r="UBX37"/>
      <c r="UBY37"/>
      <c r="UBZ37"/>
      <c r="UCA37"/>
      <c r="UCB37"/>
      <c r="UCC37"/>
      <c r="UCD37"/>
      <c r="UCE37"/>
      <c r="UCF37"/>
      <c r="UCG37"/>
      <c r="UCH37"/>
      <c r="UCI37"/>
      <c r="UCJ37"/>
      <c r="UCK37"/>
      <c r="UCL37"/>
      <c r="UCM37"/>
      <c r="UCN37"/>
      <c r="UCO37"/>
      <c r="UCP37"/>
      <c r="UCQ37"/>
      <c r="UCR37"/>
      <c r="UCS37"/>
      <c r="UCT37"/>
      <c r="UCU37"/>
      <c r="UCV37"/>
      <c r="UCW37"/>
      <c r="UCX37"/>
      <c r="UCY37"/>
      <c r="UCZ37"/>
      <c r="UDA37"/>
      <c r="UDB37"/>
      <c r="UDC37"/>
      <c r="UDD37"/>
      <c r="UDE37"/>
      <c r="UDF37"/>
      <c r="UDG37"/>
      <c r="UDH37"/>
      <c r="UDI37"/>
      <c r="UDJ37"/>
      <c r="UDK37"/>
      <c r="UDL37"/>
      <c r="UDM37"/>
      <c r="UDN37"/>
      <c r="UDO37"/>
      <c r="UDP37"/>
      <c r="UDQ37"/>
      <c r="UDR37"/>
      <c r="UDS37"/>
      <c r="UDT37"/>
      <c r="UDU37"/>
      <c r="UDV37"/>
      <c r="UDW37"/>
      <c r="UDX37"/>
      <c r="UDY37"/>
      <c r="UDZ37"/>
      <c r="UEA37"/>
      <c r="UEB37"/>
      <c r="UEC37"/>
      <c r="UED37"/>
      <c r="UEE37"/>
      <c r="UEF37"/>
      <c r="UEG37"/>
      <c r="UEH37"/>
      <c r="UEI37"/>
      <c r="UEJ37"/>
      <c r="UEK37"/>
      <c r="UEL37"/>
      <c r="UEM37"/>
      <c r="UEN37"/>
      <c r="UEO37"/>
      <c r="UEP37"/>
      <c r="UEQ37"/>
      <c r="UER37"/>
      <c r="UES37"/>
      <c r="UET37"/>
      <c r="UEU37"/>
      <c r="UEV37"/>
      <c r="UEW37"/>
      <c r="UEX37"/>
      <c r="UEY37"/>
      <c r="UEZ37"/>
      <c r="UFA37"/>
      <c r="UFB37"/>
      <c r="UFC37"/>
      <c r="UFD37"/>
      <c r="UFE37"/>
      <c r="UFF37"/>
      <c r="UFG37"/>
      <c r="UFH37"/>
      <c r="UFI37"/>
      <c r="UFJ37"/>
      <c r="UFK37"/>
      <c r="UFL37"/>
      <c r="UFM37"/>
      <c r="UFN37"/>
      <c r="UFO37"/>
      <c r="UFP37"/>
      <c r="UFQ37"/>
      <c r="UFR37"/>
      <c r="UFS37"/>
      <c r="UFT37"/>
      <c r="UFU37"/>
      <c r="UFV37"/>
      <c r="UFW37"/>
      <c r="UFX37"/>
      <c r="UFY37"/>
      <c r="UFZ37"/>
      <c r="UGA37"/>
      <c r="UGB37"/>
      <c r="UGC37"/>
      <c r="UGD37"/>
      <c r="UGE37"/>
      <c r="UGF37"/>
      <c r="UGG37"/>
      <c r="UGH37"/>
      <c r="UGI37"/>
      <c r="UGJ37"/>
      <c r="UGK37"/>
      <c r="UGL37"/>
      <c r="UGM37"/>
      <c r="UGN37"/>
      <c r="UGO37"/>
      <c r="UGP37"/>
      <c r="UGQ37"/>
      <c r="UGR37"/>
      <c r="UGS37"/>
      <c r="UGT37"/>
      <c r="UGU37"/>
      <c r="UGV37"/>
      <c r="UGW37"/>
      <c r="UGX37"/>
      <c r="UGY37"/>
      <c r="UGZ37"/>
      <c r="UHA37"/>
      <c r="UHB37"/>
      <c r="UHC37"/>
      <c r="UHD37"/>
      <c r="UHE37"/>
      <c r="UHF37"/>
      <c r="UHG37"/>
      <c r="UHH37"/>
      <c r="UHI37"/>
      <c r="UHJ37"/>
      <c r="UHK37"/>
      <c r="UHL37"/>
      <c r="UHM37"/>
      <c r="UHN37"/>
      <c r="UHO37"/>
      <c r="UHP37"/>
      <c r="UHQ37"/>
      <c r="UHR37"/>
      <c r="UHS37"/>
      <c r="UHT37"/>
      <c r="UHU37"/>
      <c r="UHV37"/>
      <c r="UHW37"/>
      <c r="UHX37"/>
      <c r="UHY37"/>
      <c r="UHZ37"/>
      <c r="UIA37"/>
      <c r="UIB37"/>
      <c r="UIC37"/>
      <c r="UID37"/>
      <c r="UIE37"/>
      <c r="UIF37"/>
      <c r="UIG37"/>
      <c r="UIH37"/>
      <c r="UII37"/>
      <c r="UIJ37"/>
      <c r="UIK37"/>
      <c r="UIL37"/>
      <c r="UIM37"/>
      <c r="UIN37"/>
      <c r="UIO37"/>
      <c r="UIP37"/>
      <c r="UIQ37"/>
      <c r="UIR37"/>
      <c r="UIS37"/>
      <c r="UIT37"/>
      <c r="UIU37"/>
      <c r="UIV37"/>
      <c r="UIW37"/>
      <c r="UIX37"/>
      <c r="UIY37"/>
      <c r="UIZ37"/>
      <c r="UJA37"/>
      <c r="UJB37"/>
      <c r="UJC37"/>
      <c r="UJD37"/>
      <c r="UJE37"/>
      <c r="UJF37"/>
      <c r="UJG37"/>
      <c r="UJH37"/>
      <c r="UJI37"/>
      <c r="UJJ37"/>
      <c r="UJK37"/>
      <c r="UJL37"/>
      <c r="UJM37"/>
      <c r="UJN37"/>
      <c r="UJO37"/>
      <c r="UJP37"/>
      <c r="UJQ37"/>
      <c r="UJR37"/>
      <c r="UJS37"/>
      <c r="UJT37"/>
      <c r="UJU37"/>
      <c r="UJV37"/>
      <c r="UJW37"/>
      <c r="UJX37"/>
      <c r="UJY37"/>
      <c r="UJZ37"/>
      <c r="UKA37"/>
      <c r="UKB37"/>
      <c r="UKC37"/>
      <c r="UKD37"/>
      <c r="UKE37"/>
      <c r="UKF37"/>
      <c r="UKG37"/>
      <c r="UKH37"/>
      <c r="UKI37"/>
      <c r="UKJ37"/>
      <c r="UKK37"/>
      <c r="UKL37"/>
      <c r="UKM37"/>
      <c r="UKN37"/>
      <c r="UKO37"/>
      <c r="UKP37"/>
      <c r="UKQ37"/>
      <c r="UKR37"/>
      <c r="UKS37"/>
      <c r="UKT37"/>
      <c r="UKU37"/>
      <c r="UKV37"/>
      <c r="UKW37"/>
      <c r="UKX37"/>
      <c r="UKY37"/>
      <c r="UKZ37"/>
      <c r="ULA37"/>
      <c r="ULB37"/>
      <c r="ULC37"/>
      <c r="ULD37"/>
      <c r="ULE37"/>
      <c r="ULF37"/>
      <c r="ULG37"/>
      <c r="ULH37"/>
      <c r="ULI37"/>
      <c r="ULJ37"/>
      <c r="ULK37"/>
      <c r="ULL37"/>
      <c r="ULM37"/>
      <c r="ULN37"/>
      <c r="ULO37"/>
      <c r="ULP37"/>
      <c r="ULQ37"/>
      <c r="ULR37"/>
      <c r="ULS37"/>
      <c r="ULT37"/>
      <c r="ULU37"/>
      <c r="ULV37"/>
      <c r="ULW37"/>
      <c r="ULX37"/>
      <c r="ULY37"/>
      <c r="ULZ37"/>
      <c r="UMA37"/>
      <c r="UMB37"/>
      <c r="UMC37"/>
      <c r="UMD37"/>
      <c r="UME37"/>
      <c r="UMF37"/>
      <c r="UMG37"/>
      <c r="UMH37"/>
      <c r="UMI37"/>
      <c r="UMJ37"/>
      <c r="UMK37"/>
      <c r="UML37"/>
      <c r="UMM37"/>
      <c r="UMN37"/>
      <c r="UMO37"/>
      <c r="UMP37"/>
      <c r="UMQ37"/>
      <c r="UMR37"/>
      <c r="UMS37"/>
      <c r="UMT37"/>
      <c r="UMU37"/>
      <c r="UMV37"/>
      <c r="UMW37"/>
      <c r="UMX37"/>
      <c r="UMY37"/>
      <c r="UMZ37"/>
      <c r="UNA37"/>
      <c r="UNB37"/>
      <c r="UNC37"/>
      <c r="UND37"/>
      <c r="UNE37"/>
      <c r="UNF37"/>
      <c r="UNG37"/>
      <c r="UNH37"/>
      <c r="UNI37"/>
      <c r="UNJ37"/>
      <c r="UNK37"/>
      <c r="UNL37"/>
      <c r="UNM37"/>
      <c r="UNN37"/>
      <c r="UNO37"/>
      <c r="UNP37"/>
      <c r="UNQ37"/>
      <c r="UNR37"/>
      <c r="UNS37"/>
      <c r="UNT37"/>
      <c r="UNU37"/>
      <c r="UNV37"/>
      <c r="UNW37"/>
      <c r="UNX37"/>
      <c r="UNY37"/>
      <c r="UNZ37"/>
      <c r="UOA37"/>
      <c r="UOB37"/>
      <c r="UOC37"/>
      <c r="UOD37"/>
      <c r="UOE37"/>
      <c r="UOF37"/>
      <c r="UOG37"/>
      <c r="UOH37"/>
      <c r="UOI37"/>
      <c r="UOJ37"/>
      <c r="UOK37"/>
      <c r="UOL37"/>
      <c r="UOM37"/>
      <c r="UON37"/>
      <c r="UOO37"/>
      <c r="UOP37"/>
      <c r="UOQ37"/>
      <c r="UOR37"/>
      <c r="UOS37"/>
      <c r="UOT37"/>
      <c r="UOU37"/>
      <c r="UOV37"/>
      <c r="UOW37"/>
      <c r="UOX37"/>
      <c r="UOY37"/>
      <c r="UOZ37"/>
      <c r="UPA37"/>
      <c r="UPB37"/>
      <c r="UPC37"/>
      <c r="UPD37"/>
      <c r="UPE37"/>
      <c r="UPF37"/>
      <c r="UPG37"/>
      <c r="UPH37"/>
      <c r="UPI37"/>
      <c r="UPJ37"/>
      <c r="UPK37"/>
      <c r="UPL37"/>
      <c r="UPM37"/>
      <c r="UPN37"/>
      <c r="UPO37"/>
      <c r="UPP37"/>
      <c r="UPQ37"/>
      <c r="UPR37"/>
      <c r="UPS37"/>
      <c r="UPT37"/>
      <c r="UPU37"/>
      <c r="UPV37"/>
      <c r="UPW37"/>
      <c r="UPX37"/>
      <c r="UPY37"/>
      <c r="UPZ37"/>
      <c r="UQA37"/>
      <c r="UQB37"/>
      <c r="UQC37"/>
      <c r="UQD37"/>
      <c r="UQE37"/>
      <c r="UQF37"/>
      <c r="UQG37"/>
      <c r="UQH37"/>
      <c r="UQI37"/>
      <c r="UQJ37"/>
      <c r="UQK37"/>
      <c r="UQL37"/>
      <c r="UQM37"/>
      <c r="UQN37"/>
      <c r="UQO37"/>
      <c r="UQP37"/>
      <c r="UQQ37"/>
      <c r="UQR37"/>
      <c r="UQS37"/>
      <c r="UQT37"/>
      <c r="UQU37"/>
      <c r="UQV37"/>
      <c r="UQW37"/>
      <c r="UQX37"/>
      <c r="UQY37"/>
      <c r="UQZ37"/>
      <c r="URA37"/>
      <c r="URB37"/>
      <c r="URC37"/>
      <c r="URD37"/>
      <c r="URE37"/>
      <c r="URF37"/>
      <c r="URG37"/>
      <c r="URH37"/>
      <c r="URI37"/>
      <c r="URJ37"/>
      <c r="URK37"/>
      <c r="URL37"/>
      <c r="URM37"/>
      <c r="URN37"/>
      <c r="URO37"/>
      <c r="URP37"/>
      <c r="URQ37"/>
      <c r="URR37"/>
      <c r="URS37"/>
      <c r="URT37"/>
      <c r="URU37"/>
      <c r="URV37"/>
      <c r="URW37"/>
      <c r="URX37"/>
      <c r="URY37"/>
      <c r="URZ37"/>
      <c r="USA37"/>
      <c r="USB37"/>
      <c r="USC37"/>
      <c r="USD37"/>
      <c r="USE37"/>
      <c r="USF37"/>
      <c r="USG37"/>
      <c r="USH37"/>
      <c r="USI37"/>
      <c r="USJ37"/>
      <c r="USK37"/>
      <c r="USL37"/>
      <c r="USM37"/>
      <c r="USN37"/>
      <c r="USO37"/>
      <c r="USP37"/>
      <c r="USQ37"/>
      <c r="USR37"/>
      <c r="USS37"/>
      <c r="UST37"/>
      <c r="USU37"/>
      <c r="USV37"/>
      <c r="USW37"/>
      <c r="USX37"/>
      <c r="USY37"/>
      <c r="USZ37"/>
      <c r="UTA37"/>
      <c r="UTB37"/>
      <c r="UTC37"/>
      <c r="UTD37"/>
      <c r="UTE37"/>
      <c r="UTF37"/>
      <c r="UTG37"/>
      <c r="UTH37"/>
      <c r="UTI37"/>
      <c r="UTJ37"/>
      <c r="UTK37"/>
      <c r="UTL37"/>
      <c r="UTM37"/>
      <c r="UTN37"/>
      <c r="UTO37"/>
      <c r="UTP37"/>
      <c r="UTQ37"/>
      <c r="UTR37"/>
      <c r="UTS37"/>
      <c r="UTT37"/>
      <c r="UTU37"/>
      <c r="UTV37"/>
      <c r="UTW37"/>
      <c r="UTX37"/>
      <c r="UTY37"/>
      <c r="UTZ37"/>
      <c r="UUA37"/>
      <c r="UUB37"/>
      <c r="UUC37"/>
      <c r="UUD37"/>
      <c r="UUE37"/>
      <c r="UUF37"/>
      <c r="UUG37"/>
      <c r="UUH37"/>
      <c r="UUI37"/>
      <c r="UUJ37"/>
      <c r="UUK37"/>
      <c r="UUL37"/>
      <c r="UUM37"/>
      <c r="UUN37"/>
      <c r="UUO37"/>
      <c r="UUP37"/>
      <c r="UUQ37"/>
      <c r="UUR37"/>
      <c r="UUS37"/>
      <c r="UUT37"/>
      <c r="UUU37"/>
      <c r="UUV37"/>
      <c r="UUW37"/>
      <c r="UUX37"/>
      <c r="UUY37"/>
      <c r="UUZ37"/>
      <c r="UVA37"/>
      <c r="UVB37"/>
      <c r="UVC37"/>
      <c r="UVD37"/>
      <c r="UVE37"/>
      <c r="UVF37"/>
      <c r="UVG37"/>
      <c r="UVH37"/>
      <c r="UVI37"/>
      <c r="UVJ37"/>
      <c r="UVK37"/>
      <c r="UVL37"/>
      <c r="UVM37"/>
      <c r="UVN37"/>
      <c r="UVO37"/>
      <c r="UVP37"/>
      <c r="UVQ37"/>
      <c r="UVR37"/>
      <c r="UVS37"/>
      <c r="UVT37"/>
      <c r="UVU37"/>
      <c r="UVV37"/>
      <c r="UVW37"/>
      <c r="UVX37"/>
      <c r="UVY37"/>
      <c r="UVZ37"/>
      <c r="UWA37"/>
      <c r="UWB37"/>
      <c r="UWC37"/>
      <c r="UWD37"/>
      <c r="UWE37"/>
      <c r="UWF37"/>
      <c r="UWG37"/>
      <c r="UWH37"/>
      <c r="UWI37"/>
      <c r="UWJ37"/>
      <c r="UWK37"/>
      <c r="UWL37"/>
      <c r="UWM37"/>
      <c r="UWN37"/>
      <c r="UWO37"/>
      <c r="UWP37"/>
      <c r="UWQ37"/>
      <c r="UWR37"/>
      <c r="UWS37"/>
      <c r="UWT37"/>
      <c r="UWU37"/>
      <c r="UWV37"/>
      <c r="UWW37"/>
      <c r="UWX37"/>
      <c r="UWY37"/>
      <c r="UWZ37"/>
      <c r="UXA37"/>
      <c r="UXB37"/>
      <c r="UXC37"/>
      <c r="UXD37"/>
      <c r="UXE37"/>
      <c r="UXF37"/>
      <c r="UXG37"/>
      <c r="UXH37"/>
      <c r="UXI37"/>
      <c r="UXJ37"/>
      <c r="UXK37"/>
      <c r="UXL37"/>
      <c r="UXM37"/>
      <c r="UXN37"/>
      <c r="UXO37"/>
      <c r="UXP37"/>
      <c r="UXQ37"/>
      <c r="UXR37"/>
      <c r="UXS37"/>
      <c r="UXT37"/>
      <c r="UXU37"/>
      <c r="UXV37"/>
      <c r="UXW37"/>
      <c r="UXX37"/>
      <c r="UXY37"/>
      <c r="UXZ37"/>
      <c r="UYA37"/>
      <c r="UYB37"/>
      <c r="UYC37"/>
      <c r="UYD37"/>
      <c r="UYE37"/>
      <c r="UYF37"/>
      <c r="UYG37"/>
      <c r="UYH37"/>
      <c r="UYI37"/>
      <c r="UYJ37"/>
      <c r="UYK37"/>
      <c r="UYL37"/>
      <c r="UYM37"/>
      <c r="UYN37"/>
      <c r="UYO37"/>
      <c r="UYP37"/>
      <c r="UYQ37"/>
      <c r="UYR37"/>
      <c r="UYS37"/>
      <c r="UYT37"/>
      <c r="UYU37"/>
      <c r="UYV37"/>
      <c r="UYW37"/>
      <c r="UYX37"/>
      <c r="UYY37"/>
      <c r="UYZ37"/>
      <c r="UZA37"/>
      <c r="UZB37"/>
      <c r="UZC37"/>
      <c r="UZD37"/>
      <c r="UZE37"/>
      <c r="UZF37"/>
      <c r="UZG37"/>
      <c r="UZH37"/>
      <c r="UZI37"/>
      <c r="UZJ37"/>
      <c r="UZK37"/>
      <c r="UZL37"/>
      <c r="UZM37"/>
      <c r="UZN37"/>
      <c r="UZO37"/>
      <c r="UZP37"/>
      <c r="UZQ37"/>
      <c r="UZR37"/>
      <c r="UZS37"/>
      <c r="UZT37"/>
      <c r="UZU37"/>
      <c r="UZV37"/>
      <c r="UZW37"/>
      <c r="UZX37"/>
      <c r="UZY37"/>
      <c r="UZZ37"/>
      <c r="VAA37"/>
      <c r="VAB37"/>
      <c r="VAC37"/>
      <c r="VAD37"/>
      <c r="VAE37"/>
      <c r="VAF37"/>
      <c r="VAG37"/>
      <c r="VAH37"/>
      <c r="VAI37"/>
      <c r="VAJ37"/>
      <c r="VAK37"/>
      <c r="VAL37"/>
      <c r="VAM37"/>
      <c r="VAN37"/>
      <c r="VAO37"/>
      <c r="VAP37"/>
      <c r="VAQ37"/>
      <c r="VAR37"/>
      <c r="VAS37"/>
      <c r="VAT37"/>
      <c r="VAU37"/>
      <c r="VAV37"/>
      <c r="VAW37"/>
      <c r="VAX37"/>
      <c r="VAY37"/>
      <c r="VAZ37"/>
      <c r="VBA37"/>
      <c r="VBB37"/>
      <c r="VBC37"/>
      <c r="VBD37"/>
      <c r="VBE37"/>
      <c r="VBF37"/>
      <c r="VBG37"/>
      <c r="VBH37"/>
      <c r="VBI37"/>
      <c r="VBJ37"/>
      <c r="VBK37"/>
      <c r="VBL37"/>
      <c r="VBM37"/>
      <c r="VBN37"/>
      <c r="VBO37"/>
      <c r="VBP37"/>
      <c r="VBQ37"/>
      <c r="VBR37"/>
      <c r="VBS37"/>
      <c r="VBT37"/>
      <c r="VBU37"/>
      <c r="VBV37"/>
      <c r="VBW37"/>
      <c r="VBX37"/>
      <c r="VBY37"/>
      <c r="VBZ37"/>
      <c r="VCA37"/>
      <c r="VCB37"/>
      <c r="VCC37"/>
      <c r="VCD37"/>
      <c r="VCE37"/>
      <c r="VCF37"/>
      <c r="VCG37"/>
      <c r="VCH37"/>
      <c r="VCI37"/>
      <c r="VCJ37"/>
      <c r="VCK37"/>
      <c r="VCL37"/>
      <c r="VCM37"/>
      <c r="VCN37"/>
      <c r="VCO37"/>
      <c r="VCP37"/>
      <c r="VCQ37"/>
      <c r="VCR37"/>
      <c r="VCS37"/>
      <c r="VCT37"/>
      <c r="VCU37"/>
      <c r="VCV37"/>
      <c r="VCW37"/>
      <c r="VCX37"/>
      <c r="VCY37"/>
      <c r="VCZ37"/>
      <c r="VDA37"/>
      <c r="VDB37"/>
      <c r="VDC37"/>
      <c r="VDD37"/>
      <c r="VDE37"/>
      <c r="VDF37"/>
      <c r="VDG37"/>
      <c r="VDH37"/>
      <c r="VDI37"/>
      <c r="VDJ37"/>
      <c r="VDK37"/>
      <c r="VDL37"/>
      <c r="VDM37"/>
      <c r="VDN37"/>
      <c r="VDO37"/>
      <c r="VDP37"/>
      <c r="VDQ37"/>
      <c r="VDR37"/>
      <c r="VDS37"/>
      <c r="VDT37"/>
      <c r="VDU37"/>
      <c r="VDV37"/>
      <c r="VDW37"/>
      <c r="VDX37"/>
      <c r="VDY37"/>
      <c r="VDZ37"/>
      <c r="VEA37"/>
      <c r="VEB37"/>
      <c r="VEC37"/>
      <c r="VED37"/>
      <c r="VEE37"/>
      <c r="VEF37"/>
      <c r="VEG37"/>
      <c r="VEH37"/>
      <c r="VEI37"/>
      <c r="VEJ37"/>
      <c r="VEK37"/>
      <c r="VEL37"/>
      <c r="VEM37"/>
      <c r="VEN37"/>
      <c r="VEO37"/>
      <c r="VEP37"/>
      <c r="VEQ37"/>
      <c r="VER37"/>
      <c r="VES37"/>
      <c r="VET37"/>
      <c r="VEU37"/>
      <c r="VEV37"/>
      <c r="VEW37"/>
      <c r="VEX37"/>
      <c r="VEY37"/>
      <c r="VEZ37"/>
      <c r="VFA37"/>
      <c r="VFB37"/>
      <c r="VFC37"/>
      <c r="VFD37"/>
      <c r="VFE37"/>
      <c r="VFF37"/>
      <c r="VFG37"/>
      <c r="VFH37"/>
      <c r="VFI37"/>
      <c r="VFJ37"/>
      <c r="VFK37"/>
      <c r="VFL37"/>
      <c r="VFM37"/>
      <c r="VFN37"/>
      <c r="VFO37"/>
      <c r="VFP37"/>
      <c r="VFQ37"/>
      <c r="VFR37"/>
      <c r="VFS37"/>
      <c r="VFT37"/>
      <c r="VFU37"/>
      <c r="VFV37"/>
      <c r="VFW37"/>
      <c r="VFX37"/>
      <c r="VFY37"/>
      <c r="VFZ37"/>
      <c r="VGA37"/>
      <c r="VGB37"/>
      <c r="VGC37"/>
      <c r="VGD37"/>
      <c r="VGE37"/>
      <c r="VGF37"/>
      <c r="VGG37"/>
      <c r="VGH37"/>
      <c r="VGI37"/>
      <c r="VGJ37"/>
      <c r="VGK37"/>
      <c r="VGL37"/>
      <c r="VGM37"/>
      <c r="VGN37"/>
      <c r="VGO37"/>
      <c r="VGP37"/>
      <c r="VGQ37"/>
      <c r="VGR37"/>
      <c r="VGS37"/>
      <c r="VGT37"/>
      <c r="VGU37"/>
      <c r="VGV37"/>
      <c r="VGW37"/>
      <c r="VGX37"/>
      <c r="VGY37"/>
      <c r="VGZ37"/>
      <c r="VHA37"/>
      <c r="VHB37"/>
      <c r="VHC37"/>
      <c r="VHD37"/>
      <c r="VHE37"/>
      <c r="VHF37"/>
      <c r="VHG37"/>
      <c r="VHH37"/>
      <c r="VHI37"/>
      <c r="VHJ37"/>
      <c r="VHK37"/>
      <c r="VHL37"/>
      <c r="VHM37"/>
      <c r="VHN37"/>
      <c r="VHO37"/>
      <c r="VHP37"/>
      <c r="VHQ37"/>
      <c r="VHR37"/>
      <c r="VHS37"/>
      <c r="VHT37"/>
      <c r="VHU37"/>
      <c r="VHV37"/>
      <c r="VHW37"/>
      <c r="VHX37"/>
      <c r="VHY37"/>
      <c r="VHZ37"/>
      <c r="VIA37"/>
      <c r="VIB37"/>
      <c r="VIC37"/>
      <c r="VID37"/>
      <c r="VIE37"/>
      <c r="VIF37"/>
      <c r="VIG37"/>
      <c r="VIH37"/>
      <c r="VII37"/>
      <c r="VIJ37"/>
      <c r="VIK37"/>
      <c r="VIL37"/>
      <c r="VIM37"/>
      <c r="VIN37"/>
      <c r="VIO37"/>
      <c r="VIP37"/>
      <c r="VIQ37"/>
      <c r="VIR37"/>
      <c r="VIS37"/>
      <c r="VIT37"/>
      <c r="VIU37"/>
      <c r="VIV37"/>
      <c r="VIW37"/>
      <c r="VIX37"/>
      <c r="VIY37"/>
      <c r="VIZ37"/>
      <c r="VJA37"/>
      <c r="VJB37"/>
      <c r="VJC37"/>
      <c r="VJD37"/>
      <c r="VJE37"/>
      <c r="VJF37"/>
      <c r="VJG37"/>
      <c r="VJH37"/>
      <c r="VJI37"/>
      <c r="VJJ37"/>
      <c r="VJK37"/>
      <c r="VJL37"/>
      <c r="VJM37"/>
      <c r="VJN37"/>
      <c r="VJO37"/>
      <c r="VJP37"/>
      <c r="VJQ37"/>
      <c r="VJR37"/>
      <c r="VJS37"/>
      <c r="VJT37"/>
      <c r="VJU37"/>
      <c r="VJV37"/>
      <c r="VJW37"/>
      <c r="VJX37"/>
      <c r="VJY37"/>
      <c r="VJZ37"/>
      <c r="VKA37"/>
      <c r="VKB37"/>
      <c r="VKC37"/>
      <c r="VKD37"/>
      <c r="VKE37"/>
      <c r="VKF37"/>
      <c r="VKG37"/>
      <c r="VKH37"/>
      <c r="VKI37"/>
      <c r="VKJ37"/>
      <c r="VKK37"/>
      <c r="VKL37"/>
      <c r="VKM37"/>
      <c r="VKN37"/>
      <c r="VKO37"/>
      <c r="VKP37"/>
      <c r="VKQ37"/>
      <c r="VKR37"/>
      <c r="VKS37"/>
      <c r="VKT37"/>
      <c r="VKU37"/>
      <c r="VKV37"/>
      <c r="VKW37"/>
      <c r="VKX37"/>
      <c r="VKY37"/>
      <c r="VKZ37"/>
      <c r="VLA37"/>
      <c r="VLB37"/>
      <c r="VLC37"/>
      <c r="VLD37"/>
      <c r="VLE37"/>
      <c r="VLF37"/>
      <c r="VLG37"/>
      <c r="VLH37"/>
      <c r="VLI37"/>
      <c r="VLJ37"/>
      <c r="VLK37"/>
      <c r="VLL37"/>
      <c r="VLM37"/>
      <c r="VLN37"/>
      <c r="VLO37"/>
      <c r="VLP37"/>
      <c r="VLQ37"/>
      <c r="VLR37"/>
      <c r="VLS37"/>
      <c r="VLT37"/>
      <c r="VLU37"/>
      <c r="VLV37"/>
      <c r="VLW37"/>
      <c r="VLX37"/>
      <c r="VLY37"/>
      <c r="VLZ37"/>
      <c r="VMA37"/>
      <c r="VMB37"/>
      <c r="VMC37"/>
      <c r="VMD37"/>
      <c r="VME37"/>
      <c r="VMF37"/>
      <c r="VMG37"/>
      <c r="VMH37"/>
      <c r="VMI37"/>
      <c r="VMJ37"/>
      <c r="VMK37"/>
      <c r="VML37"/>
      <c r="VMM37"/>
      <c r="VMN37"/>
      <c r="VMO37"/>
      <c r="VMP37"/>
      <c r="VMQ37"/>
      <c r="VMR37"/>
      <c r="VMS37"/>
      <c r="VMT37"/>
      <c r="VMU37"/>
      <c r="VMV37"/>
      <c r="VMW37"/>
      <c r="VMX37"/>
      <c r="VMY37"/>
      <c r="VMZ37"/>
      <c r="VNA37"/>
      <c r="VNB37"/>
      <c r="VNC37"/>
      <c r="VND37"/>
      <c r="VNE37"/>
      <c r="VNF37"/>
      <c r="VNG37"/>
      <c r="VNH37"/>
      <c r="VNI37"/>
      <c r="VNJ37"/>
      <c r="VNK37"/>
      <c r="VNL37"/>
      <c r="VNM37"/>
      <c r="VNN37"/>
      <c r="VNO37"/>
      <c r="VNP37"/>
      <c r="VNQ37"/>
      <c r="VNR37"/>
      <c r="VNS37"/>
      <c r="VNT37"/>
      <c r="VNU37"/>
      <c r="VNV37"/>
      <c r="VNW37"/>
      <c r="VNX37"/>
      <c r="VNY37"/>
      <c r="VNZ37"/>
      <c r="VOA37"/>
      <c r="VOB37"/>
      <c r="VOC37"/>
      <c r="VOD37"/>
      <c r="VOE37"/>
      <c r="VOF37"/>
      <c r="VOG37"/>
      <c r="VOH37"/>
      <c r="VOI37"/>
      <c r="VOJ37"/>
      <c r="VOK37"/>
      <c r="VOL37"/>
      <c r="VOM37"/>
      <c r="VON37"/>
      <c r="VOO37"/>
      <c r="VOP37"/>
      <c r="VOQ37"/>
      <c r="VOR37"/>
      <c r="VOS37"/>
      <c r="VOT37"/>
      <c r="VOU37"/>
      <c r="VOV37"/>
      <c r="VOW37"/>
      <c r="VOX37"/>
      <c r="VOY37"/>
      <c r="VOZ37"/>
      <c r="VPA37"/>
      <c r="VPB37"/>
      <c r="VPC37"/>
      <c r="VPD37"/>
      <c r="VPE37"/>
      <c r="VPF37"/>
      <c r="VPG37"/>
      <c r="VPH37"/>
      <c r="VPI37"/>
      <c r="VPJ37"/>
      <c r="VPK37"/>
      <c r="VPL37"/>
      <c r="VPM37"/>
      <c r="VPN37"/>
      <c r="VPO37"/>
      <c r="VPP37"/>
      <c r="VPQ37"/>
      <c r="VPR37"/>
      <c r="VPS37"/>
      <c r="VPT37"/>
      <c r="VPU37"/>
      <c r="VPV37"/>
      <c r="VPW37"/>
      <c r="VPX37"/>
      <c r="VPY37"/>
      <c r="VPZ37"/>
      <c r="VQA37"/>
      <c r="VQB37"/>
      <c r="VQC37"/>
      <c r="VQD37"/>
      <c r="VQE37"/>
      <c r="VQF37"/>
      <c r="VQG37"/>
      <c r="VQH37"/>
      <c r="VQI37"/>
      <c r="VQJ37"/>
      <c r="VQK37"/>
      <c r="VQL37"/>
      <c r="VQM37"/>
      <c r="VQN37"/>
      <c r="VQO37"/>
      <c r="VQP37"/>
      <c r="VQQ37"/>
      <c r="VQR37"/>
      <c r="VQS37"/>
      <c r="VQT37"/>
      <c r="VQU37"/>
      <c r="VQV37"/>
      <c r="VQW37"/>
      <c r="VQX37"/>
      <c r="VQY37"/>
      <c r="VQZ37"/>
      <c r="VRA37"/>
      <c r="VRB37"/>
      <c r="VRC37"/>
      <c r="VRD37"/>
      <c r="VRE37"/>
      <c r="VRF37"/>
      <c r="VRG37"/>
      <c r="VRH37"/>
      <c r="VRI37"/>
      <c r="VRJ37"/>
      <c r="VRK37"/>
      <c r="VRL37"/>
      <c r="VRM37"/>
      <c r="VRN37"/>
      <c r="VRO37"/>
      <c r="VRP37"/>
      <c r="VRQ37"/>
      <c r="VRR37"/>
      <c r="VRS37"/>
      <c r="VRT37"/>
      <c r="VRU37"/>
      <c r="VRV37"/>
      <c r="VRW37"/>
      <c r="VRX37"/>
      <c r="VRY37"/>
      <c r="VRZ37"/>
      <c r="VSA37"/>
      <c r="VSB37"/>
      <c r="VSC37"/>
      <c r="VSD37"/>
      <c r="VSE37"/>
      <c r="VSF37"/>
      <c r="VSG37"/>
      <c r="VSH37"/>
      <c r="VSI37"/>
      <c r="VSJ37"/>
      <c r="VSK37"/>
      <c r="VSL37"/>
      <c r="VSM37"/>
      <c r="VSN37"/>
      <c r="VSO37"/>
      <c r="VSP37"/>
      <c r="VSQ37"/>
      <c r="VSR37"/>
      <c r="VSS37"/>
      <c r="VST37"/>
      <c r="VSU37"/>
      <c r="VSV37"/>
      <c r="VSW37"/>
      <c r="VSX37"/>
      <c r="VSY37"/>
      <c r="VSZ37"/>
      <c r="VTA37"/>
      <c r="VTB37"/>
      <c r="VTC37"/>
      <c r="VTD37"/>
      <c r="VTE37"/>
      <c r="VTF37"/>
      <c r="VTG37"/>
      <c r="VTH37"/>
      <c r="VTI37"/>
      <c r="VTJ37"/>
      <c r="VTK37"/>
      <c r="VTL37"/>
      <c r="VTM37"/>
      <c r="VTN37"/>
      <c r="VTO37"/>
      <c r="VTP37"/>
      <c r="VTQ37"/>
      <c r="VTR37"/>
      <c r="VTS37"/>
      <c r="VTT37"/>
      <c r="VTU37"/>
      <c r="VTV37"/>
      <c r="VTW37"/>
      <c r="VTX37"/>
      <c r="VTY37"/>
      <c r="VTZ37"/>
      <c r="VUA37"/>
      <c r="VUB37"/>
      <c r="VUC37"/>
      <c r="VUD37"/>
      <c r="VUE37"/>
      <c r="VUF37"/>
      <c r="VUG37"/>
      <c r="VUH37"/>
      <c r="VUI37"/>
      <c r="VUJ37"/>
      <c r="VUK37"/>
      <c r="VUL37"/>
      <c r="VUM37"/>
      <c r="VUN37"/>
      <c r="VUO37"/>
      <c r="VUP37"/>
      <c r="VUQ37"/>
      <c r="VUR37"/>
      <c r="VUS37"/>
      <c r="VUT37"/>
      <c r="VUU37"/>
      <c r="VUV37"/>
      <c r="VUW37"/>
      <c r="VUX37"/>
      <c r="VUY37"/>
      <c r="VUZ37"/>
      <c r="VVA37"/>
      <c r="VVB37"/>
      <c r="VVC37"/>
      <c r="VVD37"/>
      <c r="VVE37"/>
      <c r="VVF37"/>
      <c r="VVG37"/>
      <c r="VVH37"/>
      <c r="VVI37"/>
      <c r="VVJ37"/>
      <c r="VVK37"/>
      <c r="VVL37"/>
      <c r="VVM37"/>
      <c r="VVN37"/>
      <c r="VVO37"/>
      <c r="VVP37"/>
      <c r="VVQ37"/>
      <c r="VVR37"/>
      <c r="VVS37"/>
      <c r="VVT37"/>
      <c r="VVU37"/>
      <c r="VVV37"/>
      <c r="VVW37"/>
      <c r="VVX37"/>
      <c r="VVY37"/>
      <c r="VVZ37"/>
      <c r="VWA37"/>
      <c r="VWB37"/>
      <c r="VWC37"/>
      <c r="VWD37"/>
      <c r="VWE37"/>
      <c r="VWF37"/>
      <c r="VWG37"/>
      <c r="VWH37"/>
      <c r="VWI37"/>
      <c r="VWJ37"/>
      <c r="VWK37"/>
      <c r="VWL37"/>
      <c r="VWM37"/>
      <c r="VWN37"/>
      <c r="VWO37"/>
      <c r="VWP37"/>
      <c r="VWQ37"/>
      <c r="VWR37"/>
      <c r="VWS37"/>
      <c r="VWT37"/>
      <c r="VWU37"/>
      <c r="VWV37"/>
      <c r="VWW37"/>
      <c r="VWX37"/>
      <c r="VWY37"/>
      <c r="VWZ37"/>
      <c r="VXA37"/>
      <c r="VXB37"/>
      <c r="VXC37"/>
      <c r="VXD37"/>
      <c r="VXE37"/>
      <c r="VXF37"/>
      <c r="VXG37"/>
      <c r="VXH37"/>
      <c r="VXI37"/>
      <c r="VXJ37"/>
      <c r="VXK37"/>
      <c r="VXL37"/>
      <c r="VXM37"/>
      <c r="VXN37"/>
      <c r="VXO37"/>
      <c r="VXP37"/>
      <c r="VXQ37"/>
      <c r="VXR37"/>
      <c r="VXS37"/>
      <c r="VXT37"/>
      <c r="VXU37"/>
      <c r="VXV37"/>
      <c r="VXW37"/>
      <c r="VXX37"/>
      <c r="VXY37"/>
      <c r="VXZ37"/>
      <c r="VYA37"/>
      <c r="VYB37"/>
      <c r="VYC37"/>
      <c r="VYD37"/>
      <c r="VYE37"/>
      <c r="VYF37"/>
      <c r="VYG37"/>
      <c r="VYH37"/>
      <c r="VYI37"/>
      <c r="VYJ37"/>
      <c r="VYK37"/>
      <c r="VYL37"/>
      <c r="VYM37"/>
      <c r="VYN37"/>
      <c r="VYO37"/>
      <c r="VYP37"/>
      <c r="VYQ37"/>
      <c r="VYR37"/>
      <c r="VYS37"/>
      <c r="VYT37"/>
      <c r="VYU37"/>
      <c r="VYV37"/>
      <c r="VYW37"/>
      <c r="VYX37"/>
      <c r="VYY37"/>
      <c r="VYZ37"/>
      <c r="VZA37"/>
      <c r="VZB37"/>
      <c r="VZC37"/>
      <c r="VZD37"/>
      <c r="VZE37"/>
      <c r="VZF37"/>
      <c r="VZG37"/>
      <c r="VZH37"/>
      <c r="VZI37"/>
      <c r="VZJ37"/>
      <c r="VZK37"/>
      <c r="VZL37"/>
      <c r="VZM37"/>
      <c r="VZN37"/>
      <c r="VZO37"/>
      <c r="VZP37"/>
      <c r="VZQ37"/>
      <c r="VZR37"/>
      <c r="VZS37"/>
      <c r="VZT37"/>
      <c r="VZU37"/>
      <c r="VZV37"/>
      <c r="VZW37"/>
      <c r="VZX37"/>
      <c r="VZY37"/>
      <c r="VZZ37"/>
      <c r="WAA37"/>
      <c r="WAB37"/>
      <c r="WAC37"/>
      <c r="WAD37"/>
      <c r="WAE37"/>
      <c r="WAF37"/>
      <c r="WAG37"/>
      <c r="WAH37"/>
      <c r="WAI37"/>
      <c r="WAJ37"/>
      <c r="WAK37"/>
      <c r="WAL37"/>
      <c r="WAM37"/>
      <c r="WAN37"/>
      <c r="WAO37"/>
      <c r="WAP37"/>
      <c r="WAQ37"/>
      <c r="WAR37"/>
      <c r="WAS37"/>
      <c r="WAT37"/>
      <c r="WAU37"/>
      <c r="WAV37"/>
      <c r="WAW37"/>
      <c r="WAX37"/>
      <c r="WAY37"/>
      <c r="WAZ37"/>
      <c r="WBA37"/>
      <c r="WBB37"/>
      <c r="WBC37"/>
      <c r="WBD37"/>
      <c r="WBE37"/>
      <c r="WBF37"/>
      <c r="WBG37"/>
      <c r="WBH37"/>
      <c r="WBI37"/>
      <c r="WBJ37"/>
      <c r="WBK37"/>
      <c r="WBL37"/>
      <c r="WBM37"/>
      <c r="WBN37"/>
      <c r="WBO37"/>
      <c r="WBP37"/>
      <c r="WBQ37"/>
      <c r="WBR37"/>
      <c r="WBS37"/>
      <c r="WBT37"/>
      <c r="WBU37"/>
      <c r="WBV37"/>
      <c r="WBW37"/>
      <c r="WBX37"/>
      <c r="WBY37"/>
      <c r="WBZ37"/>
      <c r="WCA37"/>
      <c r="WCB37"/>
      <c r="WCC37"/>
      <c r="WCD37"/>
      <c r="WCE37"/>
      <c r="WCF37"/>
      <c r="WCG37"/>
      <c r="WCH37"/>
      <c r="WCI37"/>
      <c r="WCJ37"/>
      <c r="WCK37"/>
      <c r="WCL37"/>
      <c r="WCM37"/>
      <c r="WCN37"/>
      <c r="WCO37"/>
      <c r="WCP37"/>
      <c r="WCQ37"/>
      <c r="WCR37"/>
      <c r="WCS37"/>
      <c r="WCT37"/>
      <c r="WCU37"/>
      <c r="WCV37"/>
      <c r="WCW37"/>
      <c r="WCX37"/>
      <c r="WCY37"/>
      <c r="WCZ37"/>
      <c r="WDA37"/>
      <c r="WDB37"/>
      <c r="WDC37"/>
      <c r="WDD37"/>
      <c r="WDE37"/>
      <c r="WDF37"/>
      <c r="WDG37"/>
      <c r="WDH37"/>
      <c r="WDI37"/>
      <c r="WDJ37"/>
      <c r="WDK37"/>
      <c r="WDL37"/>
      <c r="WDM37"/>
      <c r="WDN37"/>
      <c r="WDO37"/>
      <c r="WDP37"/>
      <c r="WDQ37"/>
      <c r="WDR37"/>
      <c r="WDS37"/>
      <c r="WDT37"/>
      <c r="WDU37"/>
      <c r="WDV37"/>
      <c r="WDW37"/>
      <c r="WDX37"/>
      <c r="WDY37"/>
      <c r="WDZ37"/>
      <c r="WEA37"/>
      <c r="WEB37"/>
      <c r="WEC37"/>
      <c r="WED37"/>
      <c r="WEE37"/>
      <c r="WEF37"/>
      <c r="WEG37"/>
      <c r="WEH37"/>
      <c r="WEI37"/>
      <c r="WEJ37"/>
      <c r="WEK37"/>
      <c r="WEL37"/>
      <c r="WEM37"/>
      <c r="WEN37"/>
      <c r="WEO37"/>
      <c r="WEP37"/>
      <c r="WEQ37"/>
      <c r="WER37"/>
      <c r="WES37"/>
      <c r="WET37"/>
      <c r="WEU37"/>
      <c r="WEV37"/>
      <c r="WEW37"/>
      <c r="WEX37"/>
      <c r="WEY37"/>
      <c r="WEZ37"/>
      <c r="WFA37"/>
      <c r="WFB37"/>
      <c r="WFC37"/>
      <c r="WFD37"/>
      <c r="WFE37"/>
      <c r="WFF37"/>
      <c r="WFG37"/>
      <c r="WFH37"/>
      <c r="WFI37"/>
      <c r="WFJ37"/>
      <c r="WFK37"/>
      <c r="WFL37"/>
      <c r="WFM37"/>
      <c r="WFN37"/>
      <c r="WFO37"/>
      <c r="WFP37"/>
      <c r="WFQ37"/>
      <c r="WFR37"/>
      <c r="WFS37"/>
      <c r="WFT37"/>
      <c r="WFU37"/>
      <c r="WFV37"/>
      <c r="WFW37"/>
      <c r="WFX37"/>
      <c r="WFY37"/>
      <c r="WFZ37"/>
      <c r="WGA37"/>
      <c r="WGB37"/>
      <c r="WGC37"/>
      <c r="WGD37"/>
      <c r="WGE37"/>
      <c r="WGF37"/>
      <c r="WGG37"/>
      <c r="WGH37"/>
      <c r="WGI37"/>
      <c r="WGJ37"/>
      <c r="WGK37"/>
      <c r="WGL37"/>
      <c r="WGM37"/>
      <c r="WGN37"/>
      <c r="WGO37"/>
      <c r="WGP37"/>
      <c r="WGQ37"/>
      <c r="WGR37"/>
      <c r="WGS37"/>
      <c r="WGT37"/>
      <c r="WGU37"/>
      <c r="WGV37"/>
      <c r="WGW37"/>
      <c r="WGX37"/>
      <c r="WGY37"/>
      <c r="WGZ37"/>
      <c r="WHA37"/>
      <c r="WHB37"/>
      <c r="WHC37"/>
      <c r="WHD37"/>
      <c r="WHE37"/>
      <c r="WHF37"/>
      <c r="WHG37"/>
      <c r="WHH37"/>
      <c r="WHI37"/>
      <c r="WHJ37"/>
      <c r="WHK37"/>
      <c r="WHL37"/>
      <c r="WHM37"/>
      <c r="WHN37"/>
      <c r="WHO37"/>
      <c r="WHP37"/>
      <c r="WHQ37"/>
      <c r="WHR37"/>
      <c r="WHS37"/>
      <c r="WHT37"/>
      <c r="WHU37"/>
      <c r="WHV37"/>
      <c r="WHW37"/>
      <c r="WHX37"/>
      <c r="WHY37"/>
      <c r="WHZ37"/>
      <c r="WIA37"/>
      <c r="WIB37"/>
      <c r="WIC37"/>
      <c r="WID37"/>
      <c r="WIE37"/>
      <c r="WIF37"/>
      <c r="WIG37"/>
      <c r="WIH37"/>
      <c r="WII37"/>
      <c r="WIJ37"/>
      <c r="WIK37"/>
      <c r="WIL37"/>
      <c r="WIM37"/>
      <c r="WIN37"/>
      <c r="WIO37"/>
      <c r="WIP37"/>
      <c r="WIQ37"/>
      <c r="WIR37"/>
      <c r="WIS37"/>
      <c r="WIT37"/>
      <c r="WIU37"/>
      <c r="WIV37"/>
      <c r="WIW37"/>
      <c r="WIX37"/>
      <c r="WIY37"/>
      <c r="WIZ37"/>
      <c r="WJA37"/>
      <c r="WJB37"/>
      <c r="WJC37"/>
      <c r="WJD37"/>
      <c r="WJE37"/>
      <c r="WJF37"/>
      <c r="WJG37"/>
      <c r="WJH37"/>
      <c r="WJI37"/>
      <c r="WJJ37"/>
      <c r="WJK37"/>
      <c r="WJL37"/>
      <c r="WJM37"/>
      <c r="WJN37"/>
      <c r="WJO37"/>
      <c r="WJP37"/>
      <c r="WJQ37"/>
      <c r="WJR37"/>
      <c r="WJS37"/>
      <c r="WJT37"/>
      <c r="WJU37"/>
      <c r="WJV37"/>
      <c r="WJW37"/>
      <c r="WJX37"/>
      <c r="WJY37"/>
      <c r="WJZ37"/>
      <c r="WKA37"/>
      <c r="WKB37"/>
      <c r="WKC37"/>
      <c r="WKD37"/>
      <c r="WKE37"/>
      <c r="WKF37"/>
      <c r="WKG37"/>
      <c r="WKH37"/>
      <c r="WKI37"/>
      <c r="WKJ37"/>
      <c r="WKK37"/>
      <c r="WKL37"/>
      <c r="WKM37"/>
      <c r="WKN37"/>
      <c r="WKO37"/>
      <c r="WKP37"/>
      <c r="WKQ37"/>
      <c r="WKR37"/>
      <c r="WKS37"/>
      <c r="WKT37"/>
      <c r="WKU37"/>
      <c r="WKV37"/>
      <c r="WKW37"/>
      <c r="WKX37"/>
      <c r="WKY37"/>
      <c r="WKZ37"/>
      <c r="WLA37"/>
      <c r="WLB37"/>
      <c r="WLC37"/>
      <c r="WLD37"/>
      <c r="WLE37"/>
      <c r="WLF37"/>
      <c r="WLG37"/>
      <c r="WLH37"/>
      <c r="WLI37"/>
      <c r="WLJ37"/>
      <c r="WLK37"/>
      <c r="WLL37"/>
      <c r="WLM37"/>
      <c r="WLN37"/>
      <c r="WLO37"/>
      <c r="WLP37"/>
      <c r="WLQ37"/>
      <c r="WLR37"/>
      <c r="WLS37"/>
      <c r="WLT37"/>
      <c r="WLU37"/>
      <c r="WLV37"/>
      <c r="WLW37"/>
      <c r="WLX37"/>
      <c r="WLY37"/>
      <c r="WLZ37"/>
      <c r="WMA37"/>
      <c r="WMB37"/>
      <c r="WMC37"/>
      <c r="WMD37"/>
      <c r="WME37"/>
      <c r="WMF37"/>
      <c r="WMG37"/>
      <c r="WMH37"/>
      <c r="WMI37"/>
      <c r="WMJ37"/>
      <c r="WMK37"/>
      <c r="WML37"/>
      <c r="WMM37"/>
      <c r="WMN37"/>
      <c r="WMO37"/>
      <c r="WMP37"/>
      <c r="WMQ37"/>
      <c r="WMR37"/>
      <c r="WMS37"/>
      <c r="WMT37"/>
      <c r="WMU37"/>
      <c r="WMV37"/>
      <c r="WMW37"/>
      <c r="WMX37"/>
      <c r="WMY37"/>
      <c r="WMZ37"/>
      <c r="WNA37"/>
      <c r="WNB37"/>
      <c r="WNC37"/>
      <c r="WND37"/>
      <c r="WNE37"/>
      <c r="WNF37"/>
      <c r="WNG37"/>
      <c r="WNH37"/>
      <c r="WNI37"/>
      <c r="WNJ37"/>
      <c r="WNK37"/>
      <c r="WNL37"/>
      <c r="WNM37"/>
      <c r="WNN37"/>
      <c r="WNO37"/>
      <c r="WNP37"/>
      <c r="WNQ37"/>
      <c r="WNR37"/>
      <c r="WNS37"/>
      <c r="WNT37"/>
      <c r="WNU37"/>
      <c r="WNV37"/>
      <c r="WNW37"/>
      <c r="WNX37"/>
      <c r="WNY37"/>
      <c r="WNZ37"/>
      <c r="WOA37"/>
      <c r="WOB37"/>
      <c r="WOC37"/>
      <c r="WOD37"/>
      <c r="WOE37"/>
      <c r="WOF37"/>
      <c r="WOG37"/>
      <c r="WOH37"/>
      <c r="WOI37"/>
      <c r="WOJ37"/>
      <c r="WOK37"/>
      <c r="WOL37"/>
      <c r="WOM37"/>
      <c r="WON37"/>
      <c r="WOO37"/>
      <c r="WOP37"/>
      <c r="WOQ37"/>
      <c r="WOR37"/>
      <c r="WOS37"/>
      <c r="WOT37"/>
      <c r="WOU37"/>
      <c r="WOV37"/>
      <c r="WOW37"/>
      <c r="WOX37"/>
      <c r="WOY37"/>
      <c r="WOZ37"/>
      <c r="WPA37"/>
      <c r="WPB37"/>
      <c r="WPC37"/>
      <c r="WPD37"/>
      <c r="WPE37"/>
      <c r="WPF37"/>
      <c r="WPG37"/>
      <c r="WPH37"/>
      <c r="WPI37"/>
      <c r="WPJ37"/>
      <c r="WPK37"/>
      <c r="WPL37"/>
      <c r="WPM37"/>
      <c r="WPN37"/>
      <c r="WPO37"/>
      <c r="WPP37"/>
      <c r="WPQ37"/>
      <c r="WPR37"/>
      <c r="WPS37"/>
      <c r="WPT37"/>
      <c r="WPU37"/>
      <c r="WPV37"/>
      <c r="WPW37"/>
      <c r="WPX37"/>
      <c r="WPY37"/>
      <c r="WPZ37"/>
      <c r="WQA37"/>
      <c r="WQB37"/>
      <c r="WQC37"/>
      <c r="WQD37"/>
      <c r="WQE37"/>
      <c r="WQF37"/>
      <c r="WQG37"/>
      <c r="WQH37"/>
      <c r="WQI37"/>
      <c r="WQJ37"/>
      <c r="WQK37"/>
      <c r="WQL37"/>
      <c r="WQM37"/>
      <c r="WQN37"/>
      <c r="WQO37"/>
      <c r="WQP37"/>
      <c r="WQQ37"/>
      <c r="WQR37"/>
      <c r="WQS37"/>
      <c r="WQT37"/>
      <c r="WQU37"/>
      <c r="WQV37"/>
      <c r="WQW37"/>
      <c r="WQX37"/>
      <c r="WQY37"/>
      <c r="WQZ37"/>
      <c r="WRA37"/>
      <c r="WRB37"/>
      <c r="WRC37"/>
      <c r="WRD37"/>
      <c r="WRE37"/>
      <c r="WRF37"/>
      <c r="WRG37"/>
      <c r="WRH37"/>
      <c r="WRI37"/>
      <c r="WRJ37"/>
      <c r="WRK37"/>
      <c r="WRL37"/>
      <c r="WRM37"/>
      <c r="WRN37"/>
      <c r="WRO37"/>
      <c r="WRP37"/>
      <c r="WRQ37"/>
      <c r="WRR37"/>
      <c r="WRS37"/>
      <c r="WRT37"/>
      <c r="WRU37"/>
      <c r="WRV37"/>
      <c r="WRW37"/>
      <c r="WRX37"/>
      <c r="WRY37"/>
      <c r="WRZ37"/>
      <c r="WSA37"/>
      <c r="WSB37"/>
      <c r="WSC37"/>
      <c r="WSD37"/>
      <c r="WSE37"/>
      <c r="WSF37"/>
      <c r="WSG37"/>
      <c r="WSH37"/>
      <c r="WSI37"/>
      <c r="WSJ37"/>
      <c r="WSK37"/>
      <c r="WSL37"/>
      <c r="WSM37"/>
      <c r="WSN37"/>
      <c r="WSO37"/>
      <c r="WSP37"/>
      <c r="WSQ37"/>
      <c r="WSR37"/>
      <c r="WSS37"/>
      <c r="WST37"/>
      <c r="WSU37"/>
      <c r="WSV37"/>
      <c r="WSW37"/>
      <c r="WSX37"/>
      <c r="WSY37"/>
      <c r="WSZ37"/>
      <c r="WTA37"/>
      <c r="WTB37"/>
      <c r="WTC37"/>
      <c r="WTD37"/>
      <c r="WTE37"/>
      <c r="WTF37"/>
      <c r="WTG37"/>
      <c r="WTH37"/>
      <c r="WTI37"/>
      <c r="WTJ37"/>
      <c r="WTK37"/>
      <c r="WTL37"/>
      <c r="WTM37"/>
      <c r="WTN37"/>
      <c r="WTO37"/>
      <c r="WTP37"/>
      <c r="WTQ37"/>
      <c r="WTR37"/>
      <c r="WTS37"/>
      <c r="WTT37"/>
      <c r="WTU37"/>
      <c r="WTV37"/>
      <c r="WTW37"/>
      <c r="WTX37"/>
      <c r="WTY37"/>
      <c r="WTZ37"/>
      <c r="WUA37"/>
      <c r="WUB37"/>
      <c r="WUC37"/>
      <c r="WUD37"/>
      <c r="WUE37"/>
      <c r="WUF37"/>
      <c r="WUG37"/>
      <c r="WUH37"/>
      <c r="WUI37"/>
      <c r="WUJ37"/>
      <c r="WUK37"/>
      <c r="WUL37"/>
      <c r="WUM37"/>
      <c r="WUN37"/>
      <c r="WUO37"/>
      <c r="WUP37"/>
      <c r="WUQ37"/>
      <c r="WUR37"/>
      <c r="WUS37"/>
      <c r="WUT37"/>
      <c r="WUU37"/>
      <c r="WUV37"/>
      <c r="WUW37"/>
      <c r="WUX37"/>
      <c r="WUY37"/>
      <c r="WUZ37"/>
      <c r="WVA37"/>
      <c r="WVB37"/>
      <c r="WVC37"/>
      <c r="WVD37"/>
      <c r="WVE37"/>
      <c r="WVF37"/>
      <c r="WVG37"/>
      <c r="WVH37"/>
      <c r="WVI37"/>
      <c r="WVJ37"/>
      <c r="WVK37"/>
      <c r="WVL37"/>
      <c r="WVM37"/>
      <c r="WVN37"/>
      <c r="WVO37"/>
      <c r="WVP37"/>
      <c r="WVQ37"/>
      <c r="WVR37"/>
      <c r="WVS37"/>
      <c r="WVT37"/>
      <c r="WVU37"/>
      <c r="WVV37"/>
      <c r="WVW37"/>
      <c r="WVX37"/>
      <c r="WVY37"/>
      <c r="WVZ37"/>
      <c r="WWA37"/>
      <c r="WWB37"/>
      <c r="WWC37"/>
      <c r="WWD37"/>
      <c r="WWE37"/>
      <c r="WWF37"/>
      <c r="WWG37"/>
      <c r="WWH37"/>
      <c r="WWI37"/>
      <c r="WWJ37"/>
      <c r="WWK37"/>
      <c r="WWL37"/>
      <c r="WWM37"/>
      <c r="WWN37"/>
      <c r="WWO37"/>
      <c r="WWP37"/>
      <c r="WWQ37"/>
      <c r="WWR37"/>
      <c r="WWS37"/>
      <c r="WWT37"/>
      <c r="WWU37"/>
      <c r="WWV37"/>
      <c r="WWW37"/>
      <c r="WWX37"/>
      <c r="WWY37"/>
      <c r="WWZ37"/>
      <c r="WXA37"/>
      <c r="WXB37"/>
      <c r="WXC37"/>
      <c r="WXD37"/>
      <c r="WXE37"/>
      <c r="WXF37"/>
      <c r="WXG37"/>
      <c r="WXH37"/>
      <c r="WXI37"/>
      <c r="WXJ37"/>
      <c r="WXK37"/>
      <c r="WXL37"/>
      <c r="WXM37"/>
      <c r="WXN37"/>
      <c r="WXO37"/>
      <c r="WXP37"/>
      <c r="WXQ37"/>
      <c r="WXR37"/>
      <c r="WXS37"/>
      <c r="WXT37"/>
      <c r="WXU37"/>
      <c r="WXV37"/>
      <c r="WXW37"/>
      <c r="WXX37"/>
      <c r="WXY37"/>
      <c r="WXZ37"/>
      <c r="WYA37"/>
      <c r="WYB37"/>
      <c r="WYC37"/>
      <c r="WYD37"/>
      <c r="WYE37"/>
      <c r="WYF37"/>
      <c r="WYG37"/>
      <c r="WYH37"/>
      <c r="WYI37"/>
      <c r="WYJ37"/>
      <c r="WYK37"/>
      <c r="WYL37"/>
      <c r="WYM37"/>
      <c r="WYN37"/>
      <c r="WYO37"/>
      <c r="WYP37"/>
      <c r="WYQ37"/>
      <c r="WYR37"/>
      <c r="WYS37"/>
      <c r="WYT37"/>
      <c r="WYU37"/>
      <c r="WYV37"/>
      <c r="WYW37"/>
      <c r="WYX37"/>
      <c r="WYY37"/>
      <c r="WYZ37"/>
      <c r="WZA37"/>
      <c r="WZB37"/>
      <c r="WZC37"/>
      <c r="WZD37"/>
      <c r="WZE37"/>
      <c r="WZF37"/>
      <c r="WZG37"/>
      <c r="WZH37"/>
      <c r="WZI37"/>
      <c r="WZJ37"/>
      <c r="WZK37"/>
      <c r="WZL37"/>
      <c r="WZM37"/>
      <c r="WZN37"/>
      <c r="WZO37"/>
      <c r="WZP37"/>
      <c r="WZQ37"/>
      <c r="WZR37"/>
      <c r="WZS37"/>
      <c r="WZT37"/>
      <c r="WZU37"/>
      <c r="WZV37"/>
      <c r="WZW37"/>
      <c r="WZX37"/>
      <c r="WZY37"/>
      <c r="WZZ37"/>
      <c r="XAA37"/>
      <c r="XAB37"/>
      <c r="XAC37"/>
      <c r="XAD37"/>
      <c r="XAE37"/>
      <c r="XAF37"/>
      <c r="XAG37"/>
      <c r="XAH37"/>
      <c r="XAI37"/>
      <c r="XAJ37"/>
      <c r="XAK37"/>
      <c r="XAL37"/>
      <c r="XAM37"/>
      <c r="XAN37"/>
      <c r="XAO37"/>
      <c r="XAP37"/>
      <c r="XAQ37"/>
      <c r="XAR37"/>
      <c r="XAS37"/>
      <c r="XAT37"/>
      <c r="XAU37"/>
      <c r="XAV37"/>
      <c r="XAW37"/>
      <c r="XAX37"/>
      <c r="XAY37"/>
      <c r="XAZ37"/>
      <c r="XBA37"/>
      <c r="XBB37"/>
      <c r="XBC37"/>
      <c r="XBD37"/>
      <c r="XBE37"/>
      <c r="XBF37"/>
      <c r="XBG37"/>
      <c r="XBH37"/>
      <c r="XBI37"/>
      <c r="XBJ37"/>
      <c r="XBK37"/>
      <c r="XBL37"/>
      <c r="XBM37"/>
      <c r="XBN37"/>
      <c r="XBO37"/>
      <c r="XBP37"/>
      <c r="XBQ37"/>
      <c r="XBR37"/>
      <c r="XBS37"/>
      <c r="XBT37"/>
      <c r="XBU37"/>
      <c r="XBV37"/>
      <c r="XBW37"/>
      <c r="XBX37"/>
      <c r="XBY37"/>
      <c r="XBZ37"/>
      <c r="XCA37"/>
      <c r="XCB37"/>
      <c r="XCC37"/>
      <c r="XCD37"/>
      <c r="XCE37"/>
      <c r="XCF37"/>
      <c r="XCG37"/>
      <c r="XCH37"/>
      <c r="XCI37"/>
      <c r="XCJ37"/>
      <c r="XCK37"/>
      <c r="XCL37"/>
      <c r="XCM37"/>
      <c r="XCN37"/>
      <c r="XCO37"/>
      <c r="XCP37"/>
      <c r="XCQ37"/>
      <c r="XCR37"/>
      <c r="XCS37"/>
      <c r="XCT37"/>
      <c r="XCU37"/>
      <c r="XCV37"/>
      <c r="XCW37"/>
      <c r="XCX37"/>
      <c r="XCY37"/>
      <c r="XCZ37"/>
      <c r="XDA37"/>
      <c r="XDB37"/>
      <c r="XDC37"/>
      <c r="XDD37"/>
      <c r="XDE37"/>
      <c r="XDF37"/>
      <c r="XDG37"/>
      <c r="XDH37"/>
      <c r="XDI37"/>
      <c r="XDJ37"/>
      <c r="XDK37"/>
      <c r="XDL37"/>
      <c r="XDM37"/>
      <c r="XDN37"/>
      <c r="XDO37"/>
      <c r="XDP37"/>
      <c r="XDQ37"/>
      <c r="XDR37"/>
      <c r="XDS37"/>
      <c r="XDT37"/>
      <c r="XDU37"/>
      <c r="XDV37"/>
      <c r="XDW37"/>
      <c r="XDX37"/>
      <c r="XDY37"/>
      <c r="XDZ37"/>
      <c r="XEA37"/>
      <c r="XEB37"/>
      <c r="XEC37"/>
      <c r="XED37"/>
      <c r="XEE37"/>
      <c r="XEF37"/>
      <c r="XEG37"/>
      <c r="XEH37"/>
      <c r="XEI37"/>
      <c r="XEJ37"/>
      <c r="XEK37"/>
      <c r="XEL37"/>
      <c r="XEM37"/>
      <c r="XEN37"/>
      <c r="XEO37"/>
      <c r="XEP37"/>
      <c r="XEQ37"/>
      <c r="XER37"/>
    </row>
    <row r="38" spans="1:16372" ht="15" x14ac:dyDescent="0.2">
      <c r="A38" s="78" t="s">
        <v>56</v>
      </c>
      <c r="B38" s="78"/>
      <c r="C38" s="78"/>
      <c r="D38" s="78"/>
      <c r="E38" s="78"/>
      <c r="F38" s="78"/>
      <c r="G38" s="180"/>
      <c r="H38" s="78"/>
      <c r="I38" s="78"/>
      <c r="J38" s="78"/>
      <c r="K38" s="78"/>
      <c r="L38" s="78"/>
      <c r="M38" s="78"/>
      <c r="N38" s="78"/>
      <c r="O38" s="78"/>
      <c r="P38" s="78"/>
      <c r="Q38" s="78"/>
      <c r="R38" s="78"/>
      <c r="S38" s="78"/>
      <c r="T38" s="78"/>
      <c r="U38" s="78"/>
      <c r="V38" s="78"/>
      <c r="W38" s="78"/>
      <c r="X38" s="78"/>
      <c r="Y38" s="78"/>
      <c r="Z38" s="78"/>
      <c r="AA38" s="78"/>
      <c r="AB38" s="78"/>
      <c r="AC38" s="78"/>
      <c r="AD38" s="78"/>
      <c r="AE38" s="78"/>
      <c r="AF38" s="78"/>
      <c r="AG38" s="78"/>
      <c r="AH38"/>
      <c r="AI38"/>
      <c r="AJ38"/>
      <c r="AK38"/>
      <c r="AL38"/>
      <c r="AM38"/>
      <c r="AN38"/>
      <c r="AO38"/>
      <c r="AP38"/>
      <c r="AQ38"/>
    </row>
    <row r="39" spans="1:16372" x14ac:dyDescent="0.2">
      <c r="D39"/>
      <c r="E39"/>
      <c r="G39" s="183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</row>
    <row r="40" spans="1:16372" x14ac:dyDescent="0.2">
      <c r="D40"/>
      <c r="E40"/>
      <c r="G40" s="183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</row>
    <row r="41" spans="1:16372" ht="13.5" x14ac:dyDescent="0.25">
      <c r="C41" s="1" t="s">
        <v>59</v>
      </c>
      <c r="G41" s="181" t="s">
        <v>40</v>
      </c>
      <c r="I41" s="29">
        <v>0</v>
      </c>
      <c r="J41" s="29">
        <v>0</v>
      </c>
      <c r="K41" s="29">
        <v>0</v>
      </c>
      <c r="L41" s="29">
        <v>0</v>
      </c>
      <c r="M41" s="29">
        <v>0</v>
      </c>
      <c r="N41" s="29">
        <v>0</v>
      </c>
      <c r="O41" s="29">
        <v>0</v>
      </c>
      <c r="P41" s="29">
        <v>0</v>
      </c>
      <c r="Q41" s="29">
        <v>0</v>
      </c>
      <c r="R41" s="29">
        <v>0</v>
      </c>
      <c r="S41" s="29">
        <v>0</v>
      </c>
      <c r="T41" s="29">
        <v>0</v>
      </c>
      <c r="U41" s="29">
        <v>0</v>
      </c>
      <c r="V41" s="29">
        <v>0</v>
      </c>
      <c r="W41" s="29">
        <v>0</v>
      </c>
      <c r="X41" s="29">
        <v>0</v>
      </c>
      <c r="Y41" s="29">
        <v>0</v>
      </c>
      <c r="Z41" s="29">
        <v>0</v>
      </c>
      <c r="AA41" s="29">
        <v>0</v>
      </c>
      <c r="AB41" s="29">
        <v>0</v>
      </c>
      <c r="AC41" s="29">
        <v>0</v>
      </c>
      <c r="AD41" s="29">
        <v>0</v>
      </c>
      <c r="AE41" s="29">
        <v>0</v>
      </c>
      <c r="AF41" s="29">
        <v>0</v>
      </c>
      <c r="AG41" s="29">
        <v>0</v>
      </c>
      <c r="AH41"/>
      <c r="AI41"/>
      <c r="AJ41"/>
      <c r="AK41"/>
    </row>
    <row r="42" spans="1:16372" ht="13.5" x14ac:dyDescent="0.25">
      <c r="C42" s="1" t="s">
        <v>129</v>
      </c>
      <c r="G42" s="181" t="s">
        <v>104</v>
      </c>
      <c r="I42" s="75">
        <f t="shared" ref="I42:AG42" si="4">I41*I7</f>
        <v>0</v>
      </c>
      <c r="J42" s="75">
        <f t="shared" si="4"/>
        <v>0</v>
      </c>
      <c r="K42" s="75">
        <f t="shared" si="4"/>
        <v>0</v>
      </c>
      <c r="L42" s="75">
        <f t="shared" si="4"/>
        <v>0</v>
      </c>
      <c r="M42" s="75">
        <f t="shared" si="4"/>
        <v>0</v>
      </c>
      <c r="N42" s="75">
        <f t="shared" si="4"/>
        <v>0</v>
      </c>
      <c r="O42" s="75">
        <f t="shared" si="4"/>
        <v>0</v>
      </c>
      <c r="P42" s="75">
        <f t="shared" si="4"/>
        <v>0</v>
      </c>
      <c r="Q42" s="75">
        <f t="shared" si="4"/>
        <v>0</v>
      </c>
      <c r="R42" s="75">
        <f t="shared" si="4"/>
        <v>0</v>
      </c>
      <c r="S42" s="75">
        <f t="shared" si="4"/>
        <v>0</v>
      </c>
      <c r="T42" s="75">
        <f t="shared" si="4"/>
        <v>0</v>
      </c>
      <c r="U42" s="75">
        <f t="shared" si="4"/>
        <v>0</v>
      </c>
      <c r="V42" s="75">
        <f t="shared" si="4"/>
        <v>0</v>
      </c>
      <c r="W42" s="75">
        <f t="shared" si="4"/>
        <v>0</v>
      </c>
      <c r="X42" s="75">
        <f t="shared" si="4"/>
        <v>0</v>
      </c>
      <c r="Y42" s="75">
        <f t="shared" si="4"/>
        <v>0</v>
      </c>
      <c r="Z42" s="75">
        <f t="shared" si="4"/>
        <v>0</v>
      </c>
      <c r="AA42" s="75">
        <f t="shared" si="4"/>
        <v>0</v>
      </c>
      <c r="AB42" s="75">
        <f t="shared" si="4"/>
        <v>0</v>
      </c>
      <c r="AC42" s="75">
        <f t="shared" si="4"/>
        <v>0</v>
      </c>
      <c r="AD42" s="75">
        <f t="shared" si="4"/>
        <v>0</v>
      </c>
      <c r="AE42" s="75">
        <f t="shared" si="4"/>
        <v>0</v>
      </c>
      <c r="AF42" s="75">
        <f t="shared" si="4"/>
        <v>0</v>
      </c>
      <c r="AG42" s="75">
        <f t="shared" si="4"/>
        <v>0</v>
      </c>
      <c r="AH42"/>
      <c r="AI42"/>
      <c r="AJ42"/>
      <c r="AK42"/>
    </row>
    <row r="43" spans="1:16372" x14ac:dyDescent="0.2">
      <c r="D43"/>
      <c r="E43"/>
      <c r="G43" s="18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</row>
    <row r="44" spans="1:16372" x14ac:dyDescent="0.2">
      <c r="D44" s="182"/>
      <c r="E44"/>
      <c r="G44" s="183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</row>
    <row r="45" spans="1:16372" x14ac:dyDescent="0.2">
      <c r="C45" s="1" t="s">
        <v>14</v>
      </c>
      <c r="D45" s="181" t="s">
        <v>63</v>
      </c>
      <c r="E45" s="101">
        <f>Assumptions!G94</f>
        <v>151432.81740793545</v>
      </c>
      <c r="G45" s="183" t="s">
        <v>40</v>
      </c>
      <c r="I45" s="29">
        <v>0</v>
      </c>
      <c r="J45" s="29">
        <v>0</v>
      </c>
      <c r="K45" s="29">
        <v>0</v>
      </c>
      <c r="L45" s="29">
        <v>0</v>
      </c>
      <c r="M45" s="29">
        <v>0</v>
      </c>
      <c r="N45" s="29">
        <v>0</v>
      </c>
      <c r="O45" s="29">
        <v>0</v>
      </c>
      <c r="P45" s="29">
        <v>0</v>
      </c>
      <c r="Q45" s="29">
        <v>0</v>
      </c>
      <c r="R45" s="29">
        <v>0</v>
      </c>
      <c r="S45" s="29">
        <v>0</v>
      </c>
      <c r="T45" s="29">
        <v>0</v>
      </c>
      <c r="U45" s="29">
        <v>0</v>
      </c>
      <c r="V45" s="29">
        <v>0</v>
      </c>
      <c r="W45" s="29">
        <v>0</v>
      </c>
      <c r="X45" s="29">
        <v>0</v>
      </c>
      <c r="Y45" s="29">
        <v>0</v>
      </c>
      <c r="Z45" s="29">
        <v>0</v>
      </c>
      <c r="AA45" s="29">
        <v>0</v>
      </c>
      <c r="AB45" s="29">
        <v>0</v>
      </c>
      <c r="AC45" s="29">
        <v>0</v>
      </c>
      <c r="AD45" s="29">
        <v>0</v>
      </c>
      <c r="AE45" s="29">
        <v>0</v>
      </c>
      <c r="AF45" s="29">
        <v>0</v>
      </c>
      <c r="AG45" s="29">
        <v>0</v>
      </c>
    </row>
    <row r="46" spans="1:16372" x14ac:dyDescent="0.2">
      <c r="C46" s="1" t="s">
        <v>4</v>
      </c>
      <c r="D46" s="181" t="s">
        <v>63</v>
      </c>
      <c r="E46" s="101">
        <f>Assumptions!G95</f>
        <v>24590</v>
      </c>
      <c r="G46" s="183" t="s">
        <v>40</v>
      </c>
      <c r="I46" s="29">
        <v>0</v>
      </c>
      <c r="J46" s="29">
        <v>0</v>
      </c>
      <c r="K46" s="29">
        <v>0</v>
      </c>
      <c r="L46" s="29">
        <v>0</v>
      </c>
      <c r="M46" s="29">
        <v>0</v>
      </c>
      <c r="N46" s="29">
        <v>0</v>
      </c>
      <c r="O46" s="29">
        <v>0</v>
      </c>
      <c r="P46" s="29">
        <v>0</v>
      </c>
      <c r="Q46" s="29">
        <v>0</v>
      </c>
      <c r="R46" s="29">
        <v>0</v>
      </c>
      <c r="S46" s="29">
        <v>0</v>
      </c>
      <c r="T46" s="29">
        <v>0</v>
      </c>
      <c r="U46" s="29">
        <v>0</v>
      </c>
      <c r="V46" s="29">
        <v>0</v>
      </c>
      <c r="W46" s="29">
        <v>0</v>
      </c>
      <c r="X46" s="29">
        <v>0</v>
      </c>
      <c r="Y46" s="29">
        <v>0</v>
      </c>
      <c r="Z46" s="29">
        <v>0</v>
      </c>
      <c r="AA46" s="29">
        <v>0</v>
      </c>
      <c r="AB46" s="29">
        <v>0</v>
      </c>
      <c r="AC46" s="29">
        <v>0</v>
      </c>
      <c r="AD46" s="29">
        <v>0</v>
      </c>
      <c r="AE46" s="29">
        <v>0</v>
      </c>
      <c r="AF46" s="29">
        <v>0</v>
      </c>
      <c r="AG46" s="29">
        <v>0</v>
      </c>
    </row>
    <row r="47" spans="1:16372" x14ac:dyDescent="0.2">
      <c r="C47" s="1" t="s">
        <v>5</v>
      </c>
      <c r="D47" s="181" t="s">
        <v>63</v>
      </c>
      <c r="E47" s="100">
        <f>Assumptions!G96</f>
        <v>88.357719508603083</v>
      </c>
      <c r="G47" s="183" t="s">
        <v>40</v>
      </c>
      <c r="I47" s="29">
        <v>0</v>
      </c>
      <c r="J47" s="29">
        <v>0</v>
      </c>
      <c r="K47" s="29">
        <v>0</v>
      </c>
      <c r="L47" s="29">
        <v>0</v>
      </c>
      <c r="M47" s="29">
        <v>0</v>
      </c>
      <c r="N47" s="29">
        <v>0</v>
      </c>
      <c r="O47" s="29">
        <v>0</v>
      </c>
      <c r="P47" s="29">
        <v>0</v>
      </c>
      <c r="Q47" s="29">
        <v>0</v>
      </c>
      <c r="R47" s="29">
        <v>0</v>
      </c>
      <c r="S47" s="29">
        <v>0</v>
      </c>
      <c r="T47" s="29">
        <v>0</v>
      </c>
      <c r="U47" s="29">
        <v>0</v>
      </c>
      <c r="V47" s="29">
        <v>0</v>
      </c>
      <c r="W47" s="29">
        <v>0</v>
      </c>
      <c r="X47" s="29">
        <v>0</v>
      </c>
      <c r="Y47" s="29">
        <v>0</v>
      </c>
      <c r="Z47" s="29">
        <v>0</v>
      </c>
      <c r="AA47" s="29">
        <v>0</v>
      </c>
      <c r="AB47" s="29">
        <v>0</v>
      </c>
      <c r="AC47" s="29">
        <v>0</v>
      </c>
      <c r="AD47" s="29">
        <v>0</v>
      </c>
      <c r="AE47" s="29">
        <v>0</v>
      </c>
      <c r="AF47" s="29">
        <v>0</v>
      </c>
      <c r="AG47" s="29">
        <v>0</v>
      </c>
    </row>
    <row r="48" spans="1:16372" x14ac:dyDescent="0.2">
      <c r="C48" s="1" t="s">
        <v>15</v>
      </c>
      <c r="D48" s="181" t="s">
        <v>126</v>
      </c>
      <c r="E48" s="100">
        <f>Assumptions!G97</f>
        <v>0</v>
      </c>
      <c r="G48" s="183" t="s">
        <v>204</v>
      </c>
      <c r="I48" s="29">
        <v>0</v>
      </c>
      <c r="J48" s="29">
        <v>0</v>
      </c>
      <c r="K48" s="29">
        <v>0</v>
      </c>
      <c r="L48" s="29">
        <v>0</v>
      </c>
      <c r="M48" s="29">
        <v>0</v>
      </c>
      <c r="N48" s="29">
        <v>0</v>
      </c>
      <c r="O48" s="29">
        <v>0</v>
      </c>
      <c r="P48" s="29">
        <v>0</v>
      </c>
      <c r="Q48" s="29">
        <v>0</v>
      </c>
      <c r="R48" s="29">
        <v>0</v>
      </c>
      <c r="S48" s="29">
        <v>0</v>
      </c>
      <c r="T48" s="29">
        <v>0</v>
      </c>
      <c r="U48" s="29">
        <v>0</v>
      </c>
      <c r="V48" s="29">
        <v>0</v>
      </c>
      <c r="W48" s="29">
        <v>0</v>
      </c>
      <c r="X48" s="29">
        <v>0</v>
      </c>
      <c r="Y48" s="29">
        <v>0</v>
      </c>
      <c r="Z48" s="29">
        <v>0</v>
      </c>
      <c r="AA48" s="29">
        <v>0</v>
      </c>
      <c r="AB48" s="29">
        <v>0</v>
      </c>
      <c r="AC48" s="29">
        <v>0</v>
      </c>
      <c r="AD48" s="29">
        <v>0</v>
      </c>
      <c r="AE48" s="29">
        <v>0</v>
      </c>
      <c r="AF48" s="29">
        <v>0</v>
      </c>
      <c r="AG48" s="29">
        <v>0</v>
      </c>
    </row>
    <row r="49" spans="1:43" x14ac:dyDescent="0.2">
      <c r="C49" s="1" t="s">
        <v>202</v>
      </c>
      <c r="D49" s="181" t="s">
        <v>205</v>
      </c>
      <c r="E49" s="100">
        <f>Assumptions!G98</f>
        <v>0.35181336539087127</v>
      </c>
      <c r="G49" s="183" t="s">
        <v>206</v>
      </c>
      <c r="I49" s="29">
        <v>0</v>
      </c>
      <c r="J49" s="29">
        <v>0</v>
      </c>
      <c r="K49" s="29">
        <v>0</v>
      </c>
      <c r="L49" s="29">
        <v>0</v>
      </c>
      <c r="M49" s="29">
        <v>0</v>
      </c>
      <c r="N49" s="29">
        <v>0</v>
      </c>
      <c r="O49" s="29">
        <v>0</v>
      </c>
      <c r="P49" s="29">
        <v>0</v>
      </c>
      <c r="Q49" s="29">
        <v>0</v>
      </c>
      <c r="R49" s="29">
        <v>0</v>
      </c>
      <c r="S49" s="29">
        <v>0</v>
      </c>
      <c r="T49" s="29">
        <v>0</v>
      </c>
      <c r="U49" s="29">
        <v>0</v>
      </c>
      <c r="V49" s="29">
        <v>0</v>
      </c>
      <c r="W49" s="29">
        <v>0</v>
      </c>
      <c r="X49" s="29">
        <v>0</v>
      </c>
      <c r="Y49" s="29">
        <v>0</v>
      </c>
      <c r="Z49" s="29">
        <v>0</v>
      </c>
      <c r="AA49" s="29">
        <v>0</v>
      </c>
      <c r="AB49" s="29">
        <v>0</v>
      </c>
      <c r="AC49" s="29">
        <v>0</v>
      </c>
      <c r="AD49" s="29">
        <v>0</v>
      </c>
      <c r="AE49" s="29">
        <v>0</v>
      </c>
      <c r="AF49" s="29">
        <v>0</v>
      </c>
      <c r="AG49" s="29">
        <v>0</v>
      </c>
    </row>
    <row r="50" spans="1:43" x14ac:dyDescent="0.2">
      <c r="C50" s="1" t="s">
        <v>203</v>
      </c>
      <c r="D50" s="181" t="s">
        <v>205</v>
      </c>
      <c r="E50" s="100">
        <f>Assumptions!G99</f>
        <v>0.35181336539087127</v>
      </c>
      <c r="G50" s="183" t="s">
        <v>206</v>
      </c>
      <c r="I50" s="29">
        <v>0</v>
      </c>
      <c r="J50" s="29">
        <v>0</v>
      </c>
      <c r="K50" s="29">
        <v>0</v>
      </c>
      <c r="L50" s="29">
        <v>0</v>
      </c>
      <c r="M50" s="29">
        <v>0</v>
      </c>
      <c r="N50" s="29">
        <v>0</v>
      </c>
      <c r="O50" s="29">
        <v>0</v>
      </c>
      <c r="P50" s="29">
        <v>0</v>
      </c>
      <c r="Q50" s="29">
        <v>0</v>
      </c>
      <c r="R50" s="29">
        <v>0</v>
      </c>
      <c r="S50" s="29">
        <v>0</v>
      </c>
      <c r="T50" s="29">
        <v>0</v>
      </c>
      <c r="U50" s="29">
        <v>0</v>
      </c>
      <c r="V50" s="29">
        <v>0</v>
      </c>
      <c r="W50" s="29">
        <v>0</v>
      </c>
      <c r="X50" s="29">
        <v>0</v>
      </c>
      <c r="Y50" s="29">
        <v>0</v>
      </c>
      <c r="Z50" s="29">
        <v>0</v>
      </c>
      <c r="AA50" s="29">
        <v>0</v>
      </c>
      <c r="AB50" s="29">
        <v>0</v>
      </c>
      <c r="AC50" s="29">
        <v>0</v>
      </c>
      <c r="AD50" s="29">
        <v>0</v>
      </c>
      <c r="AE50" s="29">
        <v>0</v>
      </c>
      <c r="AF50" s="29">
        <v>0</v>
      </c>
      <c r="AG50" s="29">
        <v>0</v>
      </c>
    </row>
    <row r="51" spans="1:43" x14ac:dyDescent="0.2">
      <c r="C51" s="1" t="s">
        <v>6</v>
      </c>
      <c r="D51" s="181" t="s">
        <v>126</v>
      </c>
      <c r="E51" s="100">
        <f>Assumptions!G100</f>
        <v>0</v>
      </c>
      <c r="G51" s="183" t="s">
        <v>204</v>
      </c>
      <c r="I51" s="29">
        <v>0</v>
      </c>
      <c r="J51" s="29">
        <v>0</v>
      </c>
      <c r="K51" s="29">
        <v>0</v>
      </c>
      <c r="L51" s="29">
        <v>0</v>
      </c>
      <c r="M51" s="29">
        <v>0</v>
      </c>
      <c r="N51" s="29">
        <v>0</v>
      </c>
      <c r="O51" s="29">
        <v>0</v>
      </c>
      <c r="P51" s="29">
        <v>0</v>
      </c>
      <c r="Q51" s="29">
        <v>0</v>
      </c>
      <c r="R51" s="29">
        <v>0</v>
      </c>
      <c r="S51" s="29">
        <v>0</v>
      </c>
      <c r="T51" s="29">
        <v>0</v>
      </c>
      <c r="U51" s="29">
        <v>0</v>
      </c>
      <c r="V51" s="29">
        <v>0</v>
      </c>
      <c r="W51" s="29">
        <v>0</v>
      </c>
      <c r="X51" s="29">
        <v>0</v>
      </c>
      <c r="Y51" s="29">
        <v>0</v>
      </c>
      <c r="Z51" s="29">
        <v>0</v>
      </c>
      <c r="AA51" s="29">
        <v>0</v>
      </c>
      <c r="AB51" s="29">
        <v>0</v>
      </c>
      <c r="AC51" s="29">
        <v>0</v>
      </c>
      <c r="AD51" s="29">
        <v>0</v>
      </c>
      <c r="AE51" s="29">
        <v>0</v>
      </c>
      <c r="AF51" s="29">
        <v>0</v>
      </c>
      <c r="AG51" s="29">
        <v>0</v>
      </c>
    </row>
    <row r="52" spans="1:43" x14ac:dyDescent="0.2">
      <c r="C52" s="1" t="s">
        <v>7</v>
      </c>
      <c r="D52" s="181" t="s">
        <v>126</v>
      </c>
      <c r="E52" s="100">
        <f>Assumptions!G101</f>
        <v>0</v>
      </c>
      <c r="G52" s="183" t="s">
        <v>204</v>
      </c>
      <c r="I52" s="29">
        <v>0</v>
      </c>
      <c r="J52" s="29">
        <v>0</v>
      </c>
      <c r="K52" s="29">
        <v>0</v>
      </c>
      <c r="L52" s="29">
        <v>0</v>
      </c>
      <c r="M52" s="29">
        <v>0</v>
      </c>
      <c r="N52" s="29">
        <v>0</v>
      </c>
      <c r="O52" s="29">
        <v>0</v>
      </c>
      <c r="P52" s="29">
        <v>0</v>
      </c>
      <c r="Q52" s="29">
        <v>0</v>
      </c>
      <c r="R52" s="29">
        <v>0</v>
      </c>
      <c r="S52" s="29">
        <v>0</v>
      </c>
      <c r="T52" s="29">
        <v>0</v>
      </c>
      <c r="U52" s="29">
        <v>0</v>
      </c>
      <c r="V52" s="29">
        <v>0</v>
      </c>
      <c r="W52" s="29">
        <v>0</v>
      </c>
      <c r="X52" s="29">
        <v>0</v>
      </c>
      <c r="Y52" s="29">
        <v>0</v>
      </c>
      <c r="Z52" s="29">
        <v>0</v>
      </c>
      <c r="AA52" s="29">
        <v>0</v>
      </c>
      <c r="AB52" s="29">
        <v>0</v>
      </c>
      <c r="AC52" s="29">
        <v>0</v>
      </c>
      <c r="AD52" s="29">
        <v>0</v>
      </c>
      <c r="AE52" s="29">
        <v>0</v>
      </c>
      <c r="AF52" s="29">
        <v>0</v>
      </c>
      <c r="AG52" s="29">
        <v>0</v>
      </c>
    </row>
    <row r="53" spans="1:43" x14ac:dyDescent="0.2">
      <c r="D53" s="181"/>
      <c r="G53" s="183"/>
      <c r="H53" s="56"/>
      <c r="I53" s="56"/>
      <c r="J53" s="56"/>
      <c r="K53" s="56"/>
      <c r="L53" s="56"/>
      <c r="M53" s="56"/>
      <c r="N53" s="56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  <c r="AA53" s="56"/>
      <c r="AB53" s="56"/>
      <c r="AC53" s="56"/>
      <c r="AD53" s="56"/>
      <c r="AE53" s="56"/>
      <c r="AF53" s="56"/>
      <c r="AG53" s="56"/>
    </row>
    <row r="54" spans="1:43" x14ac:dyDescent="0.2">
      <c r="C54" s="1" t="s">
        <v>117</v>
      </c>
      <c r="D54" s="181"/>
      <c r="G54" s="183">
        <f>input_dollars</f>
        <v>45291</v>
      </c>
      <c r="I54" s="29">
        <v>0</v>
      </c>
      <c r="J54" s="29">
        <v>0</v>
      </c>
      <c r="K54" s="29">
        <v>0</v>
      </c>
      <c r="L54" s="29">
        <v>0</v>
      </c>
      <c r="M54" s="29">
        <v>0</v>
      </c>
      <c r="N54" s="29">
        <v>0</v>
      </c>
      <c r="O54" s="29">
        <v>0</v>
      </c>
      <c r="P54" s="29">
        <v>0</v>
      </c>
      <c r="Q54" s="29">
        <v>0</v>
      </c>
      <c r="R54" s="29">
        <v>0</v>
      </c>
      <c r="S54" s="29">
        <v>0</v>
      </c>
      <c r="T54" s="29">
        <v>0</v>
      </c>
      <c r="U54" s="29">
        <v>0</v>
      </c>
      <c r="V54" s="29">
        <v>0</v>
      </c>
      <c r="W54" s="29">
        <v>0</v>
      </c>
      <c r="X54" s="29">
        <v>0</v>
      </c>
      <c r="Y54" s="29">
        <v>0</v>
      </c>
      <c r="Z54" s="29">
        <v>0</v>
      </c>
      <c r="AA54" s="29">
        <v>0</v>
      </c>
      <c r="AB54" s="29">
        <v>0</v>
      </c>
      <c r="AC54" s="29">
        <v>0</v>
      </c>
      <c r="AD54" s="29">
        <v>0</v>
      </c>
      <c r="AE54" s="29">
        <v>0</v>
      </c>
      <c r="AF54" s="29">
        <v>0</v>
      </c>
      <c r="AG54" s="29">
        <v>0</v>
      </c>
    </row>
    <row r="55" spans="1:43" x14ac:dyDescent="0.2">
      <c r="C55" s="1" t="s">
        <v>118</v>
      </c>
      <c r="D55" s="181"/>
      <c r="G55" s="183">
        <f>input_dollars</f>
        <v>45291</v>
      </c>
      <c r="I55" s="29">
        <v>0</v>
      </c>
      <c r="J55" s="29">
        <v>0</v>
      </c>
      <c r="K55" s="29">
        <v>0</v>
      </c>
      <c r="L55" s="29">
        <v>0</v>
      </c>
      <c r="M55" s="29">
        <v>0</v>
      </c>
      <c r="N55" s="29">
        <v>0</v>
      </c>
      <c r="O55" s="29">
        <v>0</v>
      </c>
      <c r="P55" s="29">
        <v>0</v>
      </c>
      <c r="Q55" s="29">
        <v>0</v>
      </c>
      <c r="R55" s="29">
        <v>0</v>
      </c>
      <c r="S55" s="29">
        <v>0</v>
      </c>
      <c r="T55" s="29">
        <v>0</v>
      </c>
      <c r="U55" s="29">
        <v>0</v>
      </c>
      <c r="V55" s="29">
        <v>0</v>
      </c>
      <c r="W55" s="29">
        <v>0</v>
      </c>
      <c r="X55" s="29">
        <v>0</v>
      </c>
      <c r="Y55" s="29">
        <v>0</v>
      </c>
      <c r="Z55" s="29">
        <v>0</v>
      </c>
      <c r="AA55" s="29">
        <v>0</v>
      </c>
      <c r="AB55" s="29">
        <v>0</v>
      </c>
      <c r="AC55" s="29">
        <v>0</v>
      </c>
      <c r="AD55" s="29">
        <v>0</v>
      </c>
      <c r="AE55" s="29">
        <v>0</v>
      </c>
      <c r="AF55" s="29">
        <v>0</v>
      </c>
      <c r="AG55" s="29">
        <v>0</v>
      </c>
    </row>
    <row r="56" spans="1:43" x14ac:dyDescent="0.2">
      <c r="D56" s="181"/>
      <c r="G56" s="181"/>
    </row>
    <row r="57" spans="1:43" x14ac:dyDescent="0.2">
      <c r="C57" s="3" t="s">
        <v>125</v>
      </c>
      <c r="D57" s="193"/>
      <c r="E57" s="95"/>
      <c r="F57" s="3"/>
      <c r="G57" s="186">
        <f>input_dollars</f>
        <v>45291</v>
      </c>
      <c r="H57" s="95"/>
      <c r="I57" s="149" cm="1">
        <f t="array" ref="I57">SUMPRODUCT((I$45:I$52)*($E$45:$E$52))+SUM(I54:I55)+I42</f>
        <v>0</v>
      </c>
      <c r="J57" s="149" cm="1">
        <f t="array" ref="J57">SUMPRODUCT((J$45:J$52)*($E$45:$E$52))+SUM(J54:J55)+J42</f>
        <v>0</v>
      </c>
      <c r="K57" s="149" cm="1">
        <f t="array" ref="K57">SUMPRODUCT((K$45:K$52)*($E$45:$E$52))+SUM(K54:K55)+K42</f>
        <v>0</v>
      </c>
      <c r="L57" s="149" cm="1">
        <f t="array" ref="L57">SUMPRODUCT((L$45:L$52)*($E$45:$E$52))+SUM(L54:L55)+L42</f>
        <v>0</v>
      </c>
      <c r="M57" s="149" cm="1">
        <f t="array" ref="M57">SUMPRODUCT((M$45:M$52)*($E$45:$E$52))+SUM(M54:M55)+M42</f>
        <v>0</v>
      </c>
      <c r="N57" s="149" cm="1">
        <f t="array" ref="N57">SUMPRODUCT((N$45:N$52)*($E$45:$E$52))+SUM(N54:N55)+N42</f>
        <v>0</v>
      </c>
      <c r="O57" s="149" cm="1">
        <f t="array" ref="O57">SUMPRODUCT((O$45:O$52)*($E$45:$E$52))+SUM(O54:O55)+O42</f>
        <v>0</v>
      </c>
      <c r="P57" s="149" cm="1">
        <f t="array" ref="P57">SUMPRODUCT((P$45:P$52)*($E$45:$E$52))+SUM(P54:P55)+P42</f>
        <v>0</v>
      </c>
      <c r="Q57" s="149" cm="1">
        <f t="array" ref="Q57">SUMPRODUCT((Q$45:Q$52)*($E$45:$E$52))+SUM(Q54:Q55)+Q42</f>
        <v>0</v>
      </c>
      <c r="R57" s="149" cm="1">
        <f t="array" ref="R57">SUMPRODUCT((R$45:R$52)*($E$45:$E$52))+SUM(R54:R55)+R42</f>
        <v>0</v>
      </c>
      <c r="S57" s="149" cm="1">
        <f t="array" ref="S57">SUMPRODUCT((S$45:S$52)*($E$45:$E$52))+SUM(S54:S55)+S42</f>
        <v>0</v>
      </c>
      <c r="T57" s="149" cm="1">
        <f t="array" ref="T57">SUMPRODUCT((T$45:T$52)*($E$45:$E$52))+SUM(T54:T55)+T42</f>
        <v>0</v>
      </c>
      <c r="U57" s="149" cm="1">
        <f t="array" ref="U57">SUMPRODUCT((U$45:U$52)*($E$45:$E$52))+SUM(U54:U55)+U42</f>
        <v>0</v>
      </c>
      <c r="V57" s="149" cm="1">
        <f t="array" ref="V57">SUMPRODUCT((V$45:V$52)*($E$45:$E$52))+SUM(V54:V55)+V42</f>
        <v>0</v>
      </c>
      <c r="W57" s="149" cm="1">
        <f t="array" ref="W57">SUMPRODUCT((W$45:W$52)*($E$45:$E$52))+SUM(W54:W55)+W42</f>
        <v>0</v>
      </c>
      <c r="X57" s="149" cm="1">
        <f t="array" ref="X57">SUMPRODUCT((X$45:X$52)*($E$45:$E$52))+SUM(X54:X55)+X42</f>
        <v>0</v>
      </c>
      <c r="Y57" s="149" cm="1">
        <f t="array" ref="Y57">SUMPRODUCT((Y$45:Y$52)*($E$45:$E$52))+SUM(Y54:Y55)+Y42</f>
        <v>0</v>
      </c>
      <c r="Z57" s="149" cm="1">
        <f t="array" ref="Z57">SUMPRODUCT((Z$45:Z$52)*($E$45:$E$52))+SUM(Z54:Z55)+Z42</f>
        <v>0</v>
      </c>
      <c r="AA57" s="149" cm="1">
        <f t="array" ref="AA57">SUMPRODUCT((AA$45:AA$52)*($E$45:$E$52))+SUM(AA54:AA55)+AA42</f>
        <v>0</v>
      </c>
      <c r="AB57" s="149" cm="1">
        <f t="array" ref="AB57">SUMPRODUCT((AB$45:AB$52)*($E$45:$E$52))+SUM(AB54:AB55)+AB42</f>
        <v>0</v>
      </c>
      <c r="AC57" s="149" cm="1">
        <f t="array" ref="AC57">SUMPRODUCT((AC$45:AC$52)*($E$45:$E$52))+SUM(AC54:AC55)+AC42</f>
        <v>0</v>
      </c>
      <c r="AD57" s="149" cm="1">
        <f t="array" ref="AD57">SUMPRODUCT((AD$45:AD$52)*($E$45:$E$52))+SUM(AD54:AD55)+AD42</f>
        <v>0</v>
      </c>
      <c r="AE57" s="149" cm="1">
        <f t="array" ref="AE57">SUMPRODUCT((AE$45:AE$52)*($E$45:$E$52))+SUM(AE54:AE55)+AE42</f>
        <v>0</v>
      </c>
      <c r="AF57" s="149" cm="1">
        <f t="array" ref="AF57">SUMPRODUCT((AF$45:AF$52)*($E$45:$E$52))+SUM(AF54:AF55)+AF42</f>
        <v>0</v>
      </c>
      <c r="AG57" s="149" cm="1">
        <f t="array" ref="AG57">SUMPRODUCT((AG$45:AG$52)*($E$45:$E$52))+SUM(AG54:AG55)+AG42</f>
        <v>0</v>
      </c>
    </row>
    <row r="58" spans="1:43" x14ac:dyDescent="0.2">
      <c r="D58" s="181"/>
      <c r="G58" s="181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</row>
    <row r="59" spans="1:43" x14ac:dyDescent="0.2">
      <c r="G59" s="181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/>
      <c r="AF59" s="28"/>
      <c r="AG59" s="28"/>
    </row>
    <row r="60" spans="1:43" ht="15" x14ac:dyDescent="0.2">
      <c r="A60" s="78" t="s">
        <v>16</v>
      </c>
      <c r="B60" s="78"/>
      <c r="C60" s="78"/>
      <c r="D60" s="78"/>
      <c r="E60" s="78"/>
      <c r="F60" s="78"/>
      <c r="G60" s="180"/>
      <c r="H60" s="78"/>
      <c r="I60" s="78"/>
      <c r="J60" s="78"/>
      <c r="K60" s="78"/>
      <c r="L60" s="78"/>
      <c r="M60" s="78"/>
      <c r="N60" s="78"/>
      <c r="O60" s="78"/>
      <c r="P60" s="78"/>
      <c r="Q60" s="78"/>
      <c r="R60" s="78"/>
      <c r="S60" s="78"/>
      <c r="T60" s="78"/>
      <c r="U60" s="78"/>
      <c r="V60" s="78"/>
      <c r="W60" s="78"/>
      <c r="X60" s="78"/>
      <c r="Y60" s="78"/>
      <c r="Z60" s="78"/>
      <c r="AA60" s="78"/>
      <c r="AB60" s="78"/>
      <c r="AC60" s="78"/>
      <c r="AD60" s="78"/>
      <c r="AE60" s="78"/>
      <c r="AF60" s="78"/>
      <c r="AG60" s="78"/>
      <c r="AH60"/>
      <c r="AI60"/>
      <c r="AJ60"/>
      <c r="AK60"/>
      <c r="AL60"/>
      <c r="AM60"/>
      <c r="AN60"/>
      <c r="AO60"/>
      <c r="AP60"/>
      <c r="AQ60"/>
    </row>
    <row r="61" spans="1:43" ht="15" x14ac:dyDescent="0.2">
      <c r="A61" s="99"/>
      <c r="B61" s="99"/>
      <c r="C61" s="99"/>
      <c r="D61" s="99"/>
      <c r="E61" s="99"/>
      <c r="F61" s="99"/>
      <c r="G61" s="184"/>
      <c r="H61" s="99"/>
      <c r="I61" s="99"/>
      <c r="J61" s="99"/>
      <c r="K61" s="99"/>
      <c r="L61" s="99"/>
      <c r="M61" s="99"/>
      <c r="N61" s="99"/>
      <c r="O61" s="99"/>
      <c r="P61" s="99"/>
      <c r="Q61" s="99"/>
      <c r="R61" s="99"/>
      <c r="S61" s="99"/>
      <c r="T61" s="99"/>
      <c r="U61" s="99"/>
      <c r="V61" s="99"/>
      <c r="W61" s="99"/>
      <c r="X61" s="99"/>
      <c r="Y61" s="99"/>
      <c r="Z61" s="99"/>
      <c r="AA61" s="99"/>
      <c r="AB61" s="99"/>
      <c r="AC61" s="99"/>
      <c r="AD61" s="99"/>
      <c r="AE61" s="99"/>
      <c r="AF61" s="99"/>
      <c r="AG61" s="99"/>
      <c r="AH61"/>
      <c r="AI61"/>
      <c r="AJ61"/>
      <c r="AK61"/>
      <c r="AL61"/>
      <c r="AM61"/>
      <c r="AN61"/>
      <c r="AO61"/>
      <c r="AP61"/>
      <c r="AQ61"/>
    </row>
    <row r="62" spans="1:43" ht="12.75" customHeight="1" x14ac:dyDescent="0.2">
      <c r="A62" s="99"/>
      <c r="B62" s="99"/>
      <c r="C62" s="99"/>
      <c r="D62" s="99"/>
      <c r="E62" s="99"/>
      <c r="F62"/>
      <c r="G62" s="187"/>
      <c r="H62" s="99"/>
      <c r="I62" s="99"/>
      <c r="J62" s="99"/>
      <c r="K62" s="99"/>
      <c r="L62" s="99"/>
      <c r="M62" s="99"/>
      <c r="N62" s="99"/>
      <c r="O62" s="99"/>
      <c r="P62" s="99"/>
      <c r="Q62" s="99"/>
      <c r="R62" s="99"/>
      <c r="S62" s="99"/>
      <c r="T62" s="99"/>
      <c r="U62" s="99"/>
      <c r="V62" s="99"/>
      <c r="W62" s="99"/>
      <c r="X62" s="99"/>
      <c r="Y62" s="99"/>
      <c r="Z62" s="99"/>
      <c r="AA62" s="99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</row>
    <row r="63" spans="1:43" x14ac:dyDescent="0.2">
      <c r="F63" s="2"/>
      <c r="G63" s="188"/>
    </row>
    <row r="64" spans="1:43" x14ac:dyDescent="0.2">
      <c r="C64" s="4" t="str">
        <f>'Option1 (base case)'!C64</f>
        <v>Risks mitigated vs base case</v>
      </c>
      <c r="G64" s="186">
        <f>input_dollars</f>
        <v>45291</v>
      </c>
      <c r="I64" s="114">
        <f>(1-INDEX(Data!$C$9:$C$13, MATCH($A$3, options,0)))*('Option1 (base case)'!I36-I36)</f>
        <v>0</v>
      </c>
      <c r="J64" s="114">
        <f>(1-INDEX(Data!$C$9:$C$13, MATCH($A$3, options,0)))*('Option1 (base case)'!J36-J36)</f>
        <v>0</v>
      </c>
      <c r="K64" s="114">
        <f>(1-INDEX(Data!$C$9:$C$13, MATCH($A$3, options,0)))*('Option1 (base case)'!K36-K36)</f>
        <v>0</v>
      </c>
      <c r="L64" s="114">
        <f>(1-INDEX(Data!$C$9:$C$13, MATCH($A$3, options,0)))*('Option1 (base case)'!L36-L36)</f>
        <v>0</v>
      </c>
      <c r="M64" s="114">
        <f>(1-INDEX(Data!$C$9:$C$13, MATCH($A$3, options,0)))*('Option1 (base case)'!M36-M36)</f>
        <v>0</v>
      </c>
      <c r="N64" s="114">
        <f>(1-INDEX(Data!$C$9:$C$13, MATCH($A$3, options,0)))*('Option1 (base case)'!N36-N36)</f>
        <v>0</v>
      </c>
      <c r="O64" s="114">
        <f>(1-INDEX(Data!$C$9:$C$13, MATCH($A$3, options,0)))*('Option1 (base case)'!O36-O36)</f>
        <v>0</v>
      </c>
      <c r="P64" s="114">
        <f>(1-INDEX(Data!$C$9:$C$13, MATCH($A$3, options,0)))*('Option1 (base case)'!P36-P36)</f>
        <v>0</v>
      </c>
      <c r="Q64" s="114">
        <f>(1-INDEX(Data!$C$9:$C$13, MATCH($A$3, options,0)))*('Option1 (base case)'!Q36-Q36)</f>
        <v>0</v>
      </c>
      <c r="R64" s="114">
        <f>(1-INDEX(Data!$C$9:$C$13, MATCH($A$3, options,0)))*('Option1 (base case)'!R36-R36)</f>
        <v>0</v>
      </c>
      <c r="S64" s="114">
        <f>(1-INDEX(Data!$C$9:$C$13, MATCH($A$3, options,0)))*('Option1 (base case)'!S36-S36)</f>
        <v>0</v>
      </c>
      <c r="T64" s="114">
        <f>(1-INDEX(Data!$C$9:$C$13, MATCH($A$3, options,0)))*('Option1 (base case)'!T36-T36)</f>
        <v>0</v>
      </c>
      <c r="U64" s="114">
        <f>(1-INDEX(Data!$C$9:$C$13, MATCH($A$3, options,0)))*('Option1 (base case)'!U36-U36)</f>
        <v>0</v>
      </c>
      <c r="V64" s="114">
        <f>(1-INDEX(Data!$C$9:$C$13, MATCH($A$3, options,0)))*('Option1 (base case)'!V36-V36)</f>
        <v>0</v>
      </c>
      <c r="W64" s="114">
        <f>(1-INDEX(Data!$C$9:$C$13, MATCH($A$3, options,0)))*('Option1 (base case)'!W36-W36)</f>
        <v>0</v>
      </c>
      <c r="X64" s="114">
        <f>(1-INDEX(Data!$C$9:$C$13, MATCH($A$3, options,0)))*('Option1 (base case)'!X36-X36)</f>
        <v>0</v>
      </c>
      <c r="Y64" s="114">
        <f>(1-INDEX(Data!$C$9:$C$13, MATCH($A$3, options,0)))*('Option1 (base case)'!Y36-Y36)</f>
        <v>0</v>
      </c>
      <c r="Z64" s="114">
        <f>(1-INDEX(Data!$C$9:$C$13, MATCH($A$3, options,0)))*('Option1 (base case)'!Z36-Z36)</f>
        <v>0</v>
      </c>
      <c r="AA64" s="114">
        <f>(1-INDEX(Data!$C$9:$C$13, MATCH($A$3, options,0)))*('Option1 (base case)'!AA36-AA36)</f>
        <v>0</v>
      </c>
      <c r="AB64" s="114">
        <f>(1-INDEX(Data!$C$9:$C$13, MATCH($A$3, options,0)))*('Option1 (base case)'!AB36-AB36)</f>
        <v>0</v>
      </c>
      <c r="AC64" s="114">
        <f>(1-INDEX(Data!$C$9:$C$13, MATCH($A$3, options,0)))*('Option1 (base case)'!AC36-AC36)</f>
        <v>0</v>
      </c>
      <c r="AD64" s="114">
        <f>(1-INDEX(Data!$C$9:$C$13, MATCH($A$3, options,0)))*('Option1 (base case)'!AD36-AD36)</f>
        <v>0</v>
      </c>
      <c r="AE64" s="114">
        <f>(1-INDEX(Data!$C$9:$C$13, MATCH($A$3, options,0)))*('Option1 (base case)'!AE36-AE36)</f>
        <v>0</v>
      </c>
      <c r="AF64" s="114">
        <f>(1-INDEX(Data!$C$9:$C$13, MATCH($A$3, options,0)))*('Option1 (base case)'!AF36-AF36)</f>
        <v>0</v>
      </c>
      <c r="AG64" s="114">
        <f>(1-INDEX(Data!$C$9:$C$13, MATCH($A$3, options,0)))*('Option1 (base case)'!AG36-AG36)</f>
        <v>0</v>
      </c>
    </row>
    <row r="65" spans="1:33" x14ac:dyDescent="0.2">
      <c r="G65" s="188"/>
    </row>
    <row r="66" spans="1:33" x14ac:dyDescent="0.2">
      <c r="A66" s="6"/>
      <c r="B66" s="6"/>
      <c r="C66" s="127" t="s">
        <v>30</v>
      </c>
      <c r="D66" s="34"/>
      <c r="F66" s="85"/>
      <c r="G66" s="189"/>
      <c r="H66" s="28"/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  <c r="AA66" s="28"/>
      <c r="AB66" s="28"/>
      <c r="AC66" s="28"/>
      <c r="AD66" s="28"/>
      <c r="AE66" s="28"/>
      <c r="AF66" s="28"/>
      <c r="AG66" s="28"/>
    </row>
    <row r="67" spans="1:33" x14ac:dyDescent="0.2">
      <c r="A67" s="6"/>
      <c r="B67" s="6"/>
      <c r="C67" s="4" t="str">
        <f>C14</f>
        <v>&lt; Enter description &gt;</v>
      </c>
      <c r="D67" s="34"/>
      <c r="F67" s="85"/>
      <c r="G67" s="186">
        <f>input_dollars</f>
        <v>45291</v>
      </c>
      <c r="H67" s="28"/>
      <c r="I67" s="28">
        <f t="shared" ref="I67:AG67" si="5">-I14</f>
        <v>0</v>
      </c>
      <c r="J67" s="28">
        <f t="shared" si="5"/>
        <v>0</v>
      </c>
      <c r="K67" s="28">
        <f t="shared" si="5"/>
        <v>0</v>
      </c>
      <c r="L67" s="28">
        <f t="shared" si="5"/>
        <v>0</v>
      </c>
      <c r="M67" s="28">
        <f t="shared" si="5"/>
        <v>0</v>
      </c>
      <c r="N67" s="28">
        <f t="shared" si="5"/>
        <v>0</v>
      </c>
      <c r="O67" s="28">
        <f t="shared" si="5"/>
        <v>0</v>
      </c>
      <c r="P67" s="28">
        <f t="shared" si="5"/>
        <v>0</v>
      </c>
      <c r="Q67" s="28">
        <f t="shared" si="5"/>
        <v>0</v>
      </c>
      <c r="R67" s="28">
        <f t="shared" si="5"/>
        <v>0</v>
      </c>
      <c r="S67" s="28">
        <f t="shared" si="5"/>
        <v>0</v>
      </c>
      <c r="T67" s="28">
        <f t="shared" si="5"/>
        <v>0</v>
      </c>
      <c r="U67" s="28">
        <f t="shared" si="5"/>
        <v>0</v>
      </c>
      <c r="V67" s="28">
        <f t="shared" si="5"/>
        <v>0</v>
      </c>
      <c r="W67" s="28">
        <f t="shared" si="5"/>
        <v>0</v>
      </c>
      <c r="X67" s="28">
        <f t="shared" si="5"/>
        <v>0</v>
      </c>
      <c r="Y67" s="28">
        <f t="shared" si="5"/>
        <v>0</v>
      </c>
      <c r="Z67" s="28">
        <f t="shared" si="5"/>
        <v>0</v>
      </c>
      <c r="AA67" s="28">
        <f t="shared" si="5"/>
        <v>0</v>
      </c>
      <c r="AB67" s="28">
        <f t="shared" si="5"/>
        <v>0</v>
      </c>
      <c r="AC67" s="28">
        <f t="shared" si="5"/>
        <v>0</v>
      </c>
      <c r="AD67" s="28">
        <f t="shared" si="5"/>
        <v>0</v>
      </c>
      <c r="AE67" s="28">
        <f t="shared" si="5"/>
        <v>0</v>
      </c>
      <c r="AF67" s="28">
        <f t="shared" si="5"/>
        <v>0</v>
      </c>
      <c r="AG67" s="28">
        <f t="shared" si="5"/>
        <v>0</v>
      </c>
    </row>
    <row r="68" spans="1:33" x14ac:dyDescent="0.2">
      <c r="A68" s="6"/>
      <c r="B68" s="6"/>
      <c r="C68" s="4" t="str">
        <f>C15</f>
        <v>&lt; Enter description &gt;</v>
      </c>
      <c r="D68" s="34"/>
      <c r="F68" s="85"/>
      <c r="G68" s="186">
        <f>input_dollars</f>
        <v>45291</v>
      </c>
      <c r="H68" s="28"/>
      <c r="I68" s="28">
        <f t="shared" ref="I68:AG68" si="6">-I15</f>
        <v>0</v>
      </c>
      <c r="J68" s="28">
        <f t="shared" si="6"/>
        <v>0</v>
      </c>
      <c r="K68" s="28">
        <f t="shared" si="6"/>
        <v>0</v>
      </c>
      <c r="L68" s="28">
        <f t="shared" si="6"/>
        <v>0</v>
      </c>
      <c r="M68" s="28">
        <f t="shared" si="6"/>
        <v>0</v>
      </c>
      <c r="N68" s="28">
        <f t="shared" si="6"/>
        <v>0</v>
      </c>
      <c r="O68" s="28">
        <f t="shared" si="6"/>
        <v>0</v>
      </c>
      <c r="P68" s="28">
        <f t="shared" si="6"/>
        <v>0</v>
      </c>
      <c r="Q68" s="28">
        <f t="shared" si="6"/>
        <v>0</v>
      </c>
      <c r="R68" s="28">
        <f t="shared" si="6"/>
        <v>0</v>
      </c>
      <c r="S68" s="28">
        <f t="shared" si="6"/>
        <v>0</v>
      </c>
      <c r="T68" s="28">
        <f t="shared" si="6"/>
        <v>0</v>
      </c>
      <c r="U68" s="28">
        <f t="shared" si="6"/>
        <v>0</v>
      </c>
      <c r="V68" s="28">
        <f t="shared" si="6"/>
        <v>0</v>
      </c>
      <c r="W68" s="28">
        <f t="shared" si="6"/>
        <v>0</v>
      </c>
      <c r="X68" s="28">
        <f t="shared" si="6"/>
        <v>0</v>
      </c>
      <c r="Y68" s="28">
        <f t="shared" si="6"/>
        <v>0</v>
      </c>
      <c r="Z68" s="28">
        <f t="shared" si="6"/>
        <v>0</v>
      </c>
      <c r="AA68" s="28">
        <f t="shared" si="6"/>
        <v>0</v>
      </c>
      <c r="AB68" s="28">
        <f t="shared" si="6"/>
        <v>0</v>
      </c>
      <c r="AC68" s="28">
        <f t="shared" si="6"/>
        <v>0</v>
      </c>
      <c r="AD68" s="28">
        <f t="shared" si="6"/>
        <v>0</v>
      </c>
      <c r="AE68" s="28">
        <f t="shared" si="6"/>
        <v>0</v>
      </c>
      <c r="AF68" s="28">
        <f t="shared" si="6"/>
        <v>0</v>
      </c>
      <c r="AG68" s="28">
        <f t="shared" si="6"/>
        <v>0</v>
      </c>
    </row>
    <row r="69" spans="1:33" x14ac:dyDescent="0.2">
      <c r="A69" s="6"/>
      <c r="B69" s="6"/>
      <c r="C69" s="4" t="str">
        <f>C16</f>
        <v>&lt; Enter description &gt;</v>
      </c>
      <c r="D69" s="34"/>
      <c r="F69" s="85"/>
      <c r="G69" s="186">
        <f>input_dollars</f>
        <v>45291</v>
      </c>
      <c r="H69" s="28"/>
      <c r="I69" s="28">
        <f t="shared" ref="I69:AG69" si="7">-I16</f>
        <v>0</v>
      </c>
      <c r="J69" s="28">
        <f t="shared" si="7"/>
        <v>0</v>
      </c>
      <c r="K69" s="28">
        <f t="shared" si="7"/>
        <v>0</v>
      </c>
      <c r="L69" s="28">
        <f t="shared" si="7"/>
        <v>0</v>
      </c>
      <c r="M69" s="28">
        <f t="shared" si="7"/>
        <v>0</v>
      </c>
      <c r="N69" s="28">
        <f t="shared" si="7"/>
        <v>0</v>
      </c>
      <c r="O69" s="28">
        <f t="shared" si="7"/>
        <v>0</v>
      </c>
      <c r="P69" s="28">
        <f t="shared" si="7"/>
        <v>0</v>
      </c>
      <c r="Q69" s="28">
        <f t="shared" si="7"/>
        <v>0</v>
      </c>
      <c r="R69" s="28">
        <f t="shared" si="7"/>
        <v>0</v>
      </c>
      <c r="S69" s="28">
        <f t="shared" si="7"/>
        <v>0</v>
      </c>
      <c r="T69" s="28">
        <f t="shared" si="7"/>
        <v>0</v>
      </c>
      <c r="U69" s="28">
        <f t="shared" si="7"/>
        <v>0</v>
      </c>
      <c r="V69" s="28">
        <f t="shared" si="7"/>
        <v>0</v>
      </c>
      <c r="W69" s="28">
        <f t="shared" si="7"/>
        <v>0</v>
      </c>
      <c r="X69" s="28">
        <f t="shared" si="7"/>
        <v>0</v>
      </c>
      <c r="Y69" s="28">
        <f t="shared" si="7"/>
        <v>0</v>
      </c>
      <c r="Z69" s="28">
        <f t="shared" si="7"/>
        <v>0</v>
      </c>
      <c r="AA69" s="28">
        <f t="shared" si="7"/>
        <v>0</v>
      </c>
      <c r="AB69" s="28">
        <f t="shared" si="7"/>
        <v>0</v>
      </c>
      <c r="AC69" s="28">
        <f t="shared" si="7"/>
        <v>0</v>
      </c>
      <c r="AD69" s="28">
        <f t="shared" si="7"/>
        <v>0</v>
      </c>
      <c r="AE69" s="28">
        <f t="shared" si="7"/>
        <v>0</v>
      </c>
      <c r="AF69" s="28">
        <f t="shared" si="7"/>
        <v>0</v>
      </c>
      <c r="AG69" s="28">
        <f t="shared" si="7"/>
        <v>0</v>
      </c>
    </row>
    <row r="70" spans="1:33" x14ac:dyDescent="0.2">
      <c r="A70" s="6"/>
      <c r="B70" s="6"/>
      <c r="C70" s="4"/>
      <c r="D70" s="34"/>
      <c r="F70" s="85"/>
      <c r="G70" s="190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  <c r="AA70" s="28"/>
      <c r="AB70" s="28"/>
      <c r="AC70" s="28"/>
      <c r="AD70" s="28"/>
      <c r="AE70" s="28"/>
      <c r="AF70" s="28"/>
      <c r="AG70" s="28"/>
    </row>
    <row r="71" spans="1:33" x14ac:dyDescent="0.2">
      <c r="A71" s="6"/>
      <c r="B71" s="6"/>
      <c r="C71" s="127" t="s">
        <v>157</v>
      </c>
      <c r="D71" s="34"/>
      <c r="F71" s="85"/>
      <c r="G71" s="189"/>
      <c r="H71" s="28"/>
      <c r="I71" s="28"/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28"/>
      <c r="AA71" s="28"/>
      <c r="AB71" s="28"/>
      <c r="AC71" s="28"/>
      <c r="AD71" s="28"/>
      <c r="AE71" s="28"/>
      <c r="AF71" s="28"/>
      <c r="AG71" s="28"/>
    </row>
    <row r="72" spans="1:33" x14ac:dyDescent="0.2">
      <c r="A72" s="6"/>
      <c r="B72" s="6"/>
      <c r="C72" s="4" t="str">
        <f>C14</f>
        <v>&lt; Enter description &gt;</v>
      </c>
      <c r="D72" s="34"/>
      <c r="F72" s="85"/>
      <c r="G72" s="186">
        <f>input_dollars</f>
        <v>45291</v>
      </c>
      <c r="H72" s="28"/>
      <c r="I72" s="28" cm="1">
        <f t="array" ref="I72">SUMPRODUCT(($I67:I67))-SUMPRODUCT(($I67:I67)*($I$6:I$6&lt;=(I$6-$E14)))</f>
        <v>0</v>
      </c>
      <c r="J72" s="28" cm="1">
        <f t="array" ref="J72">SUMPRODUCT(($I67:J67))-SUMPRODUCT(($I67:J67)*($I$6:J$6&lt;=(J$6-$E14)))</f>
        <v>0</v>
      </c>
      <c r="K72" s="28" cm="1">
        <f t="array" ref="K72">SUMPRODUCT(($I67:K67))-SUMPRODUCT(($I67:K67)*($I$6:K$6&lt;=(K$6-$E14)))</f>
        <v>0</v>
      </c>
      <c r="L72" s="28" cm="1">
        <f t="array" ref="L72">SUMPRODUCT(($I67:L67))-SUMPRODUCT(($I67:L67)*($I$6:L$6&lt;=(L$6-$E14)))</f>
        <v>0</v>
      </c>
      <c r="M72" s="28" cm="1">
        <f t="array" ref="M72">SUMPRODUCT(($I67:M67))-SUMPRODUCT(($I67:M67)*($I$6:M$6&lt;=(M$6-$E14)))</f>
        <v>0</v>
      </c>
      <c r="N72" s="28" cm="1">
        <f t="array" ref="N72">SUMPRODUCT(($I67:N67))-SUMPRODUCT(($I67:N67)*($I$6:N$6&lt;=(N$6-$E14)))</f>
        <v>0</v>
      </c>
      <c r="O72" s="28" cm="1">
        <f t="array" ref="O72">SUMPRODUCT(($I67:O67))-SUMPRODUCT(($I67:O67)*($I$6:O$6&lt;=(O$6-$E14)))</f>
        <v>0</v>
      </c>
      <c r="P72" s="28" cm="1">
        <f t="array" ref="P72">SUMPRODUCT(($I67:P67))-SUMPRODUCT(($I67:P67)*($I$6:P$6&lt;=(P$6-$E14)))</f>
        <v>0</v>
      </c>
      <c r="Q72" s="28" cm="1">
        <f t="array" ref="Q72">SUMPRODUCT(($I67:Q67))-SUMPRODUCT(($I67:Q67)*($I$6:Q$6&lt;=(Q$6-$E14)))</f>
        <v>0</v>
      </c>
      <c r="R72" s="28" cm="1">
        <f t="array" ref="R72">SUMPRODUCT(($I67:R67))-SUMPRODUCT(($I67:R67)*($I$6:R$6&lt;=(R$6-$E14)))</f>
        <v>0</v>
      </c>
      <c r="S72" s="28" cm="1">
        <f t="array" ref="S72">SUMPRODUCT(($I67:S67))-SUMPRODUCT(($I67:S67)*($I$6:S$6&lt;=(S$6-$E14)))</f>
        <v>0</v>
      </c>
      <c r="T72" s="28" cm="1">
        <f t="array" ref="T72">SUMPRODUCT(($I67:T67))-SUMPRODUCT(($I67:T67)*($I$6:T$6&lt;=(T$6-$E14)))</f>
        <v>0</v>
      </c>
      <c r="U72" s="28" cm="1">
        <f t="array" ref="U72">SUMPRODUCT(($I67:U67))-SUMPRODUCT(($I67:U67)*($I$6:U$6&lt;=(U$6-$E14)))</f>
        <v>0</v>
      </c>
      <c r="V72" s="28" cm="1">
        <f t="array" ref="V72">SUMPRODUCT(($I67:V67))-SUMPRODUCT(($I67:V67)*($I$6:V$6&lt;=(V$6-$E14)))</f>
        <v>0</v>
      </c>
      <c r="W72" s="28" cm="1">
        <f t="array" ref="W72">SUMPRODUCT(($I67:W67))-SUMPRODUCT(($I67:W67)*($I$6:W$6&lt;=(W$6-$E14)))</f>
        <v>0</v>
      </c>
      <c r="X72" s="28" cm="1">
        <f t="array" ref="X72">SUMPRODUCT(($I67:X67))-SUMPRODUCT(($I67:X67)*($I$6:X$6&lt;=(X$6-$E14)))</f>
        <v>0</v>
      </c>
      <c r="Y72" s="28" cm="1">
        <f t="array" ref="Y72">SUMPRODUCT(($I67:Y67))-SUMPRODUCT(($I67:Y67)*($I$6:Y$6&lt;=(Y$6-$E14)))</f>
        <v>0</v>
      </c>
      <c r="Z72" s="28" cm="1">
        <f t="array" ref="Z72">SUMPRODUCT(($I67:Z67))-SUMPRODUCT(($I67:Z67)*($I$6:Z$6&lt;=(Z$6-$E14)))</f>
        <v>0</v>
      </c>
      <c r="AA72" s="28" cm="1">
        <f t="array" ref="AA72">SUMPRODUCT(($I67:AA67))-SUMPRODUCT(($I67:AA67)*($I$6:AA$6&lt;=(AA$6-$E14)))</f>
        <v>0</v>
      </c>
      <c r="AB72" s="28" cm="1">
        <f t="array" ref="AB72">SUMPRODUCT(($I67:AB67))-SUMPRODUCT(($I67:AB67)*($I$6:AB$6&lt;=(AB$6-$E14)))</f>
        <v>0</v>
      </c>
      <c r="AC72" s="28" cm="1">
        <f t="array" ref="AC72">SUMPRODUCT(($I67:AC67))-SUMPRODUCT(($I67:AC67)*($I$6:AC$6&lt;=(AC$6-$E14)))</f>
        <v>0</v>
      </c>
      <c r="AD72" s="28" cm="1">
        <f t="array" ref="AD72">SUMPRODUCT(($I67:AD67))-SUMPRODUCT(($I67:AD67)*($I$6:AD$6&lt;=(AD$6-$E14)))</f>
        <v>0</v>
      </c>
      <c r="AE72" s="28" cm="1">
        <f t="array" ref="AE72">SUMPRODUCT(($I67:AE67))-SUMPRODUCT(($I67:AE67)*($I$6:AE$6&lt;=(AE$6-$E14)))</f>
        <v>0</v>
      </c>
      <c r="AF72" s="28" cm="1">
        <f t="array" ref="AF72">SUMPRODUCT(($I67:AF67))-SUMPRODUCT(($I67:AF67)*($I$6:AF$6&lt;=(AF$6-$E14)))</f>
        <v>0</v>
      </c>
      <c r="AG72" s="28" cm="1">
        <f t="array" ref="AG72">SUMPRODUCT(($I67:AG67))-SUMPRODUCT(($I67:AG67)*($I$6:AG$6&lt;=(AG$6-$E14)))</f>
        <v>0</v>
      </c>
    </row>
    <row r="73" spans="1:33" x14ac:dyDescent="0.2">
      <c r="A73" s="6"/>
      <c r="B73" s="6"/>
      <c r="C73" s="4" t="str">
        <f>C15</f>
        <v>&lt; Enter description &gt;</v>
      </c>
      <c r="D73" s="34"/>
      <c r="F73" s="85"/>
      <c r="G73" s="186">
        <f>input_dollars</f>
        <v>45291</v>
      </c>
      <c r="H73" s="28"/>
      <c r="I73" s="28" cm="1">
        <f t="array" ref="I73">SUMPRODUCT(($I68:I68))-SUMPRODUCT(($I68:I68)*($I$6:I$6&lt;=(I$6-$E15)))</f>
        <v>0</v>
      </c>
      <c r="J73" s="28" cm="1">
        <f t="array" ref="J73">SUMPRODUCT(($I68:J68))-SUMPRODUCT(($I68:J68)*($I$6:J$6&lt;=(J$6-$E15)))</f>
        <v>0</v>
      </c>
      <c r="K73" s="28" cm="1">
        <f t="array" ref="K73">SUMPRODUCT(($I68:K68))-SUMPRODUCT(($I68:K68)*($I$6:K$6&lt;=(K$6-$E15)))</f>
        <v>0</v>
      </c>
      <c r="L73" s="28" cm="1">
        <f t="array" ref="L73">SUMPRODUCT(($I68:L68))-SUMPRODUCT(($I68:L68)*($I$6:L$6&lt;=(L$6-$E15)))</f>
        <v>0</v>
      </c>
      <c r="M73" s="28" cm="1">
        <f t="array" ref="M73">SUMPRODUCT(($I68:M68))-SUMPRODUCT(($I68:M68)*($I$6:M$6&lt;=(M$6-$E15)))</f>
        <v>0</v>
      </c>
      <c r="N73" s="28" cm="1">
        <f t="array" ref="N73">SUMPRODUCT(($I68:N68))-SUMPRODUCT(($I68:N68)*($I$6:N$6&lt;=(N$6-$E15)))</f>
        <v>0</v>
      </c>
      <c r="O73" s="28" cm="1">
        <f t="array" ref="O73">SUMPRODUCT(($I68:O68))-SUMPRODUCT(($I68:O68)*($I$6:O$6&lt;=(O$6-$E15)))</f>
        <v>0</v>
      </c>
      <c r="P73" s="28" cm="1">
        <f t="array" ref="P73">SUMPRODUCT(($I68:P68))-SUMPRODUCT(($I68:P68)*($I$6:P$6&lt;=(P$6-$E15)))</f>
        <v>0</v>
      </c>
      <c r="Q73" s="28" cm="1">
        <f t="array" ref="Q73">SUMPRODUCT(($I68:Q68))-SUMPRODUCT(($I68:Q68)*($I$6:Q$6&lt;=(Q$6-$E15)))</f>
        <v>0</v>
      </c>
      <c r="R73" s="28" cm="1">
        <f t="array" ref="R73">SUMPRODUCT(($I68:R68))-SUMPRODUCT(($I68:R68)*($I$6:R$6&lt;=(R$6-$E15)))</f>
        <v>0</v>
      </c>
      <c r="S73" s="28" cm="1">
        <f t="array" ref="S73">SUMPRODUCT(($I68:S68))-SUMPRODUCT(($I68:S68)*($I$6:S$6&lt;=(S$6-$E15)))</f>
        <v>0</v>
      </c>
      <c r="T73" s="28" cm="1">
        <f t="array" ref="T73">SUMPRODUCT(($I68:T68))-SUMPRODUCT(($I68:T68)*($I$6:T$6&lt;=(T$6-$E15)))</f>
        <v>0</v>
      </c>
      <c r="U73" s="28" cm="1">
        <f t="array" ref="U73">SUMPRODUCT(($I68:U68))-SUMPRODUCT(($I68:U68)*($I$6:U$6&lt;=(U$6-$E15)))</f>
        <v>0</v>
      </c>
      <c r="V73" s="28" cm="1">
        <f t="array" ref="V73">SUMPRODUCT(($I68:V68))-SUMPRODUCT(($I68:V68)*($I$6:V$6&lt;=(V$6-$E15)))</f>
        <v>0</v>
      </c>
      <c r="W73" s="28" cm="1">
        <f t="array" ref="W73">SUMPRODUCT(($I68:W68))-SUMPRODUCT(($I68:W68)*($I$6:W$6&lt;=(W$6-$E15)))</f>
        <v>0</v>
      </c>
      <c r="X73" s="28" cm="1">
        <f t="array" ref="X73">SUMPRODUCT(($I68:X68))-SUMPRODUCT(($I68:X68)*($I$6:X$6&lt;=(X$6-$E15)))</f>
        <v>0</v>
      </c>
      <c r="Y73" s="28" cm="1">
        <f t="array" ref="Y73">SUMPRODUCT(($I68:Y68))-SUMPRODUCT(($I68:Y68)*($I$6:Y$6&lt;=(Y$6-$E15)))</f>
        <v>0</v>
      </c>
      <c r="Z73" s="28" cm="1">
        <f t="array" ref="Z73">SUMPRODUCT(($I68:Z68))-SUMPRODUCT(($I68:Z68)*($I$6:Z$6&lt;=(Z$6-$E15)))</f>
        <v>0</v>
      </c>
      <c r="AA73" s="28" cm="1">
        <f t="array" ref="AA73">SUMPRODUCT(($I68:AA68))-SUMPRODUCT(($I68:AA68)*($I$6:AA$6&lt;=(AA$6-$E15)))</f>
        <v>0</v>
      </c>
      <c r="AB73" s="28" cm="1">
        <f t="array" ref="AB73">SUMPRODUCT(($I68:AB68))-SUMPRODUCT(($I68:AB68)*($I$6:AB$6&lt;=(AB$6-$E15)))</f>
        <v>0</v>
      </c>
      <c r="AC73" s="28" cm="1">
        <f t="array" ref="AC73">SUMPRODUCT(($I68:AC68))-SUMPRODUCT(($I68:AC68)*($I$6:AC$6&lt;=(AC$6-$E15)))</f>
        <v>0</v>
      </c>
      <c r="AD73" s="28" cm="1">
        <f t="array" ref="AD73">SUMPRODUCT(($I68:AD68))-SUMPRODUCT(($I68:AD68)*($I$6:AD$6&lt;=(AD$6-$E15)))</f>
        <v>0</v>
      </c>
      <c r="AE73" s="28" cm="1">
        <f t="array" ref="AE73">SUMPRODUCT(($I68:AE68))-SUMPRODUCT(($I68:AE68)*($I$6:AE$6&lt;=(AE$6-$E15)))</f>
        <v>0</v>
      </c>
      <c r="AF73" s="28" cm="1">
        <f t="array" ref="AF73">SUMPRODUCT(($I68:AF68))-SUMPRODUCT(($I68:AF68)*($I$6:AF$6&lt;=(AF$6-$E15)))</f>
        <v>0</v>
      </c>
      <c r="AG73" s="28" cm="1">
        <f t="array" ref="AG73">SUMPRODUCT(($I68:AG68))-SUMPRODUCT(($I68:AG68)*($I$6:AG$6&lt;=(AG$6-$E15)))</f>
        <v>0</v>
      </c>
    </row>
    <row r="74" spans="1:33" x14ac:dyDescent="0.2">
      <c r="A74" s="6"/>
      <c r="B74" s="6"/>
      <c r="C74" s="4" t="str">
        <f>C16</f>
        <v>&lt; Enter description &gt;</v>
      </c>
      <c r="D74" s="34"/>
      <c r="F74" s="85"/>
      <c r="G74" s="186">
        <f>input_dollars</f>
        <v>45291</v>
      </c>
      <c r="H74" s="28"/>
      <c r="I74" s="28" cm="1">
        <f t="array" ref="I74">SUMPRODUCT(($I69:I69))-SUMPRODUCT(($I69:I69)*($I$6:I$6&lt;=(I$6-$E16)))</f>
        <v>0</v>
      </c>
      <c r="J74" s="28" cm="1">
        <f t="array" ref="J74">SUMPRODUCT(($I69:J69))-SUMPRODUCT(($I69:J69)*($I$6:J$6&lt;=(J$6-$E16)))</f>
        <v>0</v>
      </c>
      <c r="K74" s="28" cm="1">
        <f t="array" ref="K74">SUMPRODUCT(($I69:K69))-SUMPRODUCT(($I69:K69)*($I$6:K$6&lt;=(K$6-$E16)))</f>
        <v>0</v>
      </c>
      <c r="L74" s="28" cm="1">
        <f t="array" ref="L74">SUMPRODUCT(($I69:L69))-SUMPRODUCT(($I69:L69)*($I$6:L$6&lt;=(L$6-$E16)))</f>
        <v>0</v>
      </c>
      <c r="M74" s="28" cm="1">
        <f t="array" ref="M74">SUMPRODUCT(($I69:M69))-SUMPRODUCT(($I69:M69)*($I$6:M$6&lt;=(M$6-$E16)))</f>
        <v>0</v>
      </c>
      <c r="N74" s="28" cm="1">
        <f t="array" ref="N74">SUMPRODUCT(($I69:N69))-SUMPRODUCT(($I69:N69)*($I$6:N$6&lt;=(N$6-$E16)))</f>
        <v>0</v>
      </c>
      <c r="O74" s="28" cm="1">
        <f t="array" ref="O74">SUMPRODUCT(($I69:O69))-SUMPRODUCT(($I69:O69)*($I$6:O$6&lt;=(O$6-$E16)))</f>
        <v>0</v>
      </c>
      <c r="P74" s="28" cm="1">
        <f t="array" ref="P74">SUMPRODUCT(($I69:P69))-SUMPRODUCT(($I69:P69)*($I$6:P$6&lt;=(P$6-$E16)))</f>
        <v>0</v>
      </c>
      <c r="Q74" s="28" cm="1">
        <f t="array" ref="Q74">SUMPRODUCT(($I69:Q69))-SUMPRODUCT(($I69:Q69)*($I$6:Q$6&lt;=(Q$6-$E16)))</f>
        <v>0</v>
      </c>
      <c r="R74" s="28" cm="1">
        <f t="array" ref="R74">SUMPRODUCT(($I69:R69))-SUMPRODUCT(($I69:R69)*($I$6:R$6&lt;=(R$6-$E16)))</f>
        <v>0</v>
      </c>
      <c r="S74" s="28" cm="1">
        <f t="array" ref="S74">SUMPRODUCT(($I69:S69))-SUMPRODUCT(($I69:S69)*($I$6:S$6&lt;=(S$6-$E16)))</f>
        <v>0</v>
      </c>
      <c r="T74" s="28" cm="1">
        <f t="array" ref="T74">SUMPRODUCT(($I69:T69))-SUMPRODUCT(($I69:T69)*($I$6:T$6&lt;=(T$6-$E16)))</f>
        <v>0</v>
      </c>
      <c r="U74" s="28" cm="1">
        <f t="array" ref="U74">SUMPRODUCT(($I69:U69))-SUMPRODUCT(($I69:U69)*($I$6:U$6&lt;=(U$6-$E16)))</f>
        <v>0</v>
      </c>
      <c r="V74" s="28" cm="1">
        <f t="array" ref="V74">SUMPRODUCT(($I69:V69))-SUMPRODUCT(($I69:V69)*($I$6:V$6&lt;=(V$6-$E16)))</f>
        <v>0</v>
      </c>
      <c r="W74" s="28" cm="1">
        <f t="array" ref="W74">SUMPRODUCT(($I69:W69))-SUMPRODUCT(($I69:W69)*($I$6:W$6&lt;=(W$6-$E16)))</f>
        <v>0</v>
      </c>
      <c r="X74" s="28" cm="1">
        <f t="array" ref="X74">SUMPRODUCT(($I69:X69))-SUMPRODUCT(($I69:X69)*($I$6:X$6&lt;=(X$6-$E16)))</f>
        <v>0</v>
      </c>
      <c r="Y74" s="28" cm="1">
        <f t="array" ref="Y74">SUMPRODUCT(($I69:Y69))-SUMPRODUCT(($I69:Y69)*($I$6:Y$6&lt;=(Y$6-$E16)))</f>
        <v>0</v>
      </c>
      <c r="Z74" s="28" cm="1">
        <f t="array" ref="Z74">SUMPRODUCT(($I69:Z69))-SUMPRODUCT(($I69:Z69)*($I$6:Z$6&lt;=(Z$6-$E16)))</f>
        <v>0</v>
      </c>
      <c r="AA74" s="28" cm="1">
        <f t="array" ref="AA74">SUMPRODUCT(($I69:AA69))-SUMPRODUCT(($I69:AA69)*($I$6:AA$6&lt;=(AA$6-$E16)))</f>
        <v>0</v>
      </c>
      <c r="AB74" s="28" cm="1">
        <f t="array" ref="AB74">SUMPRODUCT(($I69:AB69))-SUMPRODUCT(($I69:AB69)*($I$6:AB$6&lt;=(AB$6-$E16)))</f>
        <v>0</v>
      </c>
      <c r="AC74" s="28" cm="1">
        <f t="array" ref="AC74">SUMPRODUCT(($I69:AC69))-SUMPRODUCT(($I69:AC69)*($I$6:AC$6&lt;=(AC$6-$E16)))</f>
        <v>0</v>
      </c>
      <c r="AD74" s="28" cm="1">
        <f t="array" ref="AD74">SUMPRODUCT(($I69:AD69))-SUMPRODUCT(($I69:AD69)*($I$6:AD$6&lt;=(AD$6-$E16)))</f>
        <v>0</v>
      </c>
      <c r="AE74" s="28" cm="1">
        <f t="array" ref="AE74">SUMPRODUCT(($I69:AE69))-SUMPRODUCT(($I69:AE69)*($I$6:AE$6&lt;=(AE$6-$E16)))</f>
        <v>0</v>
      </c>
      <c r="AF74" s="28" cm="1">
        <f t="array" ref="AF74">SUMPRODUCT(($I69:AF69))-SUMPRODUCT(($I69:AF69)*($I$6:AF$6&lt;=(AF$6-$E16)))</f>
        <v>0</v>
      </c>
      <c r="AG74" s="28" cm="1">
        <f t="array" ref="AG74">SUMPRODUCT(($I69:AG69))-SUMPRODUCT(($I69:AG69)*($I$6:AG$6&lt;=(AG$6-$E16)))</f>
        <v>0</v>
      </c>
    </row>
    <row r="75" spans="1:33" x14ac:dyDescent="0.2">
      <c r="A75" s="6"/>
      <c r="B75" s="6"/>
      <c r="C75" s="4"/>
      <c r="D75" s="34"/>
      <c r="F75" s="85"/>
      <c r="G75" s="190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  <c r="AA75" s="28"/>
      <c r="AB75" s="28"/>
      <c r="AC75" s="28"/>
      <c r="AD75" s="28"/>
      <c r="AE75" s="28"/>
      <c r="AF75" s="28"/>
      <c r="AG75" s="28"/>
    </row>
    <row r="76" spans="1:33" x14ac:dyDescent="0.2">
      <c r="A76" s="6"/>
      <c r="B76" s="6"/>
      <c r="C76" s="127" t="s">
        <v>91</v>
      </c>
      <c r="D76" s="34"/>
      <c r="F76" s="85"/>
      <c r="G76" s="189"/>
      <c r="H76" s="28"/>
      <c r="I76" s="28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  <c r="AF76" s="28"/>
      <c r="AG76" s="28"/>
    </row>
    <row r="77" spans="1:33" x14ac:dyDescent="0.2">
      <c r="A77" s="6"/>
      <c r="B77" s="6"/>
      <c r="C77" s="4" t="str">
        <f>$C$76&amp;" - "&amp;C14</f>
        <v>Annualised capex - &lt; Enter description &gt;</v>
      </c>
      <c r="D77" s="34"/>
      <c r="F77" s="85"/>
      <c r="G77" s="186">
        <f>input_dollars</f>
        <v>45291</v>
      </c>
      <c r="H77" s="28"/>
      <c r="I77" s="28">
        <f t="shared" ref="I77:AG77" si="8">IF($E14=0,0,-PMT(real_disc, $E14,H72,))</f>
        <v>0</v>
      </c>
      <c r="J77" s="28">
        <f t="shared" si="8"/>
        <v>0</v>
      </c>
      <c r="K77" s="28">
        <f t="shared" si="8"/>
        <v>0</v>
      </c>
      <c r="L77" s="28">
        <f t="shared" si="8"/>
        <v>0</v>
      </c>
      <c r="M77" s="28">
        <f t="shared" si="8"/>
        <v>0</v>
      </c>
      <c r="N77" s="28">
        <f t="shared" si="8"/>
        <v>0</v>
      </c>
      <c r="O77" s="28">
        <f t="shared" si="8"/>
        <v>0</v>
      </c>
      <c r="P77" s="28">
        <f t="shared" si="8"/>
        <v>0</v>
      </c>
      <c r="Q77" s="28">
        <f t="shared" si="8"/>
        <v>0</v>
      </c>
      <c r="R77" s="28">
        <f t="shared" si="8"/>
        <v>0</v>
      </c>
      <c r="S77" s="28">
        <f t="shared" si="8"/>
        <v>0</v>
      </c>
      <c r="T77" s="28">
        <f t="shared" si="8"/>
        <v>0</v>
      </c>
      <c r="U77" s="28">
        <f t="shared" si="8"/>
        <v>0</v>
      </c>
      <c r="V77" s="28">
        <f t="shared" si="8"/>
        <v>0</v>
      </c>
      <c r="W77" s="28">
        <f t="shared" si="8"/>
        <v>0</v>
      </c>
      <c r="X77" s="28">
        <f t="shared" si="8"/>
        <v>0</v>
      </c>
      <c r="Y77" s="28">
        <f t="shared" si="8"/>
        <v>0</v>
      </c>
      <c r="Z77" s="28">
        <f t="shared" si="8"/>
        <v>0</v>
      </c>
      <c r="AA77" s="28">
        <f t="shared" si="8"/>
        <v>0</v>
      </c>
      <c r="AB77" s="28">
        <f t="shared" si="8"/>
        <v>0</v>
      </c>
      <c r="AC77" s="28">
        <f t="shared" si="8"/>
        <v>0</v>
      </c>
      <c r="AD77" s="28">
        <f t="shared" si="8"/>
        <v>0</v>
      </c>
      <c r="AE77" s="28">
        <f t="shared" si="8"/>
        <v>0</v>
      </c>
      <c r="AF77" s="28">
        <f t="shared" si="8"/>
        <v>0</v>
      </c>
      <c r="AG77" s="28">
        <f t="shared" si="8"/>
        <v>0</v>
      </c>
    </row>
    <row r="78" spans="1:33" x14ac:dyDescent="0.2">
      <c r="A78" s="6"/>
      <c r="B78" s="6"/>
      <c r="C78" s="4" t="str">
        <f>$C$76&amp;" - "&amp;C15</f>
        <v>Annualised capex - &lt; Enter description &gt;</v>
      </c>
      <c r="D78" s="34"/>
      <c r="F78" s="85"/>
      <c r="G78" s="186">
        <f>input_dollars</f>
        <v>45291</v>
      </c>
      <c r="H78" s="28"/>
      <c r="I78" s="28">
        <f t="shared" ref="I78:AG78" si="9">IF($E15=0,0,-PMT(real_disc, $E15,H73,))</f>
        <v>0</v>
      </c>
      <c r="J78" s="28">
        <f t="shared" si="9"/>
        <v>0</v>
      </c>
      <c r="K78" s="28">
        <f t="shared" si="9"/>
        <v>0</v>
      </c>
      <c r="L78" s="28">
        <f t="shared" si="9"/>
        <v>0</v>
      </c>
      <c r="M78" s="28">
        <f t="shared" si="9"/>
        <v>0</v>
      </c>
      <c r="N78" s="28">
        <f t="shared" si="9"/>
        <v>0</v>
      </c>
      <c r="O78" s="28">
        <f t="shared" si="9"/>
        <v>0</v>
      </c>
      <c r="P78" s="28">
        <f t="shared" si="9"/>
        <v>0</v>
      </c>
      <c r="Q78" s="28">
        <f t="shared" si="9"/>
        <v>0</v>
      </c>
      <c r="R78" s="28">
        <f t="shared" si="9"/>
        <v>0</v>
      </c>
      <c r="S78" s="28">
        <f t="shared" si="9"/>
        <v>0</v>
      </c>
      <c r="T78" s="28">
        <f t="shared" si="9"/>
        <v>0</v>
      </c>
      <c r="U78" s="28">
        <f t="shared" si="9"/>
        <v>0</v>
      </c>
      <c r="V78" s="28">
        <f t="shared" si="9"/>
        <v>0</v>
      </c>
      <c r="W78" s="28">
        <f t="shared" si="9"/>
        <v>0</v>
      </c>
      <c r="X78" s="28">
        <f t="shared" si="9"/>
        <v>0</v>
      </c>
      <c r="Y78" s="28">
        <f t="shared" si="9"/>
        <v>0</v>
      </c>
      <c r="Z78" s="28">
        <f t="shared" si="9"/>
        <v>0</v>
      </c>
      <c r="AA78" s="28">
        <f t="shared" si="9"/>
        <v>0</v>
      </c>
      <c r="AB78" s="28">
        <f t="shared" si="9"/>
        <v>0</v>
      </c>
      <c r="AC78" s="28">
        <f t="shared" si="9"/>
        <v>0</v>
      </c>
      <c r="AD78" s="28">
        <f t="shared" si="9"/>
        <v>0</v>
      </c>
      <c r="AE78" s="28">
        <f t="shared" si="9"/>
        <v>0</v>
      </c>
      <c r="AF78" s="28">
        <f t="shared" si="9"/>
        <v>0</v>
      </c>
      <c r="AG78" s="28">
        <f t="shared" si="9"/>
        <v>0</v>
      </c>
    </row>
    <row r="79" spans="1:33" x14ac:dyDescent="0.2">
      <c r="A79" s="6"/>
      <c r="B79" s="6"/>
      <c r="C79" s="4" t="str">
        <f>$C$76&amp;" - "&amp;C16</f>
        <v>Annualised capex - &lt; Enter description &gt;</v>
      </c>
      <c r="D79" s="34"/>
      <c r="F79" s="85"/>
      <c r="G79" s="186">
        <f>input_dollars</f>
        <v>45291</v>
      </c>
      <c r="H79" s="28"/>
      <c r="I79" s="28">
        <f t="shared" ref="I79:AG79" si="10">IF($E16=0,0,-PMT(real_disc, $E16,H74,))</f>
        <v>0</v>
      </c>
      <c r="J79" s="28">
        <f t="shared" si="10"/>
        <v>0</v>
      </c>
      <c r="K79" s="28">
        <f t="shared" si="10"/>
        <v>0</v>
      </c>
      <c r="L79" s="28">
        <f t="shared" si="10"/>
        <v>0</v>
      </c>
      <c r="M79" s="28">
        <f t="shared" si="10"/>
        <v>0</v>
      </c>
      <c r="N79" s="28">
        <f t="shared" si="10"/>
        <v>0</v>
      </c>
      <c r="O79" s="28">
        <f t="shared" si="10"/>
        <v>0</v>
      </c>
      <c r="P79" s="28">
        <f t="shared" si="10"/>
        <v>0</v>
      </c>
      <c r="Q79" s="28">
        <f t="shared" si="10"/>
        <v>0</v>
      </c>
      <c r="R79" s="28">
        <f t="shared" si="10"/>
        <v>0</v>
      </c>
      <c r="S79" s="28">
        <f t="shared" si="10"/>
        <v>0</v>
      </c>
      <c r="T79" s="28">
        <f t="shared" si="10"/>
        <v>0</v>
      </c>
      <c r="U79" s="28">
        <f t="shared" si="10"/>
        <v>0</v>
      </c>
      <c r="V79" s="28">
        <f t="shared" si="10"/>
        <v>0</v>
      </c>
      <c r="W79" s="28">
        <f t="shared" si="10"/>
        <v>0</v>
      </c>
      <c r="X79" s="28">
        <f t="shared" si="10"/>
        <v>0</v>
      </c>
      <c r="Y79" s="28">
        <f t="shared" si="10"/>
        <v>0</v>
      </c>
      <c r="Z79" s="28">
        <f t="shared" si="10"/>
        <v>0</v>
      </c>
      <c r="AA79" s="28">
        <f t="shared" si="10"/>
        <v>0</v>
      </c>
      <c r="AB79" s="28">
        <f t="shared" si="10"/>
        <v>0</v>
      </c>
      <c r="AC79" s="28">
        <f t="shared" si="10"/>
        <v>0</v>
      </c>
      <c r="AD79" s="28">
        <f t="shared" si="10"/>
        <v>0</v>
      </c>
      <c r="AE79" s="28">
        <f t="shared" si="10"/>
        <v>0</v>
      </c>
      <c r="AF79" s="28">
        <f t="shared" si="10"/>
        <v>0</v>
      </c>
      <c r="AG79" s="28">
        <f t="shared" si="10"/>
        <v>0</v>
      </c>
    </row>
    <row r="80" spans="1:33" x14ac:dyDescent="0.2">
      <c r="A80" s="6"/>
      <c r="B80" s="6"/>
      <c r="C80" s="151" t="s">
        <v>158</v>
      </c>
      <c r="D80" s="151"/>
      <c r="E80" s="152"/>
      <c r="F80" s="153"/>
      <c r="G80" s="191">
        <f>input_dollars</f>
        <v>45291</v>
      </c>
      <c r="H80" s="154"/>
      <c r="I80" s="154">
        <f>SUM(I77:I79)</f>
        <v>0</v>
      </c>
      <c r="J80" s="154">
        <f t="shared" ref="J80:AB80" si="11">SUM(J77:J79)</f>
        <v>0</v>
      </c>
      <c r="K80" s="154">
        <f t="shared" si="11"/>
        <v>0</v>
      </c>
      <c r="L80" s="154">
        <f t="shared" si="11"/>
        <v>0</v>
      </c>
      <c r="M80" s="154">
        <f t="shared" si="11"/>
        <v>0</v>
      </c>
      <c r="N80" s="154">
        <f t="shared" si="11"/>
        <v>0</v>
      </c>
      <c r="O80" s="154">
        <f t="shared" si="11"/>
        <v>0</v>
      </c>
      <c r="P80" s="154">
        <f t="shared" si="11"/>
        <v>0</v>
      </c>
      <c r="Q80" s="154">
        <f t="shared" si="11"/>
        <v>0</v>
      </c>
      <c r="R80" s="154">
        <f t="shared" si="11"/>
        <v>0</v>
      </c>
      <c r="S80" s="154">
        <f t="shared" si="11"/>
        <v>0</v>
      </c>
      <c r="T80" s="154">
        <f t="shared" si="11"/>
        <v>0</v>
      </c>
      <c r="U80" s="154">
        <f t="shared" si="11"/>
        <v>0</v>
      </c>
      <c r="V80" s="154">
        <f t="shared" si="11"/>
        <v>0</v>
      </c>
      <c r="W80" s="154">
        <f t="shared" si="11"/>
        <v>0</v>
      </c>
      <c r="X80" s="154">
        <f t="shared" si="11"/>
        <v>0</v>
      </c>
      <c r="Y80" s="154">
        <f t="shared" si="11"/>
        <v>0</v>
      </c>
      <c r="Z80" s="154">
        <f t="shared" si="11"/>
        <v>0</v>
      </c>
      <c r="AA80" s="154">
        <f t="shared" si="11"/>
        <v>0</v>
      </c>
      <c r="AB80" s="154">
        <f t="shared" si="11"/>
        <v>0</v>
      </c>
      <c r="AC80" s="154">
        <f>SUM(AC77:AC79)</f>
        <v>0</v>
      </c>
      <c r="AD80" s="154">
        <f>SUM(AD77:AD79)</f>
        <v>0</v>
      </c>
      <c r="AE80" s="154">
        <f>SUM(AE77:AE79)</f>
        <v>0</v>
      </c>
      <c r="AF80" s="154">
        <f>SUM(AF77:AF79)</f>
        <v>0</v>
      </c>
      <c r="AG80" s="154">
        <f>SUM(AG77:AG79)</f>
        <v>0</v>
      </c>
    </row>
    <row r="81" spans="1:33" x14ac:dyDescent="0.2">
      <c r="A81" s="6"/>
      <c r="B81" s="6"/>
      <c r="C81" s="12"/>
      <c r="D81" s="34"/>
      <c r="F81"/>
      <c r="G81" s="192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</row>
    <row r="82" spans="1:33" x14ac:dyDescent="0.2">
      <c r="A82" s="6"/>
      <c r="B82" s="6"/>
      <c r="C82" s="4" t="s">
        <v>91</v>
      </c>
      <c r="D82" s="34"/>
      <c r="F82" s="85"/>
      <c r="G82" s="186">
        <f t="shared" ref="G82:G87" si="12">input_dollars</f>
        <v>45291</v>
      </c>
      <c r="H82" s="28"/>
      <c r="I82" s="28">
        <f>I80</f>
        <v>0</v>
      </c>
      <c r="J82" s="28">
        <f t="shared" ref="J82:AB82" si="13">J80</f>
        <v>0</v>
      </c>
      <c r="K82" s="28">
        <f t="shared" si="13"/>
        <v>0</v>
      </c>
      <c r="L82" s="28">
        <f t="shared" si="13"/>
        <v>0</v>
      </c>
      <c r="M82" s="28">
        <f t="shared" si="13"/>
        <v>0</v>
      </c>
      <c r="N82" s="28">
        <f t="shared" si="13"/>
        <v>0</v>
      </c>
      <c r="O82" s="28">
        <f t="shared" si="13"/>
        <v>0</v>
      </c>
      <c r="P82" s="28">
        <f t="shared" si="13"/>
        <v>0</v>
      </c>
      <c r="Q82" s="28">
        <f t="shared" si="13"/>
        <v>0</v>
      </c>
      <c r="R82" s="28">
        <f t="shared" si="13"/>
        <v>0</v>
      </c>
      <c r="S82" s="28">
        <f t="shared" si="13"/>
        <v>0</v>
      </c>
      <c r="T82" s="28">
        <f t="shared" si="13"/>
        <v>0</v>
      </c>
      <c r="U82" s="28">
        <f t="shared" si="13"/>
        <v>0</v>
      </c>
      <c r="V82" s="28">
        <f t="shared" si="13"/>
        <v>0</v>
      </c>
      <c r="W82" s="28">
        <f t="shared" si="13"/>
        <v>0</v>
      </c>
      <c r="X82" s="28">
        <f t="shared" si="13"/>
        <v>0</v>
      </c>
      <c r="Y82" s="28">
        <f t="shared" si="13"/>
        <v>0</v>
      </c>
      <c r="Z82" s="28">
        <f t="shared" si="13"/>
        <v>0</v>
      </c>
      <c r="AA82" s="28">
        <f t="shared" si="13"/>
        <v>0</v>
      </c>
      <c r="AB82" s="28">
        <f t="shared" si="13"/>
        <v>0</v>
      </c>
      <c r="AC82" s="28">
        <f>AC80</f>
        <v>0</v>
      </c>
      <c r="AD82" s="28">
        <f>AD80</f>
        <v>0</v>
      </c>
      <c r="AE82" s="28">
        <f>AE80</f>
        <v>0</v>
      </c>
      <c r="AF82" s="28">
        <f>AF80</f>
        <v>0</v>
      </c>
      <c r="AG82" s="28">
        <f>AG80</f>
        <v>0</v>
      </c>
    </row>
    <row r="83" spans="1:33" x14ac:dyDescent="0.2">
      <c r="A83" s="6"/>
      <c r="B83" s="6"/>
      <c r="C83" s="4" t="s">
        <v>31</v>
      </c>
      <c r="D83" s="34"/>
      <c r="F83" s="85"/>
      <c r="G83" s="186">
        <f t="shared" si="12"/>
        <v>45291</v>
      </c>
      <c r="H83" s="28"/>
      <c r="I83" s="28">
        <f t="shared" ref="I83:AG83" si="14">-I19</f>
        <v>0</v>
      </c>
      <c r="J83" s="28">
        <f t="shared" si="14"/>
        <v>0</v>
      </c>
      <c r="K83" s="28">
        <f t="shared" si="14"/>
        <v>0</v>
      </c>
      <c r="L83" s="28">
        <f t="shared" si="14"/>
        <v>0</v>
      </c>
      <c r="M83" s="28">
        <f t="shared" si="14"/>
        <v>0</v>
      </c>
      <c r="N83" s="28">
        <f t="shared" si="14"/>
        <v>0</v>
      </c>
      <c r="O83" s="28">
        <f t="shared" si="14"/>
        <v>0</v>
      </c>
      <c r="P83" s="28">
        <f t="shared" si="14"/>
        <v>0</v>
      </c>
      <c r="Q83" s="28">
        <f t="shared" si="14"/>
        <v>0</v>
      </c>
      <c r="R83" s="28">
        <f t="shared" si="14"/>
        <v>0</v>
      </c>
      <c r="S83" s="28">
        <f t="shared" si="14"/>
        <v>0</v>
      </c>
      <c r="T83" s="28">
        <f t="shared" si="14"/>
        <v>0</v>
      </c>
      <c r="U83" s="28">
        <f t="shared" si="14"/>
        <v>0</v>
      </c>
      <c r="V83" s="28">
        <f t="shared" si="14"/>
        <v>0</v>
      </c>
      <c r="W83" s="28">
        <f t="shared" si="14"/>
        <v>0</v>
      </c>
      <c r="X83" s="28">
        <f t="shared" si="14"/>
        <v>0</v>
      </c>
      <c r="Y83" s="28">
        <f t="shared" si="14"/>
        <v>0</v>
      </c>
      <c r="Z83" s="28">
        <f t="shared" si="14"/>
        <v>0</v>
      </c>
      <c r="AA83" s="28">
        <f t="shared" si="14"/>
        <v>0</v>
      </c>
      <c r="AB83" s="28">
        <f t="shared" si="14"/>
        <v>0</v>
      </c>
      <c r="AC83" s="28">
        <f t="shared" si="14"/>
        <v>0</v>
      </c>
      <c r="AD83" s="28">
        <f t="shared" si="14"/>
        <v>0</v>
      </c>
      <c r="AE83" s="28">
        <f t="shared" si="14"/>
        <v>0</v>
      </c>
      <c r="AF83" s="28">
        <f t="shared" si="14"/>
        <v>0</v>
      </c>
      <c r="AG83" s="28">
        <f t="shared" si="14"/>
        <v>0</v>
      </c>
    </row>
    <row r="84" spans="1:33" x14ac:dyDescent="0.2">
      <c r="A84" s="6"/>
      <c r="B84" s="6"/>
      <c r="C84" s="4" t="s">
        <v>140</v>
      </c>
      <c r="D84" s="34"/>
      <c r="F84" s="85"/>
      <c r="G84" s="186">
        <f t="shared" si="12"/>
        <v>45291</v>
      </c>
      <c r="H84" s="28"/>
      <c r="I84" s="28">
        <f>I64</f>
        <v>0</v>
      </c>
      <c r="J84" s="28">
        <f t="shared" ref="J84:AB84" si="15">J64</f>
        <v>0</v>
      </c>
      <c r="K84" s="28">
        <f t="shared" si="15"/>
        <v>0</v>
      </c>
      <c r="L84" s="28">
        <f t="shared" si="15"/>
        <v>0</v>
      </c>
      <c r="M84" s="28">
        <f t="shared" si="15"/>
        <v>0</v>
      </c>
      <c r="N84" s="28">
        <f t="shared" si="15"/>
        <v>0</v>
      </c>
      <c r="O84" s="28">
        <f t="shared" si="15"/>
        <v>0</v>
      </c>
      <c r="P84" s="28">
        <f t="shared" si="15"/>
        <v>0</v>
      </c>
      <c r="Q84" s="28">
        <f t="shared" si="15"/>
        <v>0</v>
      </c>
      <c r="R84" s="28">
        <f t="shared" si="15"/>
        <v>0</v>
      </c>
      <c r="S84" s="28">
        <f t="shared" si="15"/>
        <v>0</v>
      </c>
      <c r="T84" s="28">
        <f t="shared" si="15"/>
        <v>0</v>
      </c>
      <c r="U84" s="28">
        <f t="shared" si="15"/>
        <v>0</v>
      </c>
      <c r="V84" s="28">
        <f t="shared" si="15"/>
        <v>0</v>
      </c>
      <c r="W84" s="28">
        <f t="shared" si="15"/>
        <v>0</v>
      </c>
      <c r="X84" s="28">
        <f t="shared" si="15"/>
        <v>0</v>
      </c>
      <c r="Y84" s="28">
        <f t="shared" si="15"/>
        <v>0</v>
      </c>
      <c r="Z84" s="28">
        <f t="shared" si="15"/>
        <v>0</v>
      </c>
      <c r="AA84" s="28">
        <f t="shared" si="15"/>
        <v>0</v>
      </c>
      <c r="AB84" s="28">
        <f t="shared" si="15"/>
        <v>0</v>
      </c>
      <c r="AC84" s="28">
        <f>AC64</f>
        <v>0</v>
      </c>
      <c r="AD84" s="28">
        <f>AD64</f>
        <v>0</v>
      </c>
      <c r="AE84" s="28">
        <f>AE64</f>
        <v>0</v>
      </c>
      <c r="AF84" s="28">
        <f>AF64</f>
        <v>0</v>
      </c>
      <c r="AG84" s="28">
        <f>AG64</f>
        <v>0</v>
      </c>
    </row>
    <row r="85" spans="1:33" x14ac:dyDescent="0.2">
      <c r="A85" s="6"/>
      <c r="B85" s="6"/>
      <c r="C85" s="4" t="s">
        <v>122</v>
      </c>
      <c r="D85" s="34"/>
      <c r="F85" s="85"/>
      <c r="G85" s="186">
        <f t="shared" si="12"/>
        <v>45291</v>
      </c>
      <c r="H85" s="28"/>
      <c r="I85" s="28">
        <f t="shared" ref="I85:AG85" si="16">I57</f>
        <v>0</v>
      </c>
      <c r="J85" s="28">
        <f t="shared" si="16"/>
        <v>0</v>
      </c>
      <c r="K85" s="28">
        <f t="shared" si="16"/>
        <v>0</v>
      </c>
      <c r="L85" s="28">
        <f t="shared" si="16"/>
        <v>0</v>
      </c>
      <c r="M85" s="28">
        <f t="shared" si="16"/>
        <v>0</v>
      </c>
      <c r="N85" s="28">
        <f t="shared" si="16"/>
        <v>0</v>
      </c>
      <c r="O85" s="28">
        <f t="shared" si="16"/>
        <v>0</v>
      </c>
      <c r="P85" s="28">
        <f t="shared" si="16"/>
        <v>0</v>
      </c>
      <c r="Q85" s="28">
        <f t="shared" si="16"/>
        <v>0</v>
      </c>
      <c r="R85" s="28">
        <f t="shared" si="16"/>
        <v>0</v>
      </c>
      <c r="S85" s="28">
        <f t="shared" si="16"/>
        <v>0</v>
      </c>
      <c r="T85" s="28">
        <f t="shared" si="16"/>
        <v>0</v>
      </c>
      <c r="U85" s="28">
        <f t="shared" si="16"/>
        <v>0</v>
      </c>
      <c r="V85" s="28">
        <f t="shared" si="16"/>
        <v>0</v>
      </c>
      <c r="W85" s="28">
        <f t="shared" si="16"/>
        <v>0</v>
      </c>
      <c r="X85" s="28">
        <f t="shared" si="16"/>
        <v>0</v>
      </c>
      <c r="Y85" s="28">
        <f t="shared" si="16"/>
        <v>0</v>
      </c>
      <c r="Z85" s="28">
        <f t="shared" si="16"/>
        <v>0</v>
      </c>
      <c r="AA85" s="28">
        <f t="shared" si="16"/>
        <v>0</v>
      </c>
      <c r="AB85" s="28">
        <f t="shared" si="16"/>
        <v>0</v>
      </c>
      <c r="AC85" s="28">
        <f t="shared" si="16"/>
        <v>0</v>
      </c>
      <c r="AD85" s="28">
        <f t="shared" si="16"/>
        <v>0</v>
      </c>
      <c r="AE85" s="28">
        <f t="shared" si="16"/>
        <v>0</v>
      </c>
      <c r="AF85" s="28">
        <f t="shared" si="16"/>
        <v>0</v>
      </c>
      <c r="AG85" s="28">
        <f t="shared" si="16"/>
        <v>0</v>
      </c>
    </row>
    <row r="86" spans="1:33" x14ac:dyDescent="0.2">
      <c r="A86" s="6"/>
      <c r="B86" s="6"/>
      <c r="C86" s="4"/>
      <c r="D86" s="34"/>
      <c r="F86" s="28"/>
      <c r="G86" s="186"/>
      <c r="H86" s="28"/>
      <c r="I86" s="28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  <c r="AF86" s="28"/>
      <c r="AG86" s="28"/>
    </row>
    <row r="87" spans="1:33" x14ac:dyDescent="0.2">
      <c r="A87" s="6"/>
      <c r="B87" s="6"/>
      <c r="C87" s="155" t="s">
        <v>187</v>
      </c>
      <c r="D87" s="156"/>
      <c r="E87" s="152"/>
      <c r="F87" s="157"/>
      <c r="G87" s="191">
        <f t="shared" si="12"/>
        <v>45291</v>
      </c>
      <c r="H87" s="157"/>
      <c r="I87" s="157">
        <f t="shared" ref="I87:AB87" si="17">SUM(I82:I86)</f>
        <v>0</v>
      </c>
      <c r="J87" s="157">
        <f t="shared" si="17"/>
        <v>0</v>
      </c>
      <c r="K87" s="157">
        <f t="shared" si="17"/>
        <v>0</v>
      </c>
      <c r="L87" s="157">
        <f t="shared" si="17"/>
        <v>0</v>
      </c>
      <c r="M87" s="157">
        <f t="shared" si="17"/>
        <v>0</v>
      </c>
      <c r="N87" s="157">
        <f t="shared" si="17"/>
        <v>0</v>
      </c>
      <c r="O87" s="157">
        <f t="shared" si="17"/>
        <v>0</v>
      </c>
      <c r="P87" s="157">
        <f t="shared" si="17"/>
        <v>0</v>
      </c>
      <c r="Q87" s="157">
        <f t="shared" si="17"/>
        <v>0</v>
      </c>
      <c r="R87" s="157">
        <f t="shared" si="17"/>
        <v>0</v>
      </c>
      <c r="S87" s="157">
        <f t="shared" si="17"/>
        <v>0</v>
      </c>
      <c r="T87" s="157">
        <f t="shared" si="17"/>
        <v>0</v>
      </c>
      <c r="U87" s="157">
        <f t="shared" si="17"/>
        <v>0</v>
      </c>
      <c r="V87" s="157">
        <f t="shared" si="17"/>
        <v>0</v>
      </c>
      <c r="W87" s="157">
        <f t="shared" si="17"/>
        <v>0</v>
      </c>
      <c r="X87" s="157">
        <f t="shared" si="17"/>
        <v>0</v>
      </c>
      <c r="Y87" s="157">
        <f t="shared" si="17"/>
        <v>0</v>
      </c>
      <c r="Z87" s="157">
        <f t="shared" si="17"/>
        <v>0</v>
      </c>
      <c r="AA87" s="157">
        <f t="shared" si="17"/>
        <v>0</v>
      </c>
      <c r="AB87" s="157">
        <f t="shared" si="17"/>
        <v>0</v>
      </c>
      <c r="AC87" s="157">
        <f>SUM(AC82:AC86)</f>
        <v>0</v>
      </c>
      <c r="AD87" s="157">
        <f>SUM(AD82:AD86)</f>
        <v>0</v>
      </c>
      <c r="AE87" s="157">
        <f>SUM(AE82:AE86)</f>
        <v>0</v>
      </c>
      <c r="AF87" s="157">
        <f>SUM(AF82:AF86)</f>
        <v>0</v>
      </c>
      <c r="AG87" s="157">
        <f>SUM(AG82:AG86)</f>
        <v>0</v>
      </c>
    </row>
    <row r="88" spans="1:33" x14ac:dyDescent="0.2">
      <c r="A88" s="6"/>
      <c r="B88" s="6"/>
      <c r="C88" s="12"/>
      <c r="D88" s="34"/>
      <c r="F88" s="121"/>
      <c r="G88" s="186"/>
      <c r="H88" s="96"/>
      <c r="I88" s="96"/>
      <c r="J88" s="96"/>
      <c r="K88" s="96"/>
      <c r="L88" s="96"/>
      <c r="M88" s="96"/>
      <c r="N88" s="96"/>
      <c r="O88" s="96"/>
      <c r="P88" s="96"/>
      <c r="Q88" s="96"/>
      <c r="R88" s="96"/>
      <c r="S88" s="96"/>
      <c r="T88" s="96"/>
      <c r="U88" s="96"/>
      <c r="V88" s="96"/>
      <c r="W88" s="96"/>
      <c r="X88" s="96"/>
      <c r="Y88" s="96"/>
      <c r="Z88" s="96"/>
      <c r="AA88" s="96"/>
      <c r="AB88" s="96"/>
      <c r="AC88" s="96"/>
      <c r="AD88" s="96"/>
      <c r="AE88" s="96"/>
      <c r="AF88" s="96"/>
      <c r="AG88" s="96"/>
    </row>
    <row r="89" spans="1:33" x14ac:dyDescent="0.2">
      <c r="A89" s="6"/>
      <c r="B89" s="6"/>
      <c r="C89" s="12"/>
      <c r="D89" s="34"/>
      <c r="F89" s="121"/>
      <c r="G89" s="186"/>
      <c r="H89" s="96"/>
      <c r="I89" s="96"/>
      <c r="J89" s="96"/>
      <c r="K89" s="96"/>
      <c r="L89" s="96"/>
      <c r="M89" s="96"/>
      <c r="N89" s="96"/>
      <c r="O89" s="96"/>
      <c r="P89" s="96"/>
      <c r="Q89" s="96"/>
      <c r="R89" s="96"/>
      <c r="S89" s="96"/>
      <c r="T89" s="96"/>
      <c r="U89" s="96"/>
      <c r="V89" s="96"/>
      <c r="W89" s="96"/>
      <c r="X89" s="96"/>
      <c r="Y89" s="96"/>
      <c r="Z89" s="96"/>
      <c r="AA89" s="96"/>
      <c r="AB89" s="96"/>
      <c r="AC89" s="96"/>
      <c r="AD89" s="96"/>
      <c r="AE89" s="96"/>
      <c r="AF89" s="96"/>
      <c r="AG89" s="96"/>
    </row>
    <row r="90" spans="1:33" x14ac:dyDescent="0.2">
      <c r="A90" s="6"/>
      <c r="B90" s="6"/>
      <c r="C90" s="205" t="s">
        <v>197</v>
      </c>
      <c r="D90" s="72"/>
      <c r="E90" s="206"/>
      <c r="F90" s="207"/>
      <c r="G90" s="208" cm="1">
        <f t="array" ref="G90">IF(SUM($I17:$AG17)=0,0,(INDEX(I$6:AG$6,MATCH(TRUE,INDEX($I17:$AG17&lt;&gt;0,),0))))</f>
        <v>0</v>
      </c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</row>
    <row r="91" spans="1:33" x14ac:dyDescent="0.2">
      <c r="C91" s="72"/>
      <c r="D91" s="209"/>
      <c r="E91" s="206"/>
      <c r="F91" s="206"/>
      <c r="G91" s="208"/>
    </row>
    <row r="92" spans="1:33" x14ac:dyDescent="0.2">
      <c r="C92" s="210" t="s">
        <v>192</v>
      </c>
      <c r="D92" s="211"/>
      <c r="E92" s="211"/>
      <c r="F92" s="211"/>
      <c r="G92" s="212" t="str">
        <f>IF(_xlfn.MINIFS($G$90:$G$91, $G$90:$G$91, "&gt;"&amp;0)=0, $A$4, _xlfn.MINIFS($G$90:$G$91, $G$90:$G$91, "&gt;"&amp;0))</f>
        <v>Not used</v>
      </c>
    </row>
    <row r="94" spans="1:33" x14ac:dyDescent="0.2">
      <c r="G94" s="10"/>
    </row>
    <row r="102" spans="1:43" ht="15" x14ac:dyDescent="0.2">
      <c r="A102" s="78" t="s">
        <v>212</v>
      </c>
      <c r="B102" s="78"/>
      <c r="C102" s="78"/>
      <c r="D102" s="78"/>
      <c r="E102" s="78"/>
      <c r="F102" s="78"/>
      <c r="G102" s="180"/>
      <c r="H102" s="78"/>
      <c r="I102" s="78"/>
      <c r="J102" s="78"/>
      <c r="K102" s="78"/>
      <c r="L102" s="78"/>
      <c r="M102" s="78"/>
      <c r="N102" s="78"/>
      <c r="O102" s="78"/>
      <c r="P102" s="78"/>
      <c r="Q102" s="78"/>
      <c r="R102" s="78"/>
      <c r="S102" s="78"/>
      <c r="T102" s="78"/>
      <c r="U102" s="78"/>
      <c r="V102" s="78"/>
      <c r="W102" s="78"/>
      <c r="X102" s="78"/>
      <c r="Y102" s="78"/>
      <c r="Z102" s="78"/>
      <c r="AA102" s="78"/>
      <c r="AB102" s="78"/>
      <c r="AC102" s="78"/>
      <c r="AD102" s="78"/>
      <c r="AE102" s="78"/>
      <c r="AF102" s="78"/>
      <c r="AG102" s="78"/>
      <c r="AH102"/>
      <c r="AI102"/>
      <c r="AJ102"/>
      <c r="AK102"/>
      <c r="AL102"/>
      <c r="AM102"/>
      <c r="AN102"/>
      <c r="AO102"/>
      <c r="AP102"/>
      <c r="AQ102"/>
    </row>
    <row r="104" spans="1:43" x14ac:dyDescent="0.2">
      <c r="I104" s="216"/>
      <c r="J104" s="216"/>
      <c r="K104" s="216"/>
      <c r="L104" s="216"/>
      <c r="M104" s="216"/>
      <c r="N104" s="216"/>
      <c r="O104" s="216"/>
      <c r="P104" s="216"/>
      <c r="Q104" s="216"/>
      <c r="R104" s="216"/>
      <c r="S104" s="216"/>
      <c r="T104" s="216"/>
      <c r="U104" s="216"/>
      <c r="V104" s="216"/>
      <c r="W104" s="216"/>
      <c r="X104" s="216"/>
      <c r="Y104" s="216"/>
      <c r="Z104" s="216"/>
    </row>
    <row r="105" spans="1:43" x14ac:dyDescent="0.2">
      <c r="I105" s="216"/>
      <c r="J105" s="216"/>
      <c r="K105" s="216"/>
      <c r="L105" s="216"/>
      <c r="M105" s="216"/>
      <c r="N105" s="216"/>
      <c r="O105" s="216"/>
      <c r="P105" s="216"/>
      <c r="Q105" s="216"/>
      <c r="R105" s="216"/>
      <c r="S105" s="216"/>
      <c r="T105" s="216"/>
      <c r="U105" s="216"/>
      <c r="V105" s="216"/>
      <c r="W105" s="216"/>
      <c r="X105" s="216"/>
      <c r="Y105" s="216"/>
      <c r="Z105" s="216"/>
    </row>
    <row r="106" spans="1:43" x14ac:dyDescent="0.2">
      <c r="A106" s="1" t="s">
        <v>119</v>
      </c>
      <c r="C106" s="1" t="s">
        <v>187</v>
      </c>
      <c r="D106"/>
      <c r="E106"/>
      <c r="F106"/>
      <c r="G106" s="34" t="str">
        <f>PROPER($A$3)&amp;A106</f>
        <v>Option 5NPV</v>
      </c>
      <c r="I106" s="28">
        <f>I87</f>
        <v>0</v>
      </c>
      <c r="J106" s="28">
        <f t="shared" ref="J106:AG106" si="18">J87</f>
        <v>0</v>
      </c>
      <c r="K106" s="28">
        <f t="shared" si="18"/>
        <v>0</v>
      </c>
      <c r="L106" s="28">
        <f t="shared" si="18"/>
        <v>0</v>
      </c>
      <c r="M106" s="28">
        <f t="shared" si="18"/>
        <v>0</v>
      </c>
      <c r="N106" s="28">
        <f t="shared" si="18"/>
        <v>0</v>
      </c>
      <c r="O106" s="28">
        <f t="shared" si="18"/>
        <v>0</v>
      </c>
      <c r="P106" s="28">
        <f t="shared" si="18"/>
        <v>0</v>
      </c>
      <c r="Q106" s="28">
        <f t="shared" si="18"/>
        <v>0</v>
      </c>
      <c r="R106" s="28">
        <f t="shared" si="18"/>
        <v>0</v>
      </c>
      <c r="S106" s="28">
        <f t="shared" si="18"/>
        <v>0</v>
      </c>
      <c r="T106" s="28">
        <f t="shared" si="18"/>
        <v>0</v>
      </c>
      <c r="U106" s="28">
        <f t="shared" si="18"/>
        <v>0</v>
      </c>
      <c r="V106" s="28">
        <f t="shared" si="18"/>
        <v>0</v>
      </c>
      <c r="W106" s="28">
        <f t="shared" si="18"/>
        <v>0</v>
      </c>
      <c r="X106" s="28">
        <f t="shared" si="18"/>
        <v>0</v>
      </c>
      <c r="Y106" s="28">
        <f t="shared" si="18"/>
        <v>0</v>
      </c>
      <c r="Z106" s="28">
        <f t="shared" si="18"/>
        <v>0</v>
      </c>
      <c r="AA106" s="28">
        <f t="shared" si="18"/>
        <v>0</v>
      </c>
      <c r="AB106" s="28">
        <f t="shared" si="18"/>
        <v>0</v>
      </c>
      <c r="AC106" s="28">
        <f t="shared" si="18"/>
        <v>0</v>
      </c>
      <c r="AD106" s="28">
        <f t="shared" si="18"/>
        <v>0</v>
      </c>
      <c r="AE106" s="28">
        <f t="shared" si="18"/>
        <v>0</v>
      </c>
      <c r="AF106" s="28">
        <f t="shared" si="18"/>
        <v>0</v>
      </c>
      <c r="AG106" s="28">
        <f t="shared" si="18"/>
        <v>0</v>
      </c>
    </row>
    <row r="107" spans="1:43" x14ac:dyDescent="0.2">
      <c r="C107" s="1" t="s">
        <v>158</v>
      </c>
      <c r="D107"/>
      <c r="E107"/>
      <c r="F107"/>
      <c r="G107"/>
      <c r="I107" s="28">
        <f>I82</f>
        <v>0</v>
      </c>
      <c r="J107" s="28">
        <f t="shared" ref="J107:AG107" si="19">J82</f>
        <v>0</v>
      </c>
      <c r="K107" s="28">
        <f t="shared" si="19"/>
        <v>0</v>
      </c>
      <c r="L107" s="28">
        <f t="shared" si="19"/>
        <v>0</v>
      </c>
      <c r="M107" s="28">
        <f t="shared" si="19"/>
        <v>0</v>
      </c>
      <c r="N107" s="28">
        <f t="shared" si="19"/>
        <v>0</v>
      </c>
      <c r="O107" s="28">
        <f t="shared" si="19"/>
        <v>0</v>
      </c>
      <c r="P107" s="28">
        <f t="shared" si="19"/>
        <v>0</v>
      </c>
      <c r="Q107" s="28">
        <f t="shared" si="19"/>
        <v>0</v>
      </c>
      <c r="R107" s="28">
        <f t="shared" si="19"/>
        <v>0</v>
      </c>
      <c r="S107" s="28">
        <f t="shared" si="19"/>
        <v>0</v>
      </c>
      <c r="T107" s="28">
        <f t="shared" si="19"/>
        <v>0</v>
      </c>
      <c r="U107" s="28">
        <f t="shared" si="19"/>
        <v>0</v>
      </c>
      <c r="V107" s="28">
        <f t="shared" si="19"/>
        <v>0</v>
      </c>
      <c r="W107" s="28">
        <f t="shared" si="19"/>
        <v>0</v>
      </c>
      <c r="X107" s="28">
        <f t="shared" si="19"/>
        <v>0</v>
      </c>
      <c r="Y107" s="28">
        <f t="shared" si="19"/>
        <v>0</v>
      </c>
      <c r="Z107" s="28">
        <f t="shared" si="19"/>
        <v>0</v>
      </c>
      <c r="AA107" s="28">
        <f t="shared" si="19"/>
        <v>0</v>
      </c>
      <c r="AB107" s="28">
        <f t="shared" si="19"/>
        <v>0</v>
      </c>
      <c r="AC107" s="28">
        <f t="shared" si="19"/>
        <v>0</v>
      </c>
      <c r="AD107" s="28">
        <f t="shared" si="19"/>
        <v>0</v>
      </c>
      <c r="AE107" s="28">
        <f t="shared" si="19"/>
        <v>0</v>
      </c>
      <c r="AF107" s="28">
        <f t="shared" si="19"/>
        <v>0</v>
      </c>
      <c r="AG107" s="28">
        <f t="shared" si="19"/>
        <v>0</v>
      </c>
    </row>
    <row r="108" spans="1:43" x14ac:dyDescent="0.2">
      <c r="C108" s="1" t="s">
        <v>235</v>
      </c>
      <c r="D108"/>
      <c r="E108"/>
      <c r="F108"/>
      <c r="G108"/>
      <c r="I108" s="28">
        <f>SUM(I84:I85)</f>
        <v>0</v>
      </c>
      <c r="J108" s="28">
        <f t="shared" ref="J108:AG108" si="20">SUM(J84:J85)</f>
        <v>0</v>
      </c>
      <c r="K108" s="28">
        <f t="shared" si="20"/>
        <v>0</v>
      </c>
      <c r="L108" s="28">
        <f t="shared" si="20"/>
        <v>0</v>
      </c>
      <c r="M108" s="28">
        <f t="shared" si="20"/>
        <v>0</v>
      </c>
      <c r="N108" s="28">
        <f t="shared" si="20"/>
        <v>0</v>
      </c>
      <c r="O108" s="28">
        <f t="shared" si="20"/>
        <v>0</v>
      </c>
      <c r="P108" s="28">
        <f t="shared" si="20"/>
        <v>0</v>
      </c>
      <c r="Q108" s="28">
        <f t="shared" si="20"/>
        <v>0</v>
      </c>
      <c r="R108" s="28">
        <f t="shared" si="20"/>
        <v>0</v>
      </c>
      <c r="S108" s="28">
        <f t="shared" si="20"/>
        <v>0</v>
      </c>
      <c r="T108" s="28">
        <f t="shared" si="20"/>
        <v>0</v>
      </c>
      <c r="U108" s="28">
        <f t="shared" si="20"/>
        <v>0</v>
      </c>
      <c r="V108" s="28">
        <f t="shared" si="20"/>
        <v>0</v>
      </c>
      <c r="W108" s="28">
        <f t="shared" si="20"/>
        <v>0</v>
      </c>
      <c r="X108" s="28">
        <f t="shared" si="20"/>
        <v>0</v>
      </c>
      <c r="Y108" s="28">
        <f t="shared" si="20"/>
        <v>0</v>
      </c>
      <c r="Z108" s="28">
        <f t="shared" si="20"/>
        <v>0</v>
      </c>
      <c r="AA108" s="28">
        <f t="shared" si="20"/>
        <v>0</v>
      </c>
      <c r="AB108" s="28">
        <f t="shared" si="20"/>
        <v>0</v>
      </c>
      <c r="AC108" s="28">
        <f t="shared" si="20"/>
        <v>0</v>
      </c>
      <c r="AD108" s="28">
        <f t="shared" si="20"/>
        <v>0</v>
      </c>
      <c r="AE108" s="28">
        <f t="shared" si="20"/>
        <v>0</v>
      </c>
      <c r="AF108" s="28">
        <f t="shared" si="20"/>
        <v>0</v>
      </c>
      <c r="AG108" s="28">
        <f t="shared" si="20"/>
        <v>0</v>
      </c>
    </row>
    <row r="109" spans="1:43" x14ac:dyDescent="0.2">
      <c r="D109" s="256" t="str">
        <f>Assumptions!G110</f>
        <v>Capex</v>
      </c>
      <c r="E109" s="256" t="str">
        <f>Assumptions!H110</f>
        <v>Total benefits</v>
      </c>
      <c r="I109" s="216"/>
      <c r="J109" s="216"/>
      <c r="K109" s="216"/>
      <c r="L109" s="216"/>
      <c r="M109" s="216"/>
      <c r="N109" s="216"/>
      <c r="O109" s="216"/>
      <c r="P109" s="216"/>
      <c r="Q109" s="216"/>
      <c r="R109" s="216"/>
      <c r="S109" s="216"/>
      <c r="T109" s="216"/>
      <c r="U109" s="216"/>
      <c r="V109" s="216"/>
      <c r="W109" s="216"/>
      <c r="X109" s="216"/>
      <c r="Y109" s="216"/>
      <c r="Z109" s="216"/>
    </row>
    <row r="110" spans="1:43" x14ac:dyDescent="0.2">
      <c r="A110" s="1" t="str">
        <f>"sens"&amp;Assumptions!B111</f>
        <v>sens1</v>
      </c>
      <c r="C110" s="255" t="str">
        <f>Assumptions!C111</f>
        <v>Capex 10% higher</v>
      </c>
      <c r="D110" s="256">
        <f>Assumptions!G111</f>
        <v>0.1</v>
      </c>
      <c r="E110" s="256">
        <f>Assumptions!H111</f>
        <v>0</v>
      </c>
      <c r="G110" s="34" t="str">
        <f>PROPER($A$3)&amp;A110</f>
        <v>Option 5sens1</v>
      </c>
      <c r="I110" s="28" cm="1">
        <f t="array" ref="I110">I$106+IF($C110&lt;&gt;0,SUMPRODUCT((I$107:I$108)*TRANSPOSE(($D110:$E110))),0)</f>
        <v>0</v>
      </c>
      <c r="J110" s="28" cm="1">
        <f t="array" ref="J110">J$106+IF($C110&lt;&gt;0,SUMPRODUCT((J$107:J$108)*TRANSPOSE(($D110:$E110))),0)</f>
        <v>0</v>
      </c>
      <c r="K110" s="28" cm="1">
        <f t="array" ref="K110">K$106+IF($C110&lt;&gt;0,SUMPRODUCT((K$107:K$108)*TRANSPOSE(($D110:$E110))),0)</f>
        <v>0</v>
      </c>
      <c r="L110" s="28" cm="1">
        <f t="array" ref="L110">L$106+IF($C110&lt;&gt;0,SUMPRODUCT((L$107:L$108)*TRANSPOSE(($D110:$E110))),0)</f>
        <v>0</v>
      </c>
      <c r="M110" s="28" cm="1">
        <f t="array" ref="M110">M$106+IF($C110&lt;&gt;0,SUMPRODUCT((M$107:M$108)*TRANSPOSE(($D110:$E110))),0)</f>
        <v>0</v>
      </c>
      <c r="N110" s="28" cm="1">
        <f t="array" ref="N110">N$106+IF($C110&lt;&gt;0,SUMPRODUCT((N$107:N$108)*TRANSPOSE(($D110:$E110))),0)</f>
        <v>0</v>
      </c>
      <c r="O110" s="28" cm="1">
        <f t="array" ref="O110">O$106+IF($C110&lt;&gt;0,SUMPRODUCT((O$107:O$108)*TRANSPOSE(($D110:$E110))),0)</f>
        <v>0</v>
      </c>
      <c r="P110" s="28" cm="1">
        <f t="array" ref="P110">P$106+IF($C110&lt;&gt;0,SUMPRODUCT((P$107:P$108)*TRANSPOSE(($D110:$E110))),0)</f>
        <v>0</v>
      </c>
      <c r="Q110" s="28" cm="1">
        <f t="array" ref="Q110">Q$106+IF($C110&lt;&gt;0,SUMPRODUCT((Q$107:Q$108)*TRANSPOSE(($D110:$E110))),0)</f>
        <v>0</v>
      </c>
      <c r="R110" s="28" cm="1">
        <f t="array" ref="R110">R$106+IF($C110&lt;&gt;0,SUMPRODUCT((R$107:R$108)*TRANSPOSE(($D110:$E110))),0)</f>
        <v>0</v>
      </c>
      <c r="S110" s="28" cm="1">
        <f t="array" ref="S110">S$106+IF($C110&lt;&gt;0,SUMPRODUCT((S$107:S$108)*TRANSPOSE(($D110:$E110))),0)</f>
        <v>0</v>
      </c>
      <c r="T110" s="28" cm="1">
        <f t="array" ref="T110">T$106+IF($C110&lt;&gt;0,SUMPRODUCT((T$107:T$108)*TRANSPOSE(($D110:$E110))),0)</f>
        <v>0</v>
      </c>
      <c r="U110" s="28" cm="1">
        <f t="array" ref="U110">U$106+IF($C110&lt;&gt;0,SUMPRODUCT((U$107:U$108)*TRANSPOSE(($D110:$E110))),0)</f>
        <v>0</v>
      </c>
      <c r="V110" s="28" cm="1">
        <f t="array" ref="V110">V$106+IF($C110&lt;&gt;0,SUMPRODUCT((V$107:V$108)*TRANSPOSE(($D110:$E110))),0)</f>
        <v>0</v>
      </c>
      <c r="W110" s="28" cm="1">
        <f t="array" ref="W110">W$106+IF($C110&lt;&gt;0,SUMPRODUCT((W$107:W$108)*TRANSPOSE(($D110:$E110))),0)</f>
        <v>0</v>
      </c>
      <c r="X110" s="28" cm="1">
        <f t="array" ref="X110">X$106+IF($C110&lt;&gt;0,SUMPRODUCT((X$107:X$108)*TRANSPOSE(($D110:$E110))),0)</f>
        <v>0</v>
      </c>
      <c r="Y110" s="28" cm="1">
        <f t="array" ref="Y110">Y$106+IF($C110&lt;&gt;0,SUMPRODUCT((Y$107:Y$108)*TRANSPOSE(($D110:$E110))),0)</f>
        <v>0</v>
      </c>
      <c r="Z110" s="28" cm="1">
        <f t="array" ref="Z110">Z$106+IF($C110&lt;&gt;0,SUMPRODUCT((Z$107:Z$108)*TRANSPOSE(($D110:$E110))),0)</f>
        <v>0</v>
      </c>
      <c r="AA110" s="28" cm="1">
        <f t="array" ref="AA110">AA$106+IF($C110&lt;&gt;0,SUMPRODUCT((AA$107:AA$108)*TRANSPOSE(($D110:$E110))),0)</f>
        <v>0</v>
      </c>
      <c r="AB110" s="28" cm="1">
        <f t="array" ref="AB110">AB$106+IF($C110&lt;&gt;0,SUMPRODUCT((AB$107:AB$108)*TRANSPOSE(($D110:$E110))),0)</f>
        <v>0</v>
      </c>
      <c r="AC110" s="28" cm="1">
        <f t="array" ref="AC110">AC$106+IF($C110&lt;&gt;0,SUMPRODUCT((AC$107:AC$108)*TRANSPOSE(($D110:$E110))),0)</f>
        <v>0</v>
      </c>
      <c r="AD110" s="28" cm="1">
        <f t="array" ref="AD110">AD$106+IF($C110&lt;&gt;0,SUMPRODUCT((AD$107:AD$108)*TRANSPOSE(($D110:$E110))),0)</f>
        <v>0</v>
      </c>
      <c r="AE110" s="28" cm="1">
        <f t="array" ref="AE110">AE$106+IF($C110&lt;&gt;0,SUMPRODUCT((AE$107:AE$108)*TRANSPOSE(($D110:$E110))),0)</f>
        <v>0</v>
      </c>
      <c r="AF110" s="28" cm="1">
        <f t="array" ref="AF110">AF$106+IF($C110&lt;&gt;0,SUMPRODUCT((AF$107:AF$108)*TRANSPOSE(($D110:$E110))),0)</f>
        <v>0</v>
      </c>
      <c r="AG110" s="28" cm="1">
        <f t="array" ref="AG110">AG$106+IF($C110&lt;&gt;0,SUMPRODUCT((AG$107:AG$108)*TRANSPOSE(($D110:$E110))),0)</f>
        <v>0</v>
      </c>
    </row>
    <row r="111" spans="1:43" x14ac:dyDescent="0.2">
      <c r="A111" s="1" t="str">
        <f>"sens"&amp;Assumptions!B112</f>
        <v>sens2</v>
      </c>
      <c r="C111" s="255" t="str">
        <f>Assumptions!C112</f>
        <v>Capex 10% lower</v>
      </c>
      <c r="D111" s="256">
        <f>Assumptions!G112</f>
        <v>-0.1</v>
      </c>
      <c r="E111" s="256">
        <f>Assumptions!H112</f>
        <v>0</v>
      </c>
      <c r="G111" s="34" t="str">
        <f t="shared" ref="G111:G117" si="21">PROPER($A$3)&amp;A111</f>
        <v>Option 5sens2</v>
      </c>
      <c r="I111" s="28" cm="1">
        <f t="array" ref="I111">I$106+IF($C111&lt;&gt;0,SUMPRODUCT((I$107:I$108)*TRANSPOSE(($D111:$E111))),0)</f>
        <v>0</v>
      </c>
      <c r="J111" s="28" cm="1">
        <f t="array" ref="J111">J$106+IF($C111&lt;&gt;0,SUMPRODUCT((J$107:J$108)*TRANSPOSE(($D111:$E111))),0)</f>
        <v>0</v>
      </c>
      <c r="K111" s="28" cm="1">
        <f t="array" ref="K111">K$106+IF($C111&lt;&gt;0,SUMPRODUCT((K$107:K$108)*TRANSPOSE(($D111:$E111))),0)</f>
        <v>0</v>
      </c>
      <c r="L111" s="28" cm="1">
        <f t="array" ref="L111">L$106+IF($C111&lt;&gt;0,SUMPRODUCT((L$107:L$108)*TRANSPOSE(($D111:$E111))),0)</f>
        <v>0</v>
      </c>
      <c r="M111" s="28" cm="1">
        <f t="array" ref="M111">M$106+IF($C111&lt;&gt;0,SUMPRODUCT((M$107:M$108)*TRANSPOSE(($D111:$E111))),0)</f>
        <v>0</v>
      </c>
      <c r="N111" s="28" cm="1">
        <f t="array" ref="N111">N$106+IF($C111&lt;&gt;0,SUMPRODUCT((N$107:N$108)*TRANSPOSE(($D111:$E111))),0)</f>
        <v>0</v>
      </c>
      <c r="O111" s="28" cm="1">
        <f t="array" ref="O111">O$106+IF($C111&lt;&gt;0,SUMPRODUCT((O$107:O$108)*TRANSPOSE(($D111:$E111))),0)</f>
        <v>0</v>
      </c>
      <c r="P111" s="28" cm="1">
        <f t="array" ref="P111">P$106+IF($C111&lt;&gt;0,SUMPRODUCT((P$107:P$108)*TRANSPOSE(($D111:$E111))),0)</f>
        <v>0</v>
      </c>
      <c r="Q111" s="28" cm="1">
        <f t="array" ref="Q111">Q$106+IF($C111&lt;&gt;0,SUMPRODUCT((Q$107:Q$108)*TRANSPOSE(($D111:$E111))),0)</f>
        <v>0</v>
      </c>
      <c r="R111" s="28" cm="1">
        <f t="array" ref="R111">R$106+IF($C111&lt;&gt;0,SUMPRODUCT((R$107:R$108)*TRANSPOSE(($D111:$E111))),0)</f>
        <v>0</v>
      </c>
      <c r="S111" s="28" cm="1">
        <f t="array" ref="S111">S$106+IF($C111&lt;&gt;0,SUMPRODUCT((S$107:S$108)*TRANSPOSE(($D111:$E111))),0)</f>
        <v>0</v>
      </c>
      <c r="T111" s="28" cm="1">
        <f t="array" ref="T111">T$106+IF($C111&lt;&gt;0,SUMPRODUCT((T$107:T$108)*TRANSPOSE(($D111:$E111))),0)</f>
        <v>0</v>
      </c>
      <c r="U111" s="28" cm="1">
        <f t="array" ref="U111">U$106+IF($C111&lt;&gt;0,SUMPRODUCT((U$107:U$108)*TRANSPOSE(($D111:$E111))),0)</f>
        <v>0</v>
      </c>
      <c r="V111" s="28" cm="1">
        <f t="array" ref="V111">V$106+IF($C111&lt;&gt;0,SUMPRODUCT((V$107:V$108)*TRANSPOSE(($D111:$E111))),0)</f>
        <v>0</v>
      </c>
      <c r="W111" s="28" cm="1">
        <f t="array" ref="W111">W$106+IF($C111&lt;&gt;0,SUMPRODUCT((W$107:W$108)*TRANSPOSE(($D111:$E111))),0)</f>
        <v>0</v>
      </c>
      <c r="X111" s="28" cm="1">
        <f t="array" ref="X111">X$106+IF($C111&lt;&gt;0,SUMPRODUCT((X$107:X$108)*TRANSPOSE(($D111:$E111))),0)</f>
        <v>0</v>
      </c>
      <c r="Y111" s="28" cm="1">
        <f t="array" ref="Y111">Y$106+IF($C111&lt;&gt;0,SUMPRODUCT((Y$107:Y$108)*TRANSPOSE(($D111:$E111))),0)</f>
        <v>0</v>
      </c>
      <c r="Z111" s="28" cm="1">
        <f t="array" ref="Z111">Z$106+IF($C111&lt;&gt;0,SUMPRODUCT((Z$107:Z$108)*TRANSPOSE(($D111:$E111))),0)</f>
        <v>0</v>
      </c>
      <c r="AA111" s="28" cm="1">
        <f t="array" ref="AA111">AA$106+IF($C111&lt;&gt;0,SUMPRODUCT((AA$107:AA$108)*TRANSPOSE(($D111:$E111))),0)</f>
        <v>0</v>
      </c>
      <c r="AB111" s="28" cm="1">
        <f t="array" ref="AB111">AB$106+IF($C111&lt;&gt;0,SUMPRODUCT((AB$107:AB$108)*TRANSPOSE(($D111:$E111))),0)</f>
        <v>0</v>
      </c>
      <c r="AC111" s="28" cm="1">
        <f t="array" ref="AC111">AC$106+IF($C111&lt;&gt;0,SUMPRODUCT((AC$107:AC$108)*TRANSPOSE(($D111:$E111))),0)</f>
        <v>0</v>
      </c>
      <c r="AD111" s="28" cm="1">
        <f t="array" ref="AD111">AD$106+IF($C111&lt;&gt;0,SUMPRODUCT((AD$107:AD$108)*TRANSPOSE(($D111:$E111))),0)</f>
        <v>0</v>
      </c>
      <c r="AE111" s="28" cm="1">
        <f t="array" ref="AE111">AE$106+IF($C111&lt;&gt;0,SUMPRODUCT((AE$107:AE$108)*TRANSPOSE(($D111:$E111))),0)</f>
        <v>0</v>
      </c>
      <c r="AF111" s="28" cm="1">
        <f t="array" ref="AF111">AF$106+IF($C111&lt;&gt;0,SUMPRODUCT((AF$107:AF$108)*TRANSPOSE(($D111:$E111))),0)</f>
        <v>0</v>
      </c>
      <c r="AG111" s="28" cm="1">
        <f t="array" ref="AG111">AG$106+IF($C111&lt;&gt;0,SUMPRODUCT((AG$107:AG$108)*TRANSPOSE(($D111:$E111))),0)</f>
        <v>0</v>
      </c>
    </row>
    <row r="112" spans="1:43" x14ac:dyDescent="0.2">
      <c r="A112" s="1" t="str">
        <f>"sens"&amp;Assumptions!B113</f>
        <v>sens3</v>
      </c>
      <c r="C112" s="255" t="str">
        <f>Assumptions!C113</f>
        <v>Total benefits 10% higher</v>
      </c>
      <c r="D112" s="256">
        <f>Assumptions!G113</f>
        <v>0</v>
      </c>
      <c r="E112" s="256">
        <f>Assumptions!H113</f>
        <v>0.1</v>
      </c>
      <c r="G112" s="34" t="str">
        <f t="shared" si="21"/>
        <v>Option 5sens3</v>
      </c>
      <c r="I112" s="28" cm="1">
        <f t="array" ref="I112">I$106+IF($C112&lt;&gt;0,SUMPRODUCT((I$107:I$108)*TRANSPOSE(($D112:$E112))),0)</f>
        <v>0</v>
      </c>
      <c r="J112" s="28" cm="1">
        <f t="array" ref="J112">J$106+IF($C112&lt;&gt;0,SUMPRODUCT((J$107:J$108)*TRANSPOSE(($D112:$E112))),0)</f>
        <v>0</v>
      </c>
      <c r="K112" s="28" cm="1">
        <f t="array" ref="K112">K$106+IF($C112&lt;&gt;0,SUMPRODUCT((K$107:K$108)*TRANSPOSE(($D112:$E112))),0)</f>
        <v>0</v>
      </c>
      <c r="L112" s="28" cm="1">
        <f t="array" ref="L112">L$106+IF($C112&lt;&gt;0,SUMPRODUCT((L$107:L$108)*TRANSPOSE(($D112:$E112))),0)</f>
        <v>0</v>
      </c>
      <c r="M112" s="28" cm="1">
        <f t="array" ref="M112">M$106+IF($C112&lt;&gt;0,SUMPRODUCT((M$107:M$108)*TRANSPOSE(($D112:$E112))),0)</f>
        <v>0</v>
      </c>
      <c r="N112" s="28" cm="1">
        <f t="array" ref="N112">N$106+IF($C112&lt;&gt;0,SUMPRODUCT((N$107:N$108)*TRANSPOSE(($D112:$E112))),0)</f>
        <v>0</v>
      </c>
      <c r="O112" s="28" cm="1">
        <f t="array" ref="O112">O$106+IF($C112&lt;&gt;0,SUMPRODUCT((O$107:O$108)*TRANSPOSE(($D112:$E112))),0)</f>
        <v>0</v>
      </c>
      <c r="P112" s="28" cm="1">
        <f t="array" ref="P112">P$106+IF($C112&lt;&gt;0,SUMPRODUCT((P$107:P$108)*TRANSPOSE(($D112:$E112))),0)</f>
        <v>0</v>
      </c>
      <c r="Q112" s="28" cm="1">
        <f t="array" ref="Q112">Q$106+IF($C112&lt;&gt;0,SUMPRODUCT((Q$107:Q$108)*TRANSPOSE(($D112:$E112))),0)</f>
        <v>0</v>
      </c>
      <c r="R112" s="28" cm="1">
        <f t="array" ref="R112">R$106+IF($C112&lt;&gt;0,SUMPRODUCT((R$107:R$108)*TRANSPOSE(($D112:$E112))),0)</f>
        <v>0</v>
      </c>
      <c r="S112" s="28" cm="1">
        <f t="array" ref="S112">S$106+IF($C112&lt;&gt;0,SUMPRODUCT((S$107:S$108)*TRANSPOSE(($D112:$E112))),0)</f>
        <v>0</v>
      </c>
      <c r="T112" s="28" cm="1">
        <f t="array" ref="T112">T$106+IF($C112&lt;&gt;0,SUMPRODUCT((T$107:T$108)*TRANSPOSE(($D112:$E112))),0)</f>
        <v>0</v>
      </c>
      <c r="U112" s="28" cm="1">
        <f t="array" ref="U112">U$106+IF($C112&lt;&gt;0,SUMPRODUCT((U$107:U$108)*TRANSPOSE(($D112:$E112))),0)</f>
        <v>0</v>
      </c>
      <c r="V112" s="28" cm="1">
        <f t="array" ref="V112">V$106+IF($C112&lt;&gt;0,SUMPRODUCT((V$107:V$108)*TRANSPOSE(($D112:$E112))),0)</f>
        <v>0</v>
      </c>
      <c r="W112" s="28" cm="1">
        <f t="array" ref="W112">W$106+IF($C112&lt;&gt;0,SUMPRODUCT((W$107:W$108)*TRANSPOSE(($D112:$E112))),0)</f>
        <v>0</v>
      </c>
      <c r="X112" s="28" cm="1">
        <f t="array" ref="X112">X$106+IF($C112&lt;&gt;0,SUMPRODUCT((X$107:X$108)*TRANSPOSE(($D112:$E112))),0)</f>
        <v>0</v>
      </c>
      <c r="Y112" s="28" cm="1">
        <f t="array" ref="Y112">Y$106+IF($C112&lt;&gt;0,SUMPRODUCT((Y$107:Y$108)*TRANSPOSE(($D112:$E112))),0)</f>
        <v>0</v>
      </c>
      <c r="Z112" s="28" cm="1">
        <f t="array" ref="Z112">Z$106+IF($C112&lt;&gt;0,SUMPRODUCT((Z$107:Z$108)*TRANSPOSE(($D112:$E112))),0)</f>
        <v>0</v>
      </c>
      <c r="AA112" s="28" cm="1">
        <f t="array" ref="AA112">AA$106+IF($C112&lt;&gt;0,SUMPRODUCT((AA$107:AA$108)*TRANSPOSE(($D112:$E112))),0)</f>
        <v>0</v>
      </c>
      <c r="AB112" s="28" cm="1">
        <f t="array" ref="AB112">AB$106+IF($C112&lt;&gt;0,SUMPRODUCT((AB$107:AB$108)*TRANSPOSE(($D112:$E112))),0)</f>
        <v>0</v>
      </c>
      <c r="AC112" s="28" cm="1">
        <f t="array" ref="AC112">AC$106+IF($C112&lt;&gt;0,SUMPRODUCT((AC$107:AC$108)*TRANSPOSE(($D112:$E112))),0)</f>
        <v>0</v>
      </c>
      <c r="AD112" s="28" cm="1">
        <f t="array" ref="AD112">AD$106+IF($C112&lt;&gt;0,SUMPRODUCT((AD$107:AD$108)*TRANSPOSE(($D112:$E112))),0)</f>
        <v>0</v>
      </c>
      <c r="AE112" s="28" cm="1">
        <f t="array" ref="AE112">AE$106+IF($C112&lt;&gt;0,SUMPRODUCT((AE$107:AE$108)*TRANSPOSE(($D112:$E112))),0)</f>
        <v>0</v>
      </c>
      <c r="AF112" s="28" cm="1">
        <f t="array" ref="AF112">AF$106+IF($C112&lt;&gt;0,SUMPRODUCT((AF$107:AF$108)*TRANSPOSE(($D112:$E112))),0)</f>
        <v>0</v>
      </c>
      <c r="AG112" s="28" cm="1">
        <f t="array" ref="AG112">AG$106+IF($C112&lt;&gt;0,SUMPRODUCT((AG$107:AG$108)*TRANSPOSE(($D112:$E112))),0)</f>
        <v>0</v>
      </c>
    </row>
    <row r="113" spans="1:33" x14ac:dyDescent="0.2">
      <c r="A113" s="1" t="str">
        <f>"sens"&amp;Assumptions!B114</f>
        <v>sens4</v>
      </c>
      <c r="C113" s="255" t="str">
        <f>Assumptions!C114</f>
        <v>Total benefits 10% lower</v>
      </c>
      <c r="D113" s="256">
        <f>Assumptions!G114</f>
        <v>0</v>
      </c>
      <c r="E113" s="256">
        <f>Assumptions!H114</f>
        <v>-0.1</v>
      </c>
      <c r="G113" s="34" t="str">
        <f t="shared" si="21"/>
        <v>Option 5sens4</v>
      </c>
      <c r="I113" s="28" cm="1">
        <f t="array" ref="I113">I$106+IF($C113&lt;&gt;0,SUMPRODUCT((I$107:I$108)*TRANSPOSE(($D113:$E113))),0)</f>
        <v>0</v>
      </c>
      <c r="J113" s="28" cm="1">
        <f t="array" ref="J113">J$106+IF($C113&lt;&gt;0,SUMPRODUCT((J$107:J$108)*TRANSPOSE(($D113:$E113))),0)</f>
        <v>0</v>
      </c>
      <c r="K113" s="28" cm="1">
        <f t="array" ref="K113">K$106+IF($C113&lt;&gt;0,SUMPRODUCT((K$107:K$108)*TRANSPOSE(($D113:$E113))),0)</f>
        <v>0</v>
      </c>
      <c r="L113" s="28" cm="1">
        <f t="array" ref="L113">L$106+IF($C113&lt;&gt;0,SUMPRODUCT((L$107:L$108)*TRANSPOSE(($D113:$E113))),0)</f>
        <v>0</v>
      </c>
      <c r="M113" s="28" cm="1">
        <f t="array" ref="M113">M$106+IF($C113&lt;&gt;0,SUMPRODUCT((M$107:M$108)*TRANSPOSE(($D113:$E113))),0)</f>
        <v>0</v>
      </c>
      <c r="N113" s="28" cm="1">
        <f t="array" ref="N113">N$106+IF($C113&lt;&gt;0,SUMPRODUCT((N$107:N$108)*TRANSPOSE(($D113:$E113))),0)</f>
        <v>0</v>
      </c>
      <c r="O113" s="28" cm="1">
        <f t="array" ref="O113">O$106+IF($C113&lt;&gt;0,SUMPRODUCT((O$107:O$108)*TRANSPOSE(($D113:$E113))),0)</f>
        <v>0</v>
      </c>
      <c r="P113" s="28" cm="1">
        <f t="array" ref="P113">P$106+IF($C113&lt;&gt;0,SUMPRODUCT((P$107:P$108)*TRANSPOSE(($D113:$E113))),0)</f>
        <v>0</v>
      </c>
      <c r="Q113" s="28" cm="1">
        <f t="array" ref="Q113">Q$106+IF($C113&lt;&gt;0,SUMPRODUCT((Q$107:Q$108)*TRANSPOSE(($D113:$E113))),0)</f>
        <v>0</v>
      </c>
      <c r="R113" s="28" cm="1">
        <f t="array" ref="R113">R$106+IF($C113&lt;&gt;0,SUMPRODUCT((R$107:R$108)*TRANSPOSE(($D113:$E113))),0)</f>
        <v>0</v>
      </c>
      <c r="S113" s="28" cm="1">
        <f t="array" ref="S113">S$106+IF($C113&lt;&gt;0,SUMPRODUCT((S$107:S$108)*TRANSPOSE(($D113:$E113))),0)</f>
        <v>0</v>
      </c>
      <c r="T113" s="28" cm="1">
        <f t="array" ref="T113">T$106+IF($C113&lt;&gt;0,SUMPRODUCT((T$107:T$108)*TRANSPOSE(($D113:$E113))),0)</f>
        <v>0</v>
      </c>
      <c r="U113" s="28" cm="1">
        <f t="array" ref="U113">U$106+IF($C113&lt;&gt;0,SUMPRODUCT((U$107:U$108)*TRANSPOSE(($D113:$E113))),0)</f>
        <v>0</v>
      </c>
      <c r="V113" s="28" cm="1">
        <f t="array" ref="V113">V$106+IF($C113&lt;&gt;0,SUMPRODUCT((V$107:V$108)*TRANSPOSE(($D113:$E113))),0)</f>
        <v>0</v>
      </c>
      <c r="W113" s="28" cm="1">
        <f t="array" ref="W113">W$106+IF($C113&lt;&gt;0,SUMPRODUCT((W$107:W$108)*TRANSPOSE(($D113:$E113))),0)</f>
        <v>0</v>
      </c>
      <c r="X113" s="28" cm="1">
        <f t="array" ref="X113">X$106+IF($C113&lt;&gt;0,SUMPRODUCT((X$107:X$108)*TRANSPOSE(($D113:$E113))),0)</f>
        <v>0</v>
      </c>
      <c r="Y113" s="28" cm="1">
        <f t="array" ref="Y113">Y$106+IF($C113&lt;&gt;0,SUMPRODUCT((Y$107:Y$108)*TRANSPOSE(($D113:$E113))),0)</f>
        <v>0</v>
      </c>
      <c r="Z113" s="28" cm="1">
        <f t="array" ref="Z113">Z$106+IF($C113&lt;&gt;0,SUMPRODUCT((Z$107:Z$108)*TRANSPOSE(($D113:$E113))),0)</f>
        <v>0</v>
      </c>
      <c r="AA113" s="28" cm="1">
        <f t="array" ref="AA113">AA$106+IF($C113&lt;&gt;0,SUMPRODUCT((AA$107:AA$108)*TRANSPOSE(($D113:$E113))),0)</f>
        <v>0</v>
      </c>
      <c r="AB113" s="28" cm="1">
        <f t="array" ref="AB113">AB$106+IF($C113&lt;&gt;0,SUMPRODUCT((AB$107:AB$108)*TRANSPOSE(($D113:$E113))),0)</f>
        <v>0</v>
      </c>
      <c r="AC113" s="28" cm="1">
        <f t="array" ref="AC113">AC$106+IF($C113&lt;&gt;0,SUMPRODUCT((AC$107:AC$108)*TRANSPOSE(($D113:$E113))),0)</f>
        <v>0</v>
      </c>
      <c r="AD113" s="28" cm="1">
        <f t="array" ref="AD113">AD$106+IF($C113&lt;&gt;0,SUMPRODUCT((AD$107:AD$108)*TRANSPOSE(($D113:$E113))),0)</f>
        <v>0</v>
      </c>
      <c r="AE113" s="28" cm="1">
        <f t="array" ref="AE113">AE$106+IF($C113&lt;&gt;0,SUMPRODUCT((AE$107:AE$108)*TRANSPOSE(($D113:$E113))),0)</f>
        <v>0</v>
      </c>
      <c r="AF113" s="28" cm="1">
        <f t="array" ref="AF113">AF$106+IF($C113&lt;&gt;0,SUMPRODUCT((AF$107:AF$108)*TRANSPOSE(($D113:$E113))),0)</f>
        <v>0</v>
      </c>
      <c r="AG113" s="28" cm="1">
        <f t="array" ref="AG113">AG$106+IF($C113&lt;&gt;0,SUMPRODUCT((AG$107:AG$108)*TRANSPOSE(($D113:$E113))),0)</f>
        <v>0</v>
      </c>
    </row>
    <row r="114" spans="1:33" x14ac:dyDescent="0.2">
      <c r="A114" s="1" t="str">
        <f>"sens"&amp;Assumptions!B115</f>
        <v>sens5</v>
      </c>
      <c r="C114" s="255" t="str">
        <f>Assumptions!C115</f>
        <v>Capex 10% higher &amp; Total benefits 10% lower</v>
      </c>
      <c r="D114" s="256">
        <f>Assumptions!G115</f>
        <v>0.1</v>
      </c>
      <c r="E114" s="256">
        <f>Assumptions!H115</f>
        <v>-0.1</v>
      </c>
      <c r="G114" s="34" t="str">
        <f t="shared" si="21"/>
        <v>Option 5sens5</v>
      </c>
      <c r="I114" s="28" cm="1">
        <f t="array" ref="I114">I$106+IF($C114&lt;&gt;0,SUMPRODUCT((I$107:I$108)*TRANSPOSE(($D114:$E114))),0)</f>
        <v>0</v>
      </c>
      <c r="J114" s="28" cm="1">
        <f t="array" ref="J114">J$106+IF($C114&lt;&gt;0,SUMPRODUCT((J$107:J$108)*TRANSPOSE(($D114:$E114))),0)</f>
        <v>0</v>
      </c>
      <c r="K114" s="28" cm="1">
        <f t="array" ref="K114">K$106+IF($C114&lt;&gt;0,SUMPRODUCT((K$107:K$108)*TRANSPOSE(($D114:$E114))),0)</f>
        <v>0</v>
      </c>
      <c r="L114" s="28" cm="1">
        <f t="array" ref="L114">L$106+IF($C114&lt;&gt;0,SUMPRODUCT((L$107:L$108)*TRANSPOSE(($D114:$E114))),0)</f>
        <v>0</v>
      </c>
      <c r="M114" s="28" cm="1">
        <f t="array" ref="M114">M$106+IF($C114&lt;&gt;0,SUMPRODUCT((M$107:M$108)*TRANSPOSE(($D114:$E114))),0)</f>
        <v>0</v>
      </c>
      <c r="N114" s="28" cm="1">
        <f t="array" ref="N114">N$106+IF($C114&lt;&gt;0,SUMPRODUCT((N$107:N$108)*TRANSPOSE(($D114:$E114))),0)</f>
        <v>0</v>
      </c>
      <c r="O114" s="28" cm="1">
        <f t="array" ref="O114">O$106+IF($C114&lt;&gt;0,SUMPRODUCT((O$107:O$108)*TRANSPOSE(($D114:$E114))),0)</f>
        <v>0</v>
      </c>
      <c r="P114" s="28" cm="1">
        <f t="array" ref="P114">P$106+IF($C114&lt;&gt;0,SUMPRODUCT((P$107:P$108)*TRANSPOSE(($D114:$E114))),0)</f>
        <v>0</v>
      </c>
      <c r="Q114" s="28" cm="1">
        <f t="array" ref="Q114">Q$106+IF($C114&lt;&gt;0,SUMPRODUCT((Q$107:Q$108)*TRANSPOSE(($D114:$E114))),0)</f>
        <v>0</v>
      </c>
      <c r="R114" s="28" cm="1">
        <f t="array" ref="R114">R$106+IF($C114&lt;&gt;0,SUMPRODUCT((R$107:R$108)*TRANSPOSE(($D114:$E114))),0)</f>
        <v>0</v>
      </c>
      <c r="S114" s="28" cm="1">
        <f t="array" ref="S114">S$106+IF($C114&lt;&gt;0,SUMPRODUCT((S$107:S$108)*TRANSPOSE(($D114:$E114))),0)</f>
        <v>0</v>
      </c>
      <c r="T114" s="28" cm="1">
        <f t="array" ref="T114">T$106+IF($C114&lt;&gt;0,SUMPRODUCT((T$107:T$108)*TRANSPOSE(($D114:$E114))),0)</f>
        <v>0</v>
      </c>
      <c r="U114" s="28" cm="1">
        <f t="array" ref="U114">U$106+IF($C114&lt;&gt;0,SUMPRODUCT((U$107:U$108)*TRANSPOSE(($D114:$E114))),0)</f>
        <v>0</v>
      </c>
      <c r="V114" s="28" cm="1">
        <f t="array" ref="V114">V$106+IF($C114&lt;&gt;0,SUMPRODUCT((V$107:V$108)*TRANSPOSE(($D114:$E114))),0)</f>
        <v>0</v>
      </c>
      <c r="W114" s="28" cm="1">
        <f t="array" ref="W114">W$106+IF($C114&lt;&gt;0,SUMPRODUCT((W$107:W$108)*TRANSPOSE(($D114:$E114))),0)</f>
        <v>0</v>
      </c>
      <c r="X114" s="28" cm="1">
        <f t="array" ref="X114">X$106+IF($C114&lt;&gt;0,SUMPRODUCT((X$107:X$108)*TRANSPOSE(($D114:$E114))),0)</f>
        <v>0</v>
      </c>
      <c r="Y114" s="28" cm="1">
        <f t="array" ref="Y114">Y$106+IF($C114&lt;&gt;0,SUMPRODUCT((Y$107:Y$108)*TRANSPOSE(($D114:$E114))),0)</f>
        <v>0</v>
      </c>
      <c r="Z114" s="28" cm="1">
        <f t="array" ref="Z114">Z$106+IF($C114&lt;&gt;0,SUMPRODUCT((Z$107:Z$108)*TRANSPOSE(($D114:$E114))),0)</f>
        <v>0</v>
      </c>
      <c r="AA114" s="28" cm="1">
        <f t="array" ref="AA114">AA$106+IF($C114&lt;&gt;0,SUMPRODUCT((AA$107:AA$108)*TRANSPOSE(($D114:$E114))),0)</f>
        <v>0</v>
      </c>
      <c r="AB114" s="28" cm="1">
        <f t="array" ref="AB114">AB$106+IF($C114&lt;&gt;0,SUMPRODUCT((AB$107:AB$108)*TRANSPOSE(($D114:$E114))),0)</f>
        <v>0</v>
      </c>
      <c r="AC114" s="28" cm="1">
        <f t="array" ref="AC114">AC$106+IF($C114&lt;&gt;0,SUMPRODUCT((AC$107:AC$108)*TRANSPOSE(($D114:$E114))),0)</f>
        <v>0</v>
      </c>
      <c r="AD114" s="28" cm="1">
        <f t="array" ref="AD114">AD$106+IF($C114&lt;&gt;0,SUMPRODUCT((AD$107:AD$108)*TRANSPOSE(($D114:$E114))),0)</f>
        <v>0</v>
      </c>
      <c r="AE114" s="28" cm="1">
        <f t="array" ref="AE114">AE$106+IF($C114&lt;&gt;0,SUMPRODUCT((AE$107:AE$108)*TRANSPOSE(($D114:$E114))),0)</f>
        <v>0</v>
      </c>
      <c r="AF114" s="28" cm="1">
        <f t="array" ref="AF114">AF$106+IF($C114&lt;&gt;0,SUMPRODUCT((AF$107:AF$108)*TRANSPOSE(($D114:$E114))),0)</f>
        <v>0</v>
      </c>
      <c r="AG114" s="28" cm="1">
        <f t="array" ref="AG114">AG$106+IF($C114&lt;&gt;0,SUMPRODUCT((AG$107:AG$108)*TRANSPOSE(($D114:$E114))),0)</f>
        <v>0</v>
      </c>
    </row>
    <row r="115" spans="1:33" x14ac:dyDescent="0.2">
      <c r="A115" s="1" t="str">
        <f>"sens"&amp;Assumptions!B116</f>
        <v>sens</v>
      </c>
      <c r="C115" s="255">
        <f>Assumptions!C116</f>
        <v>0</v>
      </c>
      <c r="D115" s="256">
        <f>Assumptions!G116</f>
        <v>0</v>
      </c>
      <c r="E115" s="256">
        <f>Assumptions!H116</f>
        <v>0</v>
      </c>
      <c r="G115" s="34" t="str">
        <f t="shared" si="21"/>
        <v>Option 5sens</v>
      </c>
      <c r="I115" s="28" cm="1">
        <f t="array" ref="I115">I$106+IF($C115&lt;&gt;0,SUMPRODUCT((I$107:I$108)*TRANSPOSE(($D115:$E115))),0)</f>
        <v>0</v>
      </c>
      <c r="J115" s="28" cm="1">
        <f t="array" ref="J115">J$106+IF($C115&lt;&gt;0,SUMPRODUCT((J$107:J$108)*TRANSPOSE(($D115:$E115))),0)</f>
        <v>0</v>
      </c>
      <c r="K115" s="28" cm="1">
        <f t="array" ref="K115">K$106+IF($C115&lt;&gt;0,SUMPRODUCT((K$107:K$108)*TRANSPOSE(($D115:$E115))),0)</f>
        <v>0</v>
      </c>
      <c r="L115" s="28" cm="1">
        <f t="array" ref="L115">L$106+IF($C115&lt;&gt;0,SUMPRODUCT((L$107:L$108)*TRANSPOSE(($D115:$E115))),0)</f>
        <v>0</v>
      </c>
      <c r="M115" s="28" cm="1">
        <f t="array" ref="M115">M$106+IF($C115&lt;&gt;0,SUMPRODUCT((M$107:M$108)*TRANSPOSE(($D115:$E115))),0)</f>
        <v>0</v>
      </c>
      <c r="N115" s="28" cm="1">
        <f t="array" ref="N115">N$106+IF($C115&lt;&gt;0,SUMPRODUCT((N$107:N$108)*TRANSPOSE(($D115:$E115))),0)</f>
        <v>0</v>
      </c>
      <c r="O115" s="28" cm="1">
        <f t="array" ref="O115">O$106+IF($C115&lt;&gt;0,SUMPRODUCT((O$107:O$108)*TRANSPOSE(($D115:$E115))),0)</f>
        <v>0</v>
      </c>
      <c r="P115" s="28" cm="1">
        <f t="array" ref="P115">P$106+IF($C115&lt;&gt;0,SUMPRODUCT((P$107:P$108)*TRANSPOSE(($D115:$E115))),0)</f>
        <v>0</v>
      </c>
      <c r="Q115" s="28" cm="1">
        <f t="array" ref="Q115">Q$106+IF($C115&lt;&gt;0,SUMPRODUCT((Q$107:Q$108)*TRANSPOSE(($D115:$E115))),0)</f>
        <v>0</v>
      </c>
      <c r="R115" s="28" cm="1">
        <f t="array" ref="R115">R$106+IF($C115&lt;&gt;0,SUMPRODUCT((R$107:R$108)*TRANSPOSE(($D115:$E115))),0)</f>
        <v>0</v>
      </c>
      <c r="S115" s="28" cm="1">
        <f t="array" ref="S115">S$106+IF($C115&lt;&gt;0,SUMPRODUCT((S$107:S$108)*TRANSPOSE(($D115:$E115))),0)</f>
        <v>0</v>
      </c>
      <c r="T115" s="28" cm="1">
        <f t="array" ref="T115">T$106+IF($C115&lt;&gt;0,SUMPRODUCT((T$107:T$108)*TRANSPOSE(($D115:$E115))),0)</f>
        <v>0</v>
      </c>
      <c r="U115" s="28" cm="1">
        <f t="array" ref="U115">U$106+IF($C115&lt;&gt;0,SUMPRODUCT((U$107:U$108)*TRANSPOSE(($D115:$E115))),0)</f>
        <v>0</v>
      </c>
      <c r="V115" s="28" cm="1">
        <f t="array" ref="V115">V$106+IF($C115&lt;&gt;0,SUMPRODUCT((V$107:V$108)*TRANSPOSE(($D115:$E115))),0)</f>
        <v>0</v>
      </c>
      <c r="W115" s="28" cm="1">
        <f t="array" ref="W115">W$106+IF($C115&lt;&gt;0,SUMPRODUCT((W$107:W$108)*TRANSPOSE(($D115:$E115))),0)</f>
        <v>0</v>
      </c>
      <c r="X115" s="28" cm="1">
        <f t="array" ref="X115">X$106+IF($C115&lt;&gt;0,SUMPRODUCT((X$107:X$108)*TRANSPOSE(($D115:$E115))),0)</f>
        <v>0</v>
      </c>
      <c r="Y115" s="28" cm="1">
        <f t="array" ref="Y115">Y$106+IF($C115&lt;&gt;0,SUMPRODUCT((Y$107:Y$108)*TRANSPOSE(($D115:$E115))),0)</f>
        <v>0</v>
      </c>
      <c r="Z115" s="28" cm="1">
        <f t="array" ref="Z115">Z$106+IF($C115&lt;&gt;0,SUMPRODUCT((Z$107:Z$108)*TRANSPOSE(($D115:$E115))),0)</f>
        <v>0</v>
      </c>
      <c r="AA115" s="28" cm="1">
        <f t="array" ref="AA115">AA$106+IF($C115&lt;&gt;0,SUMPRODUCT((AA$107:AA$108)*TRANSPOSE(($D115:$E115))),0)</f>
        <v>0</v>
      </c>
      <c r="AB115" s="28" cm="1">
        <f t="array" ref="AB115">AB$106+IF($C115&lt;&gt;0,SUMPRODUCT((AB$107:AB$108)*TRANSPOSE(($D115:$E115))),0)</f>
        <v>0</v>
      </c>
      <c r="AC115" s="28" cm="1">
        <f t="array" ref="AC115">AC$106+IF($C115&lt;&gt;0,SUMPRODUCT((AC$107:AC$108)*TRANSPOSE(($D115:$E115))),0)</f>
        <v>0</v>
      </c>
      <c r="AD115" s="28" cm="1">
        <f t="array" ref="AD115">AD$106+IF($C115&lt;&gt;0,SUMPRODUCT((AD$107:AD$108)*TRANSPOSE(($D115:$E115))),0)</f>
        <v>0</v>
      </c>
      <c r="AE115" s="28" cm="1">
        <f t="array" ref="AE115">AE$106+IF($C115&lt;&gt;0,SUMPRODUCT((AE$107:AE$108)*TRANSPOSE(($D115:$E115))),0)</f>
        <v>0</v>
      </c>
      <c r="AF115" s="28" cm="1">
        <f t="array" ref="AF115">AF$106+IF($C115&lt;&gt;0,SUMPRODUCT((AF$107:AF$108)*TRANSPOSE(($D115:$E115))),0)</f>
        <v>0</v>
      </c>
      <c r="AG115" s="28" cm="1">
        <f t="array" ref="AG115">AG$106+IF($C115&lt;&gt;0,SUMPRODUCT((AG$107:AG$108)*TRANSPOSE(($D115:$E115))),0)</f>
        <v>0</v>
      </c>
    </row>
    <row r="116" spans="1:33" x14ac:dyDescent="0.2">
      <c r="A116" s="1" t="str">
        <f>"sens"&amp;Assumptions!B117</f>
        <v>sens</v>
      </c>
      <c r="C116" s="255">
        <f>Assumptions!C117</f>
        <v>0</v>
      </c>
      <c r="D116" s="256">
        <f>Assumptions!G117</f>
        <v>0</v>
      </c>
      <c r="E116" s="256">
        <f>Assumptions!H117</f>
        <v>0</v>
      </c>
      <c r="G116" s="34" t="str">
        <f t="shared" si="21"/>
        <v>Option 5sens</v>
      </c>
      <c r="I116" s="28" cm="1">
        <f t="array" ref="I116">I$106+IF($C116&lt;&gt;0,SUMPRODUCT((I$107:I$108)*TRANSPOSE(($D116:$E116))),0)</f>
        <v>0</v>
      </c>
      <c r="J116" s="28" cm="1">
        <f t="array" ref="J116">J$106+IF($C116&lt;&gt;0,SUMPRODUCT((J$107:J$108)*TRANSPOSE(($D116:$E116))),0)</f>
        <v>0</v>
      </c>
      <c r="K116" s="28" cm="1">
        <f t="array" ref="K116">K$106+IF($C116&lt;&gt;0,SUMPRODUCT((K$107:K$108)*TRANSPOSE(($D116:$E116))),0)</f>
        <v>0</v>
      </c>
      <c r="L116" s="28" cm="1">
        <f t="array" ref="L116">L$106+IF($C116&lt;&gt;0,SUMPRODUCT((L$107:L$108)*TRANSPOSE(($D116:$E116))),0)</f>
        <v>0</v>
      </c>
      <c r="M116" s="28" cm="1">
        <f t="array" ref="M116">M$106+IF($C116&lt;&gt;0,SUMPRODUCT((M$107:M$108)*TRANSPOSE(($D116:$E116))),0)</f>
        <v>0</v>
      </c>
      <c r="N116" s="28" cm="1">
        <f t="array" ref="N116">N$106+IF($C116&lt;&gt;0,SUMPRODUCT((N$107:N$108)*TRANSPOSE(($D116:$E116))),0)</f>
        <v>0</v>
      </c>
      <c r="O116" s="28" cm="1">
        <f t="array" ref="O116">O$106+IF($C116&lt;&gt;0,SUMPRODUCT((O$107:O$108)*TRANSPOSE(($D116:$E116))),0)</f>
        <v>0</v>
      </c>
      <c r="P116" s="28" cm="1">
        <f t="array" ref="P116">P$106+IF($C116&lt;&gt;0,SUMPRODUCT((P$107:P$108)*TRANSPOSE(($D116:$E116))),0)</f>
        <v>0</v>
      </c>
      <c r="Q116" s="28" cm="1">
        <f t="array" ref="Q116">Q$106+IF($C116&lt;&gt;0,SUMPRODUCT((Q$107:Q$108)*TRANSPOSE(($D116:$E116))),0)</f>
        <v>0</v>
      </c>
      <c r="R116" s="28" cm="1">
        <f t="array" ref="R116">R$106+IF($C116&lt;&gt;0,SUMPRODUCT((R$107:R$108)*TRANSPOSE(($D116:$E116))),0)</f>
        <v>0</v>
      </c>
      <c r="S116" s="28" cm="1">
        <f t="array" ref="S116">S$106+IF($C116&lt;&gt;0,SUMPRODUCT((S$107:S$108)*TRANSPOSE(($D116:$E116))),0)</f>
        <v>0</v>
      </c>
      <c r="T116" s="28" cm="1">
        <f t="array" ref="T116">T$106+IF($C116&lt;&gt;0,SUMPRODUCT((T$107:T$108)*TRANSPOSE(($D116:$E116))),0)</f>
        <v>0</v>
      </c>
      <c r="U116" s="28" cm="1">
        <f t="array" ref="U116">U$106+IF($C116&lt;&gt;0,SUMPRODUCT((U$107:U$108)*TRANSPOSE(($D116:$E116))),0)</f>
        <v>0</v>
      </c>
      <c r="V116" s="28" cm="1">
        <f t="array" ref="V116">V$106+IF($C116&lt;&gt;0,SUMPRODUCT((V$107:V$108)*TRANSPOSE(($D116:$E116))),0)</f>
        <v>0</v>
      </c>
      <c r="W116" s="28" cm="1">
        <f t="array" ref="W116">W$106+IF($C116&lt;&gt;0,SUMPRODUCT((W$107:W$108)*TRANSPOSE(($D116:$E116))),0)</f>
        <v>0</v>
      </c>
      <c r="X116" s="28" cm="1">
        <f t="array" ref="X116">X$106+IF($C116&lt;&gt;0,SUMPRODUCT((X$107:X$108)*TRANSPOSE(($D116:$E116))),0)</f>
        <v>0</v>
      </c>
      <c r="Y116" s="28" cm="1">
        <f t="array" ref="Y116">Y$106+IF($C116&lt;&gt;0,SUMPRODUCT((Y$107:Y$108)*TRANSPOSE(($D116:$E116))),0)</f>
        <v>0</v>
      </c>
      <c r="Z116" s="28" cm="1">
        <f t="array" ref="Z116">Z$106+IF($C116&lt;&gt;0,SUMPRODUCT((Z$107:Z$108)*TRANSPOSE(($D116:$E116))),0)</f>
        <v>0</v>
      </c>
      <c r="AA116" s="28" cm="1">
        <f t="array" ref="AA116">AA$106+IF($C116&lt;&gt;0,SUMPRODUCT((AA$107:AA$108)*TRANSPOSE(($D116:$E116))),0)</f>
        <v>0</v>
      </c>
      <c r="AB116" s="28" cm="1">
        <f t="array" ref="AB116">AB$106+IF($C116&lt;&gt;0,SUMPRODUCT((AB$107:AB$108)*TRANSPOSE(($D116:$E116))),0)</f>
        <v>0</v>
      </c>
      <c r="AC116" s="28" cm="1">
        <f t="array" ref="AC116">AC$106+IF($C116&lt;&gt;0,SUMPRODUCT((AC$107:AC$108)*TRANSPOSE(($D116:$E116))),0)</f>
        <v>0</v>
      </c>
      <c r="AD116" s="28" cm="1">
        <f t="array" ref="AD116">AD$106+IF($C116&lt;&gt;0,SUMPRODUCT((AD$107:AD$108)*TRANSPOSE(($D116:$E116))),0)</f>
        <v>0</v>
      </c>
      <c r="AE116" s="28" cm="1">
        <f t="array" ref="AE116">AE$106+IF($C116&lt;&gt;0,SUMPRODUCT((AE$107:AE$108)*TRANSPOSE(($D116:$E116))),0)</f>
        <v>0</v>
      </c>
      <c r="AF116" s="28" cm="1">
        <f t="array" ref="AF116">AF$106+IF($C116&lt;&gt;0,SUMPRODUCT((AF$107:AF$108)*TRANSPOSE(($D116:$E116))),0)</f>
        <v>0</v>
      </c>
      <c r="AG116" s="28" cm="1">
        <f t="array" ref="AG116">AG$106+IF($C116&lt;&gt;0,SUMPRODUCT((AG$107:AG$108)*TRANSPOSE(($D116:$E116))),0)</f>
        <v>0</v>
      </c>
    </row>
    <row r="117" spans="1:33" x14ac:dyDescent="0.2">
      <c r="A117" s="1" t="str">
        <f>"sens"&amp;Assumptions!B118</f>
        <v>sens</v>
      </c>
      <c r="C117" s="255">
        <f>Assumptions!C118</f>
        <v>0</v>
      </c>
      <c r="D117" s="256">
        <f>Assumptions!G118</f>
        <v>0</v>
      </c>
      <c r="E117" s="256">
        <f>Assumptions!H118</f>
        <v>0</v>
      </c>
      <c r="G117" s="34" t="str">
        <f t="shared" si="21"/>
        <v>Option 5sens</v>
      </c>
      <c r="I117" s="28" cm="1">
        <f t="array" ref="I117">I$106+IF($C117&lt;&gt;0,SUMPRODUCT((I$107:I$108)*TRANSPOSE(($D117:$E117))),0)</f>
        <v>0</v>
      </c>
      <c r="J117" s="28" cm="1">
        <f t="array" ref="J117">J$106+IF($C117&lt;&gt;0,SUMPRODUCT((J$107:J$108)*TRANSPOSE(($D117:$E117))),0)</f>
        <v>0</v>
      </c>
      <c r="K117" s="28" cm="1">
        <f t="array" ref="K117">K$106+IF($C117&lt;&gt;0,SUMPRODUCT((K$107:K$108)*TRANSPOSE(($D117:$E117))),0)</f>
        <v>0</v>
      </c>
      <c r="L117" s="28" cm="1">
        <f t="array" ref="L117">L$106+IF($C117&lt;&gt;0,SUMPRODUCT((L$107:L$108)*TRANSPOSE(($D117:$E117))),0)</f>
        <v>0</v>
      </c>
      <c r="M117" s="28" cm="1">
        <f t="array" ref="M117">M$106+IF($C117&lt;&gt;0,SUMPRODUCT((M$107:M$108)*TRANSPOSE(($D117:$E117))),0)</f>
        <v>0</v>
      </c>
      <c r="N117" s="28" cm="1">
        <f t="array" ref="N117">N$106+IF($C117&lt;&gt;0,SUMPRODUCT((N$107:N$108)*TRANSPOSE(($D117:$E117))),0)</f>
        <v>0</v>
      </c>
      <c r="O117" s="28" cm="1">
        <f t="array" ref="O117">O$106+IF($C117&lt;&gt;0,SUMPRODUCT((O$107:O$108)*TRANSPOSE(($D117:$E117))),0)</f>
        <v>0</v>
      </c>
      <c r="P117" s="28" cm="1">
        <f t="array" ref="P117">P$106+IF($C117&lt;&gt;0,SUMPRODUCT((P$107:P$108)*TRANSPOSE(($D117:$E117))),0)</f>
        <v>0</v>
      </c>
      <c r="Q117" s="28" cm="1">
        <f t="array" ref="Q117">Q$106+IF($C117&lt;&gt;0,SUMPRODUCT((Q$107:Q$108)*TRANSPOSE(($D117:$E117))),0)</f>
        <v>0</v>
      </c>
      <c r="R117" s="28" cm="1">
        <f t="array" ref="R117">R$106+IF($C117&lt;&gt;0,SUMPRODUCT((R$107:R$108)*TRANSPOSE(($D117:$E117))),0)</f>
        <v>0</v>
      </c>
      <c r="S117" s="28" cm="1">
        <f t="array" ref="S117">S$106+IF($C117&lt;&gt;0,SUMPRODUCT((S$107:S$108)*TRANSPOSE(($D117:$E117))),0)</f>
        <v>0</v>
      </c>
      <c r="T117" s="28" cm="1">
        <f t="array" ref="T117">T$106+IF($C117&lt;&gt;0,SUMPRODUCT((T$107:T$108)*TRANSPOSE(($D117:$E117))),0)</f>
        <v>0</v>
      </c>
      <c r="U117" s="28" cm="1">
        <f t="array" ref="U117">U$106+IF($C117&lt;&gt;0,SUMPRODUCT((U$107:U$108)*TRANSPOSE(($D117:$E117))),0)</f>
        <v>0</v>
      </c>
      <c r="V117" s="28" cm="1">
        <f t="array" ref="V117">V$106+IF($C117&lt;&gt;0,SUMPRODUCT((V$107:V$108)*TRANSPOSE(($D117:$E117))),0)</f>
        <v>0</v>
      </c>
      <c r="W117" s="28" cm="1">
        <f t="array" ref="W117">W$106+IF($C117&lt;&gt;0,SUMPRODUCT((W$107:W$108)*TRANSPOSE(($D117:$E117))),0)</f>
        <v>0</v>
      </c>
      <c r="X117" s="28" cm="1">
        <f t="array" ref="X117">X$106+IF($C117&lt;&gt;0,SUMPRODUCT((X$107:X$108)*TRANSPOSE(($D117:$E117))),0)</f>
        <v>0</v>
      </c>
      <c r="Y117" s="28" cm="1">
        <f t="array" ref="Y117">Y$106+IF($C117&lt;&gt;0,SUMPRODUCT((Y$107:Y$108)*TRANSPOSE(($D117:$E117))),0)</f>
        <v>0</v>
      </c>
      <c r="Z117" s="28" cm="1">
        <f t="array" ref="Z117">Z$106+IF($C117&lt;&gt;0,SUMPRODUCT((Z$107:Z$108)*TRANSPOSE(($D117:$E117))),0)</f>
        <v>0</v>
      </c>
      <c r="AA117" s="28" cm="1">
        <f t="array" ref="AA117">AA$106+IF($C117&lt;&gt;0,SUMPRODUCT((AA$107:AA$108)*TRANSPOSE(($D117:$E117))),0)</f>
        <v>0</v>
      </c>
      <c r="AB117" s="28" cm="1">
        <f t="array" ref="AB117">AB$106+IF($C117&lt;&gt;0,SUMPRODUCT((AB$107:AB$108)*TRANSPOSE(($D117:$E117))),0)</f>
        <v>0</v>
      </c>
      <c r="AC117" s="28" cm="1">
        <f t="array" ref="AC117">AC$106+IF($C117&lt;&gt;0,SUMPRODUCT((AC$107:AC$108)*TRANSPOSE(($D117:$E117))),0)</f>
        <v>0</v>
      </c>
      <c r="AD117" s="28" cm="1">
        <f t="array" ref="AD117">AD$106+IF($C117&lt;&gt;0,SUMPRODUCT((AD$107:AD$108)*TRANSPOSE(($D117:$E117))),0)</f>
        <v>0</v>
      </c>
      <c r="AE117" s="28" cm="1">
        <f t="array" ref="AE117">AE$106+IF($C117&lt;&gt;0,SUMPRODUCT((AE$107:AE$108)*TRANSPOSE(($D117:$E117))),0)</f>
        <v>0</v>
      </c>
      <c r="AF117" s="28" cm="1">
        <f t="array" ref="AF117">AF$106+IF($C117&lt;&gt;0,SUMPRODUCT((AF$107:AF$108)*TRANSPOSE(($D117:$E117))),0)</f>
        <v>0</v>
      </c>
      <c r="AG117" s="28" cm="1">
        <f t="array" ref="AG117">AG$106+IF($C117&lt;&gt;0,SUMPRODUCT((AG$107:AG$108)*TRANSPOSE(($D117:$E117))),0)</f>
        <v>0</v>
      </c>
    </row>
  </sheetData>
  <conditionalFormatting sqref="E14:E16">
    <cfRule type="expression" dxfId="1" priority="38">
      <formula>AND(SUM($I14:$AB14)&lt;&gt;0, E14=0)</formula>
    </cfRule>
  </conditionalFormatting>
  <conditionalFormatting sqref="E28">
    <cfRule type="expression" dxfId="0" priority="1">
      <formula>AND(SUM($I$27:$AG$27)&gt;0, $E$28=0)</formula>
    </cfRule>
  </conditionalFormatting>
  <pageMargins left="0.7" right="0.7" top="0.75" bottom="0.75" header="0.3" footer="0.3"/>
  <pageSetup paperSize="9" orientation="portrait" horizontalDpi="1200" verticalDpi="120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04" id="{E7BF7EA6-A453-4A58-B216-30C5D81DCA5D}">
            <xm:f>$A$4=Data!$C$8</xm:f>
            <x14:dxf>
              <font>
                <color theme="0" tint="-0.499984740745262"/>
              </font>
            </x14:dxf>
          </x14:cfRule>
          <xm:sqref>C3 A4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4E214B-6F38-4BC3-ACB0-5DADD7973A52}">
  <sheetPr codeName="Sheet13">
    <tabColor rgb="FF002060"/>
    <pageSetUpPr fitToPage="1"/>
  </sheetPr>
  <dimension ref="A1:AJ810"/>
  <sheetViews>
    <sheetView showGridLines="0" zoomScale="80" zoomScaleNormal="80" workbookViewId="0">
      <pane xSplit="7" ySplit="10" topLeftCell="H11" activePane="bottomRight" state="frozen"/>
      <selection activeCell="D33" sqref="D33"/>
      <selection pane="topRight" activeCell="D33" sqref="D33"/>
      <selection pane="bottomLeft" activeCell="D33" sqref="D33"/>
      <selection pane="bottomRight" activeCell="A11" sqref="A11"/>
    </sheetView>
  </sheetViews>
  <sheetFormatPr defaultColWidth="0" defaultRowHeight="12.75" zeroHeight="1" outlineLevelRow="1" x14ac:dyDescent="0.2"/>
  <cols>
    <col min="1" max="1" width="8.125" style="8" customWidth="1"/>
    <col min="2" max="2" width="5.5" style="8" customWidth="1"/>
    <col min="3" max="3" width="16.875" style="8" bestFit="1" customWidth="1"/>
    <col min="4" max="4" width="12.375" style="8" customWidth="1"/>
    <col min="5" max="5" width="14.25" customWidth="1"/>
    <col min="6" max="6" width="12.375" style="8" customWidth="1"/>
    <col min="7" max="7" width="11.625" style="8" customWidth="1"/>
    <col min="8" max="8" width="8.625" style="8" customWidth="1"/>
    <col min="9" max="33" width="11" style="8" customWidth="1"/>
    <col min="34" max="35" width="9" style="8" customWidth="1"/>
    <col min="36" max="36" width="0" style="8" hidden="1" customWidth="1"/>
    <col min="37" max="16384" width="9" style="8" hidden="1"/>
  </cols>
  <sheetData>
    <row r="1" spans="1:34" s="6" customFormat="1" ht="18.75" x14ac:dyDescent="0.3">
      <c r="A1" s="13" t="str">
        <f>bus</f>
        <v>Powercor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</row>
    <row r="2" spans="1:34" s="6" customFormat="1" ht="18.75" x14ac:dyDescent="0.3">
      <c r="A2" s="50" t="str">
        <f>proj</f>
        <v>REFCL BGO zone substation works</v>
      </c>
      <c r="B2" s="50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</row>
    <row r="3" spans="1:34" s="2" customFormat="1" ht="18.75" x14ac:dyDescent="0.3">
      <c r="A3" s="179" t="s">
        <v>90</v>
      </c>
      <c r="B3" s="5"/>
      <c r="C3" s="31"/>
      <c r="D3" s="31"/>
      <c r="E3" s="31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</row>
    <row r="4" spans="1:34" s="2" customFormat="1" ht="6.75" customHeight="1" x14ac:dyDescent="0.2">
      <c r="A4" s="102"/>
      <c r="B4" s="102"/>
      <c r="C4" s="86"/>
      <c r="D4" s="86"/>
      <c r="E4" s="86"/>
      <c r="F4" s="86"/>
      <c r="G4" s="89"/>
      <c r="H4" s="89"/>
      <c r="I4" s="89"/>
      <c r="J4" s="89"/>
      <c r="K4" s="89"/>
      <c r="L4" s="89"/>
      <c r="M4" s="89"/>
      <c r="N4" s="89"/>
      <c r="O4" s="89"/>
      <c r="P4" s="89"/>
      <c r="Q4" s="89"/>
      <c r="R4" s="89"/>
      <c r="S4" s="89"/>
      <c r="T4" s="89"/>
      <c r="U4" s="89"/>
      <c r="V4" s="89"/>
      <c r="W4" s="89"/>
      <c r="X4" s="89"/>
      <c r="Y4" s="89"/>
      <c r="Z4" s="89"/>
      <c r="AA4" s="89"/>
      <c r="AB4" s="89"/>
      <c r="AC4" s="89"/>
      <c r="AD4" s="89"/>
      <c r="AE4" s="89"/>
      <c r="AF4" s="89"/>
      <c r="AG4" s="89"/>
    </row>
    <row r="5" spans="1:34" s="2" customFormat="1" hidden="1" outlineLevel="1" x14ac:dyDescent="0.2">
      <c r="A5" s="86" t="s">
        <v>193</v>
      </c>
      <c r="B5" s="86"/>
      <c r="C5" s="87"/>
      <c r="D5" s="86"/>
      <c r="E5" s="86"/>
      <c r="F5" s="86"/>
      <c r="G5" s="89"/>
      <c r="H5" s="166">
        <f t="shared" ref="H5:AG5" si="0">IF(H9=start,1/((1+real_disc)^(1/2)),G5/(1+real_disc))</f>
        <v>0</v>
      </c>
      <c r="I5" s="166">
        <f t="shared" si="0"/>
        <v>0.98294637436598087</v>
      </c>
      <c r="J5" s="166">
        <f t="shared" si="0"/>
        <v>0.94970664189949849</v>
      </c>
      <c r="K5" s="166">
        <f t="shared" si="0"/>
        <v>0.91759095835700344</v>
      </c>
      <c r="L5" s="166">
        <f t="shared" si="0"/>
        <v>0.88656131242222558</v>
      </c>
      <c r="M5" s="166">
        <f t="shared" si="0"/>
        <v>0.85658097818572532</v>
      </c>
      <c r="N5" s="166">
        <f t="shared" si="0"/>
        <v>0.8276144716770294</v>
      </c>
      <c r="O5" s="166">
        <f t="shared" si="0"/>
        <v>0.79962750886669509</v>
      </c>
      <c r="P5" s="166">
        <f t="shared" si="0"/>
        <v>0.77258696508859437</v>
      </c>
      <c r="Q5" s="166">
        <f t="shared" si="0"/>
        <v>0.74646083583439071</v>
      </c>
      <c r="R5" s="166">
        <f t="shared" si="0"/>
        <v>0.72121819887380756</v>
      </c>
      <c r="S5" s="166">
        <f t="shared" si="0"/>
        <v>0.69682917765585273</v>
      </c>
      <c r="T5" s="166">
        <f t="shared" si="0"/>
        <v>0.67326490594768384</v>
      </c>
      <c r="U5" s="166">
        <f t="shared" si="0"/>
        <v>0.6504974936692598</v>
      </c>
      <c r="V5" s="166">
        <f t="shared" si="0"/>
        <v>0.62849999388334288</v>
      </c>
      <c r="W5" s="166">
        <f t="shared" si="0"/>
        <v>0.60724637090178057</v>
      </c>
      <c r="X5" s="166">
        <f t="shared" si="0"/>
        <v>0.58671146947031949</v>
      </c>
      <c r="Y5" s="166">
        <f t="shared" si="0"/>
        <v>0.56687098499547783</v>
      </c>
      <c r="Z5" s="166">
        <f t="shared" si="0"/>
        <v>0.54770143477823952</v>
      </c>
      <c r="AA5" s="166">
        <f t="shared" si="0"/>
        <v>0.52918013022052135</v>
      </c>
      <c r="AB5" s="166">
        <f t="shared" si="0"/>
        <v>0.5112851499715183</v>
      </c>
      <c r="AC5" s="166">
        <f t="shared" si="0"/>
        <v>0.4939953139821433</v>
      </c>
      <c r="AD5" s="166">
        <f t="shared" si="0"/>
        <v>0.47729015843685346</v>
      </c>
      <c r="AE5" s="166">
        <f t="shared" si="0"/>
        <v>0.46114991153319179</v>
      </c>
      <c r="AF5" s="166">
        <f t="shared" si="0"/>
        <v>0.4455554700803786</v>
      </c>
      <c r="AG5" s="166">
        <f t="shared" si="0"/>
        <v>0.43048837688925473</v>
      </c>
    </row>
    <row r="6" spans="1:34" s="2" customFormat="1" hidden="1" outlineLevel="1" x14ac:dyDescent="0.2">
      <c r="A6" s="167" t="str">
        <f>'Option1 (base case)'!A6</f>
        <v>Count</v>
      </c>
      <c r="B6" s="86"/>
      <c r="C6" s="87"/>
      <c r="D6" s="86"/>
      <c r="E6" s="86"/>
      <c r="F6" s="86"/>
      <c r="G6" s="89"/>
      <c r="H6" s="167">
        <f>'Option1 (base case)'!H6</f>
        <v>0</v>
      </c>
      <c r="I6" s="167">
        <f>'Option1 (base case)'!I6</f>
        <v>1</v>
      </c>
      <c r="J6" s="167">
        <f>'Option1 (base case)'!J6</f>
        <v>2</v>
      </c>
      <c r="K6" s="167">
        <f>'Option1 (base case)'!K6</f>
        <v>3</v>
      </c>
      <c r="L6" s="167">
        <f>'Option1 (base case)'!L6</f>
        <v>4</v>
      </c>
      <c r="M6" s="167">
        <f>'Option1 (base case)'!M6</f>
        <v>5</v>
      </c>
      <c r="N6" s="167">
        <f>'Option1 (base case)'!N6</f>
        <v>6</v>
      </c>
      <c r="O6" s="167">
        <f>'Option1 (base case)'!O6</f>
        <v>7</v>
      </c>
      <c r="P6" s="167">
        <f>'Option1 (base case)'!P6</f>
        <v>8</v>
      </c>
      <c r="Q6" s="167">
        <f>'Option1 (base case)'!Q6</f>
        <v>9</v>
      </c>
      <c r="R6" s="167">
        <f>'Option1 (base case)'!R6</f>
        <v>10</v>
      </c>
      <c r="S6" s="167">
        <f>'Option1 (base case)'!S6</f>
        <v>11</v>
      </c>
      <c r="T6" s="167">
        <f>'Option1 (base case)'!T6</f>
        <v>12</v>
      </c>
      <c r="U6" s="167">
        <f>'Option1 (base case)'!U6</f>
        <v>13</v>
      </c>
      <c r="V6" s="167">
        <f>'Option1 (base case)'!V6</f>
        <v>14</v>
      </c>
      <c r="W6" s="167">
        <f>'Option1 (base case)'!W6</f>
        <v>15</v>
      </c>
      <c r="X6" s="167">
        <f>'Option1 (base case)'!X6</f>
        <v>16</v>
      </c>
      <c r="Y6" s="167">
        <f>'Option1 (base case)'!Y6</f>
        <v>17</v>
      </c>
      <c r="Z6" s="167">
        <f>'Option1 (base case)'!Z6</f>
        <v>18</v>
      </c>
      <c r="AA6" s="167">
        <f>'Option1 (base case)'!AA6</f>
        <v>19</v>
      </c>
      <c r="AB6" s="167">
        <f>'Option1 (base case)'!AB6</f>
        <v>20</v>
      </c>
      <c r="AC6" s="167">
        <f>'Option1 (base case)'!AC6</f>
        <v>21</v>
      </c>
      <c r="AD6" s="167">
        <f>'Option1 (base case)'!AD6</f>
        <v>22</v>
      </c>
      <c r="AE6" s="167">
        <f>'Option1 (base case)'!AE6</f>
        <v>23</v>
      </c>
      <c r="AF6" s="167">
        <f>'Option1 (base case)'!AF6</f>
        <v>24</v>
      </c>
      <c r="AG6" s="167">
        <f>'Option1 (base case)'!AG6</f>
        <v>25</v>
      </c>
    </row>
    <row r="7" spans="1:34" s="2" customFormat="1" hidden="1" outlineLevel="1" x14ac:dyDescent="0.2">
      <c r="A7" s="86" t="s">
        <v>194</v>
      </c>
      <c r="B7" s="86"/>
      <c r="C7" s="87"/>
      <c r="D7" s="86"/>
      <c r="E7" s="86"/>
      <c r="F7" s="86"/>
      <c r="G7" s="89"/>
      <c r="H7" s="89" t="b">
        <f t="shared" ref="H7:AG7" si="1">H$6&lt;(first_year+years)</f>
        <v>1</v>
      </c>
      <c r="I7" s="89" t="b">
        <f t="shared" si="1"/>
        <v>1</v>
      </c>
      <c r="J7" s="89" t="b">
        <f t="shared" si="1"/>
        <v>1</v>
      </c>
      <c r="K7" s="89" t="b">
        <f t="shared" si="1"/>
        <v>1</v>
      </c>
      <c r="L7" s="89" t="b">
        <f t="shared" si="1"/>
        <v>1</v>
      </c>
      <c r="M7" s="89" t="b">
        <f t="shared" si="1"/>
        <v>1</v>
      </c>
      <c r="N7" s="89" t="b">
        <f t="shared" si="1"/>
        <v>1</v>
      </c>
      <c r="O7" s="89" t="b">
        <f t="shared" si="1"/>
        <v>1</v>
      </c>
      <c r="P7" s="89" t="b">
        <f t="shared" si="1"/>
        <v>1</v>
      </c>
      <c r="Q7" s="89" t="b">
        <f t="shared" si="1"/>
        <v>1</v>
      </c>
      <c r="R7" s="89" t="b">
        <f t="shared" si="1"/>
        <v>1</v>
      </c>
      <c r="S7" s="89" t="b">
        <f t="shared" si="1"/>
        <v>1</v>
      </c>
      <c r="T7" s="89" t="b">
        <f t="shared" si="1"/>
        <v>1</v>
      </c>
      <c r="U7" s="89" t="b">
        <f t="shared" si="1"/>
        <v>1</v>
      </c>
      <c r="V7" s="89" t="b">
        <f t="shared" si="1"/>
        <v>1</v>
      </c>
      <c r="W7" s="89" t="b">
        <f t="shared" si="1"/>
        <v>1</v>
      </c>
      <c r="X7" s="89" t="b">
        <f t="shared" si="1"/>
        <v>1</v>
      </c>
      <c r="Y7" s="89" t="b">
        <f t="shared" si="1"/>
        <v>1</v>
      </c>
      <c r="Z7" s="89" t="b">
        <f t="shared" si="1"/>
        <v>1</v>
      </c>
      <c r="AA7" s="89" t="b">
        <f t="shared" si="1"/>
        <v>1</v>
      </c>
      <c r="AB7" s="89" t="b">
        <f t="shared" si="1"/>
        <v>1</v>
      </c>
      <c r="AC7" s="89" t="b">
        <f t="shared" si="1"/>
        <v>1</v>
      </c>
      <c r="AD7" s="89" t="b">
        <f t="shared" si="1"/>
        <v>1</v>
      </c>
      <c r="AE7" s="89" t="b">
        <f t="shared" si="1"/>
        <v>1</v>
      </c>
      <c r="AF7" s="89" t="b">
        <f t="shared" si="1"/>
        <v>0</v>
      </c>
      <c r="AG7" s="89" t="b">
        <f t="shared" si="1"/>
        <v>0</v>
      </c>
    </row>
    <row r="8" spans="1:34" s="2" customFormat="1" ht="4.5" customHeight="1" collapsed="1" x14ac:dyDescent="0.2"/>
    <row r="9" spans="1:34" s="2" customFormat="1" ht="15" x14ac:dyDescent="0.25">
      <c r="A9" s="17"/>
      <c r="B9" s="17"/>
      <c r="C9" s="17"/>
      <c r="D9" s="17"/>
      <c r="E9" s="73"/>
      <c r="F9" s="17"/>
      <c r="G9" s="18"/>
      <c r="H9" s="273">
        <f>'Option1 (base case)'!H9</f>
        <v>46203</v>
      </c>
      <c r="I9" s="18" t="str">
        <f>'Option1 (base case)'!I9</f>
        <v>2026-27</v>
      </c>
      <c r="J9" s="18" t="str">
        <f>'Option1 (base case)'!J9</f>
        <v>2027-28</v>
      </c>
      <c r="K9" s="18" t="str">
        <f>'Option1 (base case)'!K9</f>
        <v>2028-29</v>
      </c>
      <c r="L9" s="18" t="str">
        <f>'Option1 (base case)'!L9</f>
        <v>2029-30</v>
      </c>
      <c r="M9" s="18" t="str">
        <f>'Option1 (base case)'!M9</f>
        <v>2030-31</v>
      </c>
      <c r="N9" s="18" t="str">
        <f>'Option1 (base case)'!N9</f>
        <v>2031-32</v>
      </c>
      <c r="O9" s="18" t="str">
        <f>'Option1 (base case)'!O9</f>
        <v>2032-33</v>
      </c>
      <c r="P9" s="18" t="str">
        <f>'Option1 (base case)'!P9</f>
        <v>2033-34</v>
      </c>
      <c r="Q9" s="18" t="str">
        <f>'Option1 (base case)'!Q9</f>
        <v>2034-35</v>
      </c>
      <c r="R9" s="18" t="str">
        <f>'Option1 (base case)'!R9</f>
        <v>2035-36</v>
      </c>
      <c r="S9" s="18" t="str">
        <f>'Option1 (base case)'!S9</f>
        <v>2036-37</v>
      </c>
      <c r="T9" s="18" t="str">
        <f>'Option1 (base case)'!T9</f>
        <v>2037-38</v>
      </c>
      <c r="U9" s="18" t="str">
        <f>'Option1 (base case)'!U9</f>
        <v>2038-39</v>
      </c>
      <c r="V9" s="18" t="str">
        <f>'Option1 (base case)'!V9</f>
        <v>2039-40</v>
      </c>
      <c r="W9" s="18" t="str">
        <f>'Option1 (base case)'!W9</f>
        <v>2040-41</v>
      </c>
      <c r="X9" s="18" t="str">
        <f>'Option1 (base case)'!X9</f>
        <v>2041-42</v>
      </c>
      <c r="Y9" s="18" t="str">
        <f>'Option1 (base case)'!Y9</f>
        <v>2042-43</v>
      </c>
      <c r="Z9" s="18" t="str">
        <f>'Option1 (base case)'!Z9</f>
        <v>2043-44</v>
      </c>
      <c r="AA9" s="18" t="str">
        <f>'Option1 (base case)'!AA9</f>
        <v>2044-45</v>
      </c>
      <c r="AB9" s="18" t="str">
        <f>'Option1 (base case)'!AB9</f>
        <v>2045-46</v>
      </c>
      <c r="AC9" s="18" t="str">
        <f>'Option1 (base case)'!AC9</f>
        <v>2046-47</v>
      </c>
      <c r="AD9" s="18" t="str">
        <f>'Option1 (base case)'!AD9</f>
        <v>2047-48</v>
      </c>
      <c r="AE9" s="18" t="str">
        <f>'Option1 (base case)'!AE9</f>
        <v>2048-49</v>
      </c>
      <c r="AF9" s="18" t="str">
        <f>'Option1 (base case)'!AF9</f>
        <v>2049-50</v>
      </c>
      <c r="AG9" s="18" t="str">
        <f>'Option1 (base case)'!AG9</f>
        <v>2050-51</v>
      </c>
    </row>
    <row r="10" spans="1:34" s="2" customFormat="1" x14ac:dyDescent="0.2">
      <c r="C10" s="7"/>
      <c r="D10" s="7"/>
      <c r="F10" s="7"/>
      <c r="G10" s="196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</row>
    <row r="11" spans="1:34" s="2" customFormat="1" ht="15" x14ac:dyDescent="0.2">
      <c r="A11" s="78" t="s">
        <v>39</v>
      </c>
      <c r="B11" s="78"/>
      <c r="C11" s="79"/>
      <c r="D11" s="79"/>
      <c r="E11" s="79"/>
      <c r="F11" s="63" t="s">
        <v>154</v>
      </c>
      <c r="G11" s="197"/>
      <c r="H11" s="103" t="str" cm="1">
        <f t="array" ref="H11">IF(H6=$C$4,UPPER($A$4),IF(H6=end, "END", ""))</f>
        <v/>
      </c>
      <c r="I11" s="103"/>
      <c r="J11" s="103"/>
      <c r="K11" s="103"/>
      <c r="L11" s="103"/>
      <c r="M11" s="103"/>
      <c r="N11" s="103"/>
      <c r="O11" s="103"/>
      <c r="P11" s="103"/>
      <c r="Q11" s="103"/>
      <c r="R11" s="103"/>
      <c r="S11" s="103"/>
      <c r="T11" s="103"/>
      <c r="U11" s="103"/>
      <c r="V11" s="103"/>
      <c r="W11" s="103"/>
      <c r="X11" s="103"/>
      <c r="Y11" s="103"/>
      <c r="Z11" s="103"/>
      <c r="AA11" s="103"/>
      <c r="AB11" s="103"/>
      <c r="AC11" s="103"/>
      <c r="AD11" s="103"/>
      <c r="AE11" s="103"/>
      <c r="AF11" s="103"/>
      <c r="AG11" s="103"/>
    </row>
    <row r="12" spans="1:34" s="2" customFormat="1" x14ac:dyDescent="0.2">
      <c r="A12" s="7"/>
      <c r="B12" s="7"/>
      <c r="C12" s="7"/>
      <c r="D12" s="7"/>
      <c r="F12" s="7"/>
      <c r="G12" s="199"/>
      <c r="H12" s="7"/>
      <c r="I12" s="168"/>
      <c r="J12" s="168"/>
      <c r="K12" s="168"/>
      <c r="L12" s="168"/>
      <c r="M12" s="168"/>
      <c r="N12" s="168"/>
      <c r="O12" s="168"/>
      <c r="P12" s="168"/>
      <c r="Q12" s="168"/>
      <c r="R12" s="168"/>
      <c r="S12" s="168"/>
      <c r="T12" s="168"/>
      <c r="U12" s="168"/>
      <c r="V12" s="168"/>
      <c r="W12" s="168"/>
      <c r="X12" s="168"/>
      <c r="Y12" s="168"/>
      <c r="Z12" s="168"/>
      <c r="AA12" s="168"/>
      <c r="AB12" s="168"/>
      <c r="AC12" s="168"/>
      <c r="AD12" s="168"/>
      <c r="AE12" s="168"/>
      <c r="AF12" s="168"/>
      <c r="AG12" s="168"/>
      <c r="AH12" s="168"/>
    </row>
    <row r="13" spans="1:34" s="2" customFormat="1" x14ac:dyDescent="0.2">
      <c r="A13" s="52"/>
      <c r="B13" s="52"/>
      <c r="C13" s="52"/>
      <c r="D13" s="7"/>
      <c r="F13" s="7"/>
      <c r="G13" s="196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28"/>
    </row>
    <row r="14" spans="1:34" s="2" customFormat="1" x14ac:dyDescent="0.2">
      <c r="A14" s="52" t="str">
        <f>A15</f>
        <v>Option 1 (base case)</v>
      </c>
      <c r="B14" s="52"/>
      <c r="C14" s="52" t="s">
        <v>124</v>
      </c>
      <c r="D14" s="34" t="str">
        <f t="shared" ref="D14:D25" si="2">A14&amp;C14</f>
        <v>Option 1 (base case)Energy at risk value</v>
      </c>
      <c r="F14" s="85">
        <f>SUMPRODUCT($H14:$AG14, $H$5:$AG$5)</f>
        <v>0</v>
      </c>
      <c r="G14" s="200">
        <f>output_dollars</f>
        <v>46203</v>
      </c>
      <c r="H14" s="28"/>
      <c r="I14" s="28">
        <f>'Option1 (base case)'!I$28*conv_2026</f>
        <v>0</v>
      </c>
      <c r="J14" s="28">
        <f>'Option1 (base case)'!J$28*conv_2026</f>
        <v>0</v>
      </c>
      <c r="K14" s="28">
        <f>'Option1 (base case)'!K$28*conv_2026</f>
        <v>0</v>
      </c>
      <c r="L14" s="28">
        <f>'Option1 (base case)'!L$28*conv_2026</f>
        <v>0</v>
      </c>
      <c r="M14" s="28">
        <f>'Option1 (base case)'!M$28*conv_2026</f>
        <v>0</v>
      </c>
      <c r="N14" s="28">
        <f>'Option1 (base case)'!N$28*conv_2026</f>
        <v>0</v>
      </c>
      <c r="O14" s="28">
        <f>'Option1 (base case)'!O$28*conv_2026</f>
        <v>0</v>
      </c>
      <c r="P14" s="28">
        <f>'Option1 (base case)'!P$28*conv_2026</f>
        <v>0</v>
      </c>
      <c r="Q14" s="28">
        <f>'Option1 (base case)'!Q$28*conv_2026</f>
        <v>0</v>
      </c>
      <c r="R14" s="28">
        <f>'Option1 (base case)'!R$28*conv_2026</f>
        <v>0</v>
      </c>
      <c r="S14" s="28">
        <f>'Option1 (base case)'!S$28*conv_2026</f>
        <v>0</v>
      </c>
      <c r="T14" s="28">
        <f>'Option1 (base case)'!T$28*conv_2026</f>
        <v>0</v>
      </c>
      <c r="U14" s="28">
        <f>'Option1 (base case)'!U$28*conv_2026</f>
        <v>0</v>
      </c>
      <c r="V14" s="28">
        <f>'Option1 (base case)'!V$28*conv_2026</f>
        <v>0</v>
      </c>
      <c r="W14" s="28">
        <f>'Option1 (base case)'!W$28*conv_2026</f>
        <v>0</v>
      </c>
      <c r="X14" s="28">
        <f>'Option1 (base case)'!X$28*conv_2026</f>
        <v>0</v>
      </c>
      <c r="Y14" s="28">
        <f>'Option1 (base case)'!Y$28*conv_2026</f>
        <v>0</v>
      </c>
      <c r="Z14" s="28">
        <f>'Option1 (base case)'!Z$28*conv_2026</f>
        <v>0</v>
      </c>
      <c r="AA14" s="28">
        <f>'Option1 (base case)'!AA$28*conv_2026</f>
        <v>0</v>
      </c>
      <c r="AB14" s="28">
        <f>'Option1 (base case)'!AB$28*conv_2026</f>
        <v>0</v>
      </c>
      <c r="AC14" s="28">
        <f>'Option1 (base case)'!AC$28*conv_2026</f>
        <v>0</v>
      </c>
      <c r="AD14" s="28">
        <f>'Option1 (base case)'!AD$28*conv_2026</f>
        <v>0</v>
      </c>
      <c r="AE14" s="28">
        <f>'Option1 (base case)'!AE$28*conv_2026</f>
        <v>0</v>
      </c>
      <c r="AF14" s="28">
        <f>'Option1 (base case)'!AF$28*conv_2026</f>
        <v>0</v>
      </c>
      <c r="AG14" s="28">
        <f>'Option1 (base case)'!AG$28*conv_2026</f>
        <v>0</v>
      </c>
    </row>
    <row r="15" spans="1:34" s="1" customFormat="1" x14ac:dyDescent="0.2">
      <c r="A15" s="116" t="str">
        <f>Data!B9</f>
        <v>Option 1 (base case)</v>
      </c>
      <c r="B15" s="116"/>
      <c r="C15" s="52" t="str">
        <f>'Option1 (base case)'!C$66</f>
        <v>Capital expenditure</v>
      </c>
      <c r="D15" s="34" t="str">
        <f t="shared" si="2"/>
        <v>Option 1 (base case)Capital expenditure</v>
      </c>
      <c r="F15" s="85">
        <f>SUMPRODUCT($H15:$AG15, $H$5:$AG$5)</f>
        <v>0</v>
      </c>
      <c r="G15" s="200">
        <f>output_dollars</f>
        <v>46203</v>
      </c>
      <c r="H15" s="28"/>
      <c r="I15" s="28">
        <f>SUM('Option1 (base case)'!I$67:I$69)*conv_2026</f>
        <v>0</v>
      </c>
      <c r="J15" s="28">
        <f>SUM('Option1 (base case)'!J$67:J$69)</f>
        <v>0</v>
      </c>
      <c r="K15" s="28">
        <f>SUM('Option1 (base case)'!K$67:K$69)</f>
        <v>0</v>
      </c>
      <c r="L15" s="28">
        <f>SUM('Option1 (base case)'!L$67:L$69)</f>
        <v>0</v>
      </c>
      <c r="M15" s="28">
        <f>SUM('Option1 (base case)'!M$67:M$69)</f>
        <v>0</v>
      </c>
      <c r="N15" s="28">
        <f>SUM('Option1 (base case)'!N$67:N$69)</f>
        <v>0</v>
      </c>
      <c r="O15" s="28">
        <f>SUM('Option1 (base case)'!O$67:O$69)</f>
        <v>0</v>
      </c>
      <c r="P15" s="28">
        <f>SUM('Option1 (base case)'!P$67:P$69)</f>
        <v>0</v>
      </c>
      <c r="Q15" s="28">
        <f>SUM('Option1 (base case)'!Q$67:Q$69)</f>
        <v>0</v>
      </c>
      <c r="R15" s="28">
        <f>SUM('Option1 (base case)'!R$67:R$69)</f>
        <v>0</v>
      </c>
      <c r="S15" s="28">
        <f>SUM('Option1 (base case)'!S$67:S$69)</f>
        <v>0</v>
      </c>
      <c r="T15" s="28">
        <f>SUM('Option1 (base case)'!T$67:T$69)</f>
        <v>0</v>
      </c>
      <c r="U15" s="28">
        <f>SUM('Option1 (base case)'!U$67:U$69)</f>
        <v>0</v>
      </c>
      <c r="V15" s="28">
        <f>SUM('Option1 (base case)'!V$67:V$69)</f>
        <v>0</v>
      </c>
      <c r="W15" s="28">
        <f>SUM('Option1 (base case)'!W$67:W$69)</f>
        <v>0</v>
      </c>
      <c r="X15" s="28">
        <f>SUM('Option1 (base case)'!X$67:X$69)</f>
        <v>0</v>
      </c>
      <c r="Y15" s="28">
        <f>SUM('Option1 (base case)'!Y$67:Y$69)</f>
        <v>0</v>
      </c>
      <c r="Z15" s="28">
        <f>SUM('Option1 (base case)'!Z$67:Z$69)</f>
        <v>0</v>
      </c>
      <c r="AA15" s="28">
        <f>SUM('Option1 (base case)'!AA$67:AA$69)</f>
        <v>0</v>
      </c>
      <c r="AB15" s="28">
        <f>SUM('Option1 (base case)'!AB$67:AB$69)</f>
        <v>0</v>
      </c>
      <c r="AC15" s="28">
        <f>SUM('Option1 (base case)'!AC$67:AC$69)</f>
        <v>0</v>
      </c>
      <c r="AD15" s="28">
        <f>SUM('Option1 (base case)'!AD$67:AD$69)</f>
        <v>0</v>
      </c>
      <c r="AE15" s="28">
        <f>SUM('Option1 (base case)'!AE$67:AE$69)</f>
        <v>0</v>
      </c>
      <c r="AF15" s="28">
        <f>SUM('Option1 (base case)'!AF$67:AF$69)</f>
        <v>0</v>
      </c>
      <c r="AG15" s="28">
        <f>SUM('Option1 (base case)'!AG$67:AG$69)</f>
        <v>0</v>
      </c>
    </row>
    <row r="16" spans="1:34" s="1" customFormat="1" x14ac:dyDescent="0.2">
      <c r="A16" s="116" t="str">
        <f t="shared" ref="A16:A25" si="3">A15</f>
        <v>Option 1 (base case)</v>
      </c>
      <c r="B16" s="116"/>
      <c r="C16" s="52" t="str">
        <f>'Option1 (base case)'!C$36</f>
        <v>Total risk cost</v>
      </c>
      <c r="D16" s="34" t="str">
        <f t="shared" si="2"/>
        <v>Option 1 (base case)Total risk cost</v>
      </c>
      <c r="F16" s="96" cm="1">
        <f t="array" ref="F16">SUMPRODUCT(($H16:$AG16)*($H$5:$AG$5)*($H$7:$AG$7))</f>
        <v>23255413.317840867</v>
      </c>
      <c r="G16" s="200">
        <f>output_dollars</f>
        <v>46203</v>
      </c>
      <c r="H16" s="28"/>
      <c r="I16" s="28">
        <f>'Option1 (base case)'!I$36*conv_2026</f>
        <v>0</v>
      </c>
      <c r="J16" s="28">
        <f>'Option1 (base case)'!J$36*conv_2026</f>
        <v>0</v>
      </c>
      <c r="K16" s="28">
        <f>'Option1 (base case)'!K$36*conv_2026</f>
        <v>0</v>
      </c>
      <c r="L16" s="28">
        <f>'Option1 (base case)'!L$36*conv_2026</f>
        <v>0</v>
      </c>
      <c r="M16" s="28">
        <f>'Option1 (base case)'!M$36*conv_2026</f>
        <v>0</v>
      </c>
      <c r="N16" s="28">
        <f>'Option1 (base case)'!N$36*conv_2026</f>
        <v>0</v>
      </c>
      <c r="O16" s="28">
        <f>'Option1 (base case)'!O$36*conv_2026</f>
        <v>2213392.8209622223</v>
      </c>
      <c r="P16" s="28">
        <f>'Option1 (base case)'!P$36*conv_2026</f>
        <v>2221693.0440408308</v>
      </c>
      <c r="Q16" s="28">
        <f>'Option1 (base case)'!Q$36*conv_2026</f>
        <v>2221693.0440408308</v>
      </c>
      <c r="R16" s="28">
        <f>'Option1 (base case)'!R$36*conv_2026</f>
        <v>2221693.0440408308</v>
      </c>
      <c r="S16" s="28">
        <f>'Option1 (base case)'!S$36*conv_2026</f>
        <v>2221693.0440408308</v>
      </c>
      <c r="T16" s="28">
        <f>'Option1 (base case)'!T$36*conv_2026</f>
        <v>2221693.0440408308</v>
      </c>
      <c r="U16" s="28">
        <f>'Option1 (base case)'!U$36*conv_2026</f>
        <v>2221693.0440408308</v>
      </c>
      <c r="V16" s="28">
        <f>'Option1 (base case)'!V$36*conv_2026</f>
        <v>2221693.0440408308</v>
      </c>
      <c r="W16" s="28">
        <f>'Option1 (base case)'!W$36*conv_2026</f>
        <v>2221693.0440408308</v>
      </c>
      <c r="X16" s="28">
        <f>'Option1 (base case)'!X$36*conv_2026</f>
        <v>2221693.0440408308</v>
      </c>
      <c r="Y16" s="28">
        <f>'Option1 (base case)'!Y$36*conv_2026</f>
        <v>2221693.0440408308</v>
      </c>
      <c r="Z16" s="28">
        <f>'Option1 (base case)'!Z$36*conv_2026</f>
        <v>2221693.0440408308</v>
      </c>
      <c r="AA16" s="28">
        <f>'Option1 (base case)'!AA$36*conv_2026</f>
        <v>2221693.0440408308</v>
      </c>
      <c r="AB16" s="28">
        <f>'Option1 (base case)'!AB$36*conv_2026</f>
        <v>2221693.0440408308</v>
      </c>
      <c r="AC16" s="28">
        <f>'Option1 (base case)'!AC$36*conv_2026</f>
        <v>2221693.0440408308</v>
      </c>
      <c r="AD16" s="28">
        <f>'Option1 (base case)'!AD$36*conv_2026</f>
        <v>2221693.0440408308</v>
      </c>
      <c r="AE16" s="28">
        <f>'Option1 (base case)'!AE$36*conv_2026</f>
        <v>2221693.0440408308</v>
      </c>
      <c r="AF16" s="28">
        <f>'Option1 (base case)'!AF$36*conv_2026</f>
        <v>2221693.0440408308</v>
      </c>
      <c r="AG16" s="28">
        <f>'Option1 (base case)'!AG$36*conv_2026</f>
        <v>2221693.0440408308</v>
      </c>
    </row>
    <row r="17" spans="1:33" s="1" customFormat="1" x14ac:dyDescent="0.2">
      <c r="A17" s="116" t="str">
        <f t="shared" si="3"/>
        <v>Option 1 (base case)</v>
      </c>
      <c r="B17" s="116"/>
      <c r="C17" s="12"/>
      <c r="D17" s="34" t="str">
        <f t="shared" si="2"/>
        <v>Option 1 (base case)</v>
      </c>
      <c r="F17"/>
      <c r="G17" s="201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</row>
    <row r="18" spans="1:33" s="1" customFormat="1" x14ac:dyDescent="0.2">
      <c r="A18" s="116" t="str">
        <f t="shared" si="3"/>
        <v>Option 1 (base case)</v>
      </c>
      <c r="B18" s="116"/>
      <c r="C18" s="52" t="str">
        <f>'Option1 (base case)'!C$82</f>
        <v>Annualised capex</v>
      </c>
      <c r="D18" s="34" t="str">
        <f t="shared" si="2"/>
        <v>Option 1 (base case)Annualised capex</v>
      </c>
      <c r="F18" s="85">
        <f>SUMPRODUCT($H18:$AG18, $H$5:$AG$5)</f>
        <v>0</v>
      </c>
      <c r="G18" s="200">
        <f t="shared" ref="G18:G25" si="4">output_dollars</f>
        <v>46203</v>
      </c>
      <c r="H18" s="28"/>
      <c r="I18" s="28">
        <f>'Option1 (base case)'!I$82*conv_2026</f>
        <v>0</v>
      </c>
      <c r="J18" s="28">
        <f>'Option1 (base case)'!J$82*conv_2026</f>
        <v>0</v>
      </c>
      <c r="K18" s="28">
        <f>'Option1 (base case)'!K$82*conv_2026</f>
        <v>0</v>
      </c>
      <c r="L18" s="28">
        <f>'Option1 (base case)'!L$82*conv_2026</f>
        <v>0</v>
      </c>
      <c r="M18" s="28">
        <f>'Option1 (base case)'!M$82*conv_2026</f>
        <v>0</v>
      </c>
      <c r="N18" s="28">
        <f>'Option1 (base case)'!N$82*conv_2026</f>
        <v>0</v>
      </c>
      <c r="O18" s="28">
        <f>'Option1 (base case)'!O$82*conv_2026</f>
        <v>0</v>
      </c>
      <c r="P18" s="28">
        <f>'Option1 (base case)'!P$82*conv_2026</f>
        <v>0</v>
      </c>
      <c r="Q18" s="28">
        <f>'Option1 (base case)'!Q$82*conv_2026</f>
        <v>0</v>
      </c>
      <c r="R18" s="28">
        <f>'Option1 (base case)'!R$82*conv_2026</f>
        <v>0</v>
      </c>
      <c r="S18" s="28">
        <f>'Option1 (base case)'!S$82*conv_2026</f>
        <v>0</v>
      </c>
      <c r="T18" s="28">
        <f>'Option1 (base case)'!T$82*conv_2026</f>
        <v>0</v>
      </c>
      <c r="U18" s="28">
        <f>'Option1 (base case)'!U$82*conv_2026</f>
        <v>0</v>
      </c>
      <c r="V18" s="28">
        <f>'Option1 (base case)'!V$82*conv_2026</f>
        <v>0</v>
      </c>
      <c r="W18" s="28">
        <f>'Option1 (base case)'!W$82*conv_2026</f>
        <v>0</v>
      </c>
      <c r="X18" s="28">
        <f>'Option1 (base case)'!X$82*conv_2026</f>
        <v>0</v>
      </c>
      <c r="Y18" s="28">
        <f>'Option1 (base case)'!Y$82*conv_2026</f>
        <v>0</v>
      </c>
      <c r="Z18" s="28">
        <f>'Option1 (base case)'!Z$82*conv_2026</f>
        <v>0</v>
      </c>
      <c r="AA18" s="28">
        <f>'Option1 (base case)'!AA$82*conv_2026</f>
        <v>0</v>
      </c>
      <c r="AB18" s="28">
        <f>'Option1 (base case)'!AB$82*conv_2026</f>
        <v>0</v>
      </c>
      <c r="AC18" s="28">
        <f>'Option1 (base case)'!AC$82*conv_2026</f>
        <v>0</v>
      </c>
      <c r="AD18" s="28">
        <f>'Option1 (base case)'!AD$82*conv_2026</f>
        <v>0</v>
      </c>
      <c r="AE18" s="28">
        <f>'Option1 (base case)'!AE$82*conv_2026</f>
        <v>0</v>
      </c>
      <c r="AF18" s="28">
        <f>'Option1 (base case)'!AF$82*conv_2026</f>
        <v>0</v>
      </c>
      <c r="AG18" s="28">
        <f>'Option1 (base case)'!AG$82*conv_2026</f>
        <v>0</v>
      </c>
    </row>
    <row r="19" spans="1:33" s="1" customFormat="1" x14ac:dyDescent="0.2">
      <c r="A19" s="116" t="str">
        <f t="shared" si="3"/>
        <v>Option 1 (base case)</v>
      </c>
      <c r="B19" s="116"/>
      <c r="C19" s="52" t="str">
        <f>'Option1 (base case)'!C$83</f>
        <v>Operating expenditure</v>
      </c>
      <c r="D19" s="34" t="str">
        <f t="shared" si="2"/>
        <v>Option 1 (base case)Operating expenditure</v>
      </c>
      <c r="F19" s="85">
        <f>SUMPRODUCT($H19:$AG19, $H$5:$AG$5)</f>
        <v>0</v>
      </c>
      <c r="G19" s="200">
        <f t="shared" si="4"/>
        <v>46203</v>
      </c>
      <c r="H19" s="28"/>
      <c r="I19" s="28">
        <f>'Option1 (base case)'!I$83*conv_2026</f>
        <v>0</v>
      </c>
      <c r="J19" s="28">
        <f>'Option1 (base case)'!J$83*conv_2026</f>
        <v>0</v>
      </c>
      <c r="K19" s="28">
        <f>'Option1 (base case)'!K$83*conv_2026</f>
        <v>0</v>
      </c>
      <c r="L19" s="28">
        <f>'Option1 (base case)'!L$83*conv_2026</f>
        <v>0</v>
      </c>
      <c r="M19" s="28">
        <f>'Option1 (base case)'!M$83*conv_2026</f>
        <v>0</v>
      </c>
      <c r="N19" s="28">
        <f>'Option1 (base case)'!N$83*conv_2026</f>
        <v>0</v>
      </c>
      <c r="O19" s="28">
        <f>'Option1 (base case)'!O$83*conv_2026</f>
        <v>0</v>
      </c>
      <c r="P19" s="28">
        <f>'Option1 (base case)'!P$83*conv_2026</f>
        <v>0</v>
      </c>
      <c r="Q19" s="28">
        <f>'Option1 (base case)'!Q$83*conv_2026</f>
        <v>0</v>
      </c>
      <c r="R19" s="28">
        <f>'Option1 (base case)'!R$83*conv_2026</f>
        <v>0</v>
      </c>
      <c r="S19" s="28">
        <f>'Option1 (base case)'!S$83*conv_2026</f>
        <v>0</v>
      </c>
      <c r="T19" s="28">
        <f>'Option1 (base case)'!T$83*conv_2026</f>
        <v>0</v>
      </c>
      <c r="U19" s="28">
        <f>'Option1 (base case)'!U$83*conv_2026</f>
        <v>0</v>
      </c>
      <c r="V19" s="28">
        <f>'Option1 (base case)'!V$83*conv_2026</f>
        <v>0</v>
      </c>
      <c r="W19" s="28">
        <f>'Option1 (base case)'!W$83*conv_2026</f>
        <v>0</v>
      </c>
      <c r="X19" s="28">
        <f>'Option1 (base case)'!X$83*conv_2026</f>
        <v>0</v>
      </c>
      <c r="Y19" s="28">
        <f>'Option1 (base case)'!Y$83*conv_2026</f>
        <v>0</v>
      </c>
      <c r="Z19" s="28">
        <f>'Option1 (base case)'!Z$83*conv_2026</f>
        <v>0</v>
      </c>
      <c r="AA19" s="28">
        <f>'Option1 (base case)'!AA$83*conv_2026</f>
        <v>0</v>
      </c>
      <c r="AB19" s="28">
        <f>'Option1 (base case)'!AB$83*conv_2026</f>
        <v>0</v>
      </c>
      <c r="AC19" s="28">
        <f>'Option1 (base case)'!AC$83*conv_2026</f>
        <v>0</v>
      </c>
      <c r="AD19" s="28">
        <f>'Option1 (base case)'!AD$83*conv_2026</f>
        <v>0</v>
      </c>
      <c r="AE19" s="28">
        <f>'Option1 (base case)'!AE$83*conv_2026</f>
        <v>0</v>
      </c>
      <c r="AF19" s="28">
        <f>'Option1 (base case)'!AF$83*conv_2026</f>
        <v>0</v>
      </c>
      <c r="AG19" s="28">
        <f>'Option1 (base case)'!AG$83*conv_2026</f>
        <v>0</v>
      </c>
    </row>
    <row r="20" spans="1:33" s="1" customFormat="1" x14ac:dyDescent="0.2">
      <c r="A20" s="116" t="str">
        <f t="shared" si="3"/>
        <v>Option 1 (base case)</v>
      </c>
      <c r="B20" s="116"/>
      <c r="C20" s="52" t="str">
        <f>'Option1 (base case)'!C$84</f>
        <v>Risk mitigated</v>
      </c>
      <c r="D20" s="34" t="str">
        <f t="shared" si="2"/>
        <v>Option 1 (base case)Risk mitigated</v>
      </c>
      <c r="F20" s="85">
        <f>SUMPRODUCT($H20:$AG20, $H$5:$AG$5)</f>
        <v>0</v>
      </c>
      <c r="G20" s="200">
        <f t="shared" si="4"/>
        <v>46203</v>
      </c>
      <c r="H20" s="28"/>
      <c r="I20" s="28">
        <f>'Option1 (base case)'!I$84*conv_2026</f>
        <v>0</v>
      </c>
      <c r="J20" s="28">
        <f>'Option1 (base case)'!J$84*conv_2026</f>
        <v>0</v>
      </c>
      <c r="K20" s="28">
        <f>'Option1 (base case)'!K$84*conv_2026</f>
        <v>0</v>
      </c>
      <c r="L20" s="28">
        <f>'Option1 (base case)'!L$84*conv_2026</f>
        <v>0</v>
      </c>
      <c r="M20" s="28">
        <f>'Option1 (base case)'!M$84*conv_2026</f>
        <v>0</v>
      </c>
      <c r="N20" s="28">
        <f>'Option1 (base case)'!N$84*conv_2026</f>
        <v>0</v>
      </c>
      <c r="O20" s="28">
        <f>'Option1 (base case)'!O$84*conv_2026</f>
        <v>0</v>
      </c>
      <c r="P20" s="28">
        <f>'Option1 (base case)'!P$84*conv_2026</f>
        <v>0</v>
      </c>
      <c r="Q20" s="28">
        <f>'Option1 (base case)'!Q$84*conv_2026</f>
        <v>0</v>
      </c>
      <c r="R20" s="28">
        <f>'Option1 (base case)'!R$84*conv_2026</f>
        <v>0</v>
      </c>
      <c r="S20" s="28">
        <f>'Option1 (base case)'!S$84*conv_2026</f>
        <v>0</v>
      </c>
      <c r="T20" s="28">
        <f>'Option1 (base case)'!T$84*conv_2026</f>
        <v>0</v>
      </c>
      <c r="U20" s="28">
        <f>'Option1 (base case)'!U$84*conv_2026</f>
        <v>0</v>
      </c>
      <c r="V20" s="28">
        <f>'Option1 (base case)'!V$84*conv_2026</f>
        <v>0</v>
      </c>
      <c r="W20" s="28">
        <f>'Option1 (base case)'!W$84*conv_2026</f>
        <v>0</v>
      </c>
      <c r="X20" s="28">
        <f>'Option1 (base case)'!X$84*conv_2026</f>
        <v>0</v>
      </c>
      <c r="Y20" s="28">
        <f>'Option1 (base case)'!Y$84*conv_2026</f>
        <v>0</v>
      </c>
      <c r="Z20" s="28">
        <f>'Option1 (base case)'!Z$84*conv_2026</f>
        <v>0</v>
      </c>
      <c r="AA20" s="28">
        <f>'Option1 (base case)'!AA$84*conv_2026</f>
        <v>0</v>
      </c>
      <c r="AB20" s="28">
        <f>'Option1 (base case)'!AB$84*conv_2026</f>
        <v>0</v>
      </c>
      <c r="AC20" s="28">
        <f>'Option1 (base case)'!AC$84*conv_2026</f>
        <v>0</v>
      </c>
      <c r="AD20" s="28">
        <f>'Option1 (base case)'!AD$84*conv_2026</f>
        <v>0</v>
      </c>
      <c r="AE20" s="28">
        <f>'Option1 (base case)'!AE$84*conv_2026</f>
        <v>0</v>
      </c>
      <c r="AF20" s="28">
        <f>'Option1 (base case)'!AF$84*conv_2026</f>
        <v>0</v>
      </c>
      <c r="AG20" s="28">
        <f>'Option1 (base case)'!AG$84*conv_2026</f>
        <v>0</v>
      </c>
    </row>
    <row r="21" spans="1:33" s="1" customFormat="1" x14ac:dyDescent="0.2">
      <c r="A21" s="116" t="str">
        <f t="shared" si="3"/>
        <v>Option 1 (base case)</v>
      </c>
      <c r="B21" s="116"/>
      <c r="C21" s="52" t="str">
        <f>'Option1 (base case)'!C$85</f>
        <v>Other benefits value</v>
      </c>
      <c r="D21" s="34" t="str">
        <f t="shared" si="2"/>
        <v>Option 1 (base case)Other benefits value</v>
      </c>
      <c r="F21" s="85">
        <f>SUMPRODUCT($H21:$AG21, $H$5:$AG$5)</f>
        <v>0</v>
      </c>
      <c r="G21" s="200">
        <f t="shared" si="4"/>
        <v>46203</v>
      </c>
      <c r="H21" s="28"/>
      <c r="I21" s="28">
        <f>'Option1 (base case)'!I$85*conv_2026</f>
        <v>0</v>
      </c>
      <c r="J21" s="28">
        <f>'Option1 (base case)'!J$85*conv_2026</f>
        <v>0</v>
      </c>
      <c r="K21" s="28">
        <f>'Option1 (base case)'!K$85*conv_2026</f>
        <v>0</v>
      </c>
      <c r="L21" s="28">
        <f>'Option1 (base case)'!L$85*conv_2026</f>
        <v>0</v>
      </c>
      <c r="M21" s="28">
        <f>'Option1 (base case)'!M$85*conv_2026</f>
        <v>0</v>
      </c>
      <c r="N21" s="28">
        <f>'Option1 (base case)'!N$85*conv_2026</f>
        <v>0</v>
      </c>
      <c r="O21" s="28">
        <f>'Option1 (base case)'!O$85*conv_2026</f>
        <v>0</v>
      </c>
      <c r="P21" s="28">
        <f>'Option1 (base case)'!P$85*conv_2026</f>
        <v>0</v>
      </c>
      <c r="Q21" s="28">
        <f>'Option1 (base case)'!Q$85*conv_2026</f>
        <v>0</v>
      </c>
      <c r="R21" s="28">
        <f>'Option1 (base case)'!R$85*conv_2026</f>
        <v>0</v>
      </c>
      <c r="S21" s="28">
        <f>'Option1 (base case)'!S$85*conv_2026</f>
        <v>0</v>
      </c>
      <c r="T21" s="28">
        <f>'Option1 (base case)'!T$85*conv_2026</f>
        <v>0</v>
      </c>
      <c r="U21" s="28">
        <f>'Option1 (base case)'!U$85*conv_2026</f>
        <v>0</v>
      </c>
      <c r="V21" s="28">
        <f>'Option1 (base case)'!V$85*conv_2026</f>
        <v>0</v>
      </c>
      <c r="W21" s="28">
        <f>'Option1 (base case)'!W$85*conv_2026</f>
        <v>0</v>
      </c>
      <c r="X21" s="28">
        <f>'Option1 (base case)'!X$85*conv_2026</f>
        <v>0</v>
      </c>
      <c r="Y21" s="28">
        <f>'Option1 (base case)'!Y$85*conv_2026</f>
        <v>0</v>
      </c>
      <c r="Z21" s="28">
        <f>'Option1 (base case)'!Z$85*conv_2026</f>
        <v>0</v>
      </c>
      <c r="AA21" s="28">
        <f>'Option1 (base case)'!AA$85*conv_2026</f>
        <v>0</v>
      </c>
      <c r="AB21" s="28">
        <f>'Option1 (base case)'!AB$85*conv_2026</f>
        <v>0</v>
      </c>
      <c r="AC21" s="28">
        <f>'Option1 (base case)'!AC$85*conv_2026</f>
        <v>0</v>
      </c>
      <c r="AD21" s="28">
        <f>'Option1 (base case)'!AD$85*conv_2026</f>
        <v>0</v>
      </c>
      <c r="AE21" s="28">
        <f>'Option1 (base case)'!AE$85*conv_2026</f>
        <v>0</v>
      </c>
      <c r="AF21" s="28">
        <f>'Option1 (base case)'!AF$85*conv_2026</f>
        <v>0</v>
      </c>
      <c r="AG21" s="28">
        <f>'Option1 (base case)'!AG$85*conv_2026</f>
        <v>0</v>
      </c>
    </row>
    <row r="22" spans="1:33" s="1" customFormat="1" x14ac:dyDescent="0.2">
      <c r="A22" s="116" t="str">
        <f t="shared" si="3"/>
        <v>Option 1 (base case)</v>
      </c>
      <c r="B22" s="116"/>
      <c r="C22" s="124" t="str">
        <f>'Option1 (base case)'!C$87</f>
        <v>Net benefits</v>
      </c>
      <c r="D22" s="97" t="str">
        <f t="shared" si="2"/>
        <v>Option 1 (base case)Net benefits</v>
      </c>
      <c r="E22" s="98"/>
      <c r="F22" s="123"/>
      <c r="G22" s="202">
        <f t="shared" si="4"/>
        <v>46203</v>
      </c>
      <c r="H22" s="46"/>
      <c r="I22" s="46">
        <f t="shared" ref="I22:AG22" si="5">SUM(I18:I21)</f>
        <v>0</v>
      </c>
      <c r="J22" s="46">
        <f t="shared" si="5"/>
        <v>0</v>
      </c>
      <c r="K22" s="46">
        <f t="shared" si="5"/>
        <v>0</v>
      </c>
      <c r="L22" s="46">
        <f t="shared" si="5"/>
        <v>0</v>
      </c>
      <c r="M22" s="46">
        <f t="shared" si="5"/>
        <v>0</v>
      </c>
      <c r="N22" s="46">
        <f t="shared" si="5"/>
        <v>0</v>
      </c>
      <c r="O22" s="46">
        <f t="shared" si="5"/>
        <v>0</v>
      </c>
      <c r="P22" s="46">
        <f t="shared" si="5"/>
        <v>0</v>
      </c>
      <c r="Q22" s="46">
        <f t="shared" si="5"/>
        <v>0</v>
      </c>
      <c r="R22" s="46">
        <f t="shared" si="5"/>
        <v>0</v>
      </c>
      <c r="S22" s="46">
        <f t="shared" si="5"/>
        <v>0</v>
      </c>
      <c r="T22" s="46">
        <f t="shared" si="5"/>
        <v>0</v>
      </c>
      <c r="U22" s="46">
        <f t="shared" si="5"/>
        <v>0</v>
      </c>
      <c r="V22" s="46">
        <f t="shared" si="5"/>
        <v>0</v>
      </c>
      <c r="W22" s="46">
        <f t="shared" si="5"/>
        <v>0</v>
      </c>
      <c r="X22" s="46">
        <f t="shared" si="5"/>
        <v>0</v>
      </c>
      <c r="Y22" s="46">
        <f t="shared" si="5"/>
        <v>0</v>
      </c>
      <c r="Z22" s="46">
        <f t="shared" si="5"/>
        <v>0</v>
      </c>
      <c r="AA22" s="46">
        <f t="shared" si="5"/>
        <v>0</v>
      </c>
      <c r="AB22" s="46">
        <f t="shared" si="5"/>
        <v>0</v>
      </c>
      <c r="AC22" s="46">
        <f t="shared" si="5"/>
        <v>0</v>
      </c>
      <c r="AD22" s="46">
        <f t="shared" si="5"/>
        <v>0</v>
      </c>
      <c r="AE22" s="46">
        <f t="shared" si="5"/>
        <v>0</v>
      </c>
      <c r="AF22" s="46">
        <f t="shared" si="5"/>
        <v>0</v>
      </c>
      <c r="AG22" s="46">
        <f t="shared" si="5"/>
        <v>0</v>
      </c>
    </row>
    <row r="23" spans="1:33" s="1" customFormat="1" x14ac:dyDescent="0.2">
      <c r="A23" s="116" t="str">
        <f t="shared" si="3"/>
        <v>Option 1 (base case)</v>
      </c>
      <c r="B23" s="116"/>
      <c r="C23" s="6" t="s">
        <v>119</v>
      </c>
      <c r="D23" s="34" t="str">
        <f t="shared" si="2"/>
        <v>Option 1 (base case)NPV</v>
      </c>
      <c r="F23" s="96" cm="1">
        <f t="array" ref="F23">SUMPRODUCT(($H22:$AG22)*($H$5:$AG$5)*($H$7:$AG$7))</f>
        <v>0</v>
      </c>
      <c r="G23" s="200">
        <f t="shared" si="4"/>
        <v>46203</v>
      </c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</row>
    <row r="24" spans="1:33" s="1" customFormat="1" x14ac:dyDescent="0.2">
      <c r="A24" s="116" t="str">
        <f t="shared" si="3"/>
        <v>Option 1 (base case)</v>
      </c>
      <c r="B24" s="116"/>
      <c r="C24" s="6" t="s">
        <v>188</v>
      </c>
      <c r="D24" s="34" t="str">
        <f t="shared" si="2"/>
        <v>Option 1 (base case)PV of costs</v>
      </c>
      <c r="F24" s="96">
        <f>SUM(F18:F19)</f>
        <v>0</v>
      </c>
      <c r="G24" s="200">
        <f t="shared" si="4"/>
        <v>46203</v>
      </c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</row>
    <row r="25" spans="1:33" s="1" customFormat="1" x14ac:dyDescent="0.2">
      <c r="A25" s="116" t="str">
        <f t="shared" si="3"/>
        <v>Option 1 (base case)</v>
      </c>
      <c r="B25" s="116"/>
      <c r="C25" s="6" t="s">
        <v>189</v>
      </c>
      <c r="D25" s="34" t="str">
        <f t="shared" si="2"/>
        <v>Option 1 (base case)PV of benefits</v>
      </c>
      <c r="F25" s="96">
        <f>SUM(F20:F21)</f>
        <v>0</v>
      </c>
      <c r="G25" s="200">
        <f t="shared" si="4"/>
        <v>46203</v>
      </c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</row>
    <row r="26" spans="1:33" s="1" customFormat="1" x14ac:dyDescent="0.2">
      <c r="D26" s="34" t="str">
        <f t="shared" ref="D26:D39" si="6">A26&amp;C26</f>
        <v/>
      </c>
      <c r="G26" s="203"/>
    </row>
    <row r="27" spans="1:33" s="2" customFormat="1" x14ac:dyDescent="0.2">
      <c r="A27" s="52"/>
      <c r="B27" s="52"/>
      <c r="C27" s="52"/>
      <c r="D27" s="34" t="str">
        <f t="shared" si="6"/>
        <v/>
      </c>
      <c r="F27" s="7"/>
      <c r="G27" s="196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</row>
    <row r="28" spans="1:33" s="2" customFormat="1" x14ac:dyDescent="0.2">
      <c r="A28" s="52" t="str">
        <f>A29</f>
        <v>Option 2</v>
      </c>
      <c r="B28" s="52"/>
      <c r="C28" s="52" t="s">
        <v>124</v>
      </c>
      <c r="D28" s="34" t="str">
        <f t="shared" si="6"/>
        <v>Option 2Energy at risk value</v>
      </c>
      <c r="F28" s="85">
        <f>SUMPRODUCT($H28:$AG28, $H$5:$AG$5)</f>
        <v>0</v>
      </c>
      <c r="G28" s="200">
        <f>output_dollars</f>
        <v>46203</v>
      </c>
      <c r="H28" s="28"/>
      <c r="I28" s="28">
        <f>Option2!I$28*conv_2026</f>
        <v>0</v>
      </c>
      <c r="J28" s="28">
        <f>Option2!J$28*conv_2026</f>
        <v>0</v>
      </c>
      <c r="K28" s="28">
        <f>Option2!K$28*conv_2026</f>
        <v>0</v>
      </c>
      <c r="L28" s="28">
        <f>Option2!L$28*conv_2026</f>
        <v>0</v>
      </c>
      <c r="M28" s="28">
        <f>Option2!M$28*conv_2026</f>
        <v>0</v>
      </c>
      <c r="N28" s="28">
        <f>Option2!N$28*conv_2026</f>
        <v>0</v>
      </c>
      <c r="O28" s="28">
        <f>Option2!O$28*conv_2026</f>
        <v>0</v>
      </c>
      <c r="P28" s="28">
        <f>Option2!P$28*conv_2026</f>
        <v>0</v>
      </c>
      <c r="Q28" s="28">
        <f>Option2!Q$28*conv_2026</f>
        <v>0</v>
      </c>
      <c r="R28" s="28">
        <f>Option2!R$28*conv_2026</f>
        <v>0</v>
      </c>
      <c r="S28" s="28">
        <f>Option2!S$28*conv_2026</f>
        <v>0</v>
      </c>
      <c r="T28" s="28">
        <f>Option2!T$28*conv_2026</f>
        <v>0</v>
      </c>
      <c r="U28" s="28">
        <f>Option2!U$28*conv_2026</f>
        <v>0</v>
      </c>
      <c r="V28" s="28">
        <f>Option2!V$28*conv_2026</f>
        <v>0</v>
      </c>
      <c r="W28" s="28">
        <f>Option2!W$28*conv_2026</f>
        <v>0</v>
      </c>
      <c r="X28" s="28">
        <f>Option2!X$28*conv_2026</f>
        <v>0</v>
      </c>
      <c r="Y28" s="28">
        <f>Option2!Y$28*conv_2026</f>
        <v>0</v>
      </c>
      <c r="Z28" s="28">
        <f>Option2!Z$28*conv_2026</f>
        <v>0</v>
      </c>
      <c r="AA28" s="28">
        <f>Option2!AA$28*conv_2026</f>
        <v>0</v>
      </c>
      <c r="AB28" s="28">
        <f>Option2!AB$28*conv_2026</f>
        <v>0</v>
      </c>
      <c r="AC28" s="28">
        <f>Option2!AC$28*conv_2026</f>
        <v>0</v>
      </c>
      <c r="AD28" s="28">
        <f>Option2!AD$28*conv_2026</f>
        <v>0</v>
      </c>
      <c r="AE28" s="28">
        <f>Option2!AE$28*conv_2026</f>
        <v>0</v>
      </c>
      <c r="AF28" s="28">
        <f>Option2!AF$28*conv_2026</f>
        <v>0</v>
      </c>
      <c r="AG28" s="28">
        <f>Option2!AG$28*conv_2026</f>
        <v>0</v>
      </c>
    </row>
    <row r="29" spans="1:33" s="2" customFormat="1" x14ac:dyDescent="0.2">
      <c r="A29" s="116" t="str">
        <f>Data!B10</f>
        <v>Option 2</v>
      </c>
      <c r="B29" s="116"/>
      <c r="C29" s="52" t="str">
        <f>Option2!C$66</f>
        <v>Capital expenditure</v>
      </c>
      <c r="D29" s="34" t="str">
        <f t="shared" si="6"/>
        <v>Option 2Capital expenditure</v>
      </c>
      <c r="E29" s="1"/>
      <c r="F29" s="85" cm="1">
        <f t="array" ref="F29">SUMPRODUCT(($H29:$AG29)*($H$5:$AG$5)*($H$7:$AG$7))</f>
        <v>-12878951.486301022</v>
      </c>
      <c r="G29" s="200">
        <f>output_dollars</f>
        <v>46203</v>
      </c>
      <c r="H29" s="28"/>
      <c r="I29" s="28">
        <f>SUM(Option2!I$67:I$69)*conv_2026*I$7</f>
        <v>0</v>
      </c>
      <c r="J29" s="28">
        <f>SUM(Option2!J$67:J$69)*conv_2026*J$7</f>
        <v>0</v>
      </c>
      <c r="K29" s="28">
        <f>SUM(Option2!K$67:K$69)*conv_2026*K$7</f>
        <v>0</v>
      </c>
      <c r="L29" s="28">
        <f>SUM(Option2!L$67:L$69)*conv_2026*L$7</f>
        <v>0</v>
      </c>
      <c r="M29" s="28">
        <f>SUM(Option2!M$67:M$69)*conv_2026*M$7</f>
        <v>-1936718.7183419447</v>
      </c>
      <c r="N29" s="28">
        <f>SUM(Option2!N$67:N$69)*conv_2026*N$7</f>
        <v>-13557031.028393613</v>
      </c>
      <c r="O29" s="28">
        <f>SUM(Option2!O$67:O$69)*conv_2026*O$7</f>
        <v>0</v>
      </c>
      <c r="P29" s="28">
        <f>SUM(Option2!P$67:P$69)*conv_2026*P$7</f>
        <v>0</v>
      </c>
      <c r="Q29" s="28">
        <f>SUM(Option2!Q$67:Q$69)*conv_2026*Q$7</f>
        <v>0</v>
      </c>
      <c r="R29" s="28">
        <f>SUM(Option2!R$67:R$69)*conv_2026*R$7</f>
        <v>0</v>
      </c>
      <c r="S29" s="28">
        <f>SUM(Option2!S$67:S$69)*conv_2026*S$7</f>
        <v>0</v>
      </c>
      <c r="T29" s="28">
        <f>SUM(Option2!T$67:T$69)*conv_2026*T$7</f>
        <v>0</v>
      </c>
      <c r="U29" s="28">
        <f>SUM(Option2!U$67:U$69)*conv_2026*U$7</f>
        <v>0</v>
      </c>
      <c r="V29" s="28">
        <f>SUM(Option2!V$67:V$69)*conv_2026*V$7</f>
        <v>0</v>
      </c>
      <c r="W29" s="28">
        <f>SUM(Option2!W$67:W$69)*conv_2026*W$7</f>
        <v>0</v>
      </c>
      <c r="X29" s="28">
        <f>SUM(Option2!X$67:X$69)*conv_2026*X$7</f>
        <v>0</v>
      </c>
      <c r="Y29" s="28">
        <f>SUM(Option2!Y$67:Y$69)*conv_2026*Y$7</f>
        <v>0</v>
      </c>
      <c r="Z29" s="28">
        <f>SUM(Option2!Z$67:Z$69)*conv_2026*Z$7</f>
        <v>0</v>
      </c>
      <c r="AA29" s="28">
        <f>SUM(Option2!AA$67:AA$69)*conv_2026*AA$7</f>
        <v>0</v>
      </c>
      <c r="AB29" s="28">
        <f>SUM(Option2!AB$67:AB$69)*conv_2026*AB$7</f>
        <v>0</v>
      </c>
      <c r="AC29" s="28">
        <f>SUM(Option2!AC$67:AC$69)*conv_2026*AC$7</f>
        <v>0</v>
      </c>
      <c r="AD29" s="28">
        <f>SUM(Option2!AD$67:AD$69)*conv_2026*AD$7</f>
        <v>0</v>
      </c>
      <c r="AE29" s="28">
        <f>SUM(Option2!AE$67:AE$69)*conv_2026*AE$7</f>
        <v>0</v>
      </c>
      <c r="AF29" s="28">
        <f>SUM(Option2!AF$67:AF$69)*conv_2026*AF$7</f>
        <v>0</v>
      </c>
      <c r="AG29" s="28">
        <f>SUM(Option2!AG$67:AG$69)*conv_2026*AG$7</f>
        <v>0</v>
      </c>
    </row>
    <row r="30" spans="1:33" s="2" customFormat="1" x14ac:dyDescent="0.2">
      <c r="A30" s="116" t="str">
        <f t="shared" ref="A30:A39" si="7">A29</f>
        <v>Option 2</v>
      </c>
      <c r="B30" s="116"/>
      <c r="C30" s="52" t="str">
        <f>'Option1 (base case)'!C$36</f>
        <v>Total risk cost</v>
      </c>
      <c r="D30" s="34" t="str">
        <f t="shared" si="6"/>
        <v>Option 2Total risk cost</v>
      </c>
      <c r="E30" s="1"/>
      <c r="F30" s="85" cm="1">
        <f t="array" ref="F30">SUMPRODUCT(($H30:$AG30)*($H$5:$AG$5)*($H$7:$AG$7))</f>
        <v>0</v>
      </c>
      <c r="G30" s="200">
        <f>output_dollars</f>
        <v>46203</v>
      </c>
      <c r="H30" s="28"/>
      <c r="I30" s="28">
        <f>Option2!I$36*conv_2026*I$7</f>
        <v>0</v>
      </c>
      <c r="J30" s="28">
        <f>Option2!J$36*conv_2026*J$7</f>
        <v>0</v>
      </c>
      <c r="K30" s="28">
        <f>Option2!K$36*conv_2026*K$7</f>
        <v>0</v>
      </c>
      <c r="L30" s="28">
        <f>Option2!L$36*conv_2026*L$7</f>
        <v>0</v>
      </c>
      <c r="M30" s="28">
        <f>Option2!M$36*conv_2026*M$7</f>
        <v>0</v>
      </c>
      <c r="N30" s="28">
        <f>Option2!N$36*conv_2026*N$7</f>
        <v>0</v>
      </c>
      <c r="O30" s="28">
        <f>Option2!O$36*conv_2026*O$7</f>
        <v>0</v>
      </c>
      <c r="P30" s="28">
        <f>Option2!P$36*conv_2026*P$7</f>
        <v>0</v>
      </c>
      <c r="Q30" s="28">
        <f>Option2!Q$36*conv_2026*Q$7</f>
        <v>0</v>
      </c>
      <c r="R30" s="28">
        <f>Option2!R$36*conv_2026*R$7</f>
        <v>0</v>
      </c>
      <c r="S30" s="28">
        <f>Option2!S$36*conv_2026*S$7</f>
        <v>0</v>
      </c>
      <c r="T30" s="28">
        <f>Option2!T$36*conv_2026*T$7</f>
        <v>0</v>
      </c>
      <c r="U30" s="28">
        <f>Option2!U$36*conv_2026*U$7</f>
        <v>0</v>
      </c>
      <c r="V30" s="28">
        <f>Option2!V$36*conv_2026*V$7</f>
        <v>0</v>
      </c>
      <c r="W30" s="28">
        <f>Option2!W$36*conv_2026*W$7</f>
        <v>0</v>
      </c>
      <c r="X30" s="28">
        <f>Option2!X$36*conv_2026*X$7</f>
        <v>0</v>
      </c>
      <c r="Y30" s="28">
        <f>Option2!Y$36*conv_2026*Y$7</f>
        <v>0</v>
      </c>
      <c r="Z30" s="28">
        <f>Option2!Z$36*conv_2026*Z$7</f>
        <v>0</v>
      </c>
      <c r="AA30" s="28">
        <f>Option2!AA$36*conv_2026*AA$7</f>
        <v>0</v>
      </c>
      <c r="AB30" s="28">
        <f>Option2!AB$36*conv_2026*AB$7</f>
        <v>0</v>
      </c>
      <c r="AC30" s="28">
        <f>Option2!AC$36*conv_2026*AC$7</f>
        <v>0</v>
      </c>
      <c r="AD30" s="28">
        <f>Option2!AD$36*conv_2026*AD$7</f>
        <v>0</v>
      </c>
      <c r="AE30" s="28">
        <f>Option2!AE$36*conv_2026*AE$7</f>
        <v>0</v>
      </c>
      <c r="AF30" s="28">
        <f>Option2!AF$36*conv_2026*AF$7</f>
        <v>0</v>
      </c>
      <c r="AG30" s="28">
        <f>Option2!AG$36*conv_2026*AG$7</f>
        <v>0</v>
      </c>
    </row>
    <row r="31" spans="1:33" s="2" customFormat="1" x14ac:dyDescent="0.2">
      <c r="A31" s="116" t="str">
        <f t="shared" si="7"/>
        <v>Option 2</v>
      </c>
      <c r="B31" s="116"/>
      <c r="C31" s="12"/>
      <c r="D31" s="34" t="str">
        <f t="shared" si="6"/>
        <v>Option 2</v>
      </c>
      <c r="E31" s="1"/>
      <c r="F31" s="85"/>
      <c r="G31" s="20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</row>
    <row r="32" spans="1:33" s="2" customFormat="1" x14ac:dyDescent="0.2">
      <c r="A32" s="116" t="str">
        <f t="shared" si="7"/>
        <v>Option 2</v>
      </c>
      <c r="B32" s="116"/>
      <c r="C32" s="52" t="str">
        <f>Option2!C$82</f>
        <v>Annualised capex</v>
      </c>
      <c r="D32" s="34" t="str">
        <f t="shared" si="6"/>
        <v>Option 2Annualised capex</v>
      </c>
      <c r="E32" s="1"/>
      <c r="F32" s="85" cm="1">
        <f t="array" ref="F32">SUMPRODUCT(($H32:$AG32)*($H$5:$AG$5)*($H$7:$AG$7))</f>
        <v>-6984632.1104999473</v>
      </c>
      <c r="G32" s="200">
        <f t="shared" ref="G32:G39" si="8">output_dollars</f>
        <v>46203</v>
      </c>
      <c r="H32" s="28"/>
      <c r="I32" s="28">
        <f>Option2!I$82*conv_2026*I$7</f>
        <v>0</v>
      </c>
      <c r="J32" s="28">
        <f>Option2!J$82*conv_2026*J$7</f>
        <v>0</v>
      </c>
      <c r="K32" s="28">
        <f>Option2!K$82*conv_2026*K$7</f>
        <v>0</v>
      </c>
      <c r="L32" s="28">
        <f>Option2!L$82*conv_2026*L$7</f>
        <v>0</v>
      </c>
      <c r="M32" s="28">
        <f>Option2!M$82*conv_2026*M$7</f>
        <v>0</v>
      </c>
      <c r="N32" s="28">
        <f>Option2!N$82*conv_2026*N$7</f>
        <v>-82569.503349887498</v>
      </c>
      <c r="O32" s="28">
        <f>Option2!O$82*conv_2026*O$7</f>
        <v>-660556.02679909999</v>
      </c>
      <c r="P32" s="28">
        <f>Option2!P$82*conv_2026*P$7</f>
        <v>-660556.02679909999</v>
      </c>
      <c r="Q32" s="28">
        <f>Option2!Q$82*conv_2026*Q$7</f>
        <v>-660556.02679909999</v>
      </c>
      <c r="R32" s="28">
        <f>Option2!R$82*conv_2026*R$7</f>
        <v>-660556.02679909999</v>
      </c>
      <c r="S32" s="28">
        <f>Option2!S$82*conv_2026*S$7</f>
        <v>-660556.02679909999</v>
      </c>
      <c r="T32" s="28">
        <f>Option2!T$82*conv_2026*T$7</f>
        <v>-660556.02679909999</v>
      </c>
      <c r="U32" s="28">
        <f>Option2!U$82*conv_2026*U$7</f>
        <v>-660556.02679909999</v>
      </c>
      <c r="V32" s="28">
        <f>Option2!V$82*conv_2026*V$7</f>
        <v>-660556.02679909999</v>
      </c>
      <c r="W32" s="28">
        <f>Option2!W$82*conv_2026*W$7</f>
        <v>-660556.02679909999</v>
      </c>
      <c r="X32" s="28">
        <f>Option2!X$82*conv_2026*X$7</f>
        <v>-660556.02679909999</v>
      </c>
      <c r="Y32" s="28">
        <f>Option2!Y$82*conv_2026*Y$7</f>
        <v>-660556.02679909999</v>
      </c>
      <c r="Z32" s="28">
        <f>Option2!Z$82*conv_2026*Z$7</f>
        <v>-660556.02679909999</v>
      </c>
      <c r="AA32" s="28">
        <f>Option2!AA$82*conv_2026*AA$7</f>
        <v>-660556.02679909999</v>
      </c>
      <c r="AB32" s="28">
        <f>Option2!AB$82*conv_2026*AB$7</f>
        <v>-660556.02679909999</v>
      </c>
      <c r="AC32" s="28">
        <f>Option2!AC$82*conv_2026*AC$7</f>
        <v>-660556.02679909999</v>
      </c>
      <c r="AD32" s="28">
        <f>Option2!AD$82*conv_2026*AD$7</f>
        <v>-660556.02679909999</v>
      </c>
      <c r="AE32" s="28">
        <f>Option2!AE$82*conv_2026*AE$7</f>
        <v>-660556.02679909999</v>
      </c>
      <c r="AF32" s="28">
        <f>Option2!AF$82*conv_2026*AF$7</f>
        <v>0</v>
      </c>
      <c r="AG32" s="28">
        <f>Option2!AG$82*conv_2026*AG$7</f>
        <v>0</v>
      </c>
    </row>
    <row r="33" spans="1:33" s="2" customFormat="1" x14ac:dyDescent="0.2">
      <c r="A33" s="116" t="str">
        <f t="shared" si="7"/>
        <v>Option 2</v>
      </c>
      <c r="B33" s="116"/>
      <c r="C33" s="52" t="str">
        <f>Option2!C$83</f>
        <v>Operating expenditure</v>
      </c>
      <c r="D33" s="34" t="str">
        <f t="shared" si="6"/>
        <v>Option 2Operating expenditure</v>
      </c>
      <c r="E33" s="1"/>
      <c r="F33" s="85" cm="1">
        <f t="array" ref="F33">SUMPRODUCT(($H33:$AG33)*($H$5:$AG$5)*($H$7:$AG$7))</f>
        <v>0</v>
      </c>
      <c r="G33" s="200">
        <f t="shared" si="8"/>
        <v>46203</v>
      </c>
      <c r="H33" s="28"/>
      <c r="I33" s="28">
        <f>Option2!I$83*conv_2026*I$7</f>
        <v>0</v>
      </c>
      <c r="J33" s="28">
        <f>Option2!J$83*conv_2026*J$7</f>
        <v>0</v>
      </c>
      <c r="K33" s="28">
        <f>Option2!K$83*conv_2026*K$7</f>
        <v>0</v>
      </c>
      <c r="L33" s="28">
        <f>Option2!L$83*conv_2026*L$7</f>
        <v>0</v>
      </c>
      <c r="M33" s="28">
        <f>Option2!M$83*conv_2026*M$7</f>
        <v>0</v>
      </c>
      <c r="N33" s="28">
        <f>Option2!N$83*conv_2026*N$7</f>
        <v>0</v>
      </c>
      <c r="O33" s="28">
        <f>Option2!O$83*conv_2026*O$7</f>
        <v>0</v>
      </c>
      <c r="P33" s="28">
        <f>Option2!P$83*conv_2026*P$7</f>
        <v>0</v>
      </c>
      <c r="Q33" s="28">
        <f>Option2!Q$83*conv_2026*Q$7</f>
        <v>0</v>
      </c>
      <c r="R33" s="28">
        <f>Option2!R$83*conv_2026*R$7</f>
        <v>0</v>
      </c>
      <c r="S33" s="28">
        <f>Option2!S$83*conv_2026*S$7</f>
        <v>0</v>
      </c>
      <c r="T33" s="28">
        <f>Option2!T$83*conv_2026*T$7</f>
        <v>0</v>
      </c>
      <c r="U33" s="28">
        <f>Option2!U$83*conv_2026*U$7</f>
        <v>0</v>
      </c>
      <c r="V33" s="28">
        <f>Option2!V$83*conv_2026*V$7</f>
        <v>0</v>
      </c>
      <c r="W33" s="28">
        <f>Option2!W$83*conv_2026*W$7</f>
        <v>0</v>
      </c>
      <c r="X33" s="28">
        <f>Option2!X$83*conv_2026*X$7</f>
        <v>0</v>
      </c>
      <c r="Y33" s="28">
        <f>Option2!Y$83*conv_2026*Y$7</f>
        <v>0</v>
      </c>
      <c r="Z33" s="28">
        <f>Option2!Z$83*conv_2026*Z$7</f>
        <v>0</v>
      </c>
      <c r="AA33" s="28">
        <f>Option2!AA$83*conv_2026*AA$7</f>
        <v>0</v>
      </c>
      <c r="AB33" s="28">
        <f>Option2!AB$83*conv_2026*AB$7</f>
        <v>0</v>
      </c>
      <c r="AC33" s="28">
        <f>Option2!AC$83*conv_2026*AC$7</f>
        <v>0</v>
      </c>
      <c r="AD33" s="28">
        <f>Option2!AD$83*conv_2026*AD$7</f>
        <v>0</v>
      </c>
      <c r="AE33" s="28">
        <f>Option2!AE$83*conv_2026*AE$7</f>
        <v>0</v>
      </c>
      <c r="AF33" s="28">
        <f>Option2!AF$83*conv_2026*AF$7</f>
        <v>0</v>
      </c>
      <c r="AG33" s="28">
        <f>Option2!AG$83*conv_2026*AG$7</f>
        <v>0</v>
      </c>
    </row>
    <row r="34" spans="1:33" s="2" customFormat="1" x14ac:dyDescent="0.2">
      <c r="A34" s="116" t="str">
        <f t="shared" si="7"/>
        <v>Option 2</v>
      </c>
      <c r="B34" s="116"/>
      <c r="C34" s="52" t="str">
        <f>Option2!C$84</f>
        <v>Risk mitigated</v>
      </c>
      <c r="D34" s="34" t="str">
        <f t="shared" si="6"/>
        <v>Option 2Risk mitigated</v>
      </c>
      <c r="E34" s="1"/>
      <c r="F34" s="85" cm="1">
        <f t="array" ref="F34">SUMPRODUCT(($H34:$AG34)*($H$5:$AG$5)*($H$7:$AG$7))</f>
        <v>23255413.317840867</v>
      </c>
      <c r="G34" s="200">
        <f t="shared" si="8"/>
        <v>46203</v>
      </c>
      <c r="H34" s="28"/>
      <c r="I34" s="28">
        <f>Option2!I$84*conv_2026*I$7</f>
        <v>0</v>
      </c>
      <c r="J34" s="28">
        <f>Option2!J$84*conv_2026*J$7</f>
        <v>0</v>
      </c>
      <c r="K34" s="28">
        <f>Option2!K$84*conv_2026*K$7</f>
        <v>0</v>
      </c>
      <c r="L34" s="28">
        <f>Option2!L$84*conv_2026*L$7</f>
        <v>0</v>
      </c>
      <c r="M34" s="28">
        <f>Option2!M$84*conv_2026*M$7</f>
        <v>0</v>
      </c>
      <c r="N34" s="28">
        <f>Option2!N$84*conv_2026*N$7</f>
        <v>0</v>
      </c>
      <c r="O34" s="28">
        <f>Option2!O$84*conv_2026*O$7</f>
        <v>2213392.8209622223</v>
      </c>
      <c r="P34" s="28">
        <f>Option2!P$84*conv_2026*P$7</f>
        <v>2221693.0440408308</v>
      </c>
      <c r="Q34" s="28">
        <f>Option2!Q$84*conv_2026*Q$7</f>
        <v>2221693.0440408308</v>
      </c>
      <c r="R34" s="28">
        <f>Option2!R$84*conv_2026*R$7</f>
        <v>2221693.0440408308</v>
      </c>
      <c r="S34" s="28">
        <f>Option2!S$84*conv_2026*S$7</f>
        <v>2221693.0440408308</v>
      </c>
      <c r="T34" s="28">
        <f>Option2!T$84*conv_2026*T$7</f>
        <v>2221693.0440408308</v>
      </c>
      <c r="U34" s="28">
        <f>Option2!U$84*conv_2026*U$7</f>
        <v>2221693.0440408308</v>
      </c>
      <c r="V34" s="28">
        <f>Option2!V$84*conv_2026*V$7</f>
        <v>2221693.0440408308</v>
      </c>
      <c r="W34" s="28">
        <f>Option2!W$84*conv_2026*W$7</f>
        <v>2221693.0440408308</v>
      </c>
      <c r="X34" s="28">
        <f>Option2!X$84*conv_2026*X$7</f>
        <v>2221693.0440408308</v>
      </c>
      <c r="Y34" s="28">
        <f>Option2!Y$84*conv_2026*Y$7</f>
        <v>2221693.0440408308</v>
      </c>
      <c r="Z34" s="28">
        <f>Option2!Z$84*conv_2026*Z$7</f>
        <v>2221693.0440408308</v>
      </c>
      <c r="AA34" s="28">
        <f>Option2!AA$84*conv_2026*AA$7</f>
        <v>2221693.0440408308</v>
      </c>
      <c r="AB34" s="28">
        <f>Option2!AB$84*conv_2026*AB$7</f>
        <v>2221693.0440408308</v>
      </c>
      <c r="AC34" s="28">
        <f>Option2!AC$84*conv_2026*AC$7</f>
        <v>2221693.0440408308</v>
      </c>
      <c r="AD34" s="28">
        <f>Option2!AD$84*conv_2026*AD$7</f>
        <v>2221693.0440408308</v>
      </c>
      <c r="AE34" s="28">
        <f>Option2!AE$84*conv_2026*AE$7</f>
        <v>2221693.0440408308</v>
      </c>
      <c r="AF34" s="28">
        <f>Option2!AF$84*conv_2026*AF$7</f>
        <v>0</v>
      </c>
      <c r="AG34" s="28">
        <f>Option2!AG$84*conv_2026*AG$7</f>
        <v>0</v>
      </c>
    </row>
    <row r="35" spans="1:33" s="2" customFormat="1" x14ac:dyDescent="0.2">
      <c r="A35" s="116" t="str">
        <f t="shared" si="7"/>
        <v>Option 2</v>
      </c>
      <c r="B35" s="116"/>
      <c r="C35" s="52" t="str">
        <f>Option2!C$85</f>
        <v>Other benefits value</v>
      </c>
      <c r="D35" s="34" t="str">
        <f t="shared" si="6"/>
        <v>Option 2Other benefits value</v>
      </c>
      <c r="E35" s="1"/>
      <c r="F35" s="85" cm="1">
        <f t="array" ref="F35">SUMPRODUCT(($H35:$AG35)*($H$5:$AG$5)*($H$7:$AG$7))</f>
        <v>0</v>
      </c>
      <c r="G35" s="200">
        <f t="shared" si="8"/>
        <v>46203</v>
      </c>
      <c r="H35" s="28"/>
      <c r="I35" s="28">
        <f>Option2!I$85*conv_2026*I$7</f>
        <v>0</v>
      </c>
      <c r="J35" s="28">
        <f>Option2!J$85*conv_2026*J$7</f>
        <v>0</v>
      </c>
      <c r="K35" s="28">
        <f>Option2!K$85*conv_2026*K$7</f>
        <v>0</v>
      </c>
      <c r="L35" s="28">
        <f>Option2!L$85*conv_2026*L$7</f>
        <v>0</v>
      </c>
      <c r="M35" s="28">
        <f>Option2!M$85*conv_2026*M$7</f>
        <v>0</v>
      </c>
      <c r="N35" s="28">
        <f>Option2!N$85*conv_2026*N$7</f>
        <v>0</v>
      </c>
      <c r="O35" s="28">
        <f>Option2!O$85*conv_2026*O$7</f>
        <v>0</v>
      </c>
      <c r="P35" s="28">
        <f>Option2!P$85*conv_2026*P$7</f>
        <v>0</v>
      </c>
      <c r="Q35" s="28">
        <f>Option2!Q$85*conv_2026*Q$7</f>
        <v>0</v>
      </c>
      <c r="R35" s="28">
        <f>Option2!R$85*conv_2026*R$7</f>
        <v>0</v>
      </c>
      <c r="S35" s="28">
        <f>Option2!S$85*conv_2026*S$7</f>
        <v>0</v>
      </c>
      <c r="T35" s="28">
        <f>Option2!T$85*conv_2026*T$7</f>
        <v>0</v>
      </c>
      <c r="U35" s="28">
        <f>Option2!U$85*conv_2026*U$7</f>
        <v>0</v>
      </c>
      <c r="V35" s="28">
        <f>Option2!V$85*conv_2026*V$7</f>
        <v>0</v>
      </c>
      <c r="W35" s="28">
        <f>Option2!W$85*conv_2026*W$7</f>
        <v>0</v>
      </c>
      <c r="X35" s="28">
        <f>Option2!X$85*conv_2026*X$7</f>
        <v>0</v>
      </c>
      <c r="Y35" s="28">
        <f>Option2!Y$85*conv_2026*Y$7</f>
        <v>0</v>
      </c>
      <c r="Z35" s="28">
        <f>Option2!Z$85*conv_2026*Z$7</f>
        <v>0</v>
      </c>
      <c r="AA35" s="28">
        <f>Option2!AA$85*conv_2026*AA$7</f>
        <v>0</v>
      </c>
      <c r="AB35" s="28">
        <f>Option2!AB$85*conv_2026*AB$7</f>
        <v>0</v>
      </c>
      <c r="AC35" s="28">
        <f>Option2!AC$85*conv_2026*AC$7</f>
        <v>0</v>
      </c>
      <c r="AD35" s="28">
        <f>Option2!AD$85*conv_2026*AD$7</f>
        <v>0</v>
      </c>
      <c r="AE35" s="28">
        <f>Option2!AE$85*conv_2026*AE$7</f>
        <v>0</v>
      </c>
      <c r="AF35" s="28">
        <f>Option2!AF$85*conv_2026*AF$7</f>
        <v>0</v>
      </c>
      <c r="AG35" s="28">
        <f>Option2!AG$85*conv_2026*AG$7</f>
        <v>0</v>
      </c>
    </row>
    <row r="36" spans="1:33" s="2" customFormat="1" x14ac:dyDescent="0.2">
      <c r="A36" s="116" t="str">
        <f t="shared" si="7"/>
        <v>Option 2</v>
      </c>
      <c r="B36" s="116"/>
      <c r="C36" s="105" t="str">
        <f>Option2!C87</f>
        <v>Net benefits</v>
      </c>
      <c r="D36" s="97" t="str">
        <f t="shared" si="6"/>
        <v>Option 2Net benefits</v>
      </c>
      <c r="E36" s="98"/>
      <c r="F36" s="123"/>
      <c r="G36" s="202">
        <f t="shared" si="8"/>
        <v>46203</v>
      </c>
      <c r="H36" s="46"/>
      <c r="I36" s="46">
        <f>SUM(I32:I35)</f>
        <v>0</v>
      </c>
      <c r="J36" s="46">
        <f t="shared" ref="J36:AG36" si="9">SUM(J32:J35)</f>
        <v>0</v>
      </c>
      <c r="K36" s="46">
        <f t="shared" si="9"/>
        <v>0</v>
      </c>
      <c r="L36" s="46">
        <f t="shared" si="9"/>
        <v>0</v>
      </c>
      <c r="M36" s="46">
        <f t="shared" si="9"/>
        <v>0</v>
      </c>
      <c r="N36" s="46">
        <f t="shared" si="9"/>
        <v>-82569.503349887498</v>
      </c>
      <c r="O36" s="46">
        <f t="shared" si="9"/>
        <v>1552836.7941631223</v>
      </c>
      <c r="P36" s="46">
        <f t="shared" si="9"/>
        <v>1561137.0172417308</v>
      </c>
      <c r="Q36" s="46">
        <f t="shared" si="9"/>
        <v>1561137.0172417308</v>
      </c>
      <c r="R36" s="46">
        <f t="shared" si="9"/>
        <v>1561137.0172417308</v>
      </c>
      <c r="S36" s="46">
        <f t="shared" si="9"/>
        <v>1561137.0172417308</v>
      </c>
      <c r="T36" s="46">
        <f t="shared" si="9"/>
        <v>1561137.0172417308</v>
      </c>
      <c r="U36" s="46">
        <f t="shared" si="9"/>
        <v>1561137.0172417308</v>
      </c>
      <c r="V36" s="46">
        <f t="shared" si="9"/>
        <v>1561137.0172417308</v>
      </c>
      <c r="W36" s="46">
        <f t="shared" si="9"/>
        <v>1561137.0172417308</v>
      </c>
      <c r="X36" s="46">
        <f t="shared" si="9"/>
        <v>1561137.0172417308</v>
      </c>
      <c r="Y36" s="46">
        <f t="shared" si="9"/>
        <v>1561137.0172417308</v>
      </c>
      <c r="Z36" s="46">
        <f t="shared" si="9"/>
        <v>1561137.0172417308</v>
      </c>
      <c r="AA36" s="46">
        <f t="shared" si="9"/>
        <v>1561137.0172417308</v>
      </c>
      <c r="AB36" s="46">
        <f t="shared" si="9"/>
        <v>1561137.0172417308</v>
      </c>
      <c r="AC36" s="46">
        <f t="shared" si="9"/>
        <v>1561137.0172417308</v>
      </c>
      <c r="AD36" s="46">
        <f t="shared" si="9"/>
        <v>1561137.0172417308</v>
      </c>
      <c r="AE36" s="46">
        <f t="shared" si="9"/>
        <v>1561137.0172417308</v>
      </c>
      <c r="AF36" s="46">
        <f t="shared" si="9"/>
        <v>0</v>
      </c>
      <c r="AG36" s="46">
        <f t="shared" si="9"/>
        <v>0</v>
      </c>
    </row>
    <row r="37" spans="1:33" s="2" customFormat="1" x14ac:dyDescent="0.2">
      <c r="A37" s="116" t="str">
        <f t="shared" si="7"/>
        <v>Option 2</v>
      </c>
      <c r="B37" s="116"/>
      <c r="C37" s="6" t="s">
        <v>119</v>
      </c>
      <c r="D37" s="34" t="str">
        <f t="shared" si="6"/>
        <v>Option 2NPV</v>
      </c>
      <c r="E37" s="1"/>
      <c r="F37" s="96" cm="1">
        <f t="array" ref="F37">SUMPRODUCT(($H36:$AG36)*($H$5:$AG$5)*($H$7:$AG$7))</f>
        <v>16270781.207340918</v>
      </c>
      <c r="G37" s="200">
        <f t="shared" si="8"/>
        <v>46203</v>
      </c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</row>
    <row r="38" spans="1:33" s="2" customFormat="1" x14ac:dyDescent="0.2">
      <c r="A38" s="116" t="str">
        <f t="shared" si="7"/>
        <v>Option 2</v>
      </c>
      <c r="B38" s="116"/>
      <c r="C38" s="6" t="s">
        <v>188</v>
      </c>
      <c r="D38" s="34" t="str">
        <f t="shared" si="6"/>
        <v>Option 2PV of costs</v>
      </c>
      <c r="E38" s="1"/>
      <c r="F38" s="96">
        <f>SUM(F32:F33)</f>
        <v>-6984632.1104999473</v>
      </c>
      <c r="G38" s="200">
        <f t="shared" si="8"/>
        <v>46203</v>
      </c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</row>
    <row r="39" spans="1:33" s="2" customFormat="1" x14ac:dyDescent="0.2">
      <c r="A39" s="116" t="str">
        <f t="shared" si="7"/>
        <v>Option 2</v>
      </c>
      <c r="B39" s="116"/>
      <c r="C39" s="6" t="s">
        <v>189</v>
      </c>
      <c r="D39" s="34" t="str">
        <f t="shared" si="6"/>
        <v>Option 2PV of benefits</v>
      </c>
      <c r="E39" s="1"/>
      <c r="F39" s="96">
        <f>SUM(F34:F35)</f>
        <v>23255413.317840867</v>
      </c>
      <c r="G39" s="200">
        <f t="shared" si="8"/>
        <v>46203</v>
      </c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</row>
    <row r="40" spans="1:33" s="2" customFormat="1" x14ac:dyDescent="0.2">
      <c r="A40" s="116"/>
      <c r="B40" s="116"/>
      <c r="C40" s="1"/>
      <c r="D40" s="34"/>
      <c r="E40" s="1"/>
      <c r="F40" s="96"/>
      <c r="G40" s="203"/>
      <c r="H40" s="1"/>
      <c r="I40" s="93"/>
      <c r="J40" s="93"/>
      <c r="K40" s="93"/>
      <c r="L40" s="93"/>
      <c r="M40" s="93"/>
      <c r="N40" s="93"/>
      <c r="O40" s="93"/>
      <c r="P40" s="93"/>
      <c r="Q40" s="93"/>
      <c r="R40" s="93"/>
      <c r="S40" s="93"/>
      <c r="T40" s="93"/>
      <c r="U40" s="93"/>
      <c r="V40" s="93"/>
      <c r="W40" s="93"/>
      <c r="X40" s="93"/>
      <c r="Y40" s="93"/>
      <c r="Z40" s="93"/>
      <c r="AA40" s="93"/>
      <c r="AB40" s="93"/>
      <c r="AC40" s="93"/>
      <c r="AD40" s="93"/>
      <c r="AE40" s="93"/>
      <c r="AF40" s="93"/>
      <c r="AG40" s="93"/>
    </row>
    <row r="41" spans="1:33" s="2" customFormat="1" x14ac:dyDescent="0.2">
      <c r="A41" s="52"/>
      <c r="B41" s="52"/>
      <c r="C41" s="52"/>
      <c r="D41" s="34" t="str">
        <f>A41&amp;C41</f>
        <v/>
      </c>
      <c r="F41" s="7"/>
      <c r="G41" s="196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</row>
    <row r="42" spans="1:33" s="2" customFormat="1" x14ac:dyDescent="0.2">
      <c r="A42" s="52" t="str">
        <f>A43</f>
        <v>Option 3</v>
      </c>
      <c r="B42" s="52"/>
      <c r="C42" s="52" t="s">
        <v>124</v>
      </c>
      <c r="D42" s="34" t="str">
        <f>A42&amp;C42</f>
        <v>Option 3Energy at risk value</v>
      </c>
      <c r="F42" s="85">
        <f>SUMPRODUCT($H42:$AG42, $H$5:$AG$5)</f>
        <v>0</v>
      </c>
      <c r="G42" s="200">
        <f>output_dollars</f>
        <v>46203</v>
      </c>
      <c r="H42" s="28"/>
      <c r="I42" s="28">
        <f>Option3!I$28*conv_2026</f>
        <v>0</v>
      </c>
      <c r="J42" s="28">
        <f>Option3!J$28*conv_2026</f>
        <v>0</v>
      </c>
      <c r="K42" s="28">
        <f>Option3!K$28*conv_2026</f>
        <v>0</v>
      </c>
      <c r="L42" s="28">
        <f>Option3!L$28*conv_2026</f>
        <v>0</v>
      </c>
      <c r="M42" s="28">
        <f>Option3!M$28*conv_2026</f>
        <v>0</v>
      </c>
      <c r="N42" s="28">
        <f>Option3!N$28*conv_2026</f>
        <v>0</v>
      </c>
      <c r="O42" s="28">
        <f>Option3!O$28*conv_2026</f>
        <v>0</v>
      </c>
      <c r="P42" s="28">
        <f>Option3!P$28*conv_2026</f>
        <v>0</v>
      </c>
      <c r="Q42" s="28">
        <f>Option3!Q$28*conv_2026</f>
        <v>0</v>
      </c>
      <c r="R42" s="28">
        <f>Option3!R$28*conv_2026</f>
        <v>0</v>
      </c>
      <c r="S42" s="28">
        <f>Option3!S$28*conv_2026</f>
        <v>0</v>
      </c>
      <c r="T42" s="28">
        <f>Option3!T$28*conv_2026</f>
        <v>0</v>
      </c>
      <c r="U42" s="28">
        <f>Option3!U$28*conv_2026</f>
        <v>0</v>
      </c>
      <c r="V42" s="28">
        <f>Option3!V$28*conv_2026</f>
        <v>0</v>
      </c>
      <c r="W42" s="28">
        <f>Option3!W$28*conv_2026</f>
        <v>0</v>
      </c>
      <c r="X42" s="28">
        <f>Option3!X$28*conv_2026</f>
        <v>0</v>
      </c>
      <c r="Y42" s="28">
        <f>Option3!Y$28*conv_2026</f>
        <v>0</v>
      </c>
      <c r="Z42" s="28">
        <f>Option3!Z$28*conv_2026</f>
        <v>0</v>
      </c>
      <c r="AA42" s="28">
        <f>Option3!AA$28*conv_2026</f>
        <v>0</v>
      </c>
      <c r="AB42" s="28">
        <f>Option3!AB$28*conv_2026</f>
        <v>0</v>
      </c>
      <c r="AC42" s="28">
        <f>Option3!AC$28*conv_2026</f>
        <v>0</v>
      </c>
      <c r="AD42" s="28">
        <f>Option3!AD$28*conv_2026</f>
        <v>0</v>
      </c>
      <c r="AE42" s="28">
        <f>Option3!AE$28*conv_2026</f>
        <v>0</v>
      </c>
      <c r="AF42" s="28">
        <f>Option3!AF$28*conv_2026</f>
        <v>0</v>
      </c>
      <c r="AG42" s="28">
        <f>Option3!AG$28*conv_2026</f>
        <v>0</v>
      </c>
    </row>
    <row r="43" spans="1:33" s="2" customFormat="1" x14ac:dyDescent="0.2">
      <c r="A43" s="116" t="str">
        <f>Data!B11</f>
        <v>Option 3</v>
      </c>
      <c r="B43" s="116"/>
      <c r="C43" s="52" t="str">
        <f>Option3!C$66</f>
        <v>Capital expenditure</v>
      </c>
      <c r="D43" s="34" t="str">
        <f>A43&amp;C43</f>
        <v>Option 3Capital expenditure</v>
      </c>
      <c r="E43" s="1"/>
      <c r="F43" s="85">
        <f>SUMPRODUCT($H43:$AG43, $H$5:$AG$5)</f>
        <v>-11227375.099875819</v>
      </c>
      <c r="G43" s="200">
        <f>output_dollars</f>
        <v>46203</v>
      </c>
      <c r="H43" s="28"/>
      <c r="I43" s="28">
        <f>SUM(Option3!I$67:I$69)*conv_2026*I$7</f>
        <v>0</v>
      </c>
      <c r="J43" s="28">
        <f>SUM(Option3!J$67:J$69)*conv_2026*J$7</f>
        <v>0</v>
      </c>
      <c r="K43" s="28">
        <f>SUM(Option3!K$67:K$69)*conv_2026*K$7</f>
        <v>0</v>
      </c>
      <c r="L43" s="28">
        <f>SUM(Option3!L$67:L$69)*conv_2026*L$7</f>
        <v>-1407085.9104815887</v>
      </c>
      <c r="M43" s="28">
        <f>SUM(Option3!M$67:M$69)*conv_2026*M$7</f>
        <v>-5296332.5053892005</v>
      </c>
      <c r="N43" s="28">
        <f>SUM(Option3!N$67:N$69)*conv_2026*N$7</f>
        <v>-6576938.5099025453</v>
      </c>
      <c r="O43" s="28">
        <f>SUM(Option3!O$67:O$69)*conv_2026*O$7</f>
        <v>0</v>
      </c>
      <c r="P43" s="28">
        <f>SUM(Option3!P$67:P$69)*conv_2026*P$7</f>
        <v>0</v>
      </c>
      <c r="Q43" s="28">
        <f>SUM(Option3!Q$67:Q$69)*conv_2026*Q$7</f>
        <v>0</v>
      </c>
      <c r="R43" s="28">
        <f>SUM(Option3!R$67:R$69)*conv_2026*R$7</f>
        <v>0</v>
      </c>
      <c r="S43" s="28">
        <f>SUM(Option3!S$67:S$69)*conv_2026*S$7</f>
        <v>0</v>
      </c>
      <c r="T43" s="28">
        <f>SUM(Option3!T$67:T$69)*conv_2026*T$7</f>
        <v>0</v>
      </c>
      <c r="U43" s="28">
        <f>SUM(Option3!U$67:U$69)*conv_2026*U$7</f>
        <v>0</v>
      </c>
      <c r="V43" s="28">
        <f>SUM(Option3!V$67:V$69)*conv_2026*V$7</f>
        <v>0</v>
      </c>
      <c r="W43" s="28">
        <f>SUM(Option3!W$67:W$69)*conv_2026*W$7</f>
        <v>0</v>
      </c>
      <c r="X43" s="28">
        <f>SUM(Option3!X$67:X$69)*conv_2026*X$7</f>
        <v>0</v>
      </c>
      <c r="Y43" s="28">
        <f>SUM(Option3!Y$67:Y$69)*conv_2026*Y$7</f>
        <v>0</v>
      </c>
      <c r="Z43" s="28">
        <f>SUM(Option3!Z$67:Z$69)*conv_2026*Z$7</f>
        <v>0</v>
      </c>
      <c r="AA43" s="28">
        <f>SUM(Option3!AA$67:AA$69)*conv_2026*AA$7</f>
        <v>0</v>
      </c>
      <c r="AB43" s="28">
        <f>SUM(Option3!AB$67:AB$69)*conv_2026*AB$7</f>
        <v>0</v>
      </c>
      <c r="AC43" s="28">
        <f>SUM(Option3!AC$67:AC$69)*conv_2026*AC$7</f>
        <v>0</v>
      </c>
      <c r="AD43" s="28">
        <f>SUM(Option3!AD$67:AD$69)*conv_2026*AD$7</f>
        <v>0</v>
      </c>
      <c r="AE43" s="28">
        <f>SUM(Option3!AE$67:AE$69)*conv_2026*AE$7</f>
        <v>0</v>
      </c>
      <c r="AF43" s="28">
        <f>SUM(Option3!AF$67:AF$69)*conv_2026*AF$7</f>
        <v>0</v>
      </c>
      <c r="AG43" s="28">
        <f>SUM(Option3!AG$67:AG$69)*conv_2026*AG$7</f>
        <v>0</v>
      </c>
    </row>
    <row r="44" spans="1:33" s="2" customFormat="1" x14ac:dyDescent="0.2">
      <c r="A44" s="116" t="str">
        <f t="shared" ref="A44:A53" si="10">A43</f>
        <v>Option 3</v>
      </c>
      <c r="B44" s="116"/>
      <c r="C44" s="52" t="str">
        <f>'Option1 (base case)'!C$36</f>
        <v>Total risk cost</v>
      </c>
      <c r="D44" s="34" t="str">
        <f>A44&amp;C44</f>
        <v>Option 3Total risk cost</v>
      </c>
      <c r="E44" s="1"/>
      <c r="F44" s="85">
        <f>SUMPRODUCT($H44:$AG44, $H$5:$AG$5)</f>
        <v>0</v>
      </c>
      <c r="G44" s="200">
        <f>output_dollars</f>
        <v>46203</v>
      </c>
      <c r="H44" s="28"/>
      <c r="I44" s="28">
        <f>Option3!I$36*conv_2026*I$7</f>
        <v>0</v>
      </c>
      <c r="J44" s="28">
        <f>Option3!J$36*conv_2026*J$7</f>
        <v>0</v>
      </c>
      <c r="K44" s="28">
        <f>Option3!K$36*conv_2026*K$7</f>
        <v>0</v>
      </c>
      <c r="L44" s="28">
        <f>Option3!L$36*conv_2026*L$7</f>
        <v>0</v>
      </c>
      <c r="M44" s="28">
        <f>Option3!M$36*conv_2026*M$7</f>
        <v>0</v>
      </c>
      <c r="N44" s="28">
        <f>Option3!N$36*conv_2026*N$7</f>
        <v>0</v>
      </c>
      <c r="O44" s="28">
        <f>Option3!O$36*conv_2026*O$7</f>
        <v>0</v>
      </c>
      <c r="P44" s="28">
        <f>Option3!P$36*conv_2026*P$7</f>
        <v>0</v>
      </c>
      <c r="Q44" s="28">
        <f>Option3!Q$36*conv_2026*Q$7</f>
        <v>0</v>
      </c>
      <c r="R44" s="28">
        <f>Option3!R$36*conv_2026*R$7</f>
        <v>0</v>
      </c>
      <c r="S44" s="28">
        <f>Option3!S$36*conv_2026*S$7</f>
        <v>0</v>
      </c>
      <c r="T44" s="28">
        <f>Option3!T$36*conv_2026*T$7</f>
        <v>0</v>
      </c>
      <c r="U44" s="28">
        <f>Option3!U$36*conv_2026*U$7</f>
        <v>0</v>
      </c>
      <c r="V44" s="28">
        <f>Option3!V$36*conv_2026*V$7</f>
        <v>0</v>
      </c>
      <c r="W44" s="28">
        <f>Option3!W$36*conv_2026*W$7</f>
        <v>0</v>
      </c>
      <c r="X44" s="28">
        <f>Option3!X$36*conv_2026*X$7</f>
        <v>0</v>
      </c>
      <c r="Y44" s="28">
        <f>Option3!Y$36*conv_2026*Y$7</f>
        <v>0</v>
      </c>
      <c r="Z44" s="28">
        <f>Option3!Z$36*conv_2026*Z$7</f>
        <v>0</v>
      </c>
      <c r="AA44" s="28">
        <f>Option3!AA$36*conv_2026*AA$7</f>
        <v>0</v>
      </c>
      <c r="AB44" s="28">
        <f>Option3!AB$36*conv_2026*AB$7</f>
        <v>0</v>
      </c>
      <c r="AC44" s="28">
        <f>Option3!AC$36*conv_2026*AC$7</f>
        <v>0</v>
      </c>
      <c r="AD44" s="28">
        <f>Option3!AD$36*conv_2026*AD$7</f>
        <v>0</v>
      </c>
      <c r="AE44" s="28">
        <f>Option3!AE$36*conv_2026*AE$7</f>
        <v>0</v>
      </c>
      <c r="AF44" s="28">
        <f>Option3!AF$36*conv_2026*AF$7</f>
        <v>0</v>
      </c>
      <c r="AG44" s="28">
        <f>Option3!AG$36*conv_2026*AG$7</f>
        <v>0</v>
      </c>
    </row>
    <row r="45" spans="1:33" s="2" customFormat="1" x14ac:dyDescent="0.2">
      <c r="A45" s="116" t="str">
        <f t="shared" si="10"/>
        <v>Option 3</v>
      </c>
      <c r="B45" s="116"/>
      <c r="C45" s="52"/>
      <c r="D45" s="34"/>
      <c r="E45" s="1"/>
      <c r="F45" s="85"/>
      <c r="G45" s="200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F45" s="28"/>
      <c r="AG45" s="28"/>
    </row>
    <row r="46" spans="1:33" s="2" customFormat="1" x14ac:dyDescent="0.2">
      <c r="A46" s="116" t="str">
        <f t="shared" si="10"/>
        <v>Option 3</v>
      </c>
      <c r="B46" s="116"/>
      <c r="C46" s="52" t="str">
        <f>Option3!C$82</f>
        <v>Annualised capex</v>
      </c>
      <c r="D46" s="34" t="str">
        <f t="shared" ref="D46:D53" si="11">A46&amp;C46</f>
        <v>Option 3Annualised capex</v>
      </c>
      <c r="E46" s="1"/>
      <c r="F46" s="85">
        <f>SUMPRODUCT($H46:$AG46, $H$5:$AG$5)</f>
        <v>-6216164.997930048</v>
      </c>
      <c r="G46" s="200">
        <f t="shared" ref="G46:G53" si="12">output_dollars</f>
        <v>46203</v>
      </c>
      <c r="H46" s="28"/>
      <c r="I46" s="28">
        <f>Option3!I$82*conv_2026*I$7</f>
        <v>0</v>
      </c>
      <c r="J46" s="28">
        <f>Option3!J$82*conv_2026*J$7</f>
        <v>0</v>
      </c>
      <c r="K46" s="28">
        <f>Option3!K$82*conv_2026*K$7</f>
        <v>0</v>
      </c>
      <c r="L46" s="28">
        <f>Option3!L$82*conv_2026*L$7</f>
        <v>0</v>
      </c>
      <c r="M46" s="28">
        <f>Option3!M$82*conv_2026*M$7</f>
        <v>-59989.292042653782</v>
      </c>
      <c r="N46" s="28">
        <f>Option3!N$82*conv_2026*N$7</f>
        <v>-285791.59384528443</v>
      </c>
      <c r="O46" s="28">
        <f>Option3!O$82*conv_2026*O$7</f>
        <v>-566190.88011351426</v>
      </c>
      <c r="P46" s="28">
        <f>Option3!P$82*conv_2026*P$7</f>
        <v>-566190.88011351426</v>
      </c>
      <c r="Q46" s="28">
        <f>Option3!Q$82*conv_2026*Q$7</f>
        <v>-566190.88011351426</v>
      </c>
      <c r="R46" s="28">
        <f>Option3!R$82*conv_2026*R$7</f>
        <v>-566190.88011351426</v>
      </c>
      <c r="S46" s="28">
        <f>Option3!S$82*conv_2026*S$7</f>
        <v>-566190.88011351426</v>
      </c>
      <c r="T46" s="28">
        <f>Option3!T$82*conv_2026*T$7</f>
        <v>-566190.88011351426</v>
      </c>
      <c r="U46" s="28">
        <f>Option3!U$82*conv_2026*U$7</f>
        <v>-566190.88011351426</v>
      </c>
      <c r="V46" s="28">
        <f>Option3!V$82*conv_2026*V$7</f>
        <v>-566190.88011351426</v>
      </c>
      <c r="W46" s="28">
        <f>Option3!W$82*conv_2026*W$7</f>
        <v>-566190.88011351426</v>
      </c>
      <c r="X46" s="28">
        <f>Option3!X$82*conv_2026*X$7</f>
        <v>-566190.88011351426</v>
      </c>
      <c r="Y46" s="28">
        <f>Option3!Y$82*conv_2026*Y$7</f>
        <v>-566190.88011351426</v>
      </c>
      <c r="Z46" s="28">
        <f>Option3!Z$82*conv_2026*Z$7</f>
        <v>-566190.88011351426</v>
      </c>
      <c r="AA46" s="28">
        <f>Option3!AA$82*conv_2026*AA$7</f>
        <v>-566190.88011351426</v>
      </c>
      <c r="AB46" s="28">
        <f>Option3!AB$82*conv_2026*AB$7</f>
        <v>-566190.88011351426</v>
      </c>
      <c r="AC46" s="28">
        <f>Option3!AC$82*conv_2026*AC$7</f>
        <v>-566190.88011351426</v>
      </c>
      <c r="AD46" s="28">
        <f>Option3!AD$82*conv_2026*AD$7</f>
        <v>-566190.88011351426</v>
      </c>
      <c r="AE46" s="28">
        <f>Option3!AE$82*conv_2026*AE$7</f>
        <v>-566190.88011351426</v>
      </c>
      <c r="AF46" s="28">
        <f>Option3!AF$82*conv_2026*AF$7</f>
        <v>0</v>
      </c>
      <c r="AG46" s="28">
        <f>Option3!AG$82*conv_2026*AG$7</f>
        <v>0</v>
      </c>
    </row>
    <row r="47" spans="1:33" s="2" customFormat="1" x14ac:dyDescent="0.2">
      <c r="A47" s="116" t="str">
        <f t="shared" si="10"/>
        <v>Option 3</v>
      </c>
      <c r="B47" s="116"/>
      <c r="C47" s="52" t="str">
        <f>Option3!C$83</f>
        <v>Operating expenditure</v>
      </c>
      <c r="D47" s="34" t="str">
        <f t="shared" si="11"/>
        <v>Option 3Operating expenditure</v>
      </c>
      <c r="E47" s="1"/>
      <c r="F47" s="85">
        <f>SUMPRODUCT($H47:$AG47, $H$5:$AG$5)</f>
        <v>0</v>
      </c>
      <c r="G47" s="200">
        <f t="shared" si="12"/>
        <v>46203</v>
      </c>
      <c r="H47" s="28"/>
      <c r="I47" s="28">
        <f>Option3!I$83*conv_2026*I$7</f>
        <v>0</v>
      </c>
      <c r="J47" s="28">
        <f>Option3!J$83*conv_2026*J$7</f>
        <v>0</v>
      </c>
      <c r="K47" s="28">
        <f>Option3!K$83*conv_2026*K$7</f>
        <v>0</v>
      </c>
      <c r="L47" s="28">
        <f>Option3!L$83*conv_2026*L$7</f>
        <v>0</v>
      </c>
      <c r="M47" s="28">
        <f>Option3!M$83*conv_2026*M$7</f>
        <v>0</v>
      </c>
      <c r="N47" s="28">
        <f>Option3!N$83*conv_2026*N$7</f>
        <v>0</v>
      </c>
      <c r="O47" s="28">
        <f>Option3!O$83*conv_2026*O$7</f>
        <v>0</v>
      </c>
      <c r="P47" s="28">
        <f>Option3!P$83*conv_2026*P$7</f>
        <v>0</v>
      </c>
      <c r="Q47" s="28">
        <f>Option3!Q$83*conv_2026*Q$7</f>
        <v>0</v>
      </c>
      <c r="R47" s="28">
        <f>Option3!R$83*conv_2026*R$7</f>
        <v>0</v>
      </c>
      <c r="S47" s="28">
        <f>Option3!S$83*conv_2026*S$7</f>
        <v>0</v>
      </c>
      <c r="T47" s="28">
        <f>Option3!T$83*conv_2026*T$7</f>
        <v>0</v>
      </c>
      <c r="U47" s="28">
        <f>Option3!U$83*conv_2026*U$7</f>
        <v>0</v>
      </c>
      <c r="V47" s="28">
        <f>Option3!V$83*conv_2026*V$7</f>
        <v>0</v>
      </c>
      <c r="W47" s="28">
        <f>Option3!W$83*conv_2026*W$7</f>
        <v>0</v>
      </c>
      <c r="X47" s="28">
        <f>Option3!X$83*conv_2026*X$7</f>
        <v>0</v>
      </c>
      <c r="Y47" s="28">
        <f>Option3!Y$83*conv_2026*Y$7</f>
        <v>0</v>
      </c>
      <c r="Z47" s="28">
        <f>Option3!Z$83*conv_2026*Z$7</f>
        <v>0</v>
      </c>
      <c r="AA47" s="28">
        <f>Option3!AA$83*conv_2026*AA$7</f>
        <v>0</v>
      </c>
      <c r="AB47" s="28">
        <f>Option3!AB$83*conv_2026*AB$7</f>
        <v>0</v>
      </c>
      <c r="AC47" s="28">
        <f>Option3!AC$83*conv_2026*AC$7</f>
        <v>0</v>
      </c>
      <c r="AD47" s="28">
        <f>Option3!AD$83*conv_2026*AD$7</f>
        <v>0</v>
      </c>
      <c r="AE47" s="28">
        <f>Option3!AE$83*conv_2026*AE$7</f>
        <v>0</v>
      </c>
      <c r="AF47" s="28">
        <f>Option3!AF$83*conv_2026*AF$7</f>
        <v>0</v>
      </c>
      <c r="AG47" s="28">
        <f>Option3!AG$83*conv_2026*AG$7</f>
        <v>0</v>
      </c>
    </row>
    <row r="48" spans="1:33" s="2" customFormat="1" x14ac:dyDescent="0.2">
      <c r="A48" s="116" t="str">
        <f t="shared" si="10"/>
        <v>Option 3</v>
      </c>
      <c r="B48" s="116"/>
      <c r="C48" s="52" t="str">
        <f>Option3!C$84</f>
        <v>Risk mitigated</v>
      </c>
      <c r="D48" s="34" t="str">
        <f t="shared" si="11"/>
        <v>Option 3Risk mitigated</v>
      </c>
      <c r="E48" s="1"/>
      <c r="F48" s="85">
        <f>SUMPRODUCT($H48:$AG48, $H$5:$AG$5)</f>
        <v>23255413.317840867</v>
      </c>
      <c r="G48" s="200">
        <f t="shared" si="12"/>
        <v>46203</v>
      </c>
      <c r="H48" s="28"/>
      <c r="I48" s="28">
        <f>Option3!I$84*conv_2026*I$7</f>
        <v>0</v>
      </c>
      <c r="J48" s="28">
        <f>Option3!J$84*conv_2026*J$7</f>
        <v>0</v>
      </c>
      <c r="K48" s="28">
        <f>Option3!K$84*conv_2026*K$7</f>
        <v>0</v>
      </c>
      <c r="L48" s="28">
        <f>Option3!L$84*conv_2026*L$7</f>
        <v>0</v>
      </c>
      <c r="M48" s="28">
        <f>Option3!M$84*conv_2026*M$7</f>
        <v>0</v>
      </c>
      <c r="N48" s="28">
        <f>Option3!N$84*conv_2026*N$7</f>
        <v>0</v>
      </c>
      <c r="O48" s="28">
        <f>Option3!O$84*conv_2026*O$7</f>
        <v>2213392.8209622223</v>
      </c>
      <c r="P48" s="28">
        <f>Option3!P$84*conv_2026*P$7</f>
        <v>2221693.0440408308</v>
      </c>
      <c r="Q48" s="28">
        <f>Option3!Q$84*conv_2026*Q$7</f>
        <v>2221693.0440408308</v>
      </c>
      <c r="R48" s="28">
        <f>Option3!R$84*conv_2026*R$7</f>
        <v>2221693.0440408308</v>
      </c>
      <c r="S48" s="28">
        <f>Option3!S$84*conv_2026*S$7</f>
        <v>2221693.0440408308</v>
      </c>
      <c r="T48" s="28">
        <f>Option3!T$84*conv_2026*T$7</f>
        <v>2221693.0440408308</v>
      </c>
      <c r="U48" s="28">
        <f>Option3!U$84*conv_2026*U$7</f>
        <v>2221693.0440408308</v>
      </c>
      <c r="V48" s="28">
        <f>Option3!V$84*conv_2026*V$7</f>
        <v>2221693.0440408308</v>
      </c>
      <c r="W48" s="28">
        <f>Option3!W$84*conv_2026*W$7</f>
        <v>2221693.0440408308</v>
      </c>
      <c r="X48" s="28">
        <f>Option3!X$84*conv_2026*X$7</f>
        <v>2221693.0440408308</v>
      </c>
      <c r="Y48" s="28">
        <f>Option3!Y$84*conv_2026*Y$7</f>
        <v>2221693.0440408308</v>
      </c>
      <c r="Z48" s="28">
        <f>Option3!Z$84*conv_2026*Z$7</f>
        <v>2221693.0440408308</v>
      </c>
      <c r="AA48" s="28">
        <f>Option3!AA$84*conv_2026*AA$7</f>
        <v>2221693.0440408308</v>
      </c>
      <c r="AB48" s="28">
        <f>Option3!AB$84*conv_2026*AB$7</f>
        <v>2221693.0440408308</v>
      </c>
      <c r="AC48" s="28">
        <f>Option3!AC$84*conv_2026*AC$7</f>
        <v>2221693.0440408308</v>
      </c>
      <c r="AD48" s="28">
        <f>Option3!AD$84*conv_2026*AD$7</f>
        <v>2221693.0440408308</v>
      </c>
      <c r="AE48" s="28">
        <f>Option3!AE$84*conv_2026*AE$7</f>
        <v>2221693.0440408308</v>
      </c>
      <c r="AF48" s="28">
        <f>Option3!AF$84*conv_2026*AF$7</f>
        <v>0</v>
      </c>
      <c r="AG48" s="28">
        <f>Option3!AG$84*conv_2026*AG$7</f>
        <v>0</v>
      </c>
    </row>
    <row r="49" spans="1:33" s="2" customFormat="1" x14ac:dyDescent="0.2">
      <c r="A49" s="116" t="str">
        <f t="shared" si="10"/>
        <v>Option 3</v>
      </c>
      <c r="B49" s="116"/>
      <c r="C49" s="52" t="str">
        <f>Option3!C$85</f>
        <v>Other benefits value</v>
      </c>
      <c r="D49" s="34" t="str">
        <f t="shared" si="11"/>
        <v>Option 3Other benefits value</v>
      </c>
      <c r="E49" s="1"/>
      <c r="F49" s="85">
        <f>SUMPRODUCT($H49:$AG49, $H$5:$AG$5)</f>
        <v>0</v>
      </c>
      <c r="G49" s="200">
        <f t="shared" si="12"/>
        <v>46203</v>
      </c>
      <c r="H49" s="28"/>
      <c r="I49" s="28">
        <f>Option3!I$85*conv_2026*I$7</f>
        <v>0</v>
      </c>
      <c r="J49" s="28">
        <f>Option3!J$85*conv_2026*J$7</f>
        <v>0</v>
      </c>
      <c r="K49" s="28">
        <f>Option3!K$85*conv_2026*K$7</f>
        <v>0</v>
      </c>
      <c r="L49" s="28">
        <f>Option3!L$85*conv_2026*L$7</f>
        <v>0</v>
      </c>
      <c r="M49" s="28">
        <f>Option3!M$85*conv_2026*M$7</f>
        <v>0</v>
      </c>
      <c r="N49" s="28">
        <f>Option3!N$85*conv_2026*N$7</f>
        <v>0</v>
      </c>
      <c r="O49" s="28">
        <f>Option3!O$85*conv_2026*O$7</f>
        <v>0</v>
      </c>
      <c r="P49" s="28">
        <f>Option3!P$85*conv_2026*P$7</f>
        <v>0</v>
      </c>
      <c r="Q49" s="28">
        <f>Option3!Q$85*conv_2026*Q$7</f>
        <v>0</v>
      </c>
      <c r="R49" s="28">
        <f>Option3!R$85*conv_2026*R$7</f>
        <v>0</v>
      </c>
      <c r="S49" s="28">
        <f>Option3!S$85*conv_2026*S$7</f>
        <v>0</v>
      </c>
      <c r="T49" s="28">
        <f>Option3!T$85*conv_2026*T$7</f>
        <v>0</v>
      </c>
      <c r="U49" s="28">
        <f>Option3!U$85*conv_2026*U$7</f>
        <v>0</v>
      </c>
      <c r="V49" s="28">
        <f>Option3!V$85*conv_2026*V$7</f>
        <v>0</v>
      </c>
      <c r="W49" s="28">
        <f>Option3!W$85*conv_2026*W$7</f>
        <v>0</v>
      </c>
      <c r="X49" s="28">
        <f>Option3!X$85*conv_2026*X$7</f>
        <v>0</v>
      </c>
      <c r="Y49" s="28">
        <f>Option3!Y$85*conv_2026*Y$7</f>
        <v>0</v>
      </c>
      <c r="Z49" s="28">
        <f>Option3!Z$85*conv_2026*Z$7</f>
        <v>0</v>
      </c>
      <c r="AA49" s="28">
        <f>Option3!AA$85*conv_2026*AA$7</f>
        <v>0</v>
      </c>
      <c r="AB49" s="28">
        <f>Option3!AB$85*conv_2026*AB$7</f>
        <v>0</v>
      </c>
      <c r="AC49" s="28">
        <f>Option3!AC$85*conv_2026*AC$7</f>
        <v>0</v>
      </c>
      <c r="AD49" s="28">
        <f>Option3!AD$85*conv_2026*AD$7</f>
        <v>0</v>
      </c>
      <c r="AE49" s="28">
        <f>Option3!AE$85*conv_2026*AE$7</f>
        <v>0</v>
      </c>
      <c r="AF49" s="28">
        <f>Option3!AF$85*conv_2026*AF$7</f>
        <v>0</v>
      </c>
      <c r="AG49" s="28">
        <f>Option3!AG$85*conv_2026*AG$7</f>
        <v>0</v>
      </c>
    </row>
    <row r="50" spans="1:33" s="2" customFormat="1" x14ac:dyDescent="0.2">
      <c r="A50" s="116" t="str">
        <f t="shared" si="10"/>
        <v>Option 3</v>
      </c>
      <c r="B50" s="116"/>
      <c r="C50" s="105" t="str">
        <f>Option3!C87</f>
        <v>Net benefits</v>
      </c>
      <c r="D50" s="97" t="str">
        <f t="shared" si="11"/>
        <v>Option 3Net benefits</v>
      </c>
      <c r="E50" s="98"/>
      <c r="F50" s="123"/>
      <c r="G50" s="202">
        <f t="shared" si="12"/>
        <v>46203</v>
      </c>
      <c r="H50" s="46"/>
      <c r="I50" s="46">
        <f t="shared" ref="I50:AB50" si="13">SUM(I46:I49)</f>
        <v>0</v>
      </c>
      <c r="J50" s="46">
        <f t="shared" si="13"/>
        <v>0</v>
      </c>
      <c r="K50" s="46">
        <f t="shared" si="13"/>
        <v>0</v>
      </c>
      <c r="L50" s="46">
        <f t="shared" si="13"/>
        <v>0</v>
      </c>
      <c r="M50" s="46">
        <f t="shared" si="13"/>
        <v>-59989.292042653782</v>
      </c>
      <c r="N50" s="46">
        <f t="shared" si="13"/>
        <v>-285791.59384528443</v>
      </c>
      <c r="O50" s="46">
        <f t="shared" si="13"/>
        <v>1647201.9408487082</v>
      </c>
      <c r="P50" s="46">
        <f t="shared" si="13"/>
        <v>1655502.1639273167</v>
      </c>
      <c r="Q50" s="46">
        <f t="shared" si="13"/>
        <v>1655502.1639273167</v>
      </c>
      <c r="R50" s="46">
        <f t="shared" si="13"/>
        <v>1655502.1639273167</v>
      </c>
      <c r="S50" s="46">
        <f t="shared" si="13"/>
        <v>1655502.1639273167</v>
      </c>
      <c r="T50" s="46">
        <f t="shared" si="13"/>
        <v>1655502.1639273167</v>
      </c>
      <c r="U50" s="46">
        <f t="shared" si="13"/>
        <v>1655502.1639273167</v>
      </c>
      <c r="V50" s="46">
        <f t="shared" si="13"/>
        <v>1655502.1639273167</v>
      </c>
      <c r="W50" s="46">
        <f t="shared" si="13"/>
        <v>1655502.1639273167</v>
      </c>
      <c r="X50" s="46">
        <f t="shared" si="13"/>
        <v>1655502.1639273167</v>
      </c>
      <c r="Y50" s="46">
        <f t="shared" si="13"/>
        <v>1655502.1639273167</v>
      </c>
      <c r="Z50" s="46">
        <f t="shared" si="13"/>
        <v>1655502.1639273167</v>
      </c>
      <c r="AA50" s="46">
        <f t="shared" si="13"/>
        <v>1655502.1639273167</v>
      </c>
      <c r="AB50" s="46">
        <f t="shared" si="13"/>
        <v>1655502.1639273167</v>
      </c>
      <c r="AC50" s="46">
        <f>SUM(AC46:AC49)</f>
        <v>1655502.1639273167</v>
      </c>
      <c r="AD50" s="46">
        <f>SUM(AD46:AD49)</f>
        <v>1655502.1639273167</v>
      </c>
      <c r="AE50" s="46">
        <f>SUM(AE46:AE49)</f>
        <v>1655502.1639273167</v>
      </c>
      <c r="AF50" s="46">
        <f>SUM(AF46:AF49)</f>
        <v>0</v>
      </c>
      <c r="AG50" s="46">
        <f>SUM(AG46:AG49)</f>
        <v>0</v>
      </c>
    </row>
    <row r="51" spans="1:33" s="2" customFormat="1" x14ac:dyDescent="0.2">
      <c r="A51" s="116" t="str">
        <f t="shared" si="10"/>
        <v>Option 3</v>
      </c>
      <c r="B51" s="116"/>
      <c r="C51" s="6" t="s">
        <v>119</v>
      </c>
      <c r="D51" s="34" t="str">
        <f t="shared" si="11"/>
        <v>Option 3NPV</v>
      </c>
      <c r="E51" s="1"/>
      <c r="F51" s="96" cm="1">
        <f t="array" ref="F51">SUMPRODUCT(($H50:$AG50)*($H$5:$AG$5)*($H$7:$AG$7))</f>
        <v>17039248.319910821</v>
      </c>
      <c r="G51" s="200">
        <f t="shared" si="12"/>
        <v>46203</v>
      </c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</row>
    <row r="52" spans="1:33" s="2" customFormat="1" x14ac:dyDescent="0.2">
      <c r="A52" s="116" t="str">
        <f t="shared" si="10"/>
        <v>Option 3</v>
      </c>
      <c r="B52" s="116"/>
      <c r="C52" s="6" t="s">
        <v>188</v>
      </c>
      <c r="D52" s="34" t="str">
        <f t="shared" si="11"/>
        <v>Option 3PV of costs</v>
      </c>
      <c r="E52" s="1"/>
      <c r="F52" s="96">
        <f>SUM(F46:F47)</f>
        <v>-6216164.997930048</v>
      </c>
      <c r="G52" s="200">
        <f t="shared" si="12"/>
        <v>46203</v>
      </c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</row>
    <row r="53" spans="1:33" s="2" customFormat="1" x14ac:dyDescent="0.2">
      <c r="A53" s="116" t="str">
        <f t="shared" si="10"/>
        <v>Option 3</v>
      </c>
      <c r="B53" s="116"/>
      <c r="C53" s="6" t="s">
        <v>189</v>
      </c>
      <c r="D53" s="34" t="str">
        <f t="shared" si="11"/>
        <v>Option 3PV of benefits</v>
      </c>
      <c r="E53" s="1"/>
      <c r="F53" s="96">
        <f>SUM(F48:F49)</f>
        <v>23255413.317840867</v>
      </c>
      <c r="G53" s="200">
        <f t="shared" si="12"/>
        <v>46203</v>
      </c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</row>
    <row r="54" spans="1:33" s="2" customFormat="1" x14ac:dyDescent="0.2">
      <c r="A54" s="116"/>
      <c r="B54" s="116"/>
      <c r="C54" s="1"/>
      <c r="D54" s="34"/>
      <c r="E54" s="1"/>
      <c r="F54" s="96"/>
      <c r="G54" s="203"/>
      <c r="H54" s="1"/>
      <c r="I54" s="93"/>
      <c r="J54" s="93"/>
      <c r="K54" s="93"/>
      <c r="L54" s="93"/>
      <c r="M54" s="93"/>
      <c r="N54" s="93"/>
      <c r="O54" s="93"/>
      <c r="P54" s="93"/>
      <c r="Q54" s="93"/>
      <c r="R54" s="93"/>
      <c r="S54" s="93"/>
      <c r="T54" s="93"/>
      <c r="U54" s="93"/>
      <c r="V54" s="93"/>
      <c r="W54" s="93"/>
      <c r="X54" s="93"/>
      <c r="Y54" s="93"/>
      <c r="Z54" s="93"/>
      <c r="AA54" s="93"/>
      <c r="AB54" s="93"/>
      <c r="AC54" s="93"/>
      <c r="AD54" s="93"/>
      <c r="AE54" s="93"/>
      <c r="AF54" s="93"/>
      <c r="AG54" s="93"/>
    </row>
    <row r="55" spans="1:33" s="2" customFormat="1" x14ac:dyDescent="0.2">
      <c r="A55" s="52"/>
      <c r="B55" s="52"/>
      <c r="C55" s="52"/>
      <c r="D55" s="34"/>
      <c r="F55" s="7"/>
      <c r="G55" s="196"/>
      <c r="H55" s="28"/>
      <c r="I55" s="28"/>
      <c r="J55" s="28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  <c r="Y55" s="28"/>
      <c r="Z55" s="28"/>
      <c r="AA55" s="28"/>
      <c r="AB55" s="28"/>
      <c r="AC55" s="28"/>
      <c r="AD55" s="28"/>
      <c r="AE55" s="28"/>
      <c r="AF55" s="28"/>
      <c r="AG55" s="28"/>
    </row>
    <row r="56" spans="1:33" s="2" customFormat="1" x14ac:dyDescent="0.2">
      <c r="A56" s="52" t="str">
        <f>A57</f>
        <v>Option 4</v>
      </c>
      <c r="B56" s="52"/>
      <c r="C56" s="52" t="s">
        <v>124</v>
      </c>
      <c r="D56" s="34" t="str">
        <f>A56&amp;C56</f>
        <v>Option 4Energy at risk value</v>
      </c>
      <c r="F56" s="85">
        <f>SUMPRODUCT($H56:$AG56, $H$5:$AG$5)</f>
        <v>0</v>
      </c>
      <c r="G56" s="200">
        <f>output_dollars</f>
        <v>46203</v>
      </c>
      <c r="H56" s="28"/>
      <c r="I56" s="28">
        <f>Option4!I$28*conv_2026</f>
        <v>0</v>
      </c>
      <c r="J56" s="28">
        <f>Option4!J$28*conv_2026</f>
        <v>0</v>
      </c>
      <c r="K56" s="28">
        <f>Option4!K$28*conv_2026</f>
        <v>0</v>
      </c>
      <c r="L56" s="28">
        <f>Option4!L$28*conv_2026</f>
        <v>0</v>
      </c>
      <c r="M56" s="28">
        <f>Option4!M$28*conv_2026</f>
        <v>0</v>
      </c>
      <c r="N56" s="28">
        <f>Option4!N$28*conv_2026</f>
        <v>0</v>
      </c>
      <c r="O56" s="28">
        <f>Option4!O$28*conv_2026</f>
        <v>0</v>
      </c>
      <c r="P56" s="28">
        <f>Option4!P$28*conv_2026</f>
        <v>0</v>
      </c>
      <c r="Q56" s="28">
        <f>Option4!Q$28*conv_2026</f>
        <v>0</v>
      </c>
      <c r="R56" s="28">
        <f>Option4!R$28*conv_2026</f>
        <v>0</v>
      </c>
      <c r="S56" s="28">
        <f>Option4!S$28*conv_2026</f>
        <v>0</v>
      </c>
      <c r="T56" s="28">
        <f>Option4!T$28*conv_2026</f>
        <v>0</v>
      </c>
      <c r="U56" s="28">
        <f>Option4!U$28*conv_2026</f>
        <v>0</v>
      </c>
      <c r="V56" s="28">
        <f>Option4!V$28*conv_2026</f>
        <v>0</v>
      </c>
      <c r="W56" s="28">
        <f>Option4!W$28*conv_2026</f>
        <v>0</v>
      </c>
      <c r="X56" s="28">
        <f>Option4!X$28*conv_2026</f>
        <v>0</v>
      </c>
      <c r="Y56" s="28">
        <f>Option4!Y$28*conv_2026</f>
        <v>0</v>
      </c>
      <c r="Z56" s="28">
        <f>Option4!Z$28*conv_2026</f>
        <v>0</v>
      </c>
      <c r="AA56" s="28">
        <f>Option4!AA$28*conv_2026</f>
        <v>0</v>
      </c>
      <c r="AB56" s="28">
        <f>Option4!AB$28*conv_2026</f>
        <v>0</v>
      </c>
      <c r="AC56" s="28">
        <f>Option4!AC$28*conv_2026</f>
        <v>0</v>
      </c>
      <c r="AD56" s="28">
        <f>Option4!AD$28*conv_2026</f>
        <v>0</v>
      </c>
      <c r="AE56" s="28">
        <f>Option4!AE$28*conv_2026</f>
        <v>0</v>
      </c>
      <c r="AF56" s="28">
        <f>Option4!AF$28*conv_2026</f>
        <v>0</v>
      </c>
      <c r="AG56" s="28">
        <f>Option4!AG$28*conv_2026</f>
        <v>0</v>
      </c>
    </row>
    <row r="57" spans="1:33" s="2" customFormat="1" x14ac:dyDescent="0.2">
      <c r="A57" s="116" t="str">
        <f>Data!B12</f>
        <v>Option 4</v>
      </c>
      <c r="B57" s="116"/>
      <c r="C57" s="52" t="str">
        <f>Option4!C$66</f>
        <v>Capital expenditure</v>
      </c>
      <c r="D57" s="34" t="str">
        <f t="shared" ref="D57:D67" si="14">A57&amp;C57</f>
        <v>Option 4Capital expenditure</v>
      </c>
      <c r="E57" s="1"/>
      <c r="F57" s="85">
        <f>SUMPRODUCT($H57:$AG57, $H$5:$AG$5)</f>
        <v>-42683402.926519036</v>
      </c>
      <c r="G57" s="200">
        <f>output_dollars</f>
        <v>46203</v>
      </c>
      <c r="H57" s="28"/>
      <c r="I57" s="28">
        <f>SUM(Option4!I$67:I$69)*conv_2026*I$7</f>
        <v>0</v>
      </c>
      <c r="J57" s="28">
        <f>SUM(Option4!J$67:J$69)*conv_2026*J$7</f>
        <v>0</v>
      </c>
      <c r="K57" s="28">
        <f>SUM(Option4!K$67:K$69)*conv_2026*K$7</f>
        <v>0</v>
      </c>
      <c r="L57" s="28">
        <f>SUM(Option4!L$67:L$69)*conv_2026*L$7</f>
        <v>-9960267.6943300012</v>
      </c>
      <c r="M57" s="28">
        <f>SUM(Option4!M$67:M$69)*conv_2026*M$7</f>
        <v>-30378816.467706501</v>
      </c>
      <c r="N57" s="28">
        <f>SUM(Option4!N$67:N$69)*conv_2026*N$7</f>
        <v>-9462254.3096135017</v>
      </c>
      <c r="O57" s="28">
        <f>SUM(Option4!O$67:O$69)*conv_2026*O$7</f>
        <v>0</v>
      </c>
      <c r="P57" s="28">
        <f>SUM(Option4!P$67:P$69)*conv_2026*P$7</f>
        <v>0</v>
      </c>
      <c r="Q57" s="28">
        <f>SUM(Option4!Q$67:Q$69)*conv_2026*Q$7</f>
        <v>0</v>
      </c>
      <c r="R57" s="28">
        <f>SUM(Option4!R$67:R$69)*conv_2026*R$7</f>
        <v>0</v>
      </c>
      <c r="S57" s="28">
        <f>SUM(Option4!S$67:S$69)*conv_2026*S$7</f>
        <v>0</v>
      </c>
      <c r="T57" s="28">
        <f>SUM(Option4!T$67:T$69)*conv_2026*T$7</f>
        <v>0</v>
      </c>
      <c r="U57" s="28">
        <f>SUM(Option4!U$67:U$69)*conv_2026*U$7</f>
        <v>0</v>
      </c>
      <c r="V57" s="28">
        <f>SUM(Option4!V$67:V$69)*conv_2026*V$7</f>
        <v>0</v>
      </c>
      <c r="W57" s="28">
        <f>SUM(Option4!W$67:W$69)*conv_2026*W$7</f>
        <v>0</v>
      </c>
      <c r="X57" s="28">
        <f>SUM(Option4!X$67:X$69)*conv_2026*X$7</f>
        <v>0</v>
      </c>
      <c r="Y57" s="28">
        <f>SUM(Option4!Y$67:Y$69)*conv_2026*Y$7</f>
        <v>0</v>
      </c>
      <c r="Z57" s="28">
        <f>SUM(Option4!Z$67:Z$69)*conv_2026*Z$7</f>
        <v>0</v>
      </c>
      <c r="AA57" s="28">
        <f>SUM(Option4!AA$67:AA$69)*conv_2026*AA$7</f>
        <v>0</v>
      </c>
      <c r="AB57" s="28">
        <f>SUM(Option4!AB$67:AB$69)*conv_2026*AB$7</f>
        <v>0</v>
      </c>
      <c r="AC57" s="28">
        <f>SUM(Option4!AC$67:AC$69)*conv_2026*AC$7</f>
        <v>0</v>
      </c>
      <c r="AD57" s="28">
        <f>SUM(Option4!AD$67:AD$69)*conv_2026*AD$7</f>
        <v>0</v>
      </c>
      <c r="AE57" s="28">
        <f>SUM(Option4!AE$67:AE$69)*conv_2026*AE$7</f>
        <v>0</v>
      </c>
      <c r="AF57" s="28">
        <f>SUM(Option4!AF$67:AF$69)*conv_2026*AF$7</f>
        <v>0</v>
      </c>
      <c r="AG57" s="28">
        <f>SUM(Option4!AG$67:AG$69)*conv_2026*AG$7</f>
        <v>0</v>
      </c>
    </row>
    <row r="58" spans="1:33" s="2" customFormat="1" x14ac:dyDescent="0.2">
      <c r="A58" s="116" t="str">
        <f t="shared" ref="A58:A67" si="15">A57</f>
        <v>Option 4</v>
      </c>
      <c r="B58" s="116"/>
      <c r="C58" s="52" t="str">
        <f>'Option1 (base case)'!C$36</f>
        <v>Total risk cost</v>
      </c>
      <c r="D58" s="34" t="str">
        <f t="shared" si="14"/>
        <v>Option 4Total risk cost</v>
      </c>
      <c r="E58" s="1"/>
      <c r="F58" s="85">
        <f>SUMPRODUCT($H58:$AG58, $H$5:$AG$5)</f>
        <v>0</v>
      </c>
      <c r="G58" s="200">
        <f>output_dollars</f>
        <v>46203</v>
      </c>
      <c r="H58" s="28"/>
      <c r="I58" s="28">
        <f>Option4!I$36*conv_2026*I$7</f>
        <v>0</v>
      </c>
      <c r="J58" s="28">
        <f>Option4!J$36*conv_2026*J$7</f>
        <v>0</v>
      </c>
      <c r="K58" s="28">
        <f>Option4!K$36*conv_2026*K$7</f>
        <v>0</v>
      </c>
      <c r="L58" s="28">
        <f>Option4!L$36*conv_2026*L$7</f>
        <v>0</v>
      </c>
      <c r="M58" s="28">
        <f>Option4!M$36*conv_2026*M$7</f>
        <v>0</v>
      </c>
      <c r="N58" s="28">
        <f>Option4!N$36*conv_2026*N$7</f>
        <v>0</v>
      </c>
      <c r="O58" s="28">
        <f>Option4!O$36*conv_2026*O$7</f>
        <v>0</v>
      </c>
      <c r="P58" s="28">
        <f>Option4!P$36*conv_2026*P$7</f>
        <v>0</v>
      </c>
      <c r="Q58" s="28">
        <f>Option4!Q$36*conv_2026*Q$7</f>
        <v>0</v>
      </c>
      <c r="R58" s="28">
        <f>Option4!R$36*conv_2026*R$7</f>
        <v>0</v>
      </c>
      <c r="S58" s="28">
        <f>Option4!S$36*conv_2026*S$7</f>
        <v>0</v>
      </c>
      <c r="T58" s="28">
        <f>Option4!T$36*conv_2026*T$7</f>
        <v>0</v>
      </c>
      <c r="U58" s="28">
        <f>Option4!U$36*conv_2026*U$7</f>
        <v>0</v>
      </c>
      <c r="V58" s="28">
        <f>Option4!V$36*conv_2026*V$7</f>
        <v>0</v>
      </c>
      <c r="W58" s="28">
        <f>Option4!W$36*conv_2026*W$7</f>
        <v>0</v>
      </c>
      <c r="X58" s="28">
        <f>Option4!X$36*conv_2026*X$7</f>
        <v>0</v>
      </c>
      <c r="Y58" s="28">
        <f>Option4!Y$36*conv_2026*Y$7</f>
        <v>0</v>
      </c>
      <c r="Z58" s="28">
        <f>Option4!Z$36*conv_2026*Z$7</f>
        <v>0</v>
      </c>
      <c r="AA58" s="28">
        <f>Option4!AA$36*conv_2026*AA$7</f>
        <v>0</v>
      </c>
      <c r="AB58" s="28">
        <f>Option4!AB$36*conv_2026*AB$7</f>
        <v>0</v>
      </c>
      <c r="AC58" s="28">
        <f>Option4!AC$36*conv_2026*AC$7</f>
        <v>0</v>
      </c>
      <c r="AD58" s="28">
        <f>Option4!AD$36*conv_2026*AD$7</f>
        <v>0</v>
      </c>
      <c r="AE58" s="28">
        <f>Option4!AE$36*conv_2026*AE$7</f>
        <v>0</v>
      </c>
      <c r="AF58" s="28">
        <f>Option4!AF$36*conv_2026*AF$7</f>
        <v>0</v>
      </c>
      <c r="AG58" s="28">
        <f>Option4!AG$36*conv_2026*AG$7</f>
        <v>0</v>
      </c>
    </row>
    <row r="59" spans="1:33" s="2" customFormat="1" x14ac:dyDescent="0.2">
      <c r="A59" s="116" t="str">
        <f t="shared" si="15"/>
        <v>Option 4</v>
      </c>
      <c r="B59" s="116"/>
      <c r="C59" s="12"/>
      <c r="D59" s="34" t="str">
        <f t="shared" si="14"/>
        <v>Option 4</v>
      </c>
      <c r="E59" s="1"/>
      <c r="F59"/>
      <c r="G59" s="201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</row>
    <row r="60" spans="1:33" s="2" customFormat="1" x14ac:dyDescent="0.2">
      <c r="A60" s="116" t="str">
        <f t="shared" si="15"/>
        <v>Option 4</v>
      </c>
      <c r="B60" s="116"/>
      <c r="C60" s="52" t="str">
        <f>Option4!C$82</f>
        <v>Annualised capex</v>
      </c>
      <c r="D60" s="34" t="str">
        <f t="shared" si="14"/>
        <v>Option 4Annualised capex</v>
      </c>
      <c r="E60" s="1"/>
      <c r="F60" s="85">
        <f>SUMPRODUCT($H60:$AG60, $H$5:$AG$5)</f>
        <v>-24018029.289970908</v>
      </c>
      <c r="G60" s="200">
        <f t="shared" ref="G60:G67" si="16">output_dollars</f>
        <v>46203</v>
      </c>
      <c r="H60" s="28"/>
      <c r="I60" s="28">
        <f>Option4!I$82*conv_2026*I$7</f>
        <v>0</v>
      </c>
      <c r="J60" s="28">
        <f>Option4!J$82*conv_2026*J$7</f>
        <v>0</v>
      </c>
      <c r="K60" s="28">
        <f>Option4!K$82*conv_2026*K$7</f>
        <v>0</v>
      </c>
      <c r="L60" s="28">
        <f>Option4!L$82*conv_2026*L$7</f>
        <v>0</v>
      </c>
      <c r="M60" s="28">
        <f>Option4!M$82*conv_2026*M$7</f>
        <v>-424643.16008513578</v>
      </c>
      <c r="N60" s="28">
        <f>Option4!N$82*conv_2026*N$7</f>
        <v>-1719804.7983447998</v>
      </c>
      <c r="O60" s="28">
        <f>Option4!O$82*conv_2026*O$7</f>
        <v>-2123215.800425679</v>
      </c>
      <c r="P60" s="28">
        <f>Option4!P$82*conv_2026*P$7</f>
        <v>-2123215.800425679</v>
      </c>
      <c r="Q60" s="28">
        <f>Option4!Q$82*conv_2026*Q$7</f>
        <v>-2123215.800425679</v>
      </c>
      <c r="R60" s="28">
        <f>Option4!R$82*conv_2026*R$7</f>
        <v>-2123215.800425679</v>
      </c>
      <c r="S60" s="28">
        <f>Option4!S$82*conv_2026*S$7</f>
        <v>-2123215.800425679</v>
      </c>
      <c r="T60" s="28">
        <f>Option4!T$82*conv_2026*T$7</f>
        <v>-2123215.800425679</v>
      </c>
      <c r="U60" s="28">
        <f>Option4!U$82*conv_2026*U$7</f>
        <v>-2123215.800425679</v>
      </c>
      <c r="V60" s="28">
        <f>Option4!V$82*conv_2026*V$7</f>
        <v>-2123215.800425679</v>
      </c>
      <c r="W60" s="28">
        <f>Option4!W$82*conv_2026*W$7</f>
        <v>-2123215.800425679</v>
      </c>
      <c r="X60" s="28">
        <f>Option4!X$82*conv_2026*X$7</f>
        <v>-2123215.800425679</v>
      </c>
      <c r="Y60" s="28">
        <f>Option4!Y$82*conv_2026*Y$7</f>
        <v>-2123215.800425679</v>
      </c>
      <c r="Z60" s="28">
        <f>Option4!Z$82*conv_2026*Z$7</f>
        <v>-2123215.800425679</v>
      </c>
      <c r="AA60" s="28">
        <f>Option4!AA$82*conv_2026*AA$7</f>
        <v>-2123215.800425679</v>
      </c>
      <c r="AB60" s="28">
        <f>Option4!AB$82*conv_2026*AB$7</f>
        <v>-2123215.800425679</v>
      </c>
      <c r="AC60" s="28">
        <f>Option4!AC$82*conv_2026*AC$7</f>
        <v>-2123215.800425679</v>
      </c>
      <c r="AD60" s="28">
        <f>Option4!AD$82*conv_2026*AD$7</f>
        <v>-2123215.800425679</v>
      </c>
      <c r="AE60" s="28">
        <f>Option4!AE$82*conv_2026*AE$7</f>
        <v>-2123215.800425679</v>
      </c>
      <c r="AF60" s="28">
        <f>Option4!AF$82*conv_2026*AF$7</f>
        <v>0</v>
      </c>
      <c r="AG60" s="28">
        <f>Option4!AG$82*conv_2026*AG$7</f>
        <v>0</v>
      </c>
    </row>
    <row r="61" spans="1:33" s="2" customFormat="1" x14ac:dyDescent="0.2">
      <c r="A61" s="116" t="str">
        <f t="shared" si="15"/>
        <v>Option 4</v>
      </c>
      <c r="B61" s="116"/>
      <c r="C61" s="52" t="str">
        <f>Option4!C$83</f>
        <v>Operating expenditure</v>
      </c>
      <c r="D61" s="34" t="str">
        <f t="shared" si="14"/>
        <v>Option 4Operating expenditure</v>
      </c>
      <c r="E61" s="1"/>
      <c r="F61" s="85">
        <f>SUMPRODUCT($H61:$AG61, $H$5:$AG$5)</f>
        <v>0</v>
      </c>
      <c r="G61" s="200">
        <f t="shared" si="16"/>
        <v>46203</v>
      </c>
      <c r="H61" s="28"/>
      <c r="I61" s="28">
        <f>Option4!I$83*conv_2026*I$7</f>
        <v>0</v>
      </c>
      <c r="J61" s="28">
        <f>Option4!J$83*conv_2026*J$7</f>
        <v>0</v>
      </c>
      <c r="K61" s="28">
        <f>Option4!K$83*conv_2026*K$7</f>
        <v>0</v>
      </c>
      <c r="L61" s="28">
        <f>Option4!L$83*conv_2026*L$7</f>
        <v>0</v>
      </c>
      <c r="M61" s="28">
        <f>Option4!M$83*conv_2026*M$7</f>
        <v>0</v>
      </c>
      <c r="N61" s="28">
        <f>Option4!N$83*conv_2026*N$7</f>
        <v>0</v>
      </c>
      <c r="O61" s="28">
        <f>Option4!O$83*conv_2026*O$7</f>
        <v>0</v>
      </c>
      <c r="P61" s="28">
        <f>Option4!P$83*conv_2026*P$7</f>
        <v>0</v>
      </c>
      <c r="Q61" s="28">
        <f>Option4!Q$83*conv_2026*Q$7</f>
        <v>0</v>
      </c>
      <c r="R61" s="28">
        <f>Option4!R$83*conv_2026*R$7</f>
        <v>0</v>
      </c>
      <c r="S61" s="28">
        <f>Option4!S$83*conv_2026*S$7</f>
        <v>0</v>
      </c>
      <c r="T61" s="28">
        <f>Option4!T$83*conv_2026*T$7</f>
        <v>0</v>
      </c>
      <c r="U61" s="28">
        <f>Option4!U$83*conv_2026*U$7</f>
        <v>0</v>
      </c>
      <c r="V61" s="28">
        <f>Option4!V$83*conv_2026*V$7</f>
        <v>0</v>
      </c>
      <c r="W61" s="28">
        <f>Option4!W$83*conv_2026*W$7</f>
        <v>0</v>
      </c>
      <c r="X61" s="28">
        <f>Option4!X$83*conv_2026*X$7</f>
        <v>0</v>
      </c>
      <c r="Y61" s="28">
        <f>Option4!Y$83*conv_2026*Y$7</f>
        <v>0</v>
      </c>
      <c r="Z61" s="28">
        <f>Option4!Z$83*conv_2026*Z$7</f>
        <v>0</v>
      </c>
      <c r="AA61" s="28">
        <f>Option4!AA$83*conv_2026*AA$7</f>
        <v>0</v>
      </c>
      <c r="AB61" s="28">
        <f>Option4!AB$83*conv_2026*AB$7</f>
        <v>0</v>
      </c>
      <c r="AC61" s="28">
        <f>Option4!AC$83*conv_2026*AC$7</f>
        <v>0</v>
      </c>
      <c r="AD61" s="28">
        <f>Option4!AD$83*conv_2026*AD$7</f>
        <v>0</v>
      </c>
      <c r="AE61" s="28">
        <f>Option4!AE$83*conv_2026*AE$7</f>
        <v>0</v>
      </c>
      <c r="AF61" s="28">
        <f>Option4!AF$83*conv_2026*AF$7</f>
        <v>0</v>
      </c>
      <c r="AG61" s="28">
        <f>Option4!AG$83*conv_2026*AG$7</f>
        <v>0</v>
      </c>
    </row>
    <row r="62" spans="1:33" s="2" customFormat="1" x14ac:dyDescent="0.2">
      <c r="A62" s="116" t="str">
        <f t="shared" si="15"/>
        <v>Option 4</v>
      </c>
      <c r="B62" s="116"/>
      <c r="C62" s="52" t="str">
        <f>Option4!C$84</f>
        <v>Risk mitigated</v>
      </c>
      <c r="D62" s="34" t="str">
        <f t="shared" si="14"/>
        <v>Option 4Risk mitigated</v>
      </c>
      <c r="E62" s="1"/>
      <c r="F62" s="85">
        <f>SUMPRODUCT($H62:$AG62, $H$5:$AG$5)</f>
        <v>23255413.317840867</v>
      </c>
      <c r="G62" s="200">
        <f t="shared" si="16"/>
        <v>46203</v>
      </c>
      <c r="H62" s="28"/>
      <c r="I62" s="28">
        <f>Option4!I$84*conv_2026*I$7</f>
        <v>0</v>
      </c>
      <c r="J62" s="28">
        <f>Option4!J$84*conv_2026*J$7</f>
        <v>0</v>
      </c>
      <c r="K62" s="28">
        <f>Option4!K$84*conv_2026*K$7</f>
        <v>0</v>
      </c>
      <c r="L62" s="28">
        <f>Option4!L$84*conv_2026*L$7</f>
        <v>0</v>
      </c>
      <c r="M62" s="28">
        <f>Option4!M$84*conv_2026*M$7</f>
        <v>0</v>
      </c>
      <c r="N62" s="28">
        <f>Option4!N$84*conv_2026*N$7</f>
        <v>0</v>
      </c>
      <c r="O62" s="28">
        <f>Option4!O$84*conv_2026*O$7</f>
        <v>2213392.8209622223</v>
      </c>
      <c r="P62" s="28">
        <f>Option4!P$84*conv_2026*P$7</f>
        <v>2221693.0440408308</v>
      </c>
      <c r="Q62" s="28">
        <f>Option4!Q$84*conv_2026*Q$7</f>
        <v>2221693.0440408308</v>
      </c>
      <c r="R62" s="28">
        <f>Option4!R$84*conv_2026*R$7</f>
        <v>2221693.0440408308</v>
      </c>
      <c r="S62" s="28">
        <f>Option4!S$84*conv_2026*S$7</f>
        <v>2221693.0440408308</v>
      </c>
      <c r="T62" s="28">
        <f>Option4!T$84*conv_2026*T$7</f>
        <v>2221693.0440408308</v>
      </c>
      <c r="U62" s="28">
        <f>Option4!U$84*conv_2026*U$7</f>
        <v>2221693.0440408308</v>
      </c>
      <c r="V62" s="28">
        <f>Option4!V$84*conv_2026*V$7</f>
        <v>2221693.0440408308</v>
      </c>
      <c r="W62" s="28">
        <f>Option4!W$84*conv_2026*W$7</f>
        <v>2221693.0440408308</v>
      </c>
      <c r="X62" s="28">
        <f>Option4!X$84*conv_2026*X$7</f>
        <v>2221693.0440408308</v>
      </c>
      <c r="Y62" s="28">
        <f>Option4!Y$84*conv_2026*Y$7</f>
        <v>2221693.0440408308</v>
      </c>
      <c r="Z62" s="28">
        <f>Option4!Z$84*conv_2026*Z$7</f>
        <v>2221693.0440408308</v>
      </c>
      <c r="AA62" s="28">
        <f>Option4!AA$84*conv_2026*AA$7</f>
        <v>2221693.0440408308</v>
      </c>
      <c r="AB62" s="28">
        <f>Option4!AB$84*conv_2026*AB$7</f>
        <v>2221693.0440408308</v>
      </c>
      <c r="AC62" s="28">
        <f>Option4!AC$84*conv_2026*AC$7</f>
        <v>2221693.0440408308</v>
      </c>
      <c r="AD62" s="28">
        <f>Option4!AD$84*conv_2026*AD$7</f>
        <v>2221693.0440408308</v>
      </c>
      <c r="AE62" s="28">
        <f>Option4!AE$84*conv_2026*AE$7</f>
        <v>2221693.0440408308</v>
      </c>
      <c r="AF62" s="28">
        <f>Option4!AF$84*conv_2026*AF$7</f>
        <v>0</v>
      </c>
      <c r="AG62" s="28">
        <f>Option4!AG$84*conv_2026*AG$7</f>
        <v>0</v>
      </c>
    </row>
    <row r="63" spans="1:33" s="2" customFormat="1" x14ac:dyDescent="0.2">
      <c r="A63" s="116" t="str">
        <f t="shared" si="15"/>
        <v>Option 4</v>
      </c>
      <c r="B63" s="116"/>
      <c r="C63" s="52" t="str">
        <f>Option4!C$85</f>
        <v>Other benefits value</v>
      </c>
      <c r="D63" s="34" t="str">
        <f t="shared" si="14"/>
        <v>Option 4Other benefits value</v>
      </c>
      <c r="E63" s="1"/>
      <c r="F63" s="85">
        <f>SUMPRODUCT($H63:$AG63, $H$5:$AG$5)</f>
        <v>0</v>
      </c>
      <c r="G63" s="200">
        <f t="shared" si="16"/>
        <v>46203</v>
      </c>
      <c r="H63" s="28"/>
      <c r="I63" s="28">
        <f>Option4!I$85*conv_2026*I$7</f>
        <v>0</v>
      </c>
      <c r="J63" s="28">
        <f>Option4!J$85*conv_2026*J$7</f>
        <v>0</v>
      </c>
      <c r="K63" s="28">
        <f>Option4!K$85*conv_2026*K$7</f>
        <v>0</v>
      </c>
      <c r="L63" s="28">
        <f>Option4!L$85*conv_2026*L$7</f>
        <v>0</v>
      </c>
      <c r="M63" s="28">
        <f>Option4!M$85*conv_2026*M$7</f>
        <v>0</v>
      </c>
      <c r="N63" s="28">
        <f>Option4!N$85*conv_2026*N$7</f>
        <v>0</v>
      </c>
      <c r="O63" s="28">
        <f>Option4!O$85*conv_2026*O$7</f>
        <v>0</v>
      </c>
      <c r="P63" s="28">
        <f>Option4!P$85*conv_2026*P$7</f>
        <v>0</v>
      </c>
      <c r="Q63" s="28">
        <f>Option4!Q$85*conv_2026*Q$7</f>
        <v>0</v>
      </c>
      <c r="R63" s="28">
        <f>Option4!R$85*conv_2026*R$7</f>
        <v>0</v>
      </c>
      <c r="S63" s="28">
        <f>Option4!S$85*conv_2026*S$7</f>
        <v>0</v>
      </c>
      <c r="T63" s="28">
        <f>Option4!T$85*conv_2026*T$7</f>
        <v>0</v>
      </c>
      <c r="U63" s="28">
        <f>Option4!U$85*conv_2026*U$7</f>
        <v>0</v>
      </c>
      <c r="V63" s="28">
        <f>Option4!V$85*conv_2026*V$7</f>
        <v>0</v>
      </c>
      <c r="W63" s="28">
        <f>Option4!W$85*conv_2026*W$7</f>
        <v>0</v>
      </c>
      <c r="X63" s="28">
        <f>Option4!X$85*conv_2026*X$7</f>
        <v>0</v>
      </c>
      <c r="Y63" s="28">
        <f>Option4!Y$85*conv_2026*Y$7</f>
        <v>0</v>
      </c>
      <c r="Z63" s="28">
        <f>Option4!Z$85*conv_2026*Z$7</f>
        <v>0</v>
      </c>
      <c r="AA63" s="28">
        <f>Option4!AA$85*conv_2026*AA$7</f>
        <v>0</v>
      </c>
      <c r="AB63" s="28">
        <f>Option4!AB$85*conv_2026*AB$7</f>
        <v>0</v>
      </c>
      <c r="AC63" s="28">
        <f>Option4!AC$85*conv_2026*AC$7</f>
        <v>0</v>
      </c>
      <c r="AD63" s="28">
        <f>Option4!AD$85*conv_2026*AD$7</f>
        <v>0</v>
      </c>
      <c r="AE63" s="28">
        <f>Option4!AE$85*conv_2026*AE$7</f>
        <v>0</v>
      </c>
      <c r="AF63" s="28">
        <f>Option4!AF$85*conv_2026*AF$7</f>
        <v>0</v>
      </c>
      <c r="AG63" s="28">
        <f>Option4!AG$85*conv_2026*AG$7</f>
        <v>0</v>
      </c>
    </row>
    <row r="64" spans="1:33" s="2" customFormat="1" x14ac:dyDescent="0.2">
      <c r="A64" s="116" t="str">
        <f t="shared" si="15"/>
        <v>Option 4</v>
      </c>
      <c r="B64" s="116"/>
      <c r="C64" s="105" t="str">
        <f>Option4!C87</f>
        <v>Net benefits</v>
      </c>
      <c r="D64" s="97" t="str">
        <f t="shared" si="14"/>
        <v>Option 4Net benefits</v>
      </c>
      <c r="E64" s="98"/>
      <c r="F64" s="123"/>
      <c r="G64" s="202">
        <f t="shared" si="16"/>
        <v>46203</v>
      </c>
      <c r="H64" s="46"/>
      <c r="I64" s="46">
        <f t="shared" ref="I64:AB64" si="17">SUM(I60:I63)</f>
        <v>0</v>
      </c>
      <c r="J64" s="46">
        <f t="shared" si="17"/>
        <v>0</v>
      </c>
      <c r="K64" s="46">
        <f t="shared" si="17"/>
        <v>0</v>
      </c>
      <c r="L64" s="46">
        <f t="shared" si="17"/>
        <v>0</v>
      </c>
      <c r="M64" s="46">
        <f t="shared" si="17"/>
        <v>-424643.16008513578</v>
      </c>
      <c r="N64" s="46">
        <f t="shared" si="17"/>
        <v>-1719804.7983447998</v>
      </c>
      <c r="O64" s="46">
        <f t="shared" si="17"/>
        <v>90177.020536543336</v>
      </c>
      <c r="P64" s="46">
        <f t="shared" si="17"/>
        <v>98477.243615151849</v>
      </c>
      <c r="Q64" s="46">
        <f t="shared" si="17"/>
        <v>98477.243615151849</v>
      </c>
      <c r="R64" s="46">
        <f t="shared" si="17"/>
        <v>98477.243615151849</v>
      </c>
      <c r="S64" s="46">
        <f t="shared" si="17"/>
        <v>98477.243615151849</v>
      </c>
      <c r="T64" s="46">
        <f t="shared" si="17"/>
        <v>98477.243615151849</v>
      </c>
      <c r="U64" s="46">
        <f t="shared" si="17"/>
        <v>98477.243615151849</v>
      </c>
      <c r="V64" s="46">
        <f t="shared" si="17"/>
        <v>98477.243615151849</v>
      </c>
      <c r="W64" s="46">
        <f t="shared" si="17"/>
        <v>98477.243615151849</v>
      </c>
      <c r="X64" s="46">
        <f t="shared" si="17"/>
        <v>98477.243615151849</v>
      </c>
      <c r="Y64" s="46">
        <f t="shared" si="17"/>
        <v>98477.243615151849</v>
      </c>
      <c r="Z64" s="46">
        <f t="shared" si="17"/>
        <v>98477.243615151849</v>
      </c>
      <c r="AA64" s="46">
        <f t="shared" si="17"/>
        <v>98477.243615151849</v>
      </c>
      <c r="AB64" s="46">
        <f t="shared" si="17"/>
        <v>98477.243615151849</v>
      </c>
      <c r="AC64" s="46">
        <f>SUM(AC60:AC63)</f>
        <v>98477.243615151849</v>
      </c>
      <c r="AD64" s="46">
        <f>SUM(AD60:AD63)</f>
        <v>98477.243615151849</v>
      </c>
      <c r="AE64" s="46">
        <f>SUM(AE60:AE63)</f>
        <v>98477.243615151849</v>
      </c>
      <c r="AF64" s="46">
        <f>SUM(AF60:AF63)</f>
        <v>0</v>
      </c>
      <c r="AG64" s="46">
        <f>SUM(AG60:AG63)</f>
        <v>0</v>
      </c>
    </row>
    <row r="65" spans="1:33" s="2" customFormat="1" x14ac:dyDescent="0.2">
      <c r="A65" s="116" t="str">
        <f t="shared" si="15"/>
        <v>Option 4</v>
      </c>
      <c r="B65" s="116"/>
      <c r="C65" s="6" t="s">
        <v>119</v>
      </c>
      <c r="D65" s="34" t="str">
        <f t="shared" si="14"/>
        <v>Option 4NPV</v>
      </c>
      <c r="E65" s="1"/>
      <c r="F65" s="96" cm="1">
        <f t="array" ref="F65">SUMPRODUCT(($H64:$AG64)*($H$5:$AG$5)*($H$7:$AG$7))</f>
        <v>-762615.97213004762</v>
      </c>
      <c r="G65" s="200">
        <f t="shared" si="16"/>
        <v>46203</v>
      </c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</row>
    <row r="66" spans="1:33" s="2" customFormat="1" x14ac:dyDescent="0.2">
      <c r="A66" s="116" t="str">
        <f t="shared" si="15"/>
        <v>Option 4</v>
      </c>
      <c r="B66" s="116"/>
      <c r="C66" s="6" t="s">
        <v>188</v>
      </c>
      <c r="D66" s="34" t="str">
        <f t="shared" si="14"/>
        <v>Option 4PV of costs</v>
      </c>
      <c r="E66" s="1"/>
      <c r="F66" s="96">
        <f>SUM(F60:F61)</f>
        <v>-24018029.289970908</v>
      </c>
      <c r="G66" s="200">
        <f t="shared" si="16"/>
        <v>46203</v>
      </c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</row>
    <row r="67" spans="1:33" s="2" customFormat="1" x14ac:dyDescent="0.2">
      <c r="A67" s="116" t="str">
        <f t="shared" si="15"/>
        <v>Option 4</v>
      </c>
      <c r="B67" s="116"/>
      <c r="C67" s="6" t="s">
        <v>189</v>
      </c>
      <c r="D67" s="34" t="str">
        <f t="shared" si="14"/>
        <v>Option 4PV of benefits</v>
      </c>
      <c r="E67" s="1"/>
      <c r="F67" s="96">
        <f>SUM(F62:F63)</f>
        <v>23255413.317840867</v>
      </c>
      <c r="G67" s="200">
        <f t="shared" si="16"/>
        <v>46203</v>
      </c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</row>
    <row r="68" spans="1:33" s="2" customFormat="1" x14ac:dyDescent="0.2">
      <c r="A68" s="116"/>
      <c r="B68" s="116"/>
      <c r="C68" s="1"/>
      <c r="D68" s="34"/>
      <c r="E68" s="1"/>
      <c r="F68" s="96"/>
      <c r="G68" s="203"/>
      <c r="H68" s="1"/>
      <c r="I68" s="93"/>
      <c r="J68" s="93"/>
      <c r="K68" s="93"/>
      <c r="L68" s="93"/>
      <c r="M68" s="93"/>
      <c r="N68" s="93"/>
      <c r="O68" s="93"/>
      <c r="P68" s="93"/>
      <c r="Q68" s="93"/>
      <c r="R68" s="93"/>
      <c r="S68" s="93"/>
      <c r="T68" s="93"/>
      <c r="U68" s="93"/>
      <c r="V68" s="93"/>
      <c r="W68" s="93"/>
      <c r="X68" s="93"/>
      <c r="Y68" s="93"/>
      <c r="Z68" s="93"/>
      <c r="AA68" s="93"/>
      <c r="AB68" s="93"/>
      <c r="AC68" s="93"/>
      <c r="AD68" s="93"/>
      <c r="AE68" s="93"/>
      <c r="AF68" s="93"/>
      <c r="AG68" s="93"/>
    </row>
    <row r="69" spans="1:33" s="2" customFormat="1" x14ac:dyDescent="0.2">
      <c r="A69" s="52"/>
      <c r="B69" s="52"/>
      <c r="C69" s="52"/>
      <c r="D69" s="34" t="str">
        <f t="shared" ref="D69:D81" si="18">A69&amp;C69</f>
        <v/>
      </c>
      <c r="F69" s="7"/>
      <c r="G69" s="196"/>
      <c r="H69" s="28"/>
      <c r="I69" s="28"/>
      <c r="J69" s="28"/>
      <c r="K69" s="28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  <c r="Y69" s="28"/>
      <c r="Z69" s="28"/>
      <c r="AA69" s="28"/>
      <c r="AB69" s="28"/>
      <c r="AC69" s="28"/>
      <c r="AD69" s="28"/>
      <c r="AE69" s="28"/>
      <c r="AF69" s="28"/>
      <c r="AG69" s="28"/>
    </row>
    <row r="70" spans="1:33" s="2" customFormat="1" x14ac:dyDescent="0.2">
      <c r="A70" s="52" t="str">
        <f>A71</f>
        <v>Option 5</v>
      </c>
      <c r="B70" s="52"/>
      <c r="C70" s="52" t="s">
        <v>124</v>
      </c>
      <c r="D70" s="34" t="str">
        <f t="shared" si="18"/>
        <v>Option 5Energy at risk value</v>
      </c>
      <c r="F70" s="85">
        <f>SUMPRODUCT($H70:$AG70, $H$5:$AG$5)</f>
        <v>0</v>
      </c>
      <c r="G70" s="200">
        <f>output_dollars</f>
        <v>46203</v>
      </c>
      <c r="H70" s="28"/>
      <c r="I70" s="28">
        <f>Option5!I$28*conv_2026</f>
        <v>0</v>
      </c>
      <c r="J70" s="28">
        <f>Option5!J$28*conv_2026</f>
        <v>0</v>
      </c>
      <c r="K70" s="28">
        <f>Option5!K$28*conv_2026</f>
        <v>0</v>
      </c>
      <c r="L70" s="28">
        <f>Option5!L$28*conv_2026</f>
        <v>0</v>
      </c>
      <c r="M70" s="28">
        <f>Option5!M$28*conv_2026</f>
        <v>0</v>
      </c>
      <c r="N70" s="28">
        <f>Option5!N$28*conv_2026</f>
        <v>0</v>
      </c>
      <c r="O70" s="28">
        <f>Option5!O$28*conv_2026</f>
        <v>0</v>
      </c>
      <c r="P70" s="28">
        <f>Option5!P$28*conv_2026</f>
        <v>0</v>
      </c>
      <c r="Q70" s="28">
        <f>Option5!Q$28*conv_2026</f>
        <v>0</v>
      </c>
      <c r="R70" s="28">
        <f>Option5!R$28*conv_2026</f>
        <v>0</v>
      </c>
      <c r="S70" s="28">
        <f>Option5!S$28*conv_2026</f>
        <v>0</v>
      </c>
      <c r="T70" s="28">
        <f>Option5!T$28*conv_2026</f>
        <v>0</v>
      </c>
      <c r="U70" s="28">
        <f>Option5!U$28*conv_2026</f>
        <v>0</v>
      </c>
      <c r="V70" s="28">
        <f>Option5!V$28*conv_2026</f>
        <v>0</v>
      </c>
      <c r="W70" s="28">
        <f>Option5!W$28*conv_2026</f>
        <v>0</v>
      </c>
      <c r="X70" s="28">
        <f>Option5!X$28*conv_2026</f>
        <v>0</v>
      </c>
      <c r="Y70" s="28">
        <f>Option5!Y$28*conv_2026</f>
        <v>0</v>
      </c>
      <c r="Z70" s="28">
        <f>Option5!Z$28*conv_2026</f>
        <v>0</v>
      </c>
      <c r="AA70" s="28">
        <f>Option5!AA$28*conv_2026</f>
        <v>0</v>
      </c>
      <c r="AB70" s="28">
        <f>Option5!AB$28*conv_2026</f>
        <v>0</v>
      </c>
      <c r="AC70" s="28">
        <f>Option5!AC$28*conv_2026</f>
        <v>0</v>
      </c>
      <c r="AD70" s="28">
        <f>Option5!AD$28*conv_2026</f>
        <v>0</v>
      </c>
      <c r="AE70" s="28">
        <f>Option5!AE$28*conv_2026</f>
        <v>0</v>
      </c>
      <c r="AF70" s="28">
        <f>Option5!AF$28*conv_2026</f>
        <v>0</v>
      </c>
      <c r="AG70" s="28">
        <f>Option5!AG$28*conv_2026</f>
        <v>0</v>
      </c>
    </row>
    <row r="71" spans="1:33" s="2" customFormat="1" x14ac:dyDescent="0.2">
      <c r="A71" s="116" t="str">
        <f>Data!B13</f>
        <v>Option 5</v>
      </c>
      <c r="B71" s="116"/>
      <c r="C71" s="52" t="str">
        <f>Option5!C$66</f>
        <v>Capital expenditure</v>
      </c>
      <c r="D71" s="34" t="str">
        <f t="shared" si="18"/>
        <v>Option 5Capital expenditure</v>
      </c>
      <c r="E71" s="1"/>
      <c r="F71" s="85">
        <f>SUMPRODUCT($H71:$AG71, $H$5:$AG$5)</f>
        <v>0</v>
      </c>
      <c r="G71" s="200">
        <f>output_dollars</f>
        <v>46203</v>
      </c>
      <c r="H71" s="28"/>
      <c r="I71" s="28">
        <f>SUM(Option5!I$67:I$69)*conv_2026*I$7</f>
        <v>0</v>
      </c>
      <c r="J71" s="28">
        <f>SUM(Option5!J$67:J$69)*conv_2026*J$7</f>
        <v>0</v>
      </c>
      <c r="K71" s="28">
        <f>SUM(Option5!K$67:K$69)*conv_2026*K$7</f>
        <v>0</v>
      </c>
      <c r="L71" s="28">
        <f>SUM(Option5!L$67:L$69)*conv_2026*L$7</f>
        <v>0</v>
      </c>
      <c r="M71" s="28">
        <f>SUM(Option5!M$67:M$69)*conv_2026*M$7</f>
        <v>0</v>
      </c>
      <c r="N71" s="28">
        <f>SUM(Option5!N$67:N$69)*conv_2026*N$7</f>
        <v>0</v>
      </c>
      <c r="O71" s="28">
        <f>SUM(Option5!O$67:O$69)*conv_2026*O$7</f>
        <v>0</v>
      </c>
      <c r="P71" s="28">
        <f>SUM(Option5!P$67:P$69)*conv_2026*P$7</f>
        <v>0</v>
      </c>
      <c r="Q71" s="28">
        <f>SUM(Option5!Q$67:Q$69)*conv_2026*Q$7</f>
        <v>0</v>
      </c>
      <c r="R71" s="28">
        <f>SUM(Option5!R$67:R$69)*conv_2026*R$7</f>
        <v>0</v>
      </c>
      <c r="S71" s="28">
        <f>SUM(Option5!S$67:S$69)*conv_2026*S$7</f>
        <v>0</v>
      </c>
      <c r="T71" s="28">
        <f>SUM(Option5!T$67:T$69)*conv_2026*T$7</f>
        <v>0</v>
      </c>
      <c r="U71" s="28">
        <f>SUM(Option5!U$67:U$69)*conv_2026*U$7</f>
        <v>0</v>
      </c>
      <c r="V71" s="28">
        <f>SUM(Option5!V$67:V$69)*conv_2026*V$7</f>
        <v>0</v>
      </c>
      <c r="W71" s="28">
        <f>SUM(Option5!W$67:W$69)*conv_2026*W$7</f>
        <v>0</v>
      </c>
      <c r="X71" s="28">
        <f>SUM(Option5!X$67:X$69)*conv_2026*X$7</f>
        <v>0</v>
      </c>
      <c r="Y71" s="28">
        <f>SUM(Option5!Y$67:Y$69)*conv_2026*Y$7</f>
        <v>0</v>
      </c>
      <c r="Z71" s="28">
        <f>SUM(Option5!Z$67:Z$69)*conv_2026*Z$7</f>
        <v>0</v>
      </c>
      <c r="AA71" s="28">
        <f>SUM(Option5!AA$67:AA$69)*conv_2026*AA$7</f>
        <v>0</v>
      </c>
      <c r="AB71" s="28">
        <f>SUM(Option5!AB$67:AB$69)*conv_2026*AB$7</f>
        <v>0</v>
      </c>
      <c r="AC71" s="28">
        <f>SUM(Option5!AC$67:AC$69)*conv_2026*AC$7</f>
        <v>0</v>
      </c>
      <c r="AD71" s="28">
        <f>SUM(Option5!AD$67:AD$69)*conv_2026*AD$7</f>
        <v>0</v>
      </c>
      <c r="AE71" s="28">
        <f>SUM(Option5!AE$67:AE$69)*conv_2026*AE$7</f>
        <v>0</v>
      </c>
      <c r="AF71" s="28">
        <f>SUM(Option5!AF$67:AF$69)*conv_2026*AF$7</f>
        <v>0</v>
      </c>
      <c r="AG71" s="28">
        <f>SUM(Option5!AG$67:AG$69)*conv_2026*AG$7</f>
        <v>0</v>
      </c>
    </row>
    <row r="72" spans="1:33" s="2" customFormat="1" x14ac:dyDescent="0.2">
      <c r="A72" s="116" t="str">
        <f t="shared" ref="A72:A81" si="19">A71</f>
        <v>Option 5</v>
      </c>
      <c r="B72" s="116"/>
      <c r="C72" s="52" t="str">
        <f>'Option1 (base case)'!C$36</f>
        <v>Total risk cost</v>
      </c>
      <c r="D72" s="34" t="str">
        <f t="shared" si="18"/>
        <v>Option 5Total risk cost</v>
      </c>
      <c r="E72" s="1"/>
      <c r="F72" s="85">
        <f>SUMPRODUCT($H72:$AG72, $H$5:$AG$5)</f>
        <v>0</v>
      </c>
      <c r="G72" s="200">
        <f>output_dollars</f>
        <v>46203</v>
      </c>
      <c r="H72" s="28"/>
      <c r="I72" s="28">
        <f>Option5!I$36*conv_2026*I$7</f>
        <v>0</v>
      </c>
      <c r="J72" s="28">
        <f>Option5!J$36*conv_2026*J$7</f>
        <v>0</v>
      </c>
      <c r="K72" s="28">
        <f>Option5!K$36*conv_2026*K$7</f>
        <v>0</v>
      </c>
      <c r="L72" s="28">
        <f>Option5!L$36*conv_2026*L$7</f>
        <v>0</v>
      </c>
      <c r="M72" s="28">
        <f>Option5!M$36*conv_2026*M$7</f>
        <v>0</v>
      </c>
      <c r="N72" s="28">
        <f>Option5!N$36*conv_2026*N$7</f>
        <v>0</v>
      </c>
      <c r="O72" s="28">
        <f>Option5!O$36*conv_2026*O$7</f>
        <v>0</v>
      </c>
      <c r="P72" s="28">
        <f>Option5!P$36*conv_2026*P$7</f>
        <v>0</v>
      </c>
      <c r="Q72" s="28">
        <f>Option5!Q$36*conv_2026*Q$7</f>
        <v>0</v>
      </c>
      <c r="R72" s="28">
        <f>Option5!R$36*conv_2026*R$7</f>
        <v>0</v>
      </c>
      <c r="S72" s="28">
        <f>Option5!S$36*conv_2026*S$7</f>
        <v>0</v>
      </c>
      <c r="T72" s="28">
        <f>Option5!T$36*conv_2026*T$7</f>
        <v>0</v>
      </c>
      <c r="U72" s="28">
        <f>Option5!U$36*conv_2026*U$7</f>
        <v>0</v>
      </c>
      <c r="V72" s="28">
        <f>Option5!V$36*conv_2026*V$7</f>
        <v>0</v>
      </c>
      <c r="W72" s="28">
        <f>Option5!W$36*conv_2026*W$7</f>
        <v>0</v>
      </c>
      <c r="X72" s="28">
        <f>Option5!X$36*conv_2026*X$7</f>
        <v>0</v>
      </c>
      <c r="Y72" s="28">
        <f>Option5!Y$36*conv_2026*Y$7</f>
        <v>0</v>
      </c>
      <c r="Z72" s="28">
        <f>Option5!Z$36*conv_2026*Z$7</f>
        <v>0</v>
      </c>
      <c r="AA72" s="28">
        <f>Option5!AA$36*conv_2026*AA$7</f>
        <v>0</v>
      </c>
      <c r="AB72" s="28">
        <f>Option5!AB$36*conv_2026*AB$7</f>
        <v>0</v>
      </c>
      <c r="AC72" s="28">
        <f>Option5!AC$36*conv_2026*AC$7</f>
        <v>0</v>
      </c>
      <c r="AD72" s="28">
        <f>Option5!AD$36*conv_2026*AD$7</f>
        <v>0</v>
      </c>
      <c r="AE72" s="28">
        <f>Option5!AE$36*conv_2026*AE$7</f>
        <v>0</v>
      </c>
      <c r="AF72" s="28">
        <f>Option5!AF$36*conv_2026*AF$7</f>
        <v>0</v>
      </c>
      <c r="AG72" s="28">
        <f>Option5!AG$36*conv_2026*AG$7</f>
        <v>0</v>
      </c>
    </row>
    <row r="73" spans="1:33" s="2" customFormat="1" x14ac:dyDescent="0.2">
      <c r="A73" s="116" t="str">
        <f t="shared" si="19"/>
        <v>Option 5</v>
      </c>
      <c r="B73" s="116"/>
      <c r="C73" s="12"/>
      <c r="D73" s="34" t="str">
        <f t="shared" si="18"/>
        <v>Option 5</v>
      </c>
      <c r="E73" s="1"/>
      <c r="F73"/>
      <c r="G73" s="201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</row>
    <row r="74" spans="1:33" s="2" customFormat="1" x14ac:dyDescent="0.2">
      <c r="A74" s="116" t="str">
        <f t="shared" si="19"/>
        <v>Option 5</v>
      </c>
      <c r="B74" s="116"/>
      <c r="C74" s="52" t="str">
        <f>Option5!C$82</f>
        <v>Annualised capex</v>
      </c>
      <c r="D74" s="34" t="str">
        <f t="shared" si="18"/>
        <v>Option 5Annualised capex</v>
      </c>
      <c r="E74" s="1"/>
      <c r="F74" s="96" cm="1">
        <f t="array" ref="F74">SUMPRODUCT(($H74:$AG74)*($H$5:$AG$5)*($H$7:$AG$7))</f>
        <v>0</v>
      </c>
      <c r="G74" s="200">
        <f t="shared" ref="G74:G81" si="20">output_dollars</f>
        <v>46203</v>
      </c>
      <c r="H74" s="28"/>
      <c r="I74" s="28">
        <f>Option5!I$82*conv_2026*I$7</f>
        <v>0</v>
      </c>
      <c r="J74" s="28">
        <f>Option5!J$82*conv_2026*J$7</f>
        <v>0</v>
      </c>
      <c r="K74" s="28">
        <f>Option5!K$82*conv_2026*K$7</f>
        <v>0</v>
      </c>
      <c r="L74" s="28">
        <f>Option5!L$82*conv_2026*L$7</f>
        <v>0</v>
      </c>
      <c r="M74" s="28">
        <f>Option5!M$82*conv_2026*M$7</f>
        <v>0</v>
      </c>
      <c r="N74" s="28">
        <f>Option5!N$82*conv_2026*N$7</f>
        <v>0</v>
      </c>
      <c r="O74" s="28">
        <f>Option5!O$82*conv_2026*O$7</f>
        <v>0</v>
      </c>
      <c r="P74" s="28">
        <f>Option5!P$82*conv_2026*P$7</f>
        <v>0</v>
      </c>
      <c r="Q74" s="28">
        <f>Option5!Q$82*conv_2026*Q$7</f>
        <v>0</v>
      </c>
      <c r="R74" s="28">
        <f>Option5!R$82*conv_2026*R$7</f>
        <v>0</v>
      </c>
      <c r="S74" s="28">
        <f>Option5!S$82*conv_2026*S$7</f>
        <v>0</v>
      </c>
      <c r="T74" s="28">
        <f>Option5!T$82*conv_2026*T$7</f>
        <v>0</v>
      </c>
      <c r="U74" s="28">
        <f>Option5!U$82*conv_2026*U$7</f>
        <v>0</v>
      </c>
      <c r="V74" s="28">
        <f>Option5!V$82*conv_2026*V$7</f>
        <v>0</v>
      </c>
      <c r="W74" s="28">
        <f>Option5!W$82*conv_2026*W$7</f>
        <v>0</v>
      </c>
      <c r="X74" s="28">
        <f>Option5!X$82*conv_2026*X$7</f>
        <v>0</v>
      </c>
      <c r="Y74" s="28">
        <f>Option5!Y$82*conv_2026*Y$7</f>
        <v>0</v>
      </c>
      <c r="Z74" s="28">
        <f>Option5!Z$82*conv_2026*Z$7</f>
        <v>0</v>
      </c>
      <c r="AA74" s="28">
        <f>Option5!AA$82*conv_2026*AA$7</f>
        <v>0</v>
      </c>
      <c r="AB74" s="28">
        <f>Option5!AB$82*conv_2026*AB$7</f>
        <v>0</v>
      </c>
      <c r="AC74" s="28">
        <f>Option5!AC$82*conv_2026*AC$7</f>
        <v>0</v>
      </c>
      <c r="AD74" s="28">
        <f>Option5!AD$82*conv_2026*AD$7</f>
        <v>0</v>
      </c>
      <c r="AE74" s="28">
        <f>Option5!AE$82*conv_2026*AE$7</f>
        <v>0</v>
      </c>
      <c r="AF74" s="28">
        <f>Option5!AF$82*conv_2026*AF$7</f>
        <v>0</v>
      </c>
      <c r="AG74" s="28">
        <f>Option5!AG$82*conv_2026*AG$7</f>
        <v>0</v>
      </c>
    </row>
    <row r="75" spans="1:33" s="2" customFormat="1" x14ac:dyDescent="0.2">
      <c r="A75" s="116" t="str">
        <f t="shared" si="19"/>
        <v>Option 5</v>
      </c>
      <c r="B75" s="116"/>
      <c r="C75" s="52" t="str">
        <f>Option5!C$83</f>
        <v>Operating expenditure</v>
      </c>
      <c r="D75" s="34" t="str">
        <f t="shared" si="18"/>
        <v>Option 5Operating expenditure</v>
      </c>
      <c r="E75" s="1"/>
      <c r="F75" s="96" cm="1">
        <f t="array" ref="F75">SUMPRODUCT(($H75:$AG75)*($H$5:$AG$5)*($H$7:$AG$7))</f>
        <v>0</v>
      </c>
      <c r="G75" s="200">
        <f t="shared" si="20"/>
        <v>46203</v>
      </c>
      <c r="H75" s="28"/>
      <c r="I75" s="28">
        <f>Option5!I$83*conv_2026*I$7</f>
        <v>0</v>
      </c>
      <c r="J75" s="28">
        <f>Option5!J$83*conv_2026*J$7</f>
        <v>0</v>
      </c>
      <c r="K75" s="28">
        <f>Option5!K$83*conv_2026*K$7</f>
        <v>0</v>
      </c>
      <c r="L75" s="28">
        <f>Option5!L$83*conv_2026*L$7</f>
        <v>0</v>
      </c>
      <c r="M75" s="28">
        <f>Option5!M$83*conv_2026*M$7</f>
        <v>0</v>
      </c>
      <c r="N75" s="28">
        <f>Option5!N$83*conv_2026*N$7</f>
        <v>0</v>
      </c>
      <c r="O75" s="28">
        <f>Option5!O$83*conv_2026*O$7</f>
        <v>0</v>
      </c>
      <c r="P75" s="28">
        <f>Option5!P$83*conv_2026*P$7</f>
        <v>0</v>
      </c>
      <c r="Q75" s="28">
        <f>Option5!Q$83*conv_2026*Q$7</f>
        <v>0</v>
      </c>
      <c r="R75" s="28">
        <f>Option5!R$83*conv_2026*R$7</f>
        <v>0</v>
      </c>
      <c r="S75" s="28">
        <f>Option5!S$83*conv_2026*S$7</f>
        <v>0</v>
      </c>
      <c r="T75" s="28">
        <f>Option5!T$83*conv_2026*T$7</f>
        <v>0</v>
      </c>
      <c r="U75" s="28">
        <f>Option5!U$83*conv_2026*U$7</f>
        <v>0</v>
      </c>
      <c r="V75" s="28">
        <f>Option5!V$83*conv_2026*V$7</f>
        <v>0</v>
      </c>
      <c r="W75" s="28">
        <f>Option5!W$83*conv_2026*W$7</f>
        <v>0</v>
      </c>
      <c r="X75" s="28">
        <f>Option5!X$83*conv_2026*X$7</f>
        <v>0</v>
      </c>
      <c r="Y75" s="28">
        <f>Option5!Y$83*conv_2026*Y$7</f>
        <v>0</v>
      </c>
      <c r="Z75" s="28">
        <f>Option5!Z$83*conv_2026*Z$7</f>
        <v>0</v>
      </c>
      <c r="AA75" s="28">
        <f>Option5!AA$83*conv_2026*AA$7</f>
        <v>0</v>
      </c>
      <c r="AB75" s="28">
        <f>Option5!AB$83*conv_2026*AB$7</f>
        <v>0</v>
      </c>
      <c r="AC75" s="28">
        <f>Option5!AC$83*conv_2026*AC$7</f>
        <v>0</v>
      </c>
      <c r="AD75" s="28">
        <f>Option5!AD$83*conv_2026*AD$7</f>
        <v>0</v>
      </c>
      <c r="AE75" s="28">
        <f>Option5!AE$83*conv_2026*AE$7</f>
        <v>0</v>
      </c>
      <c r="AF75" s="28">
        <f>Option5!AF$83*conv_2026*AF$7</f>
        <v>0</v>
      </c>
      <c r="AG75" s="28">
        <f>Option5!AG$83*conv_2026*AG$7</f>
        <v>0</v>
      </c>
    </row>
    <row r="76" spans="1:33" s="2" customFormat="1" x14ac:dyDescent="0.2">
      <c r="A76" s="116" t="str">
        <f t="shared" si="19"/>
        <v>Option 5</v>
      </c>
      <c r="B76" s="116"/>
      <c r="C76" s="52" t="str">
        <f>Option5!C$84</f>
        <v>Risk mitigated</v>
      </c>
      <c r="D76" s="34" t="str">
        <f t="shared" si="18"/>
        <v>Option 5Risk mitigated</v>
      </c>
      <c r="E76" s="1"/>
      <c r="F76" s="85">
        <f>SUMPRODUCT($H76:$AG76, $H$5:$AG$5)</f>
        <v>0</v>
      </c>
      <c r="G76" s="200">
        <f t="shared" si="20"/>
        <v>46203</v>
      </c>
      <c r="H76" s="28"/>
      <c r="I76" s="28">
        <f>Option5!I$84*conv_2026*I$7</f>
        <v>0</v>
      </c>
      <c r="J76" s="28">
        <f>Option5!J$84*conv_2026*J$7</f>
        <v>0</v>
      </c>
      <c r="K76" s="28">
        <f>Option5!K$84*conv_2026*K$7</f>
        <v>0</v>
      </c>
      <c r="L76" s="28">
        <f>Option5!L$84*conv_2026*L$7</f>
        <v>0</v>
      </c>
      <c r="M76" s="28">
        <f>Option5!M$84*conv_2026*M$7</f>
        <v>0</v>
      </c>
      <c r="N76" s="28">
        <f>Option5!N$84*conv_2026*N$7</f>
        <v>0</v>
      </c>
      <c r="O76" s="28">
        <f>Option5!O$84*conv_2026*O$7</f>
        <v>0</v>
      </c>
      <c r="P76" s="28">
        <f>Option5!P$84*conv_2026*P$7</f>
        <v>0</v>
      </c>
      <c r="Q76" s="28">
        <f>Option5!Q$84*conv_2026*Q$7</f>
        <v>0</v>
      </c>
      <c r="R76" s="28">
        <f>Option5!R$84*conv_2026*R$7</f>
        <v>0</v>
      </c>
      <c r="S76" s="28">
        <f>Option5!S$84*conv_2026*S$7</f>
        <v>0</v>
      </c>
      <c r="T76" s="28">
        <f>Option5!T$84*conv_2026*T$7</f>
        <v>0</v>
      </c>
      <c r="U76" s="28">
        <f>Option5!U$84*conv_2026*U$7</f>
        <v>0</v>
      </c>
      <c r="V76" s="28">
        <f>Option5!V$84*conv_2026*V$7</f>
        <v>0</v>
      </c>
      <c r="W76" s="28">
        <f>Option5!W$84*conv_2026*W$7</f>
        <v>0</v>
      </c>
      <c r="X76" s="28">
        <f>Option5!X$84*conv_2026*X$7</f>
        <v>0</v>
      </c>
      <c r="Y76" s="28">
        <f>Option5!Y$84*conv_2026*Y$7</f>
        <v>0</v>
      </c>
      <c r="Z76" s="28">
        <f>Option5!Z$84*conv_2026*Z$7</f>
        <v>0</v>
      </c>
      <c r="AA76" s="28">
        <f>Option5!AA$84*conv_2026*AA$7</f>
        <v>0</v>
      </c>
      <c r="AB76" s="28">
        <f>Option5!AB$84*conv_2026*AB$7</f>
        <v>0</v>
      </c>
      <c r="AC76" s="28">
        <f>Option5!AC$84*conv_2026*AC$7</f>
        <v>0</v>
      </c>
      <c r="AD76" s="28">
        <f>Option5!AD$84*conv_2026*AD$7</f>
        <v>0</v>
      </c>
      <c r="AE76" s="28">
        <f>Option5!AE$84*conv_2026*AE$7</f>
        <v>0</v>
      </c>
      <c r="AF76" s="28">
        <f>Option5!AF$84*conv_2026*AF$7</f>
        <v>0</v>
      </c>
      <c r="AG76" s="28">
        <f>Option5!AG$84*conv_2026*AG$7</f>
        <v>0</v>
      </c>
    </row>
    <row r="77" spans="1:33" s="2" customFormat="1" x14ac:dyDescent="0.2">
      <c r="A77" s="116" t="str">
        <f t="shared" si="19"/>
        <v>Option 5</v>
      </c>
      <c r="B77" s="116"/>
      <c r="C77" s="52" t="str">
        <f>Option5!C$85</f>
        <v>Other benefits value</v>
      </c>
      <c r="D77" s="34" t="str">
        <f t="shared" si="18"/>
        <v>Option 5Other benefits value</v>
      </c>
      <c r="E77" s="1"/>
      <c r="F77" s="85">
        <f>SUMPRODUCT($H77:$AG77, $H$5:$AG$5)</f>
        <v>0</v>
      </c>
      <c r="G77" s="200">
        <f t="shared" si="20"/>
        <v>46203</v>
      </c>
      <c r="H77" s="28"/>
      <c r="I77" s="28">
        <f>Option5!I$85*conv_2026*I$7</f>
        <v>0</v>
      </c>
      <c r="J77" s="28">
        <f>Option5!J$85*conv_2026*J$7</f>
        <v>0</v>
      </c>
      <c r="K77" s="28">
        <f>Option5!K$85*conv_2026*K$7</f>
        <v>0</v>
      </c>
      <c r="L77" s="28">
        <f>Option5!L$85*conv_2026*L$7</f>
        <v>0</v>
      </c>
      <c r="M77" s="28">
        <f>Option5!M$85*conv_2026*M$7</f>
        <v>0</v>
      </c>
      <c r="N77" s="28">
        <f>Option5!N$85*conv_2026*N$7</f>
        <v>0</v>
      </c>
      <c r="O77" s="28">
        <f>Option5!O$85*conv_2026*O$7</f>
        <v>0</v>
      </c>
      <c r="P77" s="28">
        <f>Option5!P$85*conv_2026*P$7</f>
        <v>0</v>
      </c>
      <c r="Q77" s="28">
        <f>Option5!Q$85*conv_2026*Q$7</f>
        <v>0</v>
      </c>
      <c r="R77" s="28">
        <f>Option5!R$85*conv_2026*R$7</f>
        <v>0</v>
      </c>
      <c r="S77" s="28">
        <f>Option5!S$85*conv_2026*S$7</f>
        <v>0</v>
      </c>
      <c r="T77" s="28">
        <f>Option5!T$85*conv_2026*T$7</f>
        <v>0</v>
      </c>
      <c r="U77" s="28">
        <f>Option5!U$85*conv_2026*U$7</f>
        <v>0</v>
      </c>
      <c r="V77" s="28">
        <f>Option5!V$85*conv_2026*V$7</f>
        <v>0</v>
      </c>
      <c r="W77" s="28">
        <f>Option5!W$85*conv_2026*W$7</f>
        <v>0</v>
      </c>
      <c r="X77" s="28">
        <f>Option5!X$85*conv_2026*X$7</f>
        <v>0</v>
      </c>
      <c r="Y77" s="28">
        <f>Option5!Y$85*conv_2026*Y$7</f>
        <v>0</v>
      </c>
      <c r="Z77" s="28">
        <f>Option5!Z$85*conv_2026*Z$7</f>
        <v>0</v>
      </c>
      <c r="AA77" s="28">
        <f>Option5!AA$85*conv_2026*AA$7</f>
        <v>0</v>
      </c>
      <c r="AB77" s="28">
        <f>Option5!AB$85*conv_2026*AB$7</f>
        <v>0</v>
      </c>
      <c r="AC77" s="28">
        <f>Option5!AC$85*conv_2026*AC$7</f>
        <v>0</v>
      </c>
      <c r="AD77" s="28">
        <f>Option5!AD$85*conv_2026*AD$7</f>
        <v>0</v>
      </c>
      <c r="AE77" s="28">
        <f>Option5!AE$85*conv_2026*AE$7</f>
        <v>0</v>
      </c>
      <c r="AF77" s="28">
        <f>Option5!AF$85*conv_2026*AF$7</f>
        <v>0</v>
      </c>
      <c r="AG77" s="28">
        <f>Option5!AG$85*conv_2026*AG$7</f>
        <v>0</v>
      </c>
    </row>
    <row r="78" spans="1:33" s="2" customFormat="1" x14ac:dyDescent="0.2">
      <c r="A78" s="116" t="str">
        <f t="shared" si="19"/>
        <v>Option 5</v>
      </c>
      <c r="B78" s="116"/>
      <c r="C78" s="105" t="str">
        <f>Option5!C87</f>
        <v>Net benefits</v>
      </c>
      <c r="D78" s="97" t="str">
        <f t="shared" si="18"/>
        <v>Option 5Net benefits</v>
      </c>
      <c r="E78" s="98"/>
      <c r="F78" s="123"/>
      <c r="G78" s="202">
        <f t="shared" si="20"/>
        <v>46203</v>
      </c>
      <c r="H78" s="46"/>
      <c r="I78" s="46">
        <f t="shared" ref="I78:AB78" si="21">SUM(I74:I77)</f>
        <v>0</v>
      </c>
      <c r="J78" s="46">
        <f t="shared" si="21"/>
        <v>0</v>
      </c>
      <c r="K78" s="46">
        <f t="shared" si="21"/>
        <v>0</v>
      </c>
      <c r="L78" s="46">
        <f t="shared" si="21"/>
        <v>0</v>
      </c>
      <c r="M78" s="46">
        <f t="shared" si="21"/>
        <v>0</v>
      </c>
      <c r="N78" s="46">
        <f t="shared" si="21"/>
        <v>0</v>
      </c>
      <c r="O78" s="46">
        <f t="shared" si="21"/>
        <v>0</v>
      </c>
      <c r="P78" s="46">
        <f t="shared" si="21"/>
        <v>0</v>
      </c>
      <c r="Q78" s="46">
        <f t="shared" si="21"/>
        <v>0</v>
      </c>
      <c r="R78" s="46">
        <f t="shared" si="21"/>
        <v>0</v>
      </c>
      <c r="S78" s="46">
        <f t="shared" si="21"/>
        <v>0</v>
      </c>
      <c r="T78" s="46">
        <f t="shared" si="21"/>
        <v>0</v>
      </c>
      <c r="U78" s="46">
        <f t="shared" si="21"/>
        <v>0</v>
      </c>
      <c r="V78" s="46">
        <f t="shared" si="21"/>
        <v>0</v>
      </c>
      <c r="W78" s="46">
        <f t="shared" si="21"/>
        <v>0</v>
      </c>
      <c r="X78" s="46">
        <f t="shared" si="21"/>
        <v>0</v>
      </c>
      <c r="Y78" s="46">
        <f t="shared" si="21"/>
        <v>0</v>
      </c>
      <c r="Z78" s="46">
        <f t="shared" si="21"/>
        <v>0</v>
      </c>
      <c r="AA78" s="46">
        <f t="shared" si="21"/>
        <v>0</v>
      </c>
      <c r="AB78" s="46">
        <f t="shared" si="21"/>
        <v>0</v>
      </c>
      <c r="AC78" s="46">
        <f>SUM(AC74:AC77)</f>
        <v>0</v>
      </c>
      <c r="AD78" s="46">
        <f>SUM(AD74:AD77)</f>
        <v>0</v>
      </c>
      <c r="AE78" s="46">
        <f>SUM(AE74:AE77)</f>
        <v>0</v>
      </c>
      <c r="AF78" s="46">
        <f>SUM(AF74:AF77)</f>
        <v>0</v>
      </c>
      <c r="AG78" s="46">
        <f>SUM(AG74:AG77)</f>
        <v>0</v>
      </c>
    </row>
    <row r="79" spans="1:33" s="2" customFormat="1" x14ac:dyDescent="0.2">
      <c r="A79" s="116" t="str">
        <f t="shared" si="19"/>
        <v>Option 5</v>
      </c>
      <c r="B79" s="116"/>
      <c r="C79" s="6" t="s">
        <v>119</v>
      </c>
      <c r="D79" s="34" t="str">
        <f t="shared" si="18"/>
        <v>Option 5NPV</v>
      </c>
      <c r="E79" s="1"/>
      <c r="F79" s="96" cm="1">
        <f t="array" ref="F79">SUMPRODUCT(($H78:$AG78)*($H$5:$AG$5)*($H$7:$AG$7))</f>
        <v>0</v>
      </c>
      <c r="G79" s="200">
        <f t="shared" si="20"/>
        <v>46203</v>
      </c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</row>
    <row r="80" spans="1:33" s="2" customFormat="1" x14ac:dyDescent="0.2">
      <c r="A80" s="116" t="str">
        <f t="shared" si="19"/>
        <v>Option 5</v>
      </c>
      <c r="B80" s="116"/>
      <c r="C80" s="6" t="s">
        <v>188</v>
      </c>
      <c r="D80" s="34" t="str">
        <f t="shared" si="18"/>
        <v>Option 5PV of costs</v>
      </c>
      <c r="E80" s="1"/>
      <c r="F80" s="96">
        <f>SUM(F74:F75)</f>
        <v>0</v>
      </c>
      <c r="G80" s="200">
        <f t="shared" si="20"/>
        <v>46203</v>
      </c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</row>
    <row r="81" spans="1:33" s="2" customFormat="1" x14ac:dyDescent="0.2">
      <c r="A81" s="116" t="str">
        <f t="shared" si="19"/>
        <v>Option 5</v>
      </c>
      <c r="B81" s="116"/>
      <c r="C81" s="6" t="s">
        <v>189</v>
      </c>
      <c r="D81" s="34" t="str">
        <f t="shared" si="18"/>
        <v>Option 5PV of benefits</v>
      </c>
      <c r="E81" s="1"/>
      <c r="F81" s="96">
        <f>SUM(F76:F77)</f>
        <v>0</v>
      </c>
      <c r="G81" s="200">
        <f t="shared" si="20"/>
        <v>46203</v>
      </c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</row>
    <row r="82" spans="1:33" s="2" customFormat="1" x14ac:dyDescent="0.2">
      <c r="A82" s="104"/>
      <c r="B82" s="104"/>
      <c r="C82" s="104"/>
      <c r="D82" s="34" t="str">
        <f>A82&amp;C82</f>
        <v/>
      </c>
      <c r="F82" s="7"/>
      <c r="G82" s="196"/>
      <c r="H82" s="28"/>
      <c r="I82" s="28"/>
      <c r="J82" s="28"/>
      <c r="K82" s="28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  <c r="Y82" s="28"/>
      <c r="Z82" s="28"/>
      <c r="AA82" s="28"/>
      <c r="AB82" s="28"/>
      <c r="AC82" s="28"/>
      <c r="AD82" s="28"/>
      <c r="AE82" s="28"/>
      <c r="AF82" s="28"/>
      <c r="AG82" s="28"/>
    </row>
    <row r="83" spans="1:33" ht="12" x14ac:dyDescent="0.2">
      <c r="E83" s="74"/>
      <c r="G83" s="204"/>
    </row>
    <row r="84" spans="1:33" ht="12" x14ac:dyDescent="0.2">
      <c r="E84" s="74"/>
      <c r="G84" s="204"/>
    </row>
    <row r="85" spans="1:33" ht="12" x14ac:dyDescent="0.2">
      <c r="E85" s="74"/>
      <c r="G85" s="204"/>
    </row>
    <row r="86" spans="1:33" ht="12" x14ac:dyDescent="0.2">
      <c r="E86" s="74"/>
      <c r="G86" s="204"/>
    </row>
    <row r="87" spans="1:33" ht="12" x14ac:dyDescent="0.2">
      <c r="E87" s="8"/>
      <c r="G87" s="204"/>
    </row>
    <row r="88" spans="1:33" ht="15" x14ac:dyDescent="0.25">
      <c r="A88" s="178" t="s">
        <v>201</v>
      </c>
      <c r="B88" s="48"/>
      <c r="C88" s="17"/>
      <c r="D88" s="17"/>
      <c r="E88" s="73"/>
      <c r="F88" s="17"/>
      <c r="G88" s="198"/>
      <c r="H88" s="198"/>
      <c r="I88" s="177" t="str">
        <f>"FY"&amp;RIGHT(I$9,2)</f>
        <v>FY27</v>
      </c>
      <c r="J88" s="177" t="str">
        <f t="shared" ref="J88:AG88" si="22">"FY"&amp;RIGHT(J$9,2)</f>
        <v>FY28</v>
      </c>
      <c r="K88" s="177" t="str">
        <f t="shared" si="22"/>
        <v>FY29</v>
      </c>
      <c r="L88" s="177" t="str">
        <f t="shared" si="22"/>
        <v>FY30</v>
      </c>
      <c r="M88" s="177" t="str">
        <f t="shared" si="22"/>
        <v>FY31</v>
      </c>
      <c r="N88" s="177" t="str">
        <f t="shared" si="22"/>
        <v>FY32</v>
      </c>
      <c r="O88" s="177" t="str">
        <f t="shared" si="22"/>
        <v>FY33</v>
      </c>
      <c r="P88" s="177" t="str">
        <f t="shared" si="22"/>
        <v>FY34</v>
      </c>
      <c r="Q88" s="177" t="str">
        <f t="shared" si="22"/>
        <v>FY35</v>
      </c>
      <c r="R88" s="177" t="str">
        <f t="shared" si="22"/>
        <v>FY36</v>
      </c>
      <c r="S88" s="177" t="str">
        <f t="shared" si="22"/>
        <v>FY37</v>
      </c>
      <c r="T88" s="177" t="str">
        <f t="shared" si="22"/>
        <v>FY38</v>
      </c>
      <c r="U88" s="177" t="str">
        <f t="shared" si="22"/>
        <v>FY39</v>
      </c>
      <c r="V88" s="177" t="str">
        <f t="shared" si="22"/>
        <v>FY40</v>
      </c>
      <c r="W88" s="177" t="str">
        <f t="shared" si="22"/>
        <v>FY41</v>
      </c>
      <c r="X88" s="177" t="str">
        <f t="shared" si="22"/>
        <v>FY42</v>
      </c>
      <c r="Y88" s="177" t="str">
        <f t="shared" si="22"/>
        <v>FY43</v>
      </c>
      <c r="Z88" s="177" t="str">
        <f t="shared" si="22"/>
        <v>FY44</v>
      </c>
      <c r="AA88" s="177" t="str">
        <f t="shared" si="22"/>
        <v>FY45</v>
      </c>
      <c r="AB88" s="177" t="str">
        <f t="shared" si="22"/>
        <v>FY46</v>
      </c>
      <c r="AC88" s="177" t="str">
        <f t="shared" si="22"/>
        <v>FY47</v>
      </c>
      <c r="AD88" s="177" t="str">
        <f t="shared" si="22"/>
        <v>FY48</v>
      </c>
      <c r="AE88" s="177" t="str">
        <f t="shared" si="22"/>
        <v>FY49</v>
      </c>
      <c r="AF88" s="177" t="str">
        <f t="shared" si="22"/>
        <v>FY50</v>
      </c>
      <c r="AG88" s="177" t="str">
        <f t="shared" si="22"/>
        <v>FY51</v>
      </c>
    </row>
    <row r="89" spans="1:33" ht="12" x14ac:dyDescent="0.2">
      <c r="E89" s="74"/>
      <c r="G89" s="204"/>
    </row>
    <row r="90" spans="1:33" ht="12" x14ac:dyDescent="0.2">
      <c r="E90" s="74"/>
    </row>
    <row r="91" spans="1:33" x14ac:dyDescent="0.2">
      <c r="A91" s="176" t="str">
        <f>Summary!$C$26</f>
        <v>Option 3</v>
      </c>
      <c r="B91" s="119"/>
      <c r="C91" s="174" t="s">
        <v>91</v>
      </c>
      <c r="D91" s="7">
        <f>INDEX(Data!$C$30:$C$36, MATCH(C91, Data!$B$30:$B$36,0))</f>
        <v>-1</v>
      </c>
      <c r="E91" s="2"/>
      <c r="F91" s="7"/>
      <c r="G91" s="28"/>
      <c r="H91" s="28" t="str">
        <f>A91&amp;" "&amp;LOWER(C91)</f>
        <v>Option 3 annualised capex</v>
      </c>
      <c r="I91" s="93" cm="1">
        <f t="array" ref="I91">MAX($D91*INDEX(I$15:W$81, MATCH($A91&amp;$C91, $D$15:$D$81,0),))/mill_conv</f>
        <v>0.56619088011351426</v>
      </c>
      <c r="J91" s="93" cm="1">
        <f t="array" ref="J91">MAX($D91*INDEX(J$15:X$81, MATCH($A91&amp;$C91, $D$15:$D$81,0),))/mill_conv</f>
        <v>0.56619088011351426</v>
      </c>
      <c r="K91" s="93" cm="1">
        <f t="array" ref="K91">MAX($D91*INDEX(K$15:Y$81, MATCH($A91&amp;$C91, $D$15:$D$81,0),))/mill_conv</f>
        <v>0.56619088011351426</v>
      </c>
      <c r="L91" s="93" cm="1">
        <f t="array" ref="L91">MAX($D91*INDEX(L$15:Z$81, MATCH($A91&amp;$C91, $D$15:$D$81,0),))/mill_conv</f>
        <v>0.56619088011351426</v>
      </c>
      <c r="M91" s="93" cm="1">
        <f t="array" ref="M91">MAX($D91*INDEX(M$15:AA$81, MATCH($A91&amp;$C91, $D$15:$D$81,0),))/mill_conv</f>
        <v>0.56619088011351426</v>
      </c>
      <c r="N91" s="93" cm="1">
        <f t="array" ref="N91">MAX($D91*INDEX(N$15:AB$81, MATCH($A91&amp;$C91, $D$15:$D$81,0),))/mill_conv</f>
        <v>0.56619088011351426</v>
      </c>
      <c r="O91" s="93" cm="1">
        <f t="array" ref="O91">MAX($D91*INDEX(O$15:AC$81, MATCH($A91&amp;$C91, $D$15:$D$81,0),))/mill_conv</f>
        <v>0.56619088011351426</v>
      </c>
      <c r="P91" s="93" cm="1">
        <f t="array" ref="P91">MAX($D91*INDEX(P$15:AD$81, MATCH($A91&amp;$C91, $D$15:$D$81,0),))/mill_conv</f>
        <v>0.56619088011351426</v>
      </c>
      <c r="Q91" s="93" cm="1">
        <f t="array" ref="Q91">MAX($D91*INDEX(Q$15:AE$81, MATCH($A91&amp;$C91, $D$15:$D$81,0),))/mill_conv</f>
        <v>0.56619088011351426</v>
      </c>
      <c r="R91" s="93" cm="1">
        <f t="array" ref="R91">MAX($D91*INDEX(R$15:AF$81, MATCH($A91&amp;$C91, $D$15:$D$81,0),))/mill_conv</f>
        <v>0.56619088011351426</v>
      </c>
      <c r="S91" s="93" cm="1">
        <f t="array" ref="S91">MAX($D91*INDEX(S$15:AG$81, MATCH($A91&amp;$C91, $D$15:$D$81,0),))/mill_conv</f>
        <v>0.56619088011351426</v>
      </c>
      <c r="T91" s="93" cm="1">
        <f t="array" ref="T91">MAX($D91*INDEX(T$15:AH$81, MATCH($A91&amp;$C91, $D$15:$D$81,0),))/mill_conv</f>
        <v>0.56619088011351426</v>
      </c>
      <c r="U91" s="93" cm="1">
        <f t="array" ref="U91">MAX($D91*INDEX(U$15:AI$81, MATCH($A91&amp;$C91, $D$15:$D$81,0),))/mill_conv</f>
        <v>0.56619088011351426</v>
      </c>
      <c r="V91" s="93" cm="1">
        <f t="array" ref="V91">MAX($D91*INDEX(V$15:AJ$81, MATCH($A91&amp;$C91, $D$15:$D$81,0),))/mill_conv</f>
        <v>0.56619088011351426</v>
      </c>
      <c r="W91" s="93" cm="1">
        <f t="array" ref="W91">MAX($D91*INDEX(W$15:AK$81, MATCH($A91&amp;$C91, $D$15:$D$81,0),))/mill_conv</f>
        <v>0.56619088011351426</v>
      </c>
      <c r="X91" s="93" cm="1">
        <f t="array" ref="X91">MAX($D91*INDEX(X$15:AL$81, MATCH($A91&amp;$C91, $D$15:$D$81,0),))/mill_conv</f>
        <v>0.56619088011351426</v>
      </c>
      <c r="Y91" s="93" cm="1">
        <f t="array" ref="Y91">MAX($D91*INDEX(Y$15:AM$81, MATCH($A91&amp;$C91, $D$15:$D$81,0),))/mill_conv</f>
        <v>0.56619088011351426</v>
      </c>
      <c r="Z91" s="93" cm="1">
        <f t="array" ref="Z91">MAX($D91*INDEX(Z$15:AN$81, MATCH($A91&amp;$C91, $D$15:$D$81,0),))/mill_conv</f>
        <v>0.56619088011351426</v>
      </c>
      <c r="AA91" s="93" cm="1">
        <f t="array" ref="AA91">MAX($D91*INDEX(AA$15:AO$81, MATCH($A91&amp;$C91, $D$15:$D$81,0),))/mill_conv</f>
        <v>0.56619088011351426</v>
      </c>
      <c r="AB91" s="93" cm="1">
        <f t="array" ref="AB91">MAX($D91*INDEX(AB$15:AP$81, MATCH($A91&amp;$C91, $D$15:$D$81,0),))/mill_conv</f>
        <v>0.56619088011351426</v>
      </c>
      <c r="AC91" s="93" cm="1">
        <f t="array" ref="AC91">MAX($D91*INDEX(AC$15:AQ$81, MATCH($A91&amp;$C91, $D$15:$D$81,0),))/mill_conv</f>
        <v>0.56619088011351426</v>
      </c>
      <c r="AD91" s="93" cm="1">
        <f t="array" ref="AD91">MAX($D91*INDEX(AD$15:AR$81, MATCH($A91&amp;$C91, $D$15:$D$81,0),))/mill_conv</f>
        <v>0.56619088011351426</v>
      </c>
      <c r="AE91" s="93" cm="1">
        <f t="array" ref="AE91">MAX($D91*INDEX(AE$15:AS$81, MATCH($A91&amp;$C91, $D$15:$D$81,0),))/mill_conv</f>
        <v>0.56619088011351426</v>
      </c>
      <c r="AF91" s="93" cm="1">
        <f t="array" ref="AF91">MAX($D91*INDEX(AF$15:AT$81, MATCH($A91&amp;$C91, $D$15:$D$81,0),))/mill_conv</f>
        <v>0</v>
      </c>
      <c r="AG91" s="93" cm="1">
        <f t="array" ref="AG91">MAX($D91*INDEX(AG$15:AU$81, MATCH($A91&amp;$C91, $D$15:$D$81,0),))/mill_conv</f>
        <v>0</v>
      </c>
    </row>
    <row r="92" spans="1:33" x14ac:dyDescent="0.2">
      <c r="A92" s="175" t="str">
        <f>A16</f>
        <v>Option 1 (base case)</v>
      </c>
      <c r="B92" s="119"/>
      <c r="C92" s="175" t="s">
        <v>172</v>
      </c>
      <c r="D92" s="7">
        <f>INDEX(Data!$C$30:$C$36, MATCH(C92, Data!$B$30:$B$36,0))</f>
        <v>1</v>
      </c>
      <c r="E92" s="74"/>
      <c r="H92" s="28" t="str">
        <f>A92&amp;" risk cost"</f>
        <v>Option 1 (base case) risk cost</v>
      </c>
      <c r="I92" s="93">
        <f t="shared" ref="I92:R92" si="23">$D92*INDEX(I$15:I$81, MATCH($A92&amp;$C92, $D$15:$D$81,0))/mill_conv</f>
        <v>0</v>
      </c>
      <c r="J92" s="93">
        <f t="shared" si="23"/>
        <v>0</v>
      </c>
      <c r="K92" s="93">
        <f t="shared" si="23"/>
        <v>0</v>
      </c>
      <c r="L92" s="93">
        <f t="shared" si="23"/>
        <v>0</v>
      </c>
      <c r="M92" s="93">
        <f t="shared" si="23"/>
        <v>0</v>
      </c>
      <c r="N92" s="93">
        <f t="shared" si="23"/>
        <v>0</v>
      </c>
      <c r="O92" s="93">
        <f t="shared" si="23"/>
        <v>2.2133928209622225</v>
      </c>
      <c r="P92" s="93">
        <f t="shared" si="23"/>
        <v>2.2216930440408307</v>
      </c>
      <c r="Q92" s="93">
        <f t="shared" si="23"/>
        <v>2.2216930440408307</v>
      </c>
      <c r="R92" s="93">
        <f t="shared" si="23"/>
        <v>2.2216930440408307</v>
      </c>
      <c r="S92" s="93">
        <f t="shared" ref="S92:AG92" si="24">$D92*INDEX(S$15:S$81, MATCH($A92&amp;$C92, $D$15:$D$81,0))/mill_conv</f>
        <v>2.2216930440408307</v>
      </c>
      <c r="T92" s="93">
        <f t="shared" si="24"/>
        <v>2.2216930440408307</v>
      </c>
      <c r="U92" s="93">
        <f t="shared" si="24"/>
        <v>2.2216930440408307</v>
      </c>
      <c r="V92" s="93">
        <f t="shared" si="24"/>
        <v>2.2216930440408307</v>
      </c>
      <c r="W92" s="93">
        <f t="shared" si="24"/>
        <v>2.2216930440408307</v>
      </c>
      <c r="X92" s="93">
        <f t="shared" si="24"/>
        <v>2.2216930440408307</v>
      </c>
      <c r="Y92" s="93">
        <f t="shared" si="24"/>
        <v>2.2216930440408307</v>
      </c>
      <c r="Z92" s="93">
        <f t="shared" si="24"/>
        <v>2.2216930440408307</v>
      </c>
      <c r="AA92" s="93">
        <f t="shared" si="24"/>
        <v>2.2216930440408307</v>
      </c>
      <c r="AB92" s="93">
        <f t="shared" si="24"/>
        <v>2.2216930440408307</v>
      </c>
      <c r="AC92" s="93">
        <f t="shared" si="24"/>
        <v>2.2216930440408307</v>
      </c>
      <c r="AD92" s="93">
        <f t="shared" si="24"/>
        <v>2.2216930440408307</v>
      </c>
      <c r="AE92" s="93">
        <f t="shared" si="24"/>
        <v>2.2216930440408307</v>
      </c>
      <c r="AF92" s="93">
        <f t="shared" si="24"/>
        <v>2.2216930440408307</v>
      </c>
      <c r="AG92" s="93">
        <f t="shared" si="24"/>
        <v>2.2216930440408307</v>
      </c>
    </row>
    <row r="93" spans="1:33" ht="12" x14ac:dyDescent="0.2">
      <c r="E93" s="74"/>
      <c r="I93" s="130"/>
      <c r="J93" s="130"/>
      <c r="K93" s="130"/>
      <c r="L93" s="130"/>
      <c r="M93" s="130"/>
      <c r="N93" s="130"/>
      <c r="O93" s="130"/>
      <c r="P93" s="130"/>
      <c r="Q93" s="130"/>
      <c r="R93" s="130"/>
      <c r="S93" s="130"/>
      <c r="T93" s="130"/>
      <c r="U93" s="130"/>
      <c r="V93" s="130"/>
      <c r="W93" s="130"/>
      <c r="X93" s="130"/>
      <c r="Y93" s="130"/>
      <c r="Z93" s="130"/>
      <c r="AA93" s="130"/>
      <c r="AB93" s="130"/>
      <c r="AC93" s="130"/>
      <c r="AD93" s="130"/>
      <c r="AE93" s="130"/>
      <c r="AF93" s="130"/>
      <c r="AG93" s="130"/>
    </row>
    <row r="94" spans="1:33" ht="12" x14ac:dyDescent="0.2">
      <c r="E94" s="74"/>
    </row>
    <row r="95" spans="1:33" ht="12" x14ac:dyDescent="0.2">
      <c r="E95" s="74"/>
    </row>
    <row r="96" spans="1:33" ht="12" x14ac:dyDescent="0.2">
      <c r="E96" s="74"/>
    </row>
    <row r="97" spans="1:33" ht="12" x14ac:dyDescent="0.2">
      <c r="E97" s="74"/>
      <c r="I97" s="251" t="str">
        <f>I88</f>
        <v>FY27</v>
      </c>
      <c r="J97" s="251" t="str">
        <f t="shared" ref="J97:AG97" si="25">J88</f>
        <v>FY28</v>
      </c>
      <c r="K97" s="251" t="str">
        <f t="shared" si="25"/>
        <v>FY29</v>
      </c>
      <c r="L97" s="251" t="str">
        <f t="shared" si="25"/>
        <v>FY30</v>
      </c>
      <c r="M97" s="251" t="str">
        <f t="shared" si="25"/>
        <v>FY31</v>
      </c>
      <c r="N97" s="251" t="str">
        <f t="shared" si="25"/>
        <v>FY32</v>
      </c>
      <c r="O97" s="251" t="str">
        <f t="shared" si="25"/>
        <v>FY33</v>
      </c>
      <c r="P97" s="251" t="str">
        <f t="shared" si="25"/>
        <v>FY34</v>
      </c>
      <c r="Q97" s="251" t="str">
        <f t="shared" si="25"/>
        <v>FY35</v>
      </c>
      <c r="R97" s="251" t="str">
        <f t="shared" si="25"/>
        <v>FY36</v>
      </c>
      <c r="S97" s="251" t="str">
        <f t="shared" si="25"/>
        <v>FY37</v>
      </c>
      <c r="T97" s="251" t="str">
        <f t="shared" si="25"/>
        <v>FY38</v>
      </c>
      <c r="U97" s="251" t="str">
        <f t="shared" si="25"/>
        <v>FY39</v>
      </c>
      <c r="V97" s="251" t="str">
        <f t="shared" si="25"/>
        <v>FY40</v>
      </c>
      <c r="W97" s="251" t="str">
        <f t="shared" si="25"/>
        <v>FY41</v>
      </c>
      <c r="X97" s="251" t="str">
        <f t="shared" si="25"/>
        <v>FY42</v>
      </c>
      <c r="Y97" s="251" t="str">
        <f t="shared" si="25"/>
        <v>FY43</v>
      </c>
      <c r="Z97" s="251" t="str">
        <f t="shared" si="25"/>
        <v>FY44</v>
      </c>
      <c r="AA97" s="251" t="str">
        <f t="shared" si="25"/>
        <v>FY45</v>
      </c>
      <c r="AB97" s="251" t="str">
        <f t="shared" si="25"/>
        <v>FY46</v>
      </c>
      <c r="AC97" s="251" t="str">
        <f t="shared" si="25"/>
        <v>FY47</v>
      </c>
      <c r="AD97" s="251" t="str">
        <f t="shared" si="25"/>
        <v>FY48</v>
      </c>
      <c r="AE97" s="251" t="str">
        <f t="shared" si="25"/>
        <v>FY49</v>
      </c>
      <c r="AF97" s="251" t="str">
        <f t="shared" si="25"/>
        <v>FY50</v>
      </c>
      <c r="AG97" s="251" t="str">
        <f t="shared" si="25"/>
        <v>FY51</v>
      </c>
    </row>
    <row r="98" spans="1:33" x14ac:dyDescent="0.2">
      <c r="A98" s="176" t="s">
        <v>229</v>
      </c>
      <c r="B98" s="119"/>
      <c r="C98" s="174" t="s">
        <v>123</v>
      </c>
      <c r="D98" s="168">
        <f>MAX(H98:AG98)</f>
        <v>0</v>
      </c>
      <c r="E98" s="250"/>
      <c r="F98" s="7"/>
      <c r="G98" s="28"/>
      <c r="H98" s="28" t="str">
        <f>A98&amp;" "&amp;LOWER(C98)</f>
        <v>Energy at risk energy at risk (weighted)</v>
      </c>
      <c r="I98" s="28">
        <f>INDEX('Option1 (base case)'!I$14:I$87, MATCH($C98, 'Option1 (base case)'!$C$14:$C$87,0))</f>
        <v>0</v>
      </c>
      <c r="J98" s="28">
        <f>INDEX('Option1 (base case)'!J$14:J$87, MATCH($C98, 'Option1 (base case)'!$C$14:$C$87,0))</f>
        <v>0</v>
      </c>
      <c r="K98" s="28">
        <f>INDEX('Option1 (base case)'!K$14:K$87, MATCH($C98, 'Option1 (base case)'!$C$14:$C$87,0))</f>
        <v>0</v>
      </c>
      <c r="L98" s="28">
        <f>INDEX('Option1 (base case)'!L$14:L$87, MATCH($C98, 'Option1 (base case)'!$C$14:$C$87,0))</f>
        <v>0</v>
      </c>
      <c r="M98" s="28">
        <f>INDEX('Option1 (base case)'!M$14:M$87, MATCH($C98, 'Option1 (base case)'!$C$14:$C$87,0))</f>
        <v>0</v>
      </c>
      <c r="N98" s="28">
        <f>INDEX('Option1 (base case)'!N$14:N$87, MATCH($C98, 'Option1 (base case)'!$C$14:$C$87,0))</f>
        <v>0</v>
      </c>
      <c r="O98" s="28">
        <f>INDEX('Option1 (base case)'!O$14:O$87, MATCH($C98, 'Option1 (base case)'!$C$14:$C$87,0))</f>
        <v>0</v>
      </c>
      <c r="P98" s="28">
        <f>INDEX('Option1 (base case)'!P$14:P$87, MATCH($C98, 'Option1 (base case)'!$C$14:$C$87,0))</f>
        <v>0</v>
      </c>
      <c r="Q98" s="28">
        <f>INDEX('Option1 (base case)'!Q$14:Q$87, MATCH($C98, 'Option1 (base case)'!$C$14:$C$87,0))</f>
        <v>0</v>
      </c>
      <c r="R98" s="28">
        <f>INDEX('Option1 (base case)'!R$14:R$87, MATCH($C98, 'Option1 (base case)'!$C$14:$C$87,0))</f>
        <v>0</v>
      </c>
      <c r="S98" s="28">
        <f>INDEX('Option1 (base case)'!S$14:S$87, MATCH($C98, 'Option1 (base case)'!$C$14:$C$87,0))</f>
        <v>0</v>
      </c>
      <c r="T98" s="28">
        <f>INDEX('Option1 (base case)'!T$14:T$87, MATCH($C98, 'Option1 (base case)'!$C$14:$C$87,0))</f>
        <v>0</v>
      </c>
      <c r="U98" s="28">
        <f>INDEX('Option1 (base case)'!U$14:U$87, MATCH($C98, 'Option1 (base case)'!$C$14:$C$87,0))</f>
        <v>0</v>
      </c>
      <c r="V98" s="28">
        <f>INDEX('Option1 (base case)'!V$14:V$87, MATCH($C98, 'Option1 (base case)'!$C$14:$C$87,0))</f>
        <v>0</v>
      </c>
      <c r="W98" s="28">
        <f>INDEX('Option1 (base case)'!W$14:W$87, MATCH($C98, 'Option1 (base case)'!$C$14:$C$87,0))</f>
        <v>0</v>
      </c>
      <c r="X98" s="28">
        <f>INDEX('Option1 (base case)'!X$14:X$87, MATCH($C98, 'Option1 (base case)'!$C$14:$C$87,0))</f>
        <v>0</v>
      </c>
      <c r="Y98" s="28">
        <f>INDEX('Option1 (base case)'!Y$14:Y$87, MATCH($C98, 'Option1 (base case)'!$C$14:$C$87,0))</f>
        <v>0</v>
      </c>
      <c r="Z98" s="28">
        <f>INDEX('Option1 (base case)'!Z$14:Z$87, MATCH($C98, 'Option1 (base case)'!$C$14:$C$87,0))</f>
        <v>0</v>
      </c>
      <c r="AA98" s="28">
        <f>INDEX('Option1 (base case)'!AA$14:AA$87, MATCH($C98, 'Option1 (base case)'!$C$14:$C$87,0))</f>
        <v>0</v>
      </c>
      <c r="AB98" s="28">
        <f>INDEX('Option1 (base case)'!AB$14:AB$87, MATCH($C98, 'Option1 (base case)'!$C$14:$C$87,0))</f>
        <v>0</v>
      </c>
      <c r="AC98" s="28">
        <f>INDEX('Option1 (base case)'!AC$14:AC$87, MATCH($C98, 'Option1 (base case)'!$C$14:$C$87,0))</f>
        <v>0</v>
      </c>
      <c r="AD98" s="28">
        <f>INDEX('Option1 (base case)'!AD$14:AD$87, MATCH($C98, 'Option1 (base case)'!$C$14:$C$87,0))</f>
        <v>0</v>
      </c>
      <c r="AE98" s="28">
        <f>INDEX('Option1 (base case)'!AE$14:AE$87, MATCH($C98, 'Option1 (base case)'!$C$14:$C$87,0))</f>
        <v>0</v>
      </c>
      <c r="AF98" s="28">
        <f>INDEX('Option1 (base case)'!AF$14:AF$87, MATCH($C98, 'Option1 (base case)'!$C$14:$C$87,0))</f>
        <v>0</v>
      </c>
      <c r="AG98" s="28">
        <f>INDEX('Option1 (base case)'!AG$14:AG$87, MATCH($C98, 'Option1 (base case)'!$C$14:$C$87,0))</f>
        <v>0</v>
      </c>
    </row>
    <row r="99" spans="1:33" x14ac:dyDescent="0.2">
      <c r="A99" s="175" t="str">
        <f>A23</f>
        <v>Option 1 (base case)</v>
      </c>
      <c r="B99" s="119"/>
      <c r="C99" s="175" t="s">
        <v>124</v>
      </c>
      <c r="D99" s="168">
        <f>MAX(H99:AG99)</f>
        <v>0</v>
      </c>
      <c r="E99" s="250"/>
      <c r="H99" s="28" t="str">
        <f>A99&amp;" risk cost"</f>
        <v>Option 1 (base case) risk cost</v>
      </c>
      <c r="I99" s="28">
        <f>INDEX('Option1 (base case)'!I$14:I$87, MATCH($C99, 'Option1 (base case)'!$C$14:$C$87,0))/10^6</f>
        <v>0</v>
      </c>
      <c r="J99" s="28">
        <f>INDEX('Option1 (base case)'!J$14:J$87, MATCH($C99, 'Option1 (base case)'!$C$14:$C$87,0))/10^6</f>
        <v>0</v>
      </c>
      <c r="K99" s="28">
        <f>INDEX('Option1 (base case)'!K$14:K$87, MATCH($C99, 'Option1 (base case)'!$C$14:$C$87,0))/10^6</f>
        <v>0</v>
      </c>
      <c r="L99" s="28">
        <f>INDEX('Option1 (base case)'!L$14:L$87, MATCH($C99, 'Option1 (base case)'!$C$14:$C$87,0))/10^6</f>
        <v>0</v>
      </c>
      <c r="M99" s="28">
        <f>INDEX('Option1 (base case)'!M$14:M$87, MATCH($C99, 'Option1 (base case)'!$C$14:$C$87,0))/10^6</f>
        <v>0</v>
      </c>
      <c r="N99" s="28">
        <f>INDEX('Option1 (base case)'!N$14:N$87, MATCH($C99, 'Option1 (base case)'!$C$14:$C$87,0))/10^6</f>
        <v>0</v>
      </c>
      <c r="O99" s="28">
        <f>INDEX('Option1 (base case)'!O$14:O$87, MATCH($C99, 'Option1 (base case)'!$C$14:$C$87,0))/10^6</f>
        <v>0</v>
      </c>
      <c r="P99" s="28">
        <f>INDEX('Option1 (base case)'!P$14:P$87, MATCH($C99, 'Option1 (base case)'!$C$14:$C$87,0))/10^6</f>
        <v>0</v>
      </c>
      <c r="Q99" s="28">
        <f>INDEX('Option1 (base case)'!Q$14:Q$87, MATCH($C99, 'Option1 (base case)'!$C$14:$C$87,0))/10^6</f>
        <v>0</v>
      </c>
      <c r="R99" s="28">
        <f>INDEX('Option1 (base case)'!R$14:R$87, MATCH($C99, 'Option1 (base case)'!$C$14:$C$87,0))/10^6</f>
        <v>0</v>
      </c>
      <c r="S99" s="28">
        <f>INDEX('Option1 (base case)'!S$14:S$87, MATCH($C99, 'Option1 (base case)'!$C$14:$C$87,0))/10^6</f>
        <v>0</v>
      </c>
      <c r="T99" s="28">
        <f>INDEX('Option1 (base case)'!T$14:T$87, MATCH($C99, 'Option1 (base case)'!$C$14:$C$87,0))/10^6</f>
        <v>0</v>
      </c>
      <c r="U99" s="28">
        <f>INDEX('Option1 (base case)'!U$14:U$87, MATCH($C99, 'Option1 (base case)'!$C$14:$C$87,0))/10^6</f>
        <v>0</v>
      </c>
      <c r="V99" s="28">
        <f>INDEX('Option1 (base case)'!V$14:V$87, MATCH($C99, 'Option1 (base case)'!$C$14:$C$87,0))/10^6</f>
        <v>0</v>
      </c>
      <c r="W99" s="28">
        <f>INDEX('Option1 (base case)'!W$14:W$87, MATCH($C99, 'Option1 (base case)'!$C$14:$C$87,0))/10^6</f>
        <v>0</v>
      </c>
      <c r="X99" s="28">
        <f>INDEX('Option1 (base case)'!X$14:X$87, MATCH($C99, 'Option1 (base case)'!$C$14:$C$87,0))/10^6</f>
        <v>0</v>
      </c>
      <c r="Y99" s="28">
        <f>INDEX('Option1 (base case)'!Y$14:Y$87, MATCH($C99, 'Option1 (base case)'!$C$14:$C$87,0))/10^6</f>
        <v>0</v>
      </c>
      <c r="Z99" s="28">
        <f>INDEX('Option1 (base case)'!Z$14:Z$87, MATCH($C99, 'Option1 (base case)'!$C$14:$C$87,0))/10^6</f>
        <v>0</v>
      </c>
      <c r="AA99" s="28">
        <f>INDEX('Option1 (base case)'!AA$14:AA$87, MATCH($C99, 'Option1 (base case)'!$C$14:$C$87,0))/10^6</f>
        <v>0</v>
      </c>
      <c r="AB99" s="28">
        <f>INDEX('Option1 (base case)'!AB$14:AB$87, MATCH($C99, 'Option1 (base case)'!$C$14:$C$87,0))/10^6</f>
        <v>0</v>
      </c>
      <c r="AC99" s="28">
        <f>INDEX('Option1 (base case)'!AC$14:AC$87, MATCH($C99, 'Option1 (base case)'!$C$14:$C$87,0))/10^6</f>
        <v>0</v>
      </c>
      <c r="AD99" s="28">
        <f>INDEX('Option1 (base case)'!AD$14:AD$87, MATCH($C99, 'Option1 (base case)'!$C$14:$C$87,0))/10^6</f>
        <v>0</v>
      </c>
      <c r="AE99" s="28">
        <f>INDEX('Option1 (base case)'!AE$14:AE$87, MATCH($C99, 'Option1 (base case)'!$C$14:$C$87,0))/10^6</f>
        <v>0</v>
      </c>
      <c r="AF99" s="28">
        <f>INDEX('Option1 (base case)'!AF$14:AF$87, MATCH($C99, 'Option1 (base case)'!$C$14:$C$87,0))/10^6</f>
        <v>0</v>
      </c>
      <c r="AG99" s="28">
        <f>INDEX('Option1 (base case)'!AG$14:AG$87, MATCH($C99, 'Option1 (base case)'!$C$14:$C$87,0))/10^6</f>
        <v>0</v>
      </c>
    </row>
    <row r="100" spans="1:33" ht="12" x14ac:dyDescent="0.2">
      <c r="E100" s="8"/>
    </row>
    <row r="101" spans="1:33" s="252" customFormat="1" ht="12" x14ac:dyDescent="0.2"/>
    <row r="102" spans="1:33" ht="12" x14ac:dyDescent="0.2">
      <c r="E102" s="8"/>
    </row>
    <row r="103" spans="1:33" ht="12" x14ac:dyDescent="0.2">
      <c r="E103" s="8"/>
      <c r="I103" s="252"/>
    </row>
    <row r="104" spans="1:33" ht="12" x14ac:dyDescent="0.2">
      <c r="E104" s="8"/>
      <c r="H104" s="130"/>
    </row>
    <row r="105" spans="1:33" ht="12" x14ac:dyDescent="0.2">
      <c r="E105" s="8"/>
      <c r="H105" s="130"/>
    </row>
    <row r="106" spans="1:33" ht="12" x14ac:dyDescent="0.2">
      <c r="D106" s="168"/>
      <c r="E106" s="8"/>
    </row>
    <row r="107" spans="1:33" ht="12" x14ac:dyDescent="0.2">
      <c r="D107" s="168"/>
      <c r="E107" s="8"/>
    </row>
    <row r="108" spans="1:33" ht="12" x14ac:dyDescent="0.2">
      <c r="D108" s="168"/>
      <c r="E108" s="74"/>
    </row>
    <row r="109" spans="1:33" ht="12" x14ac:dyDescent="0.2">
      <c r="C109" s="104"/>
      <c r="D109" s="168"/>
      <c r="E109" s="168"/>
    </row>
    <row r="110" spans="1:33" ht="12" x14ac:dyDescent="0.2">
      <c r="D110" s="168"/>
      <c r="E110" s="74"/>
    </row>
    <row r="111" spans="1:33" ht="12" x14ac:dyDescent="0.2">
      <c r="D111" s="168"/>
      <c r="E111" s="74"/>
    </row>
    <row r="112" spans="1:33" ht="12" x14ac:dyDescent="0.2">
      <c r="D112" s="168"/>
      <c r="E112" s="74"/>
    </row>
    <row r="113" spans="4:5" ht="12" x14ac:dyDescent="0.2">
      <c r="D113" s="168"/>
      <c r="E113" s="74"/>
    </row>
    <row r="114" spans="4:5" ht="12" x14ac:dyDescent="0.2">
      <c r="D114" s="168"/>
      <c r="E114" s="74"/>
    </row>
    <row r="115" spans="4:5" ht="12" x14ac:dyDescent="0.2">
      <c r="D115" s="168"/>
      <c r="E115" s="74"/>
    </row>
    <row r="116" spans="4:5" ht="12" x14ac:dyDescent="0.2">
      <c r="D116" s="168"/>
      <c r="E116" s="74"/>
    </row>
    <row r="117" spans="4:5" ht="12" x14ac:dyDescent="0.2">
      <c r="D117" s="168"/>
      <c r="E117" s="74"/>
    </row>
    <row r="118" spans="4:5" ht="12" x14ac:dyDescent="0.2">
      <c r="D118" s="168"/>
      <c r="E118" s="74"/>
    </row>
    <row r="119" spans="4:5" ht="12" x14ac:dyDescent="0.2">
      <c r="D119" s="168"/>
      <c r="E119" s="74"/>
    </row>
    <row r="120" spans="4:5" ht="12" x14ac:dyDescent="0.2">
      <c r="D120" s="168"/>
      <c r="E120" s="74"/>
    </row>
    <row r="121" spans="4:5" ht="12" x14ac:dyDescent="0.2">
      <c r="D121" s="168"/>
      <c r="E121" s="74"/>
    </row>
    <row r="122" spans="4:5" ht="12" x14ac:dyDescent="0.2">
      <c r="D122" s="168"/>
      <c r="E122" s="74"/>
    </row>
    <row r="123" spans="4:5" ht="12" x14ac:dyDescent="0.2">
      <c r="D123" s="168"/>
      <c r="E123" s="74"/>
    </row>
    <row r="124" spans="4:5" ht="12" x14ac:dyDescent="0.2">
      <c r="D124" s="168"/>
      <c r="E124" s="74"/>
    </row>
    <row r="125" spans="4:5" ht="12" x14ac:dyDescent="0.2">
      <c r="D125" s="168"/>
      <c r="E125" s="74"/>
    </row>
    <row r="126" spans="4:5" ht="12" x14ac:dyDescent="0.2">
      <c r="D126" s="168"/>
      <c r="E126" s="74"/>
    </row>
    <row r="127" spans="4:5" ht="12" x14ac:dyDescent="0.2">
      <c r="D127" s="168"/>
      <c r="E127" s="74"/>
    </row>
    <row r="128" spans="4:5" ht="12" x14ac:dyDescent="0.2">
      <c r="D128" s="168"/>
      <c r="E128" s="74"/>
    </row>
    <row r="129" spans="4:5" ht="12" x14ac:dyDescent="0.2">
      <c r="D129" s="168"/>
      <c r="E129" s="74"/>
    </row>
    <row r="130" spans="4:5" ht="12" x14ac:dyDescent="0.2">
      <c r="D130" s="168"/>
      <c r="E130" s="74"/>
    </row>
    <row r="131" spans="4:5" ht="12" x14ac:dyDescent="0.2">
      <c r="D131" s="168"/>
      <c r="E131" s="74"/>
    </row>
    <row r="132" spans="4:5" ht="12" x14ac:dyDescent="0.2">
      <c r="D132" s="168"/>
      <c r="E132" s="74"/>
    </row>
    <row r="133" spans="4:5" ht="12" x14ac:dyDescent="0.2">
      <c r="D133" s="168"/>
      <c r="E133" s="74"/>
    </row>
    <row r="134" spans="4:5" ht="12" x14ac:dyDescent="0.2">
      <c r="D134" s="168"/>
      <c r="E134" s="74"/>
    </row>
    <row r="135" spans="4:5" ht="12" x14ac:dyDescent="0.2">
      <c r="D135" s="168"/>
      <c r="E135" s="74"/>
    </row>
    <row r="136" spans="4:5" ht="12" x14ac:dyDescent="0.2">
      <c r="D136" s="168"/>
      <c r="E136" s="74"/>
    </row>
    <row r="137" spans="4:5" ht="12" x14ac:dyDescent="0.2">
      <c r="D137" s="168"/>
      <c r="E137" s="74"/>
    </row>
    <row r="138" spans="4:5" ht="12" x14ac:dyDescent="0.2">
      <c r="E138" s="74"/>
    </row>
    <row r="139" spans="4:5" ht="12" x14ac:dyDescent="0.2">
      <c r="E139" s="74"/>
    </row>
    <row r="140" spans="4:5" ht="12" x14ac:dyDescent="0.2">
      <c r="E140" s="74"/>
    </row>
    <row r="141" spans="4:5" ht="12" x14ac:dyDescent="0.2">
      <c r="E141" s="74"/>
    </row>
    <row r="142" spans="4:5" ht="12" x14ac:dyDescent="0.2">
      <c r="E142" s="74"/>
    </row>
    <row r="143" spans="4:5" ht="12" x14ac:dyDescent="0.2">
      <c r="E143" s="74"/>
    </row>
    <row r="144" spans="4:5" ht="12" x14ac:dyDescent="0.2">
      <c r="E144" s="74"/>
    </row>
    <row r="145" spans="5:5" ht="12" x14ac:dyDescent="0.2">
      <c r="E145" s="74"/>
    </row>
    <row r="146" spans="5:5" ht="12" x14ac:dyDescent="0.2">
      <c r="E146" s="74"/>
    </row>
    <row r="147" spans="5:5" ht="12" x14ac:dyDescent="0.2">
      <c r="E147" s="74"/>
    </row>
    <row r="148" spans="5:5" ht="12" x14ac:dyDescent="0.2">
      <c r="E148" s="74"/>
    </row>
    <row r="149" spans="5:5" ht="12" x14ac:dyDescent="0.2">
      <c r="E149" s="74"/>
    </row>
    <row r="150" spans="5:5" ht="12" x14ac:dyDescent="0.2">
      <c r="E150" s="74"/>
    </row>
    <row r="151" spans="5:5" ht="12" x14ac:dyDescent="0.2">
      <c r="E151" s="74"/>
    </row>
    <row r="152" spans="5:5" ht="12" x14ac:dyDescent="0.2">
      <c r="E152" s="74"/>
    </row>
    <row r="153" spans="5:5" ht="12" x14ac:dyDescent="0.2">
      <c r="E153" s="74"/>
    </row>
    <row r="154" spans="5:5" ht="12" x14ac:dyDescent="0.2">
      <c r="E154" s="74"/>
    </row>
    <row r="155" spans="5:5" ht="12" x14ac:dyDescent="0.2">
      <c r="E155" s="74"/>
    </row>
    <row r="156" spans="5:5" ht="12" x14ac:dyDescent="0.2">
      <c r="E156" s="74"/>
    </row>
    <row r="157" spans="5:5" ht="12" x14ac:dyDescent="0.2">
      <c r="E157" s="74"/>
    </row>
    <row r="158" spans="5:5" ht="12" x14ac:dyDescent="0.2">
      <c r="E158" s="74"/>
    </row>
    <row r="159" spans="5:5" ht="12" x14ac:dyDescent="0.2">
      <c r="E159" s="74"/>
    </row>
    <row r="160" spans="5:5" ht="12" x14ac:dyDescent="0.2">
      <c r="E160" s="74"/>
    </row>
    <row r="161" spans="5:5" ht="12" x14ac:dyDescent="0.2">
      <c r="E161" s="74"/>
    </row>
    <row r="162" spans="5:5" ht="12" x14ac:dyDescent="0.2">
      <c r="E162" s="74"/>
    </row>
    <row r="163" spans="5:5" ht="12" x14ac:dyDescent="0.2">
      <c r="E163" s="74"/>
    </row>
    <row r="164" spans="5:5" ht="12" x14ac:dyDescent="0.2">
      <c r="E164" s="74"/>
    </row>
    <row r="165" spans="5:5" ht="12" x14ac:dyDescent="0.2">
      <c r="E165" s="74"/>
    </row>
    <row r="166" spans="5:5" ht="12" x14ac:dyDescent="0.2">
      <c r="E166" s="74"/>
    </row>
    <row r="167" spans="5:5" ht="12" x14ac:dyDescent="0.2">
      <c r="E167" s="74"/>
    </row>
    <row r="168" spans="5:5" ht="12" x14ac:dyDescent="0.2">
      <c r="E168" s="74"/>
    </row>
    <row r="169" spans="5:5" ht="12" x14ac:dyDescent="0.2">
      <c r="E169" s="74"/>
    </row>
    <row r="170" spans="5:5" ht="12" x14ac:dyDescent="0.2">
      <c r="E170" s="74"/>
    </row>
    <row r="171" spans="5:5" ht="12" x14ac:dyDescent="0.2">
      <c r="E171" s="74"/>
    </row>
    <row r="172" spans="5:5" ht="12" x14ac:dyDescent="0.2">
      <c r="E172" s="74"/>
    </row>
    <row r="173" spans="5:5" ht="12" x14ac:dyDescent="0.2">
      <c r="E173" s="74"/>
    </row>
    <row r="174" spans="5:5" ht="12" x14ac:dyDescent="0.2">
      <c r="E174" s="74"/>
    </row>
    <row r="175" spans="5:5" ht="12" x14ac:dyDescent="0.2">
      <c r="E175" s="74"/>
    </row>
    <row r="176" spans="5:5" ht="12" x14ac:dyDescent="0.2">
      <c r="E176" s="74"/>
    </row>
    <row r="177" spans="5:5" ht="12" x14ac:dyDescent="0.2">
      <c r="E177" s="74"/>
    </row>
    <row r="178" spans="5:5" ht="12" x14ac:dyDescent="0.2">
      <c r="E178" s="74"/>
    </row>
    <row r="179" spans="5:5" ht="12" x14ac:dyDescent="0.2">
      <c r="E179" s="74"/>
    </row>
    <row r="180" spans="5:5" ht="12" x14ac:dyDescent="0.2">
      <c r="E180" s="74"/>
    </row>
    <row r="181" spans="5:5" ht="12" x14ac:dyDescent="0.2">
      <c r="E181" s="74"/>
    </row>
    <row r="182" spans="5:5" ht="12" x14ac:dyDescent="0.2">
      <c r="E182" s="74"/>
    </row>
    <row r="183" spans="5:5" ht="12" x14ac:dyDescent="0.2">
      <c r="E183" s="74"/>
    </row>
    <row r="184" spans="5:5" ht="12" x14ac:dyDescent="0.2">
      <c r="E184" s="74"/>
    </row>
    <row r="185" spans="5:5" ht="12" x14ac:dyDescent="0.2">
      <c r="E185" s="74"/>
    </row>
    <row r="186" spans="5:5" ht="12" x14ac:dyDescent="0.2">
      <c r="E186" s="74"/>
    </row>
    <row r="187" spans="5:5" ht="12" x14ac:dyDescent="0.2">
      <c r="E187" s="74"/>
    </row>
    <row r="188" spans="5:5" ht="12" x14ac:dyDescent="0.2">
      <c r="E188" s="74"/>
    </row>
    <row r="189" spans="5:5" ht="12" x14ac:dyDescent="0.2">
      <c r="E189" s="74"/>
    </row>
    <row r="190" spans="5:5" ht="12" x14ac:dyDescent="0.2">
      <c r="E190" s="74"/>
    </row>
    <row r="191" spans="5:5" ht="12" x14ac:dyDescent="0.2">
      <c r="E191" s="74"/>
    </row>
    <row r="192" spans="5:5" ht="12" x14ac:dyDescent="0.2">
      <c r="E192" s="74"/>
    </row>
    <row r="193" spans="5:5" ht="12" x14ac:dyDescent="0.2">
      <c r="E193" s="74"/>
    </row>
    <row r="194" spans="5:5" ht="12" x14ac:dyDescent="0.2">
      <c r="E194" s="74"/>
    </row>
    <row r="195" spans="5:5" ht="12" x14ac:dyDescent="0.2">
      <c r="E195" s="74"/>
    </row>
    <row r="196" spans="5:5" ht="12" x14ac:dyDescent="0.2">
      <c r="E196" s="74"/>
    </row>
    <row r="197" spans="5:5" ht="12" x14ac:dyDescent="0.2">
      <c r="E197" s="74"/>
    </row>
    <row r="198" spans="5:5" ht="12" x14ac:dyDescent="0.2">
      <c r="E198" s="74"/>
    </row>
    <row r="199" spans="5:5" ht="12" x14ac:dyDescent="0.2">
      <c r="E199" s="74"/>
    </row>
    <row r="200" spans="5:5" ht="12" x14ac:dyDescent="0.2">
      <c r="E200" s="74"/>
    </row>
    <row r="201" spans="5:5" ht="12" x14ac:dyDescent="0.2">
      <c r="E201" s="74"/>
    </row>
    <row r="202" spans="5:5" ht="12" x14ac:dyDescent="0.2">
      <c r="E202" s="74"/>
    </row>
    <row r="203" spans="5:5" ht="12" x14ac:dyDescent="0.2">
      <c r="E203" s="74"/>
    </row>
    <row r="204" spans="5:5" ht="12" x14ac:dyDescent="0.2">
      <c r="E204" s="74"/>
    </row>
    <row r="205" spans="5:5" ht="12" x14ac:dyDescent="0.2">
      <c r="E205" s="74"/>
    </row>
    <row r="206" spans="5:5" ht="12" x14ac:dyDescent="0.2">
      <c r="E206" s="74"/>
    </row>
    <row r="207" spans="5:5" ht="12" x14ac:dyDescent="0.2">
      <c r="E207" s="74"/>
    </row>
    <row r="208" spans="5:5" ht="12" x14ac:dyDescent="0.2">
      <c r="E208" s="74"/>
    </row>
    <row r="209" spans="5:5" ht="12" x14ac:dyDescent="0.2">
      <c r="E209" s="74"/>
    </row>
    <row r="210" spans="5:5" ht="12" x14ac:dyDescent="0.2">
      <c r="E210" s="74"/>
    </row>
    <row r="211" spans="5:5" ht="12" x14ac:dyDescent="0.2">
      <c r="E211" s="74"/>
    </row>
    <row r="212" spans="5:5" ht="12" x14ac:dyDescent="0.2">
      <c r="E212" s="74"/>
    </row>
    <row r="213" spans="5:5" ht="12" x14ac:dyDescent="0.2">
      <c r="E213" s="74"/>
    </row>
    <row r="214" spans="5:5" ht="12" x14ac:dyDescent="0.2">
      <c r="E214" s="74"/>
    </row>
    <row r="215" spans="5:5" ht="12" x14ac:dyDescent="0.2">
      <c r="E215" s="74"/>
    </row>
    <row r="216" spans="5:5" ht="12" x14ac:dyDescent="0.2">
      <c r="E216" s="74"/>
    </row>
    <row r="217" spans="5:5" ht="12" x14ac:dyDescent="0.2">
      <c r="E217" s="74"/>
    </row>
    <row r="218" spans="5:5" ht="12" x14ac:dyDescent="0.2">
      <c r="E218" s="74"/>
    </row>
    <row r="219" spans="5:5" ht="12" x14ac:dyDescent="0.2">
      <c r="E219" s="74"/>
    </row>
    <row r="220" spans="5:5" ht="12" x14ac:dyDescent="0.2">
      <c r="E220" s="74"/>
    </row>
    <row r="221" spans="5:5" ht="12" x14ac:dyDescent="0.2">
      <c r="E221" s="74"/>
    </row>
    <row r="222" spans="5:5" ht="12" x14ac:dyDescent="0.2">
      <c r="E222" s="74"/>
    </row>
    <row r="223" spans="5:5" ht="12" x14ac:dyDescent="0.2">
      <c r="E223" s="74"/>
    </row>
    <row r="224" spans="5:5" ht="12" x14ac:dyDescent="0.2">
      <c r="E224" s="74"/>
    </row>
    <row r="225" spans="5:5" ht="12" x14ac:dyDescent="0.2">
      <c r="E225" s="74"/>
    </row>
    <row r="226" spans="5:5" ht="12" x14ac:dyDescent="0.2">
      <c r="E226" s="74"/>
    </row>
    <row r="227" spans="5:5" ht="12" x14ac:dyDescent="0.2">
      <c r="E227" s="74"/>
    </row>
    <row r="228" spans="5:5" ht="12" x14ac:dyDescent="0.2">
      <c r="E228" s="74"/>
    </row>
    <row r="229" spans="5:5" ht="12" x14ac:dyDescent="0.2">
      <c r="E229" s="74"/>
    </row>
    <row r="230" spans="5:5" ht="12" x14ac:dyDescent="0.2">
      <c r="E230" s="74"/>
    </row>
    <row r="231" spans="5:5" ht="12" x14ac:dyDescent="0.2">
      <c r="E231" s="74"/>
    </row>
    <row r="232" spans="5:5" ht="12" x14ac:dyDescent="0.2">
      <c r="E232" s="74"/>
    </row>
    <row r="233" spans="5:5" ht="12" x14ac:dyDescent="0.2">
      <c r="E233" s="74"/>
    </row>
    <row r="234" spans="5:5" ht="12" x14ac:dyDescent="0.2">
      <c r="E234" s="74"/>
    </row>
    <row r="235" spans="5:5" ht="12" x14ac:dyDescent="0.2">
      <c r="E235" s="74"/>
    </row>
    <row r="236" spans="5:5" ht="12" x14ac:dyDescent="0.2">
      <c r="E236" s="74"/>
    </row>
    <row r="237" spans="5:5" ht="12" x14ac:dyDescent="0.2">
      <c r="E237" s="74"/>
    </row>
    <row r="238" spans="5:5" ht="12" x14ac:dyDescent="0.2">
      <c r="E238" s="74"/>
    </row>
    <row r="239" spans="5:5" ht="12" x14ac:dyDescent="0.2">
      <c r="E239" s="74"/>
    </row>
    <row r="240" spans="5:5" ht="12" x14ac:dyDescent="0.2">
      <c r="E240" s="74"/>
    </row>
    <row r="241" spans="5:5" ht="12" x14ac:dyDescent="0.2">
      <c r="E241" s="74"/>
    </row>
    <row r="242" spans="5:5" ht="12" x14ac:dyDescent="0.2">
      <c r="E242" s="74"/>
    </row>
    <row r="243" spans="5:5" ht="12" x14ac:dyDescent="0.2">
      <c r="E243" s="74"/>
    </row>
    <row r="244" spans="5:5" ht="12" x14ac:dyDescent="0.2">
      <c r="E244" s="74"/>
    </row>
    <row r="245" spans="5:5" ht="12" x14ac:dyDescent="0.2">
      <c r="E245" s="74"/>
    </row>
    <row r="246" spans="5:5" ht="12" x14ac:dyDescent="0.2">
      <c r="E246" s="74"/>
    </row>
    <row r="247" spans="5:5" ht="12" x14ac:dyDescent="0.2">
      <c r="E247" s="74"/>
    </row>
    <row r="248" spans="5:5" ht="12" x14ac:dyDescent="0.2">
      <c r="E248" s="74"/>
    </row>
    <row r="249" spans="5:5" ht="12" x14ac:dyDescent="0.2">
      <c r="E249" s="74"/>
    </row>
    <row r="250" spans="5:5" ht="12" x14ac:dyDescent="0.2">
      <c r="E250" s="74"/>
    </row>
    <row r="251" spans="5:5" ht="12" x14ac:dyDescent="0.2">
      <c r="E251" s="74"/>
    </row>
    <row r="252" spans="5:5" x14ac:dyDescent="0.2"/>
    <row r="253" spans="5:5" x14ac:dyDescent="0.2"/>
    <row r="254" spans="5:5" x14ac:dyDescent="0.2"/>
    <row r="255" spans="5:5" x14ac:dyDescent="0.2"/>
    <row r="256" spans="5:5" x14ac:dyDescent="0.2"/>
    <row r="257" x14ac:dyDescent="0.2"/>
    <row r="258" x14ac:dyDescent="0.2"/>
    <row r="259" x14ac:dyDescent="0.2"/>
    <row r="260" x14ac:dyDescent="0.2"/>
    <row r="261" x14ac:dyDescent="0.2"/>
    <row r="262" x14ac:dyDescent="0.2"/>
    <row r="263" x14ac:dyDescent="0.2"/>
    <row r="264" x14ac:dyDescent="0.2"/>
    <row r="265" x14ac:dyDescent="0.2"/>
    <row r="266" x14ac:dyDescent="0.2"/>
    <row r="267" x14ac:dyDescent="0.2"/>
    <row r="268" x14ac:dyDescent="0.2"/>
    <row r="269" x14ac:dyDescent="0.2"/>
    <row r="270" x14ac:dyDescent="0.2"/>
    <row r="271" x14ac:dyDescent="0.2"/>
    <row r="272" x14ac:dyDescent="0.2"/>
    <row r="273" x14ac:dyDescent="0.2"/>
    <row r="274" x14ac:dyDescent="0.2"/>
    <row r="275" x14ac:dyDescent="0.2"/>
    <row r="276" x14ac:dyDescent="0.2"/>
    <row r="277" x14ac:dyDescent="0.2"/>
    <row r="278" x14ac:dyDescent="0.2"/>
    <row r="279" x14ac:dyDescent="0.2"/>
    <row r="280" x14ac:dyDescent="0.2"/>
    <row r="281" x14ac:dyDescent="0.2"/>
    <row r="282" x14ac:dyDescent="0.2"/>
    <row r="283" x14ac:dyDescent="0.2"/>
    <row r="284" x14ac:dyDescent="0.2"/>
    <row r="285" x14ac:dyDescent="0.2"/>
    <row r="286" x14ac:dyDescent="0.2"/>
    <row r="287" x14ac:dyDescent="0.2"/>
    <row r="288" x14ac:dyDescent="0.2"/>
    <row r="289" x14ac:dyDescent="0.2"/>
    <row r="290" x14ac:dyDescent="0.2"/>
    <row r="291" x14ac:dyDescent="0.2"/>
    <row r="292" x14ac:dyDescent="0.2"/>
    <row r="293" x14ac:dyDescent="0.2"/>
    <row r="294" x14ac:dyDescent="0.2"/>
    <row r="295" x14ac:dyDescent="0.2"/>
    <row r="296" x14ac:dyDescent="0.2"/>
    <row r="297" x14ac:dyDescent="0.2"/>
    <row r="298" x14ac:dyDescent="0.2"/>
    <row r="299" x14ac:dyDescent="0.2"/>
    <row r="300" x14ac:dyDescent="0.2"/>
    <row r="301" x14ac:dyDescent="0.2"/>
    <row r="302" x14ac:dyDescent="0.2"/>
    <row r="303" x14ac:dyDescent="0.2"/>
    <row r="304" x14ac:dyDescent="0.2"/>
    <row r="305" x14ac:dyDescent="0.2"/>
    <row r="306" x14ac:dyDescent="0.2"/>
    <row r="307" x14ac:dyDescent="0.2"/>
    <row r="308" x14ac:dyDescent="0.2"/>
    <row r="309" x14ac:dyDescent="0.2"/>
    <row r="310" x14ac:dyDescent="0.2"/>
    <row r="311" x14ac:dyDescent="0.2"/>
    <row r="312" x14ac:dyDescent="0.2"/>
    <row r="313" x14ac:dyDescent="0.2"/>
    <row r="314" x14ac:dyDescent="0.2"/>
    <row r="315" x14ac:dyDescent="0.2"/>
    <row r="316" x14ac:dyDescent="0.2"/>
    <row r="317" x14ac:dyDescent="0.2"/>
    <row r="318" x14ac:dyDescent="0.2"/>
    <row r="319" x14ac:dyDescent="0.2"/>
    <row r="320" x14ac:dyDescent="0.2"/>
    <row r="321" x14ac:dyDescent="0.2"/>
    <row r="322" x14ac:dyDescent="0.2"/>
    <row r="323" x14ac:dyDescent="0.2"/>
    <row r="324" x14ac:dyDescent="0.2"/>
    <row r="325" x14ac:dyDescent="0.2"/>
    <row r="326" x14ac:dyDescent="0.2"/>
    <row r="327" x14ac:dyDescent="0.2"/>
    <row r="328" x14ac:dyDescent="0.2"/>
    <row r="329" x14ac:dyDescent="0.2"/>
    <row r="330" x14ac:dyDescent="0.2"/>
    <row r="331" x14ac:dyDescent="0.2"/>
    <row r="332" x14ac:dyDescent="0.2"/>
    <row r="333" x14ac:dyDescent="0.2"/>
    <row r="334" x14ac:dyDescent="0.2"/>
    <row r="335" x14ac:dyDescent="0.2"/>
    <row r="336" x14ac:dyDescent="0.2"/>
    <row r="337" x14ac:dyDescent="0.2"/>
    <row r="338" x14ac:dyDescent="0.2"/>
    <row r="339" x14ac:dyDescent="0.2"/>
    <row r="340" x14ac:dyDescent="0.2"/>
    <row r="341" x14ac:dyDescent="0.2"/>
    <row r="342" x14ac:dyDescent="0.2"/>
    <row r="343" x14ac:dyDescent="0.2"/>
    <row r="344" x14ac:dyDescent="0.2"/>
    <row r="345" x14ac:dyDescent="0.2"/>
    <row r="346" x14ac:dyDescent="0.2"/>
    <row r="347" x14ac:dyDescent="0.2"/>
    <row r="348" x14ac:dyDescent="0.2"/>
    <row r="349" x14ac:dyDescent="0.2"/>
    <row r="350" x14ac:dyDescent="0.2"/>
    <row r="351" x14ac:dyDescent="0.2"/>
    <row r="352" x14ac:dyDescent="0.2"/>
    <row r="353" x14ac:dyDescent="0.2"/>
    <row r="354" x14ac:dyDescent="0.2"/>
    <row r="355" x14ac:dyDescent="0.2"/>
    <row r="356" x14ac:dyDescent="0.2"/>
    <row r="357" x14ac:dyDescent="0.2"/>
    <row r="358" x14ac:dyDescent="0.2"/>
    <row r="359" x14ac:dyDescent="0.2"/>
    <row r="360" x14ac:dyDescent="0.2"/>
    <row r="361" x14ac:dyDescent="0.2"/>
    <row r="362" x14ac:dyDescent="0.2"/>
    <row r="363" x14ac:dyDescent="0.2"/>
    <row r="364" x14ac:dyDescent="0.2"/>
    <row r="365" x14ac:dyDescent="0.2"/>
    <row r="366" x14ac:dyDescent="0.2"/>
    <row r="367" x14ac:dyDescent="0.2"/>
    <row r="368" x14ac:dyDescent="0.2"/>
    <row r="369" x14ac:dyDescent="0.2"/>
    <row r="370" x14ac:dyDescent="0.2"/>
    <row r="371" x14ac:dyDescent="0.2"/>
    <row r="372" x14ac:dyDescent="0.2"/>
    <row r="373" x14ac:dyDescent="0.2"/>
    <row r="374" x14ac:dyDescent="0.2"/>
    <row r="375" x14ac:dyDescent="0.2"/>
    <row r="376" x14ac:dyDescent="0.2"/>
    <row r="377" x14ac:dyDescent="0.2"/>
    <row r="378" x14ac:dyDescent="0.2"/>
    <row r="379" x14ac:dyDescent="0.2"/>
    <row r="380" x14ac:dyDescent="0.2"/>
    <row r="381" x14ac:dyDescent="0.2"/>
    <row r="382" x14ac:dyDescent="0.2"/>
    <row r="383" x14ac:dyDescent="0.2"/>
    <row r="384" x14ac:dyDescent="0.2"/>
    <row r="385" x14ac:dyDescent="0.2"/>
    <row r="386" x14ac:dyDescent="0.2"/>
    <row r="387" x14ac:dyDescent="0.2"/>
    <row r="388" x14ac:dyDescent="0.2"/>
    <row r="389" x14ac:dyDescent="0.2"/>
    <row r="390" x14ac:dyDescent="0.2"/>
    <row r="391" x14ac:dyDescent="0.2"/>
    <row r="392" x14ac:dyDescent="0.2"/>
    <row r="393" x14ac:dyDescent="0.2"/>
    <row r="394" x14ac:dyDescent="0.2"/>
    <row r="395" x14ac:dyDescent="0.2"/>
    <row r="396" x14ac:dyDescent="0.2"/>
    <row r="397" x14ac:dyDescent="0.2"/>
    <row r="398" x14ac:dyDescent="0.2"/>
    <row r="399" x14ac:dyDescent="0.2"/>
    <row r="400" x14ac:dyDescent="0.2"/>
    <row r="401" x14ac:dyDescent="0.2"/>
    <row r="402" x14ac:dyDescent="0.2"/>
    <row r="403" x14ac:dyDescent="0.2"/>
    <row r="404" x14ac:dyDescent="0.2"/>
    <row r="405" x14ac:dyDescent="0.2"/>
    <row r="406" x14ac:dyDescent="0.2"/>
    <row r="407" x14ac:dyDescent="0.2"/>
    <row r="408" x14ac:dyDescent="0.2"/>
    <row r="409" x14ac:dyDescent="0.2"/>
    <row r="410" x14ac:dyDescent="0.2"/>
    <row r="411" x14ac:dyDescent="0.2"/>
    <row r="412" x14ac:dyDescent="0.2"/>
    <row r="413" x14ac:dyDescent="0.2"/>
    <row r="414" x14ac:dyDescent="0.2"/>
    <row r="415" x14ac:dyDescent="0.2"/>
    <row r="416" x14ac:dyDescent="0.2"/>
    <row r="417" x14ac:dyDescent="0.2"/>
    <row r="418" x14ac:dyDescent="0.2"/>
    <row r="419" x14ac:dyDescent="0.2"/>
    <row r="420" x14ac:dyDescent="0.2"/>
    <row r="421" x14ac:dyDescent="0.2"/>
    <row r="422" x14ac:dyDescent="0.2"/>
    <row r="423" x14ac:dyDescent="0.2"/>
    <row r="424" x14ac:dyDescent="0.2"/>
    <row r="425" x14ac:dyDescent="0.2"/>
    <row r="426" x14ac:dyDescent="0.2"/>
    <row r="427" x14ac:dyDescent="0.2"/>
    <row r="428" x14ac:dyDescent="0.2"/>
    <row r="429" x14ac:dyDescent="0.2"/>
    <row r="430" x14ac:dyDescent="0.2"/>
    <row r="431" x14ac:dyDescent="0.2"/>
    <row r="432" x14ac:dyDescent="0.2"/>
    <row r="433" x14ac:dyDescent="0.2"/>
    <row r="434" x14ac:dyDescent="0.2"/>
    <row r="435" x14ac:dyDescent="0.2"/>
    <row r="436" x14ac:dyDescent="0.2"/>
    <row r="437" x14ac:dyDescent="0.2"/>
    <row r="438" x14ac:dyDescent="0.2"/>
    <row r="439" x14ac:dyDescent="0.2"/>
    <row r="440" x14ac:dyDescent="0.2"/>
    <row r="441" x14ac:dyDescent="0.2"/>
    <row r="442" x14ac:dyDescent="0.2"/>
    <row r="443" x14ac:dyDescent="0.2"/>
    <row r="444" x14ac:dyDescent="0.2"/>
    <row r="445" x14ac:dyDescent="0.2"/>
    <row r="446" x14ac:dyDescent="0.2"/>
    <row r="447" x14ac:dyDescent="0.2"/>
    <row r="448" x14ac:dyDescent="0.2"/>
    <row r="449" x14ac:dyDescent="0.2"/>
    <row r="450" x14ac:dyDescent="0.2"/>
    <row r="451" x14ac:dyDescent="0.2"/>
    <row r="452" x14ac:dyDescent="0.2"/>
    <row r="453" x14ac:dyDescent="0.2"/>
    <row r="454" x14ac:dyDescent="0.2"/>
    <row r="455" x14ac:dyDescent="0.2"/>
    <row r="456" x14ac:dyDescent="0.2"/>
    <row r="457" x14ac:dyDescent="0.2"/>
    <row r="458" x14ac:dyDescent="0.2"/>
    <row r="459" x14ac:dyDescent="0.2"/>
    <row r="460" x14ac:dyDescent="0.2"/>
    <row r="461" x14ac:dyDescent="0.2"/>
    <row r="462" x14ac:dyDescent="0.2"/>
    <row r="463" x14ac:dyDescent="0.2"/>
    <row r="464" x14ac:dyDescent="0.2"/>
    <row r="465" x14ac:dyDescent="0.2"/>
    <row r="466" x14ac:dyDescent="0.2"/>
    <row r="467" x14ac:dyDescent="0.2"/>
    <row r="468" x14ac:dyDescent="0.2"/>
    <row r="469" x14ac:dyDescent="0.2"/>
    <row r="470" x14ac:dyDescent="0.2"/>
    <row r="471" x14ac:dyDescent="0.2"/>
    <row r="472" x14ac:dyDescent="0.2"/>
    <row r="473" x14ac:dyDescent="0.2"/>
    <row r="474" x14ac:dyDescent="0.2"/>
    <row r="475" x14ac:dyDescent="0.2"/>
    <row r="476" x14ac:dyDescent="0.2"/>
    <row r="477" x14ac:dyDescent="0.2"/>
    <row r="478" x14ac:dyDescent="0.2"/>
    <row r="479" x14ac:dyDescent="0.2"/>
    <row r="480" x14ac:dyDescent="0.2"/>
    <row r="481" x14ac:dyDescent="0.2"/>
    <row r="482" x14ac:dyDescent="0.2"/>
    <row r="483" x14ac:dyDescent="0.2"/>
    <row r="484" x14ac:dyDescent="0.2"/>
    <row r="485" x14ac:dyDescent="0.2"/>
    <row r="486" x14ac:dyDescent="0.2"/>
    <row r="487" x14ac:dyDescent="0.2"/>
    <row r="488" x14ac:dyDescent="0.2"/>
    <row r="489" x14ac:dyDescent="0.2"/>
    <row r="490" x14ac:dyDescent="0.2"/>
    <row r="491" x14ac:dyDescent="0.2"/>
    <row r="492" x14ac:dyDescent="0.2"/>
    <row r="493" x14ac:dyDescent="0.2"/>
    <row r="494" x14ac:dyDescent="0.2"/>
    <row r="495" x14ac:dyDescent="0.2"/>
    <row r="496" x14ac:dyDescent="0.2"/>
    <row r="497" x14ac:dyDescent="0.2"/>
    <row r="498" x14ac:dyDescent="0.2"/>
    <row r="499" x14ac:dyDescent="0.2"/>
    <row r="500" x14ac:dyDescent="0.2"/>
    <row r="501" x14ac:dyDescent="0.2"/>
    <row r="502" x14ac:dyDescent="0.2"/>
    <row r="503" x14ac:dyDescent="0.2"/>
    <row r="504" x14ac:dyDescent="0.2"/>
    <row r="505" x14ac:dyDescent="0.2"/>
    <row r="506" x14ac:dyDescent="0.2"/>
    <row r="507" x14ac:dyDescent="0.2"/>
    <row r="508" x14ac:dyDescent="0.2"/>
    <row r="509" x14ac:dyDescent="0.2"/>
    <row r="510" x14ac:dyDescent="0.2"/>
    <row r="511" x14ac:dyDescent="0.2"/>
    <row r="512" x14ac:dyDescent="0.2"/>
    <row r="513" x14ac:dyDescent="0.2"/>
    <row r="514" x14ac:dyDescent="0.2"/>
    <row r="515" x14ac:dyDescent="0.2"/>
    <row r="516" x14ac:dyDescent="0.2"/>
    <row r="517" x14ac:dyDescent="0.2"/>
    <row r="518" x14ac:dyDescent="0.2"/>
    <row r="519" x14ac:dyDescent="0.2"/>
    <row r="520" x14ac:dyDescent="0.2"/>
    <row r="521" x14ac:dyDescent="0.2"/>
    <row r="522" x14ac:dyDescent="0.2"/>
    <row r="523" x14ac:dyDescent="0.2"/>
    <row r="524" x14ac:dyDescent="0.2"/>
    <row r="525" x14ac:dyDescent="0.2"/>
    <row r="526" x14ac:dyDescent="0.2"/>
    <row r="527" x14ac:dyDescent="0.2"/>
    <row r="528" x14ac:dyDescent="0.2"/>
    <row r="529" x14ac:dyDescent="0.2"/>
    <row r="530" x14ac:dyDescent="0.2"/>
    <row r="531" x14ac:dyDescent="0.2"/>
    <row r="532" x14ac:dyDescent="0.2"/>
    <row r="533" x14ac:dyDescent="0.2"/>
    <row r="534" x14ac:dyDescent="0.2"/>
    <row r="535" x14ac:dyDescent="0.2"/>
    <row r="536" x14ac:dyDescent="0.2"/>
    <row r="537" x14ac:dyDescent="0.2"/>
    <row r="538" x14ac:dyDescent="0.2"/>
    <row r="539" x14ac:dyDescent="0.2"/>
    <row r="540" x14ac:dyDescent="0.2"/>
    <row r="541" x14ac:dyDescent="0.2"/>
    <row r="542" x14ac:dyDescent="0.2"/>
    <row r="543" x14ac:dyDescent="0.2"/>
    <row r="544" x14ac:dyDescent="0.2"/>
    <row r="545" x14ac:dyDescent="0.2"/>
    <row r="546" x14ac:dyDescent="0.2"/>
    <row r="547" x14ac:dyDescent="0.2"/>
    <row r="548" x14ac:dyDescent="0.2"/>
    <row r="549" x14ac:dyDescent="0.2"/>
    <row r="550" x14ac:dyDescent="0.2"/>
    <row r="551" x14ac:dyDescent="0.2"/>
    <row r="552" x14ac:dyDescent="0.2"/>
    <row r="553" x14ac:dyDescent="0.2"/>
    <row r="554" x14ac:dyDescent="0.2"/>
    <row r="555" x14ac:dyDescent="0.2"/>
    <row r="556" x14ac:dyDescent="0.2"/>
    <row r="557" x14ac:dyDescent="0.2"/>
    <row r="558" x14ac:dyDescent="0.2"/>
    <row r="559" x14ac:dyDescent="0.2"/>
    <row r="560" x14ac:dyDescent="0.2"/>
    <row r="561" x14ac:dyDescent="0.2"/>
    <row r="562" x14ac:dyDescent="0.2"/>
    <row r="563" x14ac:dyDescent="0.2"/>
    <row r="564" x14ac:dyDescent="0.2"/>
    <row r="565" x14ac:dyDescent="0.2"/>
    <row r="566" x14ac:dyDescent="0.2"/>
    <row r="567" x14ac:dyDescent="0.2"/>
    <row r="568" x14ac:dyDescent="0.2"/>
    <row r="569" x14ac:dyDescent="0.2"/>
    <row r="570" x14ac:dyDescent="0.2"/>
    <row r="571" x14ac:dyDescent="0.2"/>
    <row r="572" x14ac:dyDescent="0.2"/>
    <row r="573" x14ac:dyDescent="0.2"/>
    <row r="574" x14ac:dyDescent="0.2"/>
    <row r="575" x14ac:dyDescent="0.2"/>
    <row r="576" x14ac:dyDescent="0.2"/>
    <row r="577" x14ac:dyDescent="0.2"/>
    <row r="578" x14ac:dyDescent="0.2"/>
    <row r="579" x14ac:dyDescent="0.2"/>
    <row r="580" x14ac:dyDescent="0.2"/>
    <row r="581" x14ac:dyDescent="0.2"/>
    <row r="582" x14ac:dyDescent="0.2"/>
    <row r="583" x14ac:dyDescent="0.2"/>
    <row r="584" x14ac:dyDescent="0.2"/>
    <row r="585" x14ac:dyDescent="0.2"/>
    <row r="586" x14ac:dyDescent="0.2"/>
    <row r="587" x14ac:dyDescent="0.2"/>
    <row r="588" x14ac:dyDescent="0.2"/>
    <row r="589" x14ac:dyDescent="0.2"/>
    <row r="590" x14ac:dyDescent="0.2"/>
    <row r="591" x14ac:dyDescent="0.2"/>
    <row r="592" x14ac:dyDescent="0.2"/>
    <row r="593" x14ac:dyDescent="0.2"/>
    <row r="594" x14ac:dyDescent="0.2"/>
    <row r="595" x14ac:dyDescent="0.2"/>
    <row r="596" x14ac:dyDescent="0.2"/>
    <row r="597" x14ac:dyDescent="0.2"/>
    <row r="598" x14ac:dyDescent="0.2"/>
    <row r="599" x14ac:dyDescent="0.2"/>
    <row r="600" x14ac:dyDescent="0.2"/>
    <row r="601" x14ac:dyDescent="0.2"/>
    <row r="602" x14ac:dyDescent="0.2"/>
    <row r="603" x14ac:dyDescent="0.2"/>
    <row r="604" x14ac:dyDescent="0.2"/>
    <row r="605" x14ac:dyDescent="0.2"/>
    <row r="606" x14ac:dyDescent="0.2"/>
    <row r="607" x14ac:dyDescent="0.2"/>
    <row r="608" x14ac:dyDescent="0.2"/>
    <row r="609" x14ac:dyDescent="0.2"/>
    <row r="610" x14ac:dyDescent="0.2"/>
    <row r="611" x14ac:dyDescent="0.2"/>
    <row r="612" x14ac:dyDescent="0.2"/>
    <row r="613" x14ac:dyDescent="0.2"/>
    <row r="614" x14ac:dyDescent="0.2"/>
    <row r="615" x14ac:dyDescent="0.2"/>
    <row r="616" x14ac:dyDescent="0.2"/>
    <row r="617" x14ac:dyDescent="0.2"/>
    <row r="618" x14ac:dyDescent="0.2"/>
    <row r="619" x14ac:dyDescent="0.2"/>
    <row r="620" x14ac:dyDescent="0.2"/>
    <row r="621" x14ac:dyDescent="0.2"/>
    <row r="622" x14ac:dyDescent="0.2"/>
    <row r="623" x14ac:dyDescent="0.2"/>
    <row r="624" x14ac:dyDescent="0.2"/>
    <row r="625" x14ac:dyDescent="0.2"/>
    <row r="626" x14ac:dyDescent="0.2"/>
    <row r="627" x14ac:dyDescent="0.2"/>
    <row r="628" x14ac:dyDescent="0.2"/>
    <row r="629" x14ac:dyDescent="0.2"/>
    <row r="630" x14ac:dyDescent="0.2"/>
    <row r="631" x14ac:dyDescent="0.2"/>
    <row r="632" x14ac:dyDescent="0.2"/>
    <row r="633" x14ac:dyDescent="0.2"/>
    <row r="634" x14ac:dyDescent="0.2"/>
    <row r="635" x14ac:dyDescent="0.2"/>
    <row r="636" x14ac:dyDescent="0.2"/>
    <row r="637" x14ac:dyDescent="0.2"/>
    <row r="638" x14ac:dyDescent="0.2"/>
    <row r="639" x14ac:dyDescent="0.2"/>
    <row r="640" x14ac:dyDescent="0.2"/>
    <row r="641" x14ac:dyDescent="0.2"/>
    <row r="642" x14ac:dyDescent="0.2"/>
    <row r="643" x14ac:dyDescent="0.2"/>
    <row r="644" x14ac:dyDescent="0.2"/>
    <row r="645" x14ac:dyDescent="0.2"/>
    <row r="646" x14ac:dyDescent="0.2"/>
    <row r="647" x14ac:dyDescent="0.2"/>
    <row r="648" x14ac:dyDescent="0.2"/>
    <row r="649" x14ac:dyDescent="0.2"/>
    <row r="650" x14ac:dyDescent="0.2"/>
    <row r="651" x14ac:dyDescent="0.2"/>
    <row r="652" x14ac:dyDescent="0.2"/>
    <row r="653" x14ac:dyDescent="0.2"/>
    <row r="654" x14ac:dyDescent="0.2"/>
    <row r="655" x14ac:dyDescent="0.2"/>
    <row r="656" x14ac:dyDescent="0.2"/>
    <row r="657" x14ac:dyDescent="0.2"/>
    <row r="658" x14ac:dyDescent="0.2"/>
    <row r="659" x14ac:dyDescent="0.2"/>
    <row r="660" x14ac:dyDescent="0.2"/>
    <row r="661" x14ac:dyDescent="0.2"/>
    <row r="662" x14ac:dyDescent="0.2"/>
    <row r="663" x14ac:dyDescent="0.2"/>
    <row r="664" x14ac:dyDescent="0.2"/>
    <row r="665" x14ac:dyDescent="0.2"/>
    <row r="666" x14ac:dyDescent="0.2"/>
    <row r="667" x14ac:dyDescent="0.2"/>
    <row r="668" x14ac:dyDescent="0.2"/>
    <row r="669" x14ac:dyDescent="0.2"/>
    <row r="670" x14ac:dyDescent="0.2"/>
    <row r="671" x14ac:dyDescent="0.2"/>
    <row r="672" x14ac:dyDescent="0.2"/>
    <row r="673" x14ac:dyDescent="0.2"/>
    <row r="674" x14ac:dyDescent="0.2"/>
    <row r="675" x14ac:dyDescent="0.2"/>
    <row r="676" x14ac:dyDescent="0.2"/>
    <row r="677" x14ac:dyDescent="0.2"/>
    <row r="678" x14ac:dyDescent="0.2"/>
    <row r="679" x14ac:dyDescent="0.2"/>
    <row r="680" x14ac:dyDescent="0.2"/>
    <row r="681" x14ac:dyDescent="0.2"/>
    <row r="682" x14ac:dyDescent="0.2"/>
    <row r="683" x14ac:dyDescent="0.2"/>
    <row r="684" x14ac:dyDescent="0.2"/>
    <row r="685" x14ac:dyDescent="0.2"/>
    <row r="686" x14ac:dyDescent="0.2"/>
    <row r="687" x14ac:dyDescent="0.2"/>
    <row r="688" x14ac:dyDescent="0.2"/>
    <row r="689" x14ac:dyDescent="0.2"/>
    <row r="690" x14ac:dyDescent="0.2"/>
    <row r="691" x14ac:dyDescent="0.2"/>
    <row r="692" x14ac:dyDescent="0.2"/>
    <row r="693" x14ac:dyDescent="0.2"/>
    <row r="694" x14ac:dyDescent="0.2"/>
    <row r="695" x14ac:dyDescent="0.2"/>
    <row r="696" x14ac:dyDescent="0.2"/>
    <row r="697" x14ac:dyDescent="0.2"/>
    <row r="698" x14ac:dyDescent="0.2"/>
    <row r="699" x14ac:dyDescent="0.2"/>
    <row r="700" x14ac:dyDescent="0.2"/>
    <row r="701" x14ac:dyDescent="0.2"/>
    <row r="702" x14ac:dyDescent="0.2"/>
    <row r="703" x14ac:dyDescent="0.2"/>
    <row r="704" x14ac:dyDescent="0.2"/>
    <row r="705" x14ac:dyDescent="0.2"/>
    <row r="706" x14ac:dyDescent="0.2"/>
    <row r="707" x14ac:dyDescent="0.2"/>
    <row r="708" x14ac:dyDescent="0.2"/>
    <row r="709" x14ac:dyDescent="0.2"/>
    <row r="710" x14ac:dyDescent="0.2"/>
    <row r="711" x14ac:dyDescent="0.2"/>
    <row r="712" x14ac:dyDescent="0.2"/>
    <row r="713" x14ac:dyDescent="0.2"/>
    <row r="714" x14ac:dyDescent="0.2"/>
    <row r="715" x14ac:dyDescent="0.2"/>
    <row r="716" x14ac:dyDescent="0.2"/>
    <row r="717" x14ac:dyDescent="0.2"/>
    <row r="718" x14ac:dyDescent="0.2"/>
    <row r="719" x14ac:dyDescent="0.2"/>
    <row r="720" x14ac:dyDescent="0.2"/>
    <row r="721" x14ac:dyDescent="0.2"/>
    <row r="722" x14ac:dyDescent="0.2"/>
    <row r="723" x14ac:dyDescent="0.2"/>
    <row r="724" x14ac:dyDescent="0.2"/>
    <row r="725" x14ac:dyDescent="0.2"/>
    <row r="726" x14ac:dyDescent="0.2"/>
    <row r="727" x14ac:dyDescent="0.2"/>
    <row r="728" x14ac:dyDescent="0.2"/>
    <row r="729" x14ac:dyDescent="0.2"/>
    <row r="730" x14ac:dyDescent="0.2"/>
    <row r="731" x14ac:dyDescent="0.2"/>
    <row r="732" x14ac:dyDescent="0.2"/>
    <row r="733" x14ac:dyDescent="0.2"/>
    <row r="734" x14ac:dyDescent="0.2"/>
    <row r="735" x14ac:dyDescent="0.2"/>
    <row r="736" x14ac:dyDescent="0.2"/>
    <row r="737" x14ac:dyDescent="0.2"/>
    <row r="738" x14ac:dyDescent="0.2"/>
    <row r="739" x14ac:dyDescent="0.2"/>
    <row r="740" x14ac:dyDescent="0.2"/>
    <row r="741" x14ac:dyDescent="0.2"/>
    <row r="742" x14ac:dyDescent="0.2"/>
    <row r="743" x14ac:dyDescent="0.2"/>
    <row r="744" x14ac:dyDescent="0.2"/>
    <row r="745" x14ac:dyDescent="0.2"/>
    <row r="746" x14ac:dyDescent="0.2"/>
    <row r="747" x14ac:dyDescent="0.2"/>
    <row r="748" x14ac:dyDescent="0.2"/>
    <row r="749" x14ac:dyDescent="0.2"/>
    <row r="750" x14ac:dyDescent="0.2"/>
    <row r="751" x14ac:dyDescent="0.2"/>
    <row r="752" x14ac:dyDescent="0.2"/>
    <row r="753" x14ac:dyDescent="0.2"/>
    <row r="754" x14ac:dyDescent="0.2"/>
    <row r="755" x14ac:dyDescent="0.2"/>
    <row r="756" x14ac:dyDescent="0.2"/>
    <row r="757" x14ac:dyDescent="0.2"/>
    <row r="758" x14ac:dyDescent="0.2"/>
    <row r="759" x14ac:dyDescent="0.2"/>
    <row r="760" x14ac:dyDescent="0.2"/>
    <row r="761" x14ac:dyDescent="0.2"/>
    <row r="762" x14ac:dyDescent="0.2"/>
    <row r="763" x14ac:dyDescent="0.2"/>
    <row r="764" x14ac:dyDescent="0.2"/>
    <row r="765" x14ac:dyDescent="0.2"/>
    <row r="766" x14ac:dyDescent="0.2"/>
    <row r="767" x14ac:dyDescent="0.2"/>
    <row r="768" x14ac:dyDescent="0.2"/>
    <row r="769" x14ac:dyDescent="0.2"/>
    <row r="770" x14ac:dyDescent="0.2"/>
    <row r="771" x14ac:dyDescent="0.2"/>
    <row r="772" x14ac:dyDescent="0.2"/>
    <row r="773" x14ac:dyDescent="0.2"/>
    <row r="774" x14ac:dyDescent="0.2"/>
    <row r="775" x14ac:dyDescent="0.2"/>
    <row r="776" x14ac:dyDescent="0.2"/>
    <row r="777" x14ac:dyDescent="0.2"/>
    <row r="778" x14ac:dyDescent="0.2"/>
    <row r="779" x14ac:dyDescent="0.2"/>
    <row r="780" x14ac:dyDescent="0.2"/>
    <row r="781" x14ac:dyDescent="0.2"/>
    <row r="782" x14ac:dyDescent="0.2"/>
    <row r="783" x14ac:dyDescent="0.2"/>
    <row r="784" x14ac:dyDescent="0.2"/>
    <row r="785" x14ac:dyDescent="0.2"/>
    <row r="786" x14ac:dyDescent="0.2"/>
    <row r="787" x14ac:dyDescent="0.2"/>
    <row r="788" x14ac:dyDescent="0.2"/>
    <row r="789" x14ac:dyDescent="0.2"/>
    <row r="790" x14ac:dyDescent="0.2"/>
    <row r="791" x14ac:dyDescent="0.2"/>
    <row r="792" x14ac:dyDescent="0.2"/>
    <row r="793" x14ac:dyDescent="0.2"/>
    <row r="794" x14ac:dyDescent="0.2"/>
    <row r="795" x14ac:dyDescent="0.2"/>
    <row r="796" x14ac:dyDescent="0.2"/>
    <row r="797" x14ac:dyDescent="0.2"/>
    <row r="798" x14ac:dyDescent="0.2"/>
    <row r="799" x14ac:dyDescent="0.2"/>
    <row r="800" x14ac:dyDescent="0.2"/>
    <row r="801" x14ac:dyDescent="0.2"/>
    <row r="802" x14ac:dyDescent="0.2"/>
    <row r="803" x14ac:dyDescent="0.2"/>
    <row r="804" x14ac:dyDescent="0.2"/>
    <row r="805" x14ac:dyDescent="0.2"/>
    <row r="806" x14ac:dyDescent="0.2"/>
    <row r="807" x14ac:dyDescent="0.2"/>
    <row r="808" x14ac:dyDescent="0.2"/>
    <row r="809" x14ac:dyDescent="0.2"/>
    <row r="810" x14ac:dyDescent="0.2"/>
  </sheetData>
  <pageMargins left="0.25" right="0.25" top="0.75" bottom="0.75" header="0.3" footer="0.3"/>
  <pageSetup paperSize="9" scale="3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24</vt:i4>
      </vt:variant>
    </vt:vector>
  </HeadingPairs>
  <TitlesOfParts>
    <vt:vector size="37" baseType="lpstr">
      <vt:lpstr>Cover</vt:lpstr>
      <vt:lpstr>Summary</vt:lpstr>
      <vt:lpstr>Assumptions</vt:lpstr>
      <vt:lpstr>Option1 (base case)</vt:lpstr>
      <vt:lpstr>Option2</vt:lpstr>
      <vt:lpstr>Option3</vt:lpstr>
      <vt:lpstr>Option4</vt:lpstr>
      <vt:lpstr>Option5</vt:lpstr>
      <vt:lpstr>Consol</vt:lpstr>
      <vt:lpstr>Sensitivity_calcs</vt:lpstr>
      <vt:lpstr>Workings_risks</vt:lpstr>
      <vt:lpstr>Misc_calcs</vt:lpstr>
      <vt:lpstr>Data</vt:lpstr>
      <vt:lpstr>bus</vt:lpstr>
      <vt:lpstr>compliance</vt:lpstr>
      <vt:lpstr>conv_2026</vt:lpstr>
      <vt:lpstr>custval_date</vt:lpstr>
      <vt:lpstr>CY_years</vt:lpstr>
      <vt:lpstr>first_year</vt:lpstr>
      <vt:lpstr>hy_dates</vt:lpstr>
      <vt:lpstr>hy_escalation</vt:lpstr>
      <vt:lpstr>input_dollars</vt:lpstr>
      <vt:lpstr>mill_conv</vt:lpstr>
      <vt:lpstr>options</vt:lpstr>
      <vt:lpstr>output_dollars</vt:lpstr>
      <vt:lpstr>preferred</vt:lpstr>
      <vt:lpstr>Assumptions!Print_Area</vt:lpstr>
      <vt:lpstr>proj</vt:lpstr>
      <vt:lpstr>real_disc</vt:lpstr>
      <vt:lpstr>sheets</vt:lpstr>
      <vt:lpstr>start</vt:lpstr>
      <vt:lpstr>start_year</vt:lpstr>
      <vt:lpstr>thous_conv</vt:lpstr>
      <vt:lpstr>update</vt:lpstr>
      <vt:lpstr>vcr_date</vt:lpstr>
      <vt:lpstr>vcr_esc</vt:lpstr>
      <vt:lpstr>years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2025-11-28T10:26:47Z</dcterms:created>
  <dcterms:modified xsi:type="dcterms:W3CDTF">2025-11-28T10:27:01Z</dcterms:modified>
</cp:coreProperties>
</file>