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120" yWindow="-60" windowWidth="18930" windowHeight="12270" tabRatio="884"/>
  </bookViews>
  <sheets>
    <sheet name="Cover" sheetId="4" r:id="rId1"/>
    <sheet name="Contents" sheetId="17" r:id="rId2"/>
    <sheet name="1a. STPIS Reliability" sheetId="5" r:id="rId3"/>
    <sheet name="1b. STPIS Customer Service" sheetId="6" r:id="rId4"/>
    <sheet name="1c. STPIS Daily Performance" sheetId="8" r:id="rId5"/>
    <sheet name="1f. STPIS GSL" sheetId="25" r:id="rId6"/>
    <sheet name="3. Outcomes customer service " sheetId="33" r:id="rId7"/>
    <sheet name="5b. Network data feeder" sheetId="36" r:id="rId8"/>
    <sheet name="5d. Outcomes planned outages" sheetId="38" r:id="rId9"/>
    <sheet name="Amendments" sheetId="41" r:id="rId10"/>
  </sheets>
  <externalReferences>
    <externalReference r:id="rId11"/>
    <externalReference r:id="rId12"/>
    <externalReference r:id="rId13"/>
    <externalReference r:id="rId14"/>
  </externalReferences>
  <definedNames>
    <definedName name="abc" localSheetId="2">#REF!</definedName>
    <definedName name="abc" localSheetId="3">#REF!</definedName>
    <definedName name="abc" localSheetId="8">#REF!</definedName>
    <definedName name="abc" localSheetId="1">#REF!</definedName>
    <definedName name="abc">#REF!</definedName>
    <definedName name="Asset1" localSheetId="2">#REF!</definedName>
    <definedName name="Asset1" localSheetId="3">#REF!</definedName>
    <definedName name="Asset1" localSheetId="8">#REF!</definedName>
    <definedName name="Asset1" localSheetId="1">'[1]4. RAB'!#REF!</definedName>
    <definedName name="Asset1" localSheetId="0">#REF!</definedName>
    <definedName name="Asset1">#REF!</definedName>
    <definedName name="Asset10" localSheetId="2">#REF!</definedName>
    <definedName name="Asset10" localSheetId="3">#REF!</definedName>
    <definedName name="Asset10" localSheetId="8">#REF!</definedName>
    <definedName name="Asset10" localSheetId="1">'[1]4. RAB'!#REF!</definedName>
    <definedName name="Asset10" localSheetId="0">#REF!</definedName>
    <definedName name="Asset10">#REF!</definedName>
    <definedName name="Asset11" localSheetId="2">#REF!</definedName>
    <definedName name="Asset11" localSheetId="3">#REF!</definedName>
    <definedName name="Asset11" localSheetId="8">#REF!</definedName>
    <definedName name="Asset11" localSheetId="1">'[1]4. RAB'!#REF!</definedName>
    <definedName name="Asset11" localSheetId="0">#REF!</definedName>
    <definedName name="Asset11">#REF!</definedName>
    <definedName name="asset11a" localSheetId="2">#REF!</definedName>
    <definedName name="asset11a" localSheetId="3">#REF!</definedName>
    <definedName name="asset11a" localSheetId="8">#REF!</definedName>
    <definedName name="asset11a" localSheetId="1">#REF!</definedName>
    <definedName name="asset11a" localSheetId="0">#REF!</definedName>
    <definedName name="asset11a">#REF!</definedName>
    <definedName name="Asset12" localSheetId="2">#REF!</definedName>
    <definedName name="Asset12" localSheetId="3">#REF!</definedName>
    <definedName name="Asset12" localSheetId="8">#REF!</definedName>
    <definedName name="Asset12" localSheetId="1">'[1]4. RAB'!#REF!</definedName>
    <definedName name="Asset12" localSheetId="0">#REF!</definedName>
    <definedName name="Asset12">#REF!</definedName>
    <definedName name="Asset13" localSheetId="2">#REF!</definedName>
    <definedName name="Asset13" localSheetId="3">#REF!</definedName>
    <definedName name="Asset13" localSheetId="8">#REF!</definedName>
    <definedName name="Asset13" localSheetId="1">'[1]4. RAB'!#REF!</definedName>
    <definedName name="Asset13" localSheetId="0">#REF!</definedName>
    <definedName name="Asset13">#REF!</definedName>
    <definedName name="Asset14" localSheetId="2">#REF!</definedName>
    <definedName name="Asset14" localSheetId="3">#REF!</definedName>
    <definedName name="Asset14" localSheetId="8">#REF!</definedName>
    <definedName name="Asset14" localSheetId="1">'[1]4. RAB'!#REF!</definedName>
    <definedName name="Asset14" localSheetId="0">#REF!</definedName>
    <definedName name="Asset14">#REF!</definedName>
    <definedName name="Asset15" localSheetId="2">#REF!</definedName>
    <definedName name="Asset15" localSheetId="3">#REF!</definedName>
    <definedName name="Asset15" localSheetId="8">#REF!</definedName>
    <definedName name="Asset15" localSheetId="1">'[1]4. RAB'!#REF!</definedName>
    <definedName name="Asset15" localSheetId="0">#REF!</definedName>
    <definedName name="Asset15">#REF!</definedName>
    <definedName name="Asset16" localSheetId="2">#REF!</definedName>
    <definedName name="Asset16" localSheetId="3">#REF!</definedName>
    <definedName name="Asset16" localSheetId="8">#REF!</definedName>
    <definedName name="Asset16" localSheetId="1">'[1]4. RAB'!#REF!</definedName>
    <definedName name="Asset16" localSheetId="0">#REF!</definedName>
    <definedName name="Asset16">#REF!</definedName>
    <definedName name="Asset17" localSheetId="2">#REF!</definedName>
    <definedName name="Asset17" localSheetId="3">#REF!</definedName>
    <definedName name="Asset17" localSheetId="8">#REF!</definedName>
    <definedName name="Asset17" localSheetId="1">'[1]4. RAB'!#REF!</definedName>
    <definedName name="Asset17" localSheetId="0">#REF!</definedName>
    <definedName name="Asset17">#REF!</definedName>
    <definedName name="Asset18" localSheetId="2">#REF!</definedName>
    <definedName name="Asset18" localSheetId="3">#REF!</definedName>
    <definedName name="Asset18" localSheetId="8">#REF!</definedName>
    <definedName name="Asset18" localSheetId="1">'[1]4. RAB'!#REF!</definedName>
    <definedName name="Asset18" localSheetId="0">#REF!</definedName>
    <definedName name="Asset18">#REF!</definedName>
    <definedName name="Asset19" localSheetId="2">#REF!</definedName>
    <definedName name="Asset19" localSheetId="3">#REF!</definedName>
    <definedName name="Asset19" localSheetId="8">#REF!</definedName>
    <definedName name="Asset19" localSheetId="1">'[1]4. RAB'!#REF!</definedName>
    <definedName name="Asset19" localSheetId="0">#REF!</definedName>
    <definedName name="Asset19">#REF!</definedName>
    <definedName name="Asset2" localSheetId="2">#REF!</definedName>
    <definedName name="Asset2" localSheetId="3">#REF!</definedName>
    <definedName name="Asset2" localSheetId="8">#REF!</definedName>
    <definedName name="Asset2" localSheetId="1">'[1]4. RAB'!#REF!</definedName>
    <definedName name="Asset2" localSheetId="0">#REF!</definedName>
    <definedName name="Asset2">#REF!</definedName>
    <definedName name="Asset20" localSheetId="2">#REF!</definedName>
    <definedName name="Asset20" localSheetId="3">#REF!</definedName>
    <definedName name="Asset20" localSheetId="8">#REF!</definedName>
    <definedName name="Asset20" localSheetId="1">'[1]4. RAB'!#REF!</definedName>
    <definedName name="Asset20" localSheetId="0">#REF!</definedName>
    <definedName name="Asset20">#REF!</definedName>
    <definedName name="Asset3" localSheetId="2">#REF!</definedName>
    <definedName name="Asset3" localSheetId="3">#REF!</definedName>
    <definedName name="Asset3" localSheetId="8">#REF!</definedName>
    <definedName name="Asset3" localSheetId="1">'[1]4. RAB'!#REF!</definedName>
    <definedName name="Asset3" localSheetId="0">#REF!</definedName>
    <definedName name="Asset3">#REF!</definedName>
    <definedName name="Asset4" localSheetId="2">#REF!</definedName>
    <definedName name="Asset4" localSheetId="3">#REF!</definedName>
    <definedName name="Asset4" localSheetId="8">#REF!</definedName>
    <definedName name="Asset4" localSheetId="1">'[1]4. RAB'!#REF!</definedName>
    <definedName name="Asset4" localSheetId="0">#REF!</definedName>
    <definedName name="Asset4">#REF!</definedName>
    <definedName name="Asset5" localSheetId="2">#REF!</definedName>
    <definedName name="Asset5" localSheetId="3">#REF!</definedName>
    <definedName name="Asset5" localSheetId="8">#REF!</definedName>
    <definedName name="Asset5" localSheetId="1">'[1]4. RAB'!#REF!</definedName>
    <definedName name="Asset5" localSheetId="0">#REF!</definedName>
    <definedName name="Asset5">#REF!</definedName>
    <definedName name="Asset6" localSheetId="2">#REF!</definedName>
    <definedName name="Asset6" localSheetId="3">#REF!</definedName>
    <definedName name="Asset6" localSheetId="8">#REF!</definedName>
    <definedName name="Asset6" localSheetId="1">'[1]4. RAB'!#REF!</definedName>
    <definedName name="Asset6" localSheetId="0">#REF!</definedName>
    <definedName name="Asset6">#REF!</definedName>
    <definedName name="Asset7" localSheetId="2">#REF!</definedName>
    <definedName name="Asset7" localSheetId="3">#REF!</definedName>
    <definedName name="Asset7" localSheetId="8">#REF!</definedName>
    <definedName name="Asset7" localSheetId="1">'[1]4. RAB'!#REF!</definedName>
    <definedName name="Asset7" localSheetId="0">#REF!</definedName>
    <definedName name="Asset7">#REF!</definedName>
    <definedName name="Asset8" localSheetId="2">#REF!</definedName>
    <definedName name="Asset8" localSheetId="3">#REF!</definedName>
    <definedName name="Asset8" localSheetId="8">#REF!</definedName>
    <definedName name="Asset8" localSheetId="1">'[1]4. RAB'!#REF!</definedName>
    <definedName name="Asset8" localSheetId="0">#REF!</definedName>
    <definedName name="Asset8">#REF!</definedName>
    <definedName name="Asset9" localSheetId="2">#REF!</definedName>
    <definedName name="Asset9" localSheetId="3">#REF!</definedName>
    <definedName name="Asset9" localSheetId="8">#REF!</definedName>
    <definedName name="Asset9" localSheetId="1">'[1]4. RAB'!#REF!</definedName>
    <definedName name="Asset9" localSheetId="0">#REF!</definedName>
    <definedName name="Asset9">#REF!</definedName>
    <definedName name="DNSP" localSheetId="2">[2]Outcomes!$B$2</definedName>
    <definedName name="DNSP" localSheetId="3">[2]Outcomes!$B$2</definedName>
    <definedName name="DNSP" localSheetId="8">[2]Outcomes!$B$2</definedName>
    <definedName name="DNSP">[2]Outcomes!$B$2</definedName>
    <definedName name="_xlnm.Print_Area" localSheetId="2">'1a. STPIS Reliability'!$B$1:$G$25</definedName>
    <definedName name="_xlnm.Print_Area" localSheetId="3">'1b. STPIS Customer Service'!$B$1:$D$40</definedName>
    <definedName name="_xlnm.Print_Area" localSheetId="4">'1c. STPIS Daily Performance'!$B$1:$H$378</definedName>
    <definedName name="_xlnm.Print_Area" localSheetId="5">'1f. STPIS GSL'!$B$1:$H$48</definedName>
    <definedName name="_xlnm.Print_Area" localSheetId="6">'3. Outcomes customer service '!$B$1:$H$70</definedName>
    <definedName name="_xlnm.Print_Area" localSheetId="7">'5b. Network data feeder'!$B$1:$R$1861</definedName>
    <definedName name="_xlnm.Print_Area" localSheetId="8">'5d. Outcomes planned outages'!$B$1:$G$12</definedName>
    <definedName name="_xlnm.Print_Area" localSheetId="9">Amendments!$A$1:$E$17</definedName>
    <definedName name="_xlnm.Print_Area" localSheetId="1">Contents!$A$1:$G$18</definedName>
    <definedName name="_xlnm.Print_Area" localSheetId="0">Cover!$A$1:$I$44</definedName>
    <definedName name="_xlnm.Print_Titles" localSheetId="4">'1c. STPIS Daily Performance'!$13:$13</definedName>
    <definedName name="_xlnm.Print_Titles" localSheetId="7">'5b. Network data feeder'!$9:$9</definedName>
    <definedName name="YEAR" localSheetId="2">[2]Outcomes!$B$3</definedName>
    <definedName name="YEAR" localSheetId="3">[2]Outcomes!$B$3</definedName>
    <definedName name="YEAR" localSheetId="8">[2]Outcomes!$B$3</definedName>
    <definedName name="YEAR">[2]Outcomes!$B$3</definedName>
  </definedNames>
  <calcPr calcId="145621"/>
</workbook>
</file>

<file path=xl/calcChain.xml><?xml version="1.0" encoding="utf-8"?>
<calcChain xmlns="http://schemas.openxmlformats.org/spreadsheetml/2006/main">
  <c r="G24" i="5" l="1"/>
  <c r="G23" i="5"/>
  <c r="B1" i="8" l="1"/>
  <c r="B3" i="8"/>
  <c r="B14" i="8" s="1"/>
  <c r="B3" i="38" l="1"/>
  <c r="B3" i="36"/>
  <c r="B3" i="33"/>
  <c r="G25" i="5"/>
  <c r="F25" i="5"/>
  <c r="E25" i="5"/>
  <c r="D25" i="5"/>
  <c r="C25" i="5"/>
  <c r="B1" i="38"/>
  <c r="B1" i="36"/>
  <c r="H66" i="33"/>
  <c r="H49" i="33"/>
  <c r="B1" i="33"/>
  <c r="B3" i="25"/>
  <c r="B1" i="25"/>
  <c r="H48" i="25"/>
  <c r="B3" i="6"/>
  <c r="B1" i="6"/>
  <c r="C13" i="6"/>
  <c r="B3" i="5"/>
  <c r="B1" i="5"/>
  <c r="H8" i="33"/>
  <c r="H26" i="33"/>
  <c r="B15" i="8" l="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139" i="8" s="1"/>
  <c r="B140" i="8" s="1"/>
  <c r="B141" i="8" s="1"/>
  <c r="B142" i="8" s="1"/>
  <c r="B143" i="8" s="1"/>
  <c r="B144" i="8" s="1"/>
  <c r="B145" i="8" s="1"/>
  <c r="B146" i="8" s="1"/>
  <c r="B147" i="8" s="1"/>
  <c r="B148" i="8" s="1"/>
  <c r="B149" i="8" s="1"/>
  <c r="B150" i="8" s="1"/>
  <c r="B151" i="8" s="1"/>
  <c r="B152" i="8" s="1"/>
  <c r="B153" i="8" s="1"/>
  <c r="B154" i="8" s="1"/>
  <c r="B155" i="8" s="1"/>
  <c r="B156" i="8" s="1"/>
  <c r="B157" i="8" s="1"/>
  <c r="B158" i="8" s="1"/>
  <c r="B159" i="8" s="1"/>
  <c r="B160" i="8" s="1"/>
  <c r="B161" i="8" s="1"/>
  <c r="B162" i="8" s="1"/>
  <c r="B163" i="8" s="1"/>
  <c r="B164" i="8" s="1"/>
  <c r="B165" i="8" s="1"/>
  <c r="B166" i="8" s="1"/>
  <c r="B167" i="8" s="1"/>
  <c r="B168" i="8" s="1"/>
  <c r="B169" i="8" s="1"/>
  <c r="B170" i="8" s="1"/>
  <c r="B171" i="8" s="1"/>
  <c r="B172" i="8" s="1"/>
  <c r="B173" i="8" s="1"/>
  <c r="B174" i="8" s="1"/>
  <c r="B175" i="8" s="1"/>
  <c r="B176" i="8" s="1"/>
  <c r="B177" i="8" s="1"/>
  <c r="B178" i="8" s="1"/>
  <c r="B179" i="8" s="1"/>
  <c r="B180" i="8" s="1"/>
  <c r="B181" i="8" s="1"/>
  <c r="B182" i="8" s="1"/>
  <c r="B183" i="8" s="1"/>
  <c r="B184" i="8" s="1"/>
  <c r="B185" i="8" s="1"/>
  <c r="B186" i="8" s="1"/>
  <c r="B187" i="8" s="1"/>
  <c r="B188" i="8" s="1"/>
  <c r="B189" i="8" s="1"/>
  <c r="B190" i="8" s="1"/>
  <c r="B191" i="8" s="1"/>
  <c r="B192" i="8" s="1"/>
  <c r="B193" i="8" s="1"/>
  <c r="B194" i="8" s="1"/>
  <c r="B195" i="8" s="1"/>
  <c r="B196" i="8" s="1"/>
  <c r="B197" i="8" s="1"/>
  <c r="B198" i="8" s="1"/>
  <c r="B199" i="8" s="1"/>
  <c r="B200" i="8" s="1"/>
  <c r="B201" i="8" s="1"/>
  <c r="B202" i="8" s="1"/>
  <c r="B203" i="8" s="1"/>
  <c r="B204" i="8" s="1"/>
  <c r="B205" i="8" s="1"/>
  <c r="B206" i="8" s="1"/>
  <c r="B207" i="8" s="1"/>
  <c r="B208" i="8" s="1"/>
  <c r="B209" i="8" s="1"/>
  <c r="B210" i="8" s="1"/>
  <c r="B211" i="8" s="1"/>
  <c r="B212" i="8" s="1"/>
  <c r="B213" i="8" s="1"/>
  <c r="B214" i="8" s="1"/>
  <c r="B215" i="8" s="1"/>
  <c r="B216" i="8" s="1"/>
  <c r="B217" i="8" s="1"/>
  <c r="B218" i="8" s="1"/>
  <c r="B219" i="8" s="1"/>
  <c r="B220" i="8" s="1"/>
  <c r="B221" i="8" s="1"/>
  <c r="B222" i="8" s="1"/>
  <c r="B223" i="8" s="1"/>
  <c r="B224" i="8" s="1"/>
  <c r="B225" i="8" s="1"/>
  <c r="B226" i="8" s="1"/>
  <c r="B227" i="8" s="1"/>
  <c r="B228" i="8" s="1"/>
  <c r="B229" i="8" s="1"/>
  <c r="B230" i="8" s="1"/>
  <c r="B231" i="8" s="1"/>
  <c r="B232" i="8" s="1"/>
  <c r="B233" i="8" s="1"/>
  <c r="B234" i="8" s="1"/>
  <c r="B235" i="8" s="1"/>
  <c r="B236" i="8" s="1"/>
  <c r="B237" i="8" s="1"/>
  <c r="B238" i="8" s="1"/>
  <c r="B239" i="8" s="1"/>
  <c r="B240" i="8" s="1"/>
  <c r="B241" i="8" s="1"/>
  <c r="B242" i="8" s="1"/>
  <c r="B243" i="8" s="1"/>
  <c r="B244" i="8" s="1"/>
  <c r="B245" i="8" s="1"/>
  <c r="B246" i="8" s="1"/>
  <c r="B247" i="8" s="1"/>
  <c r="B248" i="8" s="1"/>
  <c r="B249" i="8" s="1"/>
  <c r="B250" i="8" s="1"/>
  <c r="B251" i="8" s="1"/>
  <c r="B252" i="8" s="1"/>
  <c r="B253" i="8" s="1"/>
  <c r="B254" i="8" s="1"/>
  <c r="B255" i="8" s="1"/>
  <c r="B256" i="8" s="1"/>
  <c r="B257" i="8" s="1"/>
  <c r="B258" i="8" s="1"/>
  <c r="B259" i="8" s="1"/>
  <c r="B260" i="8" s="1"/>
  <c r="B261" i="8" s="1"/>
  <c r="B262" i="8" s="1"/>
  <c r="B263" i="8" s="1"/>
  <c r="B264" i="8" s="1"/>
  <c r="B265" i="8" s="1"/>
  <c r="B266" i="8" s="1"/>
  <c r="B267" i="8" s="1"/>
  <c r="B268" i="8" s="1"/>
  <c r="B269" i="8" s="1"/>
  <c r="B270" i="8" s="1"/>
  <c r="B271" i="8" s="1"/>
  <c r="B272" i="8" s="1"/>
  <c r="B273" i="8" s="1"/>
  <c r="B274" i="8" s="1"/>
  <c r="B275" i="8" s="1"/>
  <c r="B276" i="8" s="1"/>
  <c r="B277" i="8" s="1"/>
  <c r="B278" i="8" s="1"/>
  <c r="B279" i="8" s="1"/>
  <c r="B280" i="8" s="1"/>
  <c r="B281" i="8" s="1"/>
  <c r="B282" i="8" s="1"/>
  <c r="B283" i="8" s="1"/>
  <c r="B284" i="8" s="1"/>
  <c r="B285" i="8" s="1"/>
  <c r="B286" i="8" s="1"/>
  <c r="B287" i="8" s="1"/>
  <c r="B288" i="8" s="1"/>
  <c r="B289" i="8" s="1"/>
  <c r="B290" i="8" s="1"/>
  <c r="B291" i="8" s="1"/>
  <c r="B292" i="8" s="1"/>
  <c r="B293" i="8" s="1"/>
  <c r="B294" i="8" s="1"/>
  <c r="B295" i="8" s="1"/>
  <c r="B296" i="8" s="1"/>
  <c r="B297" i="8" s="1"/>
  <c r="B298" i="8" s="1"/>
  <c r="B299" i="8" s="1"/>
  <c r="B300" i="8" s="1"/>
  <c r="B301" i="8" s="1"/>
  <c r="B302" i="8" s="1"/>
  <c r="B303" i="8" s="1"/>
  <c r="B304" i="8" s="1"/>
  <c r="B305" i="8" s="1"/>
  <c r="B306" i="8" s="1"/>
  <c r="B307" i="8" s="1"/>
  <c r="B308" i="8" s="1"/>
  <c r="B309" i="8" s="1"/>
  <c r="B310" i="8" s="1"/>
  <c r="B311" i="8" s="1"/>
  <c r="B312" i="8" s="1"/>
  <c r="B313" i="8" s="1"/>
  <c r="B314" i="8" s="1"/>
  <c r="B315" i="8" s="1"/>
  <c r="B316" i="8" s="1"/>
  <c r="B317" i="8" s="1"/>
  <c r="B318" i="8" s="1"/>
  <c r="B319" i="8" s="1"/>
  <c r="B320" i="8" s="1"/>
  <c r="B321" i="8" s="1"/>
  <c r="B322" i="8" s="1"/>
  <c r="B323" i="8" s="1"/>
  <c r="B324" i="8" s="1"/>
  <c r="B325" i="8" s="1"/>
  <c r="B326" i="8" s="1"/>
  <c r="B327" i="8" s="1"/>
  <c r="B328" i="8" s="1"/>
  <c r="B329" i="8" s="1"/>
  <c r="B330" i="8" s="1"/>
  <c r="B331" i="8" s="1"/>
  <c r="B332" i="8" s="1"/>
  <c r="B333" i="8" s="1"/>
  <c r="B334" i="8" s="1"/>
  <c r="B335" i="8" s="1"/>
  <c r="B336" i="8" s="1"/>
  <c r="B337" i="8" s="1"/>
  <c r="B338" i="8" s="1"/>
  <c r="B339" i="8" s="1"/>
  <c r="B340" i="8" s="1"/>
  <c r="B341" i="8" s="1"/>
  <c r="B342" i="8" s="1"/>
  <c r="B343" i="8" s="1"/>
  <c r="B344" i="8" s="1"/>
  <c r="B345" i="8" s="1"/>
  <c r="B346" i="8" s="1"/>
  <c r="B347" i="8" s="1"/>
  <c r="B348" i="8" s="1"/>
  <c r="B349" i="8" s="1"/>
  <c r="B350" i="8" s="1"/>
  <c r="B351" i="8" s="1"/>
  <c r="B352" i="8" s="1"/>
  <c r="B353" i="8" s="1"/>
  <c r="B354" i="8" s="1"/>
  <c r="B355" i="8" s="1"/>
  <c r="B356" i="8" s="1"/>
  <c r="B357" i="8" s="1"/>
  <c r="B358" i="8" s="1"/>
  <c r="B359" i="8" s="1"/>
  <c r="B360" i="8" s="1"/>
  <c r="B361" i="8" s="1"/>
  <c r="B362" i="8" s="1"/>
  <c r="B363" i="8" s="1"/>
  <c r="B364" i="8" s="1"/>
  <c r="B365" i="8" s="1"/>
  <c r="B366" i="8" s="1"/>
  <c r="B367" i="8" s="1"/>
  <c r="B368" i="8" s="1"/>
  <c r="B369" i="8" s="1"/>
  <c r="B370" i="8" s="1"/>
  <c r="B371" i="8" s="1"/>
  <c r="B372" i="8" s="1"/>
  <c r="B373" i="8" s="1"/>
  <c r="B374" i="8" s="1"/>
  <c r="B375" i="8" s="1"/>
  <c r="B376" i="8" s="1"/>
  <c r="B377" i="8" s="1"/>
  <c r="B378" i="8" s="1"/>
</calcChain>
</file>

<file path=xl/sharedStrings.xml><?xml version="1.0" encoding="utf-8"?>
<sst xmlns="http://schemas.openxmlformats.org/spreadsheetml/2006/main" count="5830" uniqueCount="3253">
  <si>
    <t>Distribution Network Service Provider</t>
  </si>
  <si>
    <t>Annual reporting template</t>
  </si>
  <si>
    <t xml:space="preserve">This template is to be used by a DNSP to fulfil its annual reporting obligations to the AER. </t>
  </si>
  <si>
    <t>Colour coding of input sheets:</t>
  </si>
  <si>
    <t>Dark blue = AER instructions/headings</t>
  </si>
  <si>
    <t>Yellow = Input cells</t>
  </si>
  <si>
    <t>Grey - Not applicable/No inputs required</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</si>
  <si>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</si>
  <si>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</si>
  <si>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</si>
  <si>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</si>
  <si>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</si>
  <si>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</si>
  <si>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</si>
  <si>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</si>
  <si>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</si>
  <si>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</si>
  <si>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</si>
  <si>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</si>
  <si>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</si>
  <si>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</si>
  <si>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STPIS Data Reporting</t>
  </si>
  <si>
    <t>Reliability</t>
  </si>
  <si>
    <t>CBD</t>
  </si>
  <si>
    <t>Urban</t>
  </si>
  <si>
    <t>Rural short</t>
  </si>
  <si>
    <t>Rural long</t>
  </si>
  <si>
    <t>Whole network</t>
  </si>
  <si>
    <t>Customer service</t>
  </si>
  <si>
    <t>Telephone answering</t>
  </si>
  <si>
    <t>Total number of calls</t>
  </si>
  <si>
    <t>Number of calls answered within 30 seconds</t>
  </si>
  <si>
    <t>Percentage of calls answered within 30 seconds</t>
  </si>
  <si>
    <r>
      <t xml:space="preserve">Note: </t>
    </r>
    <r>
      <rPr>
        <sz val="10"/>
        <rFont val="Arial"/>
        <family val="2"/>
      </rPr>
      <t>this is for newly energised properties only</t>
    </r>
  </si>
  <si>
    <t>New connections</t>
  </si>
  <si>
    <t>Number of new connections</t>
  </si>
  <si>
    <t>Number of new connections not provided on or before the agreed date</t>
  </si>
  <si>
    <t xml:space="preserve">Percentage of new connections not provided on or before the agreed date </t>
  </si>
  <si>
    <t>Streetlight repair</t>
  </si>
  <si>
    <t>Total number of streetlights</t>
  </si>
  <si>
    <t>Total number of streetlight faults</t>
  </si>
  <si>
    <t>Faulty streetlights not repaired within 5 days of fault report or agreed date</t>
  </si>
  <si>
    <t>Percentage of faulty streetlights not repaired within 5 days of fault report or agreed date</t>
  </si>
  <si>
    <t>Response to written enquiries</t>
  </si>
  <si>
    <t>Number of written enquiries</t>
  </si>
  <si>
    <t>Connections made</t>
  </si>
  <si>
    <t xml:space="preserve">STPIS Data Reporting </t>
  </si>
  <si>
    <t>Date</t>
  </si>
  <si>
    <t>Feeder ID / name</t>
  </si>
  <si>
    <t xml:space="preserve"> </t>
  </si>
  <si>
    <t>Table of contents</t>
  </si>
  <si>
    <t>1. Service Target Performance Incentive Scheme</t>
  </si>
  <si>
    <t>2. Demand</t>
  </si>
  <si>
    <t>Total</t>
  </si>
  <si>
    <t>5. Outages</t>
  </si>
  <si>
    <r>
      <t>Note:</t>
    </r>
    <r>
      <rPr>
        <sz val="10"/>
        <rFont val="Arial"/>
        <family val="2"/>
      </rPr>
      <t xml:space="preserve"> this does not include Saturdays, Sundays and Public holidays</t>
    </r>
  </si>
  <si>
    <t>Unplanned SAIDI</t>
  </si>
  <si>
    <t>Unplanned SAIFI</t>
  </si>
  <si>
    <t>Table 1: SAIDI</t>
  </si>
  <si>
    <t>Table 2: SAIFI</t>
  </si>
  <si>
    <t>Table 1:  Telephone answering</t>
  </si>
  <si>
    <t>Table 2:   New connections</t>
  </si>
  <si>
    <t>Table 3:  Streetlight repair</t>
  </si>
  <si>
    <t>Feeder classification</t>
  </si>
  <si>
    <t>Daily Performance</t>
  </si>
  <si>
    <t>Energex</t>
  </si>
  <si>
    <t>Table 4  Response to written enquiries</t>
  </si>
  <si>
    <t>Number of written enquiries not responded to in 5 days</t>
  </si>
  <si>
    <t>Percentage of written enquiries not responded to in 5 days</t>
  </si>
  <si>
    <t>3. Quality of service and customer service</t>
  </si>
  <si>
    <t>6. Weighted average cost of debt</t>
  </si>
  <si>
    <t>STPIS Data Reporting - AER Definitions</t>
  </si>
  <si>
    <t>Guaranteed Service Level</t>
  </si>
  <si>
    <t>Did the AER's GSL Scheme apply at any time during the regulatory year?</t>
  </si>
  <si>
    <t>No</t>
  </si>
  <si>
    <r>
      <t xml:space="preserve">If the AER's GSL scheme applied at any time during the regulatory year, table 1 must be completed. </t>
    </r>
    <r>
      <rPr>
        <b/>
        <sz val="10"/>
        <rFont val="Arial"/>
        <family val="2"/>
      </rPr>
      <t>Do not complete</t>
    </r>
    <r>
      <rPr>
        <sz val="10"/>
        <rFont val="Arial"/>
      </rPr>
      <t xml:space="preserve"> table 1 if the AER's GSL scheme did not apply during the regulatory year.</t>
    </r>
  </si>
  <si>
    <t>Table 1: Guaranteed service levels - AER GSL scheme</t>
  </si>
  <si>
    <t>Reliability of supply</t>
  </si>
  <si>
    <t>Frequency of interruptions CBD feeders – 9 interruptions</t>
  </si>
  <si>
    <t>Low reliability payments - 9 interruptions - ($)</t>
  </si>
  <si>
    <t>Frequency of interruptions Urban feeders – 9 interruptions</t>
  </si>
  <si>
    <t>Frequency of interruptions Rural (short and long) feeders – 15 interruptions</t>
  </si>
  <si>
    <t>Low reliability payments - 15 interruptions - ($)</t>
  </si>
  <si>
    <t>Duration of interruptions CBD feeders – 12 hours</t>
  </si>
  <si>
    <t>Low reliability payments - 12 hours - ($)</t>
  </si>
  <si>
    <t>Duration of interruptions urban feeders – 12 hours</t>
  </si>
  <si>
    <t>Duration of interruptions Rural (short and long) feeders – 18 hours</t>
  </si>
  <si>
    <t>Low reliability payments - 18 hours - ($)</t>
  </si>
  <si>
    <t>Total duration of interruptions Level 1 – 20 hours</t>
  </si>
  <si>
    <t>Low reliability payments - 20 hours - ($)</t>
  </si>
  <si>
    <t>Total duration of interruptions Level 2 – 30 hours</t>
  </si>
  <si>
    <t>Low reliability payments - 30 hours - ($)</t>
  </si>
  <si>
    <t>Total duration of interruptions Level 3 – 60 hours</t>
  </si>
  <si>
    <t>Low reliability payments - 60 hours - ($)</t>
  </si>
  <si>
    <t>Street lights</t>
  </si>
  <si>
    <t>Streetlight repair 5 days - GSL payments - number</t>
  </si>
  <si>
    <t>Street lights - GSL payments - ($)</t>
  </si>
  <si>
    <t xml:space="preserve">New connections </t>
  </si>
  <si>
    <t>Connection not made on or before the day agreed - number</t>
  </si>
  <si>
    <t>Connection not made on or before the day agreed - ($)</t>
  </si>
  <si>
    <t>Connections - GSL payments - 1-6 day delay - number</t>
  </si>
  <si>
    <t>Connections - GSL payments - 1-6 day delay - ($)</t>
  </si>
  <si>
    <t>Connections - GSL payments - 7+ day delay - number</t>
  </si>
  <si>
    <t>Connections - GSL payments - 7+ day delay - ($)</t>
  </si>
  <si>
    <t>Planned interruptions</t>
  </si>
  <si>
    <t>Notice of planned interruptions -  4 days not given - number</t>
  </si>
  <si>
    <t>Notice of planned interruptions -  4 days not given - ($)</t>
  </si>
  <si>
    <t>Total GSL payments payable under the AER's GSL scheme ($)</t>
  </si>
  <si>
    <t>Table 1: Daily performance data (Unplanned SAIDI, Unplanned SAIFI)</t>
  </si>
  <si>
    <t>Total - after removing excluded events</t>
  </si>
  <si>
    <t>Total number of calls (after removing excluded events)</t>
  </si>
  <si>
    <t>Total number of calls answered in 30 seconds (after removing excluded events)</t>
  </si>
  <si>
    <t>Other</t>
  </si>
  <si>
    <t>Network data - Feeder Reliability</t>
  </si>
  <si>
    <t>Table 1: Annual Feeder Reliability Data</t>
  </si>
  <si>
    <t>Geographical description of feeder</t>
  </si>
  <si>
    <t>Length of distribution lines - high voltage - overhead</t>
  </si>
  <si>
    <t>Length of distribution lines - high voltage - underground</t>
  </si>
  <si>
    <t>Maximum demand (MW)</t>
  </si>
  <si>
    <t>Energy not supplied (unplanned)
(MWh)</t>
  </si>
  <si>
    <t>Energy not supplied (planned)
(MWh)</t>
  </si>
  <si>
    <t>Number of unplanned outages</t>
  </si>
  <si>
    <t>Number of planned outages</t>
  </si>
  <si>
    <t>Planned interruptions
(SAIFI)</t>
  </si>
  <si>
    <t>Planned Outages</t>
  </si>
  <si>
    <t>Table 1: Planned outages</t>
  </si>
  <si>
    <t>Network categorisation</t>
  </si>
  <si>
    <t>Planned outages</t>
  </si>
  <si>
    <t xml:space="preserve">Customer Service </t>
  </si>
  <si>
    <t>Table 1: Quality of supply</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</si>
  <si>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</si>
  <si>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</si>
  <si>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</si>
  <si>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</si>
  <si>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</si>
  <si>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</si>
  <si>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</si>
  <si>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</si>
  <si>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</si>
  <si>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</si>
  <si>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</si>
  <si>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</si>
  <si>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</si>
  <si>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</si>
  <si>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Customers - quality of supply improvement</t>
  </si>
  <si>
    <t>Table 2: Complaints - technical quality of supply</t>
  </si>
  <si>
    <t>Complaints - technical quality of supply - number</t>
  </si>
  <si>
    <t>Complaints by category (%)</t>
  </si>
  <si>
    <t>Low voltage supply</t>
  </si>
  <si>
    <t>Voltage dips</t>
  </si>
  <si>
    <t>Voltage swell</t>
  </si>
  <si>
    <t>Voltage spike (impulsive transient)</t>
  </si>
  <si>
    <t>Waveform distortion</t>
  </si>
  <si>
    <t>TV or radio interference</t>
  </si>
  <si>
    <t>Noise from appliances</t>
  </si>
  <si>
    <t>Solar related</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</si>
  <si>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</si>
  <si>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</si>
  <si>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</si>
  <si>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</si>
  <si>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</si>
  <si>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</si>
  <si>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</si>
  <si>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</si>
  <si>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Table 3: Customer service</t>
  </si>
  <si>
    <t>Timely provision of services</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</si>
  <si>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</si>
  <si>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</si>
  <si>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</si>
  <si>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</si>
  <si>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</si>
  <si>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</si>
  <si>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Call Centre Performance (number, unless stated)</t>
  </si>
  <si>
    <t>Calls to call centre fault line</t>
  </si>
  <si>
    <t>Calls to fault line not answered within 30 seconds</t>
  </si>
  <si>
    <t>Calls to fault line - average waiting time before call answered</t>
  </si>
  <si>
    <t>Calls abandoned - percentage</t>
  </si>
  <si>
    <t>Call centre - number of overload events</t>
  </si>
  <si>
    <t>Customer complaints (number)</t>
  </si>
  <si>
    <t>Complaint - reliability of supply</t>
  </si>
  <si>
    <t>Complaint - technical quality of supply</t>
  </si>
  <si>
    <t>Complaint - administrative process or customer service</t>
  </si>
  <si>
    <t>Complaint - connection or augmentation</t>
  </si>
  <si>
    <t>Complaint - other</t>
  </si>
  <si>
    <t>Total complaints</t>
  </si>
  <si>
    <t>Number of distribution customers (average)</t>
  </si>
  <si>
    <t>Unplanned interruptions
(SAIFI) (including excluded events and MEDs)</t>
  </si>
  <si>
    <t>Unplanned interruptions (SAIFI)
(after removing excluded events and MEDs)</t>
  </si>
  <si>
    <t>Electricity DNSP Annual Reporting Template</t>
  </si>
  <si>
    <t>Cover sheet</t>
  </si>
  <si>
    <t>1a. STPIS - Reliability</t>
  </si>
  <si>
    <t>1b. STPIS - Customer service</t>
  </si>
  <si>
    <t>5b. Network data - feeder reliability</t>
  </si>
  <si>
    <t>1c. STPIS - Daily performance</t>
  </si>
  <si>
    <t>5d. Network data - planned outages</t>
  </si>
  <si>
    <t>1f. STPIS - GSL</t>
  </si>
  <si>
    <t>7. Asset installation</t>
  </si>
  <si>
    <t>This information is collected to inform the application of the STPIS to the DNSP in future regulatory periods. The information is also collected to monitor network performance, and may be used in performance reports.</t>
  </si>
  <si>
    <t>This information is used to monitor the service performance of the DNSP, and assist the AER understand service outcomes for customers. The information will inform the AER’s assessment of future service improvement expenditure proposals by the DNSP. The information may be used in performance reports.</t>
  </si>
  <si>
    <t>Table 3: Average distribution customer numbers</t>
  </si>
  <si>
    <t>Customer numbers at the start of period</t>
  </si>
  <si>
    <t>Customer numbers at the end of period</t>
  </si>
  <si>
    <t>Average distribution customer numbers</t>
  </si>
  <si>
    <t>Note: the excluded events to be removed from the data refer only to events listed in clause 3.3(a) of the STPIS, with respect to reliability data, and in clause 5.4(a) of the STPIS with respect to customer service parameters.</t>
  </si>
  <si>
    <t>SAIDI  - after removing excluded events</t>
  </si>
  <si>
    <t>SAIFI  - after removing excluded events</t>
  </si>
  <si>
    <t>Unplanned customer minutes off-supply (including excluded events and MEDs)</t>
  </si>
  <si>
    <t>Unplanned customer minutes off-supply
(after removing excluded events and MED)</t>
  </si>
  <si>
    <t>Planned customer minutes off-supply</t>
  </si>
  <si>
    <t>2014-15</t>
  </si>
  <si>
    <t>Amendments - RIN rationalisation</t>
  </si>
  <si>
    <t>Information no longer required from Annual Reporting RIN</t>
  </si>
  <si>
    <t>Reasoning</t>
  </si>
  <si>
    <t>(workbook/worksheet/table/row-column-cell)</t>
  </si>
  <si>
    <t>Non-financial information templates</t>
  </si>
  <si>
    <t>1c. STPIS Daily performance (excl customer service data)</t>
  </si>
  <si>
    <t>All SAIDI, SAIFI and MED information – cols C-V, Y</t>
  </si>
  <si>
    <t>Information in Category analysis RIN  Worksheet 6.3</t>
  </si>
  <si>
    <t>1d. STPIS MED threshhold</t>
  </si>
  <si>
    <t>Entire worksheet</t>
  </si>
  <si>
    <t>Information derived from Category analysis RIN Worksheet 6.3</t>
  </si>
  <si>
    <t>1e. STPIS Exclusions</t>
  </si>
  <si>
    <t>Information in Category analysis RIN Table 6.3.1</t>
  </si>
  <si>
    <t>Information in Category analysis RIN  Worksheets 5.3 and 5.4</t>
  </si>
  <si>
    <t>4. General information</t>
  </si>
  <si>
    <t>•         Information in Benchmarking RIN Tables 5.1.1, 5.2.1, 5.2, 5.2.2
•         Information in Benchmarking RIN Tables 7.3
•         Information in Benchmarking RIN Tables 8.3
•         Information in Category analysis RIN  Worksheet 2.11, 5.2
•         Redundant Information</t>
  </si>
  <si>
    <t xml:space="preserve">5a Network data outages </t>
  </si>
  <si>
    <t>5c Causes of outages</t>
  </si>
  <si>
    <t xml:space="preserve">Redundant Information </t>
  </si>
  <si>
    <t>Information in Category analysis RIN  Worksheet 5.2</t>
  </si>
  <si>
    <t>Click here for details.</t>
  </si>
  <si>
    <t>1d. STPIS - MED threshold (deleted)</t>
  </si>
  <si>
    <t>1e. STPIS - Exclusions (deleted)</t>
  </si>
  <si>
    <t>2. Demand (deleted)</t>
  </si>
  <si>
    <t>4. General Information (deleted)</t>
  </si>
  <si>
    <t>5a. Network data - outages (deleted)</t>
  </si>
  <si>
    <t>5c. Network data - outages (deleted)</t>
  </si>
  <si>
    <t>6. Weighted average cost of debt (deleted)</t>
  </si>
  <si>
    <t>7. Asset installation (deleted)</t>
  </si>
  <si>
    <t>The information in templates 5b and 5d is used to monitor network performance and service outcomes for network customers. It will inform the AER's review of service improvement expenditure in future regulatory periods.</t>
  </si>
  <si>
    <t>Amendments made on 6 August 2014.</t>
  </si>
  <si>
    <t>MORNINGSIDE</t>
  </si>
  <si>
    <t>ROCKLEA</t>
  </si>
  <si>
    <t>TIN CAN BAY, TOOLARA FOREST, WALLU</t>
  </si>
  <si>
    <t>WIVENHOE POCKET</t>
  </si>
  <si>
    <t>EBENEZER</t>
  </si>
  <si>
    <t>BOWEN HILLS</t>
  </si>
  <si>
    <t>ABT8</t>
  </si>
  <si>
    <t>ABTQPT95</t>
  </si>
  <si>
    <t>MURARRIE</t>
  </si>
  <si>
    <t>ABY2A</t>
  </si>
  <si>
    <t>AMBERLEY, MUTDAPILLY, PURGA, WILLOWBANK</t>
  </si>
  <si>
    <t>ABY5A</t>
  </si>
  <si>
    <t>AMBERLEY, JEEBROPILLY, WALLOON</t>
  </si>
  <si>
    <t>ACFQBI5</t>
  </si>
  <si>
    <t>PINKENBA</t>
  </si>
  <si>
    <t>ACHT1</t>
  </si>
  <si>
    <t>SPRING HILL</t>
  </si>
  <si>
    <t>ACR1</t>
  </si>
  <si>
    <t>ALBANY CREEK, EATONS HILL</t>
  </si>
  <si>
    <t>ACR12A</t>
  </si>
  <si>
    <t>ALBANY CREEK, BRIDGEMAN DOWNS</t>
  </si>
  <si>
    <t>ACR13A</t>
  </si>
  <si>
    <t>ALBANY CREEK</t>
  </si>
  <si>
    <t>ACR2</t>
  </si>
  <si>
    <t>ACR3</t>
  </si>
  <si>
    <t>ALBANY CREEK, BRIDGEMAN DOWNS, MCDOWALL</t>
  </si>
  <si>
    <t>ACR4</t>
  </si>
  <si>
    <t>ACR5</t>
  </si>
  <si>
    <t>ALBANY CREEK, BUNYA, DRAPER, EATONS HILL</t>
  </si>
  <si>
    <t>ACR6</t>
  </si>
  <si>
    <t>ADAMAA1</t>
  </si>
  <si>
    <t>BRISBANE</t>
  </si>
  <si>
    <t>ADAMLS23</t>
  </si>
  <si>
    <t>BRISBANE, FORTITUDE VALLEY, SPRING HILL</t>
  </si>
  <si>
    <t>AFD1A</t>
  </si>
  <si>
    <t>ARCHERFIELD, ROCKLEA</t>
  </si>
  <si>
    <t>AFD1B</t>
  </si>
  <si>
    <t>AFD3A</t>
  </si>
  <si>
    <t>AFD5</t>
  </si>
  <si>
    <t>AFD6</t>
  </si>
  <si>
    <t>AFD7</t>
  </si>
  <si>
    <t>AFD8</t>
  </si>
  <si>
    <t>AFDCIG4</t>
  </si>
  <si>
    <t>AGE10</t>
  </si>
  <si>
    <t>ASHGROVE, BARDON, PADDINGTON</t>
  </si>
  <si>
    <t>AGE16B</t>
  </si>
  <si>
    <t>ASHGROVE</t>
  </si>
  <si>
    <t>AGE2</t>
  </si>
  <si>
    <t>ASHGROVE, BARDON</t>
  </si>
  <si>
    <t>AGE3</t>
  </si>
  <si>
    <t>PADDINGTON</t>
  </si>
  <si>
    <t>AGE5B</t>
  </si>
  <si>
    <t>AGE6A</t>
  </si>
  <si>
    <t>ASHGROVE, RED HILL</t>
  </si>
  <si>
    <t>AGE7B</t>
  </si>
  <si>
    <t>AGE8</t>
  </si>
  <si>
    <t>ASHGROVE, THE GAP</t>
  </si>
  <si>
    <t>AGE9</t>
  </si>
  <si>
    <t>ASHGROVE, BARDON, PADDINGTON, RED HILL</t>
  </si>
  <si>
    <t>AGT23A</t>
  </si>
  <si>
    <t>ALGESTER, WILLAWONG</t>
  </si>
  <si>
    <t>AGT25A</t>
  </si>
  <si>
    <t>ACACIA RIDGE, WILLAWONG</t>
  </si>
  <si>
    <t>AGT27A</t>
  </si>
  <si>
    <t>ACACIA RIDGE</t>
  </si>
  <si>
    <t>AGT29A</t>
  </si>
  <si>
    <t>AGT31A</t>
  </si>
  <si>
    <t>LARAPINTA, PALLARA, WILLAWONG</t>
  </si>
  <si>
    <t>AGT33A</t>
  </si>
  <si>
    <t>AGT35A</t>
  </si>
  <si>
    <t>AGT37A</t>
  </si>
  <si>
    <t>ACACIA RIDGE, ALGESTER, SUNNYBANK HILLS</t>
  </si>
  <si>
    <t>AHD10A</t>
  </si>
  <si>
    <t>MOOLOOLABA</t>
  </si>
  <si>
    <t>AHD10B</t>
  </si>
  <si>
    <t>ALEXANDRA HEADLAND, MOOLOOLABA</t>
  </si>
  <si>
    <t>AHD12A</t>
  </si>
  <si>
    <t>MAROOCHYDORE</t>
  </si>
  <si>
    <t>AHD15A</t>
  </si>
  <si>
    <t>AHD15B</t>
  </si>
  <si>
    <t>AHD16</t>
  </si>
  <si>
    <t>BUDERIM</t>
  </si>
  <si>
    <t>AHD17</t>
  </si>
  <si>
    <t>AHD18A</t>
  </si>
  <si>
    <t>AHD18B</t>
  </si>
  <si>
    <t>BLI BLI, MAROOCHYDORE, MUDJIMBA, PACIFIC PARADISE, TWIN WATERS</t>
  </si>
  <si>
    <t>AHD19</t>
  </si>
  <si>
    <t>ALEXANDRA HEADLAND, MAROOCHYDORE</t>
  </si>
  <si>
    <t>AHD20</t>
  </si>
  <si>
    <t>AHD21</t>
  </si>
  <si>
    <t>AHD22A</t>
  </si>
  <si>
    <t>AHD25A</t>
  </si>
  <si>
    <t>BUDERIM, MAROOCHYDORE</t>
  </si>
  <si>
    <t>AHD3A</t>
  </si>
  <si>
    <t>AHD4A</t>
  </si>
  <si>
    <t>BUDERIM, MINYAMA, MOOLOOLABA, MOUNTAIN CREEK</t>
  </si>
  <si>
    <t>AHD4B</t>
  </si>
  <si>
    <t>AHD5</t>
  </si>
  <si>
    <t>AHD6</t>
  </si>
  <si>
    <t>AHD7</t>
  </si>
  <si>
    <t>AHD8</t>
  </si>
  <si>
    <t>AHD9</t>
  </si>
  <si>
    <t>AHL11A</t>
  </si>
  <si>
    <t>FERNY GROVE, FERNY HILLS</t>
  </si>
  <si>
    <t>AHL12A</t>
  </si>
  <si>
    <t>ARANA HILLS, FERNY HILLS</t>
  </si>
  <si>
    <t>AHL14A</t>
  </si>
  <si>
    <t>AHL15B</t>
  </si>
  <si>
    <t>EVERTON HILLS, EVERTON PARK, MCDOWALL</t>
  </si>
  <si>
    <t>AHL4A</t>
  </si>
  <si>
    <t>KEPERRA</t>
  </si>
  <si>
    <t>AHL5A</t>
  </si>
  <si>
    <t>ARANA HILLS, BUNYA, EVERTON HILLS, FERNY HILLS</t>
  </si>
  <si>
    <t>AHL6A</t>
  </si>
  <si>
    <t>ARANA HILLS, FERNY GROVE, FERNY HILLS</t>
  </si>
  <si>
    <t>AHL8A</t>
  </si>
  <si>
    <t>BRIDGEMAN DOWNS, BUNYA, EVERTON HILLS, MCDOWALL</t>
  </si>
  <si>
    <t>AHL9A</t>
  </si>
  <si>
    <t>EVERTON HILLS, EVERTON PARK</t>
  </si>
  <si>
    <t>AHS26</t>
  </si>
  <si>
    <t>AJV1</t>
  </si>
  <si>
    <t>FORTITUDE VALLEY, SPRING HILL</t>
  </si>
  <si>
    <t>ALY3A</t>
  </si>
  <si>
    <t>ANNERLEY, FAIRFIELD</t>
  </si>
  <si>
    <t>ALY5</t>
  </si>
  <si>
    <t>ANNERLEY, GREENSLOPES, WOOLLOONGABBA</t>
  </si>
  <si>
    <t>ALY6</t>
  </si>
  <si>
    <t>ANNERLEY, FAIRFIELD, YERONGA</t>
  </si>
  <si>
    <t>ALY8</t>
  </si>
  <si>
    <t>ANNERLEY</t>
  </si>
  <si>
    <t>ALY9</t>
  </si>
  <si>
    <t>YERONGA</t>
  </si>
  <si>
    <t>ALYMRK10</t>
  </si>
  <si>
    <t>ALYMRK4</t>
  </si>
  <si>
    <t>AMR1</t>
  </si>
  <si>
    <t>AMAMOOR, IMBIL, KANDANGA, KANDANGA CREEK, MELAWONDI, UPPER KANDANGA</t>
  </si>
  <si>
    <t>AMR2</t>
  </si>
  <si>
    <t>AMAMOOR, CALICO CREEK, DAGUN, GILLDORA, KANDANGA CREEK, KYBONG, LAGOON POCKET, LANGSHAW, MOOLOO</t>
  </si>
  <si>
    <t>AMR3</t>
  </si>
  <si>
    <t>AMAMOOR, BOLLIER, COLES CREEK, COORAN, DAGUN, GOOMONG POCKET, GYMPIE, IMBIL, KANDANGA, KYBONG, LAGOON POCKET, TRAVESTON, TUCHEKOI</t>
  </si>
  <si>
    <t>APHTR2H</t>
  </si>
  <si>
    <t>AQECST25</t>
  </si>
  <si>
    <t>AQMCBA1</t>
  </si>
  <si>
    <t>ARG10</t>
  </si>
  <si>
    <t>ACACIA RIDGE, SUNNYBANK HILLS</t>
  </si>
  <si>
    <t>ARG3</t>
  </si>
  <si>
    <t>ACACIA RIDGE, COOPERS PLAINS, ROBERTSON, SUNNYBANK</t>
  </si>
  <si>
    <t>ARG4</t>
  </si>
  <si>
    <t>ARG5A</t>
  </si>
  <si>
    <t>ACACIA RIDGE, SUNNYBANK, SUNNYBANK HILLS</t>
  </si>
  <si>
    <t>ARG6</t>
  </si>
  <si>
    <t>ARG7</t>
  </si>
  <si>
    <t>ARG8</t>
  </si>
  <si>
    <t>ARG9A</t>
  </si>
  <si>
    <t>SUNNYBANK, SUNNYBANK HILLS</t>
  </si>
  <si>
    <t>ARL11A</t>
  </si>
  <si>
    <t>ARUNDEL, PARKWOOD</t>
  </si>
  <si>
    <t>ARL11B</t>
  </si>
  <si>
    <t>ARUNDEL, HELENSVALE</t>
  </si>
  <si>
    <t>ARL12A</t>
  </si>
  <si>
    <t>ARL12B</t>
  </si>
  <si>
    <t>ARUNDEL</t>
  </si>
  <si>
    <t>ARL13A</t>
  </si>
  <si>
    <t>ARUNDEL, LABRADOR</t>
  </si>
  <si>
    <t>ARL15B</t>
  </si>
  <si>
    <t>ARUNDEL, BIGGERA WATERS, LABRADOR</t>
  </si>
  <si>
    <t>ARL2B</t>
  </si>
  <si>
    <t>ARUNDEL, COOMBABAH</t>
  </si>
  <si>
    <t>ARL3A</t>
  </si>
  <si>
    <t>ARL5B</t>
  </si>
  <si>
    <t>BIGGERA WATERS, COOMBABAH, LABRADOR</t>
  </si>
  <si>
    <t>ARL6B</t>
  </si>
  <si>
    <t>ARUNDEL, COOMBABAH, LABRADOR</t>
  </si>
  <si>
    <t>ARLSNT3</t>
  </si>
  <si>
    <t>ASV1</t>
  </si>
  <si>
    <t>FORTITUDE VALLEY</t>
  </si>
  <si>
    <t>ATC16A</t>
  </si>
  <si>
    <t>ATC7A</t>
  </si>
  <si>
    <t>ATCCSA4</t>
  </si>
  <si>
    <t>BRISBANE, SPRING HILL</t>
  </si>
  <si>
    <t>ATCCSQ11</t>
  </si>
  <si>
    <t>ATCEPV25</t>
  </si>
  <si>
    <t>ATCIEA9</t>
  </si>
  <si>
    <t>ATCMTS40</t>
  </si>
  <si>
    <t>ATCOXG41</t>
  </si>
  <si>
    <t>ATCSGO42</t>
  </si>
  <si>
    <t>BBH10A</t>
  </si>
  <si>
    <t>BROADBEACH WATERS, BUNDALL, SURFERS PARADISE</t>
  </si>
  <si>
    <t>BBH11A</t>
  </si>
  <si>
    <t>BROADBEACH WATERS</t>
  </si>
  <si>
    <t>BBH12B</t>
  </si>
  <si>
    <t>BROADBEACH WATERS, MERMAID BEACH, MERMAID WATERS</t>
  </si>
  <si>
    <t>BBH13B</t>
  </si>
  <si>
    <t>BROADBEACH, SURFERS PARADISE</t>
  </si>
  <si>
    <t>BBH14B</t>
  </si>
  <si>
    <t>BROADBEACH</t>
  </si>
  <si>
    <t>BBH15A</t>
  </si>
  <si>
    <t>BBH15B</t>
  </si>
  <si>
    <t>SURFERS PARADISE</t>
  </si>
  <si>
    <t>BBH16A</t>
  </si>
  <si>
    <t>BROADBEACH, MERMAID BEACH</t>
  </si>
  <si>
    <t>BBH1A</t>
  </si>
  <si>
    <t>MERMAID WATERS</t>
  </si>
  <si>
    <t>BBH1B</t>
  </si>
  <si>
    <t>BBH2A</t>
  </si>
  <si>
    <t>BBH3A</t>
  </si>
  <si>
    <t>BROADBEACH, BROADBEACH WATERS, SURFERS PARADISE</t>
  </si>
  <si>
    <t>BBH4A</t>
  </si>
  <si>
    <t>BBH4B</t>
  </si>
  <si>
    <t>BBH5A</t>
  </si>
  <si>
    <t>BBH5B</t>
  </si>
  <si>
    <t>BROADBEACH, BROADBEACH WATERS</t>
  </si>
  <si>
    <t>BBH7A</t>
  </si>
  <si>
    <t>BBH7B</t>
  </si>
  <si>
    <t>BBH8A</t>
  </si>
  <si>
    <t>BBH9A</t>
  </si>
  <si>
    <t>BBHORW6</t>
  </si>
  <si>
    <t>BBS11A</t>
  </si>
  <si>
    <t>CARINDALE, MANSFIELD</t>
  </si>
  <si>
    <t>BBS15A</t>
  </si>
  <si>
    <t>MANSFIELD</t>
  </si>
  <si>
    <t>BBS6</t>
  </si>
  <si>
    <t>MANSFIELD, WISHART</t>
  </si>
  <si>
    <t>BBSRBW5</t>
  </si>
  <si>
    <t>CARINDALE, MACKENZIE, MANSFIELD</t>
  </si>
  <si>
    <t>BBSRDL12</t>
  </si>
  <si>
    <t>BELMONT, BURBANK, CAPALABA WEST, CHANDLER, MACKENZIE, ROCHEDALE</t>
  </si>
  <si>
    <t>BBSRDL8</t>
  </si>
  <si>
    <t>ROCHEDALE</t>
  </si>
  <si>
    <t>BDA12B</t>
  </si>
  <si>
    <t>ANNERLEY, DUTTON PARK, HIGHGATE HILL, SOUTH BRISBANE, WOOLLOONGABBA</t>
  </si>
  <si>
    <t>BDA13A</t>
  </si>
  <si>
    <t>ANNERLEY, WOOLLOONGABBA</t>
  </si>
  <si>
    <t>BDA2B</t>
  </si>
  <si>
    <t>ANNERLEY, SOUTH BRISBANE</t>
  </si>
  <si>
    <t>BDA3A</t>
  </si>
  <si>
    <t>DUTTON PARK, HIGHGATE HILL, WOOLLOONGABBA</t>
  </si>
  <si>
    <t>BDA5A</t>
  </si>
  <si>
    <t>WOOLLOONGABBA</t>
  </si>
  <si>
    <t>BDB23A</t>
  </si>
  <si>
    <t>BUNDAMBA</t>
  </si>
  <si>
    <t>BDB27A</t>
  </si>
  <si>
    <t>BUNDAMBA, CHUWAR, KARALEE</t>
  </si>
  <si>
    <t>BDB28A</t>
  </si>
  <si>
    <t>DINMORE, RIVERVIEW</t>
  </si>
  <si>
    <t>BDB32A</t>
  </si>
  <si>
    <t>BUNDAMBA, CHUWAR, KARALEE, NORTH BOOVAL, NORTH TIVOLI, TIVOLI</t>
  </si>
  <si>
    <t>BDB33A</t>
  </si>
  <si>
    <t>BUNDAMBA, RIVERVIEW</t>
  </si>
  <si>
    <t>BDB35A</t>
  </si>
  <si>
    <t>BUNDAMBA, EBBW VALE</t>
  </si>
  <si>
    <t>BDB36A</t>
  </si>
  <si>
    <t>BUNDAMBA, NORTH BOOVAL</t>
  </si>
  <si>
    <t>BDB37A</t>
  </si>
  <si>
    <t>BARELLAN POINT, BUNDAMBA, KARALEE, KARANA DOWNS, RIVERVIEW</t>
  </si>
  <si>
    <t>BDB4A</t>
  </si>
  <si>
    <t>BUNDAMBA, DINMORE, EBBW VALE, NEW CHUM</t>
  </si>
  <si>
    <t>BDB6B</t>
  </si>
  <si>
    <t>RIVERVIEW</t>
  </si>
  <si>
    <t>BDL1</t>
  </si>
  <si>
    <t>BUNDALL</t>
  </si>
  <si>
    <t>BDL2</t>
  </si>
  <si>
    <t>ASHMORE, BENOWA, SOUTHPORT, SURFERS PARADISE</t>
  </si>
  <si>
    <t>BDL3</t>
  </si>
  <si>
    <t>BUNDALL, SOUTHPORT, SURFERS PARADISE</t>
  </si>
  <si>
    <t>BDL4</t>
  </si>
  <si>
    <t>BENOWA, BUNDALL</t>
  </si>
  <si>
    <t>BDL5</t>
  </si>
  <si>
    <t>BUNDALL, SOUTHPORT</t>
  </si>
  <si>
    <t>BDL6</t>
  </si>
  <si>
    <t>BDL7</t>
  </si>
  <si>
    <t>BDT1</t>
  </si>
  <si>
    <t>BEAUDESERT, CAINBABLE, CANUNGRA, DARLINGTON, KERRY, NINDOOINBAH, TABRAGALBA</t>
  </si>
  <si>
    <t>BDT2</t>
  </si>
  <si>
    <t>BEAUDESERT, CRYNA, JOSEPHVILLE</t>
  </si>
  <si>
    <t>BDT3</t>
  </si>
  <si>
    <t>BEAUDESERT, CEDAR VALE, GLENEAGLE, MUNDOOLUN, VERESDALE, VERESDALE SCRUB, WOODHILL</t>
  </si>
  <si>
    <t>BDT4</t>
  </si>
  <si>
    <t>ALLENVIEW, BEAUDESERT, CEDAR VALE, GLENEAGLE, VERESDALE, WOODHILL</t>
  </si>
  <si>
    <t>BDT5</t>
  </si>
  <si>
    <t>BEAUDESERT, BIDDADDABA, TABRAGALBA</t>
  </si>
  <si>
    <t>BDT6</t>
  </si>
  <si>
    <t>BEAUDESERT</t>
  </si>
  <si>
    <t>BGY13A</t>
  </si>
  <si>
    <t>BURPENGARY</t>
  </si>
  <si>
    <t>BGY15A</t>
  </si>
  <si>
    <t>BURPENGARY, NARANGBA</t>
  </si>
  <si>
    <t>BGY17A</t>
  </si>
  <si>
    <t>BGY3A</t>
  </si>
  <si>
    <t>BGY5A</t>
  </si>
  <si>
    <t>BURPENGARY, BURPENGARY EAST, DECEPTION BAY</t>
  </si>
  <si>
    <t>BGY6A</t>
  </si>
  <si>
    <t>BHD1A</t>
  </si>
  <si>
    <t>PALM BEACH</t>
  </si>
  <si>
    <t>BHD20A</t>
  </si>
  <si>
    <t>BURLEIGH HEADS, BURLEIGH WATERS</t>
  </si>
  <si>
    <t>BHD21A</t>
  </si>
  <si>
    <t>BURLEIGH HEADS, ELANORA, PALM BEACH</t>
  </si>
  <si>
    <t>BHD23A</t>
  </si>
  <si>
    <t>BURLEIGH HEADS, CURRUMBIN VALLEY, ELANORA, TALLEBUDGERA</t>
  </si>
  <si>
    <t>BHD2A</t>
  </si>
  <si>
    <t>BURLEIGH HEADS, BURLEIGH WATERS, VARSITY LAKES</t>
  </si>
  <si>
    <t>BHD31A</t>
  </si>
  <si>
    <t>BURLEIGH HEADS</t>
  </si>
  <si>
    <t>BHD32B</t>
  </si>
  <si>
    <t>BHD33A</t>
  </si>
  <si>
    <t>BURLEIGH WATERS</t>
  </si>
  <si>
    <t>BHD35A</t>
  </si>
  <si>
    <t>BURLEIGH HEADS, REEDY CREEK, TALLEBUDGERA, TALLEBUDGERA VALLEY</t>
  </si>
  <si>
    <t>BHD36A</t>
  </si>
  <si>
    <t>BURLEIGH HEADS, PALM BEACH</t>
  </si>
  <si>
    <t>BHD3A</t>
  </si>
  <si>
    <t>BURLEIGH WATERS, VARSITY LAKES</t>
  </si>
  <si>
    <t>BHD41A</t>
  </si>
  <si>
    <t>BURLEIGH HEADS, REEDY CREEK, VARSITY LAKES</t>
  </si>
  <si>
    <t>BHD42A</t>
  </si>
  <si>
    <t>BHD44A</t>
  </si>
  <si>
    <t>BURLEIGH HEADS, BURLEIGH WATERS, MIAMI</t>
  </si>
  <si>
    <t>BHD45B</t>
  </si>
  <si>
    <t>BHD46A</t>
  </si>
  <si>
    <t>BHD4A</t>
  </si>
  <si>
    <t>BHD5A</t>
  </si>
  <si>
    <t>BHD7A</t>
  </si>
  <si>
    <t>BHDRCK29</t>
  </si>
  <si>
    <t>BURLEIGH HEADS, VARSITY LAKES</t>
  </si>
  <si>
    <t>BHL1A</t>
  </si>
  <si>
    <t>BALD HILLS, BRACKEN RIDGE</t>
  </si>
  <si>
    <t>BHL2A</t>
  </si>
  <si>
    <t>BALD HILLS, BRIDGEMAN DOWNS, CARSELDINE</t>
  </si>
  <si>
    <t>BHL3A</t>
  </si>
  <si>
    <t>BHL4A</t>
  </si>
  <si>
    <t>BHL5A</t>
  </si>
  <si>
    <t>BHL6A</t>
  </si>
  <si>
    <t>CARSELDINE</t>
  </si>
  <si>
    <t>BHL7A</t>
  </si>
  <si>
    <t>BRACKEN RIDGE</t>
  </si>
  <si>
    <t>BIS1</t>
  </si>
  <si>
    <t>BANKSIA BEACH, BELLARA</t>
  </si>
  <si>
    <t>BIS12B</t>
  </si>
  <si>
    <t>BANKSIA BEACH, WHITE PATCH</t>
  </si>
  <si>
    <t>BIS13A</t>
  </si>
  <si>
    <t>BONGAREE</t>
  </si>
  <si>
    <t>BIS15A</t>
  </si>
  <si>
    <t>BONGAREE, WOORIM</t>
  </si>
  <si>
    <t>BIS16A</t>
  </si>
  <si>
    <t>BIS2B</t>
  </si>
  <si>
    <t>BEACHMERE, BELLARA, WOORIM</t>
  </si>
  <si>
    <t>BISTPT3</t>
  </si>
  <si>
    <t>BELLARA, BONGAREE, SANDSTONE POINT</t>
  </si>
  <si>
    <t>BKD12A</t>
  </si>
  <si>
    <t>BIRKDALE</t>
  </si>
  <si>
    <t>BKD13A</t>
  </si>
  <si>
    <t>ALEXANDRA HILLS, BIRKDALE</t>
  </si>
  <si>
    <t>BKD15A</t>
  </si>
  <si>
    <t>ALEXANDRA HILLS</t>
  </si>
  <si>
    <t>BKD16A</t>
  </si>
  <si>
    <t>BIRKDALE, THORNESIDE</t>
  </si>
  <si>
    <t>BKD2B</t>
  </si>
  <si>
    <t>BKD3A</t>
  </si>
  <si>
    <t>BIRKDALE, WELLINGTON POINT</t>
  </si>
  <si>
    <t>BKD5B</t>
  </si>
  <si>
    <t>BLB2A</t>
  </si>
  <si>
    <t>BALMORAL, BULIMBA, HAWTHORNE</t>
  </si>
  <si>
    <t>BLB4A</t>
  </si>
  <si>
    <t>BALMORAL, BULIMBA, MORNINGSIDE</t>
  </si>
  <si>
    <t>BLB5A</t>
  </si>
  <si>
    <t>BULIMBA</t>
  </si>
  <si>
    <t>BLB8B</t>
  </si>
  <si>
    <t>BALMORAL, BULIMBA, HAWTHORNE, MORNINGSIDE</t>
  </si>
  <si>
    <t>BLB9A</t>
  </si>
  <si>
    <t>BLBNFM6</t>
  </si>
  <si>
    <t>HAWTHORNE, MORNINGSIDE</t>
  </si>
  <si>
    <t>BLH10A</t>
  </si>
  <si>
    <t>BEENLEIGH, MOUNT WARREN PARK, STAPYLTON, YATALA</t>
  </si>
  <si>
    <t>BLH10B</t>
  </si>
  <si>
    <t>ALBERTON, EAGLEBY</t>
  </si>
  <si>
    <t>BLH11B</t>
  </si>
  <si>
    <t>BEENLEIGH</t>
  </si>
  <si>
    <t>BLH12A</t>
  </si>
  <si>
    <t>BAHRS SCRUB, BANNOCKBURN, BEENLEIGH, BELIVAH, CEDAR CREEK, LUSCOMBE, MOUNT WARREN PARK, TAMBORINE, WINDAROO, WOLFFDENE</t>
  </si>
  <si>
    <t>BLH12B</t>
  </si>
  <si>
    <t>EAGLEBY</t>
  </si>
  <si>
    <t>BLH13B</t>
  </si>
  <si>
    <t>ALBERTON, BEENLEIGH, EAGLEBY, STAPYLTON</t>
  </si>
  <si>
    <t>BLH14A</t>
  </si>
  <si>
    <t>BLH15B</t>
  </si>
  <si>
    <t>MOUNT WARREN PARK</t>
  </si>
  <si>
    <t>BLH16A</t>
  </si>
  <si>
    <t>BLH9A</t>
  </si>
  <si>
    <t>BLH9B</t>
  </si>
  <si>
    <t>BLHSTN16</t>
  </si>
  <si>
    <t>ALBERTON, GILBERTON, STAPYLTON, YATALA</t>
  </si>
  <si>
    <t>BLN13A</t>
  </si>
  <si>
    <t>BLN15A</t>
  </si>
  <si>
    <t>BEENLEIGH, EAGLEBY</t>
  </si>
  <si>
    <t>BLN16A</t>
  </si>
  <si>
    <t>BLN1B</t>
  </si>
  <si>
    <t>BLN2B</t>
  </si>
  <si>
    <t>BLN3A</t>
  </si>
  <si>
    <t>BLN5B</t>
  </si>
  <si>
    <t>BMG18A</t>
  </si>
  <si>
    <t>BMG2A</t>
  </si>
  <si>
    <t>BRISBANE, PETRIE TERRACE, SPRING HILL</t>
  </si>
  <si>
    <t>BMG3B</t>
  </si>
  <si>
    <t>MILTON</t>
  </si>
  <si>
    <t>BMG44A</t>
  </si>
  <si>
    <t>BMG9A</t>
  </si>
  <si>
    <t>AUCHENFLOWER, BRISBANE, MILTON</t>
  </si>
  <si>
    <t>BMG9B</t>
  </si>
  <si>
    <t>BMT1</t>
  </si>
  <si>
    <t>BELLI PARK, BLACK MOUNTAIN, BOLLIER, CARTERS RIDGE, COOROY, FEDERAL, IMBIL, RIDGEWOOD, TUCHEKOI</t>
  </si>
  <si>
    <t>BMT2</t>
  </si>
  <si>
    <t>BLACK MOUNTAIN, POMONA</t>
  </si>
  <si>
    <t>BMT3</t>
  </si>
  <si>
    <t>BLACK MOUNTAIN, COOROY</t>
  </si>
  <si>
    <t>BMT4</t>
  </si>
  <si>
    <t>BLACK MOUNTAIN, COOROY, LAKE MACDONALD</t>
  </si>
  <si>
    <t>BMT5</t>
  </si>
  <si>
    <t>BELLI PARK, BLACK MOUNTAIN, COOROY, RIDGEWOOD</t>
  </si>
  <si>
    <t>BNH1B</t>
  </si>
  <si>
    <t>BOONAH, BUNBURRA, BUNJURGEN, CANNON CREEK, CHARLWOOD, COOCHIN, DUGANDAN, FRENCHES CREEK, MILFORD, MT ALFORD, WALLACES CREEK</t>
  </si>
  <si>
    <t>BNH2B</t>
  </si>
  <si>
    <t>BOONAH, COULSON, HOYA</t>
  </si>
  <si>
    <t>BNH3A</t>
  </si>
  <si>
    <t>BOONAH, KENTS POCKET, MOUNT FRENCH, TEMPLIN</t>
  </si>
  <si>
    <t>BNH5A</t>
  </si>
  <si>
    <t>ALLANDALE, BOONAH, COULSON, MILFORD</t>
  </si>
  <si>
    <t>BNH6A</t>
  </si>
  <si>
    <t>CARNEYS CREEK, COOCHIN, CROFTBY, DUGANDAN, FRENCHES CREEK, MAROON, MOOGERAH, MT ALFORD, TEVIOT</t>
  </si>
  <si>
    <t>BNZCGA57</t>
  </si>
  <si>
    <t>BPHMST2</t>
  </si>
  <si>
    <t>BPN24A</t>
  </si>
  <si>
    <t>BROWNS PLAINS</t>
  </si>
  <si>
    <t>BPN26A</t>
  </si>
  <si>
    <t>BORONIA HEIGHTS, BROWNS PLAINS, GREENBANK, PARK RIDGE, REGENTS PARK</t>
  </si>
  <si>
    <t>BPN28A</t>
  </si>
  <si>
    <t>BROWNS PLAINS, CALAMVALE, DREWVALE, PARKINSON</t>
  </si>
  <si>
    <t>BPN29A</t>
  </si>
  <si>
    <t>FORESTDALE, HILLCREST</t>
  </si>
  <si>
    <t>BPN2A</t>
  </si>
  <si>
    <t>PARKINSON</t>
  </si>
  <si>
    <t>BPN3</t>
  </si>
  <si>
    <t>BORONIA HEIGHTS, BROWNS PLAINS, HILLCREST</t>
  </si>
  <si>
    <t>BPN31A</t>
  </si>
  <si>
    <t>BROWNS PLAINS, HILLCREST</t>
  </si>
  <si>
    <t>BPN32B</t>
  </si>
  <si>
    <t>BROWNS PLAINS, REGENTS PARK</t>
  </si>
  <si>
    <t>BPN34A</t>
  </si>
  <si>
    <t>BORONIA HEIGHTS, GREENBANK, HILLCREST</t>
  </si>
  <si>
    <t>BPN35A</t>
  </si>
  <si>
    <t>REGENTS PARK</t>
  </si>
  <si>
    <t>BPN36A</t>
  </si>
  <si>
    <t>BROWNS PLAINS, HERITAGE PARK, REGENTS PARK</t>
  </si>
  <si>
    <t>BPN4</t>
  </si>
  <si>
    <t>BROWNS PLAINS, DREWVALE</t>
  </si>
  <si>
    <t>BPN6</t>
  </si>
  <si>
    <t>HERITAGE PARK, PARK RIDGE, REGENTS PARK</t>
  </si>
  <si>
    <t>BPN7B</t>
  </si>
  <si>
    <t>BRCRFW35</t>
  </si>
  <si>
    <t>BRD10B</t>
  </si>
  <si>
    <t>ALBANY CREEK, BRENDALE</t>
  </si>
  <si>
    <t>BRD11A</t>
  </si>
  <si>
    <t>BRENDALE, CASHMERE, WARNER</t>
  </si>
  <si>
    <t>BRD13A</t>
  </si>
  <si>
    <t>BRAY PARK, BRENDALE, STRATHPINE, WARNER</t>
  </si>
  <si>
    <t>BRD14B</t>
  </si>
  <si>
    <t>BRENDALE</t>
  </si>
  <si>
    <t>BRD15A</t>
  </si>
  <si>
    <t>BRD16A</t>
  </si>
  <si>
    <t>BRD2A</t>
  </si>
  <si>
    <t>BRENDALE, EATONS HILL</t>
  </si>
  <si>
    <t>BRD3B</t>
  </si>
  <si>
    <t>CASHMERE, CLEAR MOUNTAIN, DRAPER, EATONS HILL, WARNER</t>
  </si>
  <si>
    <t>BRD5A</t>
  </si>
  <si>
    <t>BRD8A</t>
  </si>
  <si>
    <t>BRENDALE, EATONS HILL, WARNER</t>
  </si>
  <si>
    <t>BRT3</t>
  </si>
  <si>
    <t>BRIGHTON</t>
  </si>
  <si>
    <t>BRT5</t>
  </si>
  <si>
    <t>BRIGHTON, SANDGATE</t>
  </si>
  <si>
    <t>BRT6</t>
  </si>
  <si>
    <t>BRT8</t>
  </si>
  <si>
    <t>BSC3</t>
  </si>
  <si>
    <t>BOONDALL</t>
  </si>
  <si>
    <t>BSEENG15</t>
  </si>
  <si>
    <t>ENOGGERA, GAYTHORNE, MITCHELTON</t>
  </si>
  <si>
    <t>BSEENG35</t>
  </si>
  <si>
    <t>MITCHELTON</t>
  </si>
  <si>
    <t>BSQTR1H</t>
  </si>
  <si>
    <t>BTA13A</t>
  </si>
  <si>
    <t>EDENS LANDING, HOLMVIEW</t>
  </si>
  <si>
    <t>BTA15A</t>
  </si>
  <si>
    <t>BETHANIA, WATERFORD</t>
  </si>
  <si>
    <t>BTA1A</t>
  </si>
  <si>
    <t>BETHANIA</t>
  </si>
  <si>
    <t>BTA3A</t>
  </si>
  <si>
    <t>BEENLEIGH, BETHANIA, EDENS LANDING, HOLMVIEW, WATERFORD</t>
  </si>
  <si>
    <t>BTA5A</t>
  </si>
  <si>
    <t>BAHRS SCRUB, BETHANIA, BUCCAN, HOLMVIEW, WATERFORD</t>
  </si>
  <si>
    <t>BTN1</t>
  </si>
  <si>
    <t>BROMELTON, JOSEPHVILLE</t>
  </si>
  <si>
    <t>BTN2</t>
  </si>
  <si>
    <t>ALLENVIEW, BEAUDESERT, BROMELTON, GLENEAGLE, WYARALONG</t>
  </si>
  <si>
    <t>BTN3</t>
  </si>
  <si>
    <t>BROMELTON, JOSEPHVILLE, KOORALBYN, LARAVALE</t>
  </si>
  <si>
    <t>BTN4</t>
  </si>
  <si>
    <t>BEAUDESERT, BROMELTON</t>
  </si>
  <si>
    <t>BTN6</t>
  </si>
  <si>
    <t>BROMELTON</t>
  </si>
  <si>
    <t>BTN7</t>
  </si>
  <si>
    <t>BEAUDESERT, BROMELTON, ILBOGAN, JOSEPHVILLE, KOORALBYN</t>
  </si>
  <si>
    <t>BTY11A</t>
  </si>
  <si>
    <t>BIRTINYA</t>
  </si>
  <si>
    <t>BTY5A</t>
  </si>
  <si>
    <t>AROONA, CURRIMUNDI, LITTLE MOUNTAIN, MERIDAN PLAINS</t>
  </si>
  <si>
    <t>BTY7A</t>
  </si>
  <si>
    <t>BIRTINYA, BOKARINA, WURTULLA</t>
  </si>
  <si>
    <t>BVL10A</t>
  </si>
  <si>
    <t>BOOVAL, EAST IPSWICH, NEWTOWN</t>
  </si>
  <si>
    <t>BVL13A</t>
  </si>
  <si>
    <t>EASTERN HEIGHTS, NEWTOWN, RACEVIEW, SILKSTONE</t>
  </si>
  <si>
    <t>BVL15A</t>
  </si>
  <si>
    <t>BOOVAL</t>
  </si>
  <si>
    <t>BVL2A</t>
  </si>
  <si>
    <t>BASIN POCKET, BOOVAL, EAST IPSWICH, NORTH BOOVAL</t>
  </si>
  <si>
    <t>BVL3A</t>
  </si>
  <si>
    <t>EASTERN HEIGHTS, IPSWICH, NEWTOWN</t>
  </si>
  <si>
    <t>BVL5A</t>
  </si>
  <si>
    <t>FLINDERS VIEW, RACEVIEW, SILKSTONE</t>
  </si>
  <si>
    <t>BVL9A</t>
  </si>
  <si>
    <t>NORTH BOOVAL</t>
  </si>
  <si>
    <t>BVLNCM7</t>
  </si>
  <si>
    <t>BOOVAL, BUNDAMBA, NEW CHUM, SILKSTONE</t>
  </si>
  <si>
    <t>BWH12A</t>
  </si>
  <si>
    <t>BEERWAH, GLASSHOUSE MOUNTAINS, PEACHESTER</t>
  </si>
  <si>
    <t>BWH13A</t>
  </si>
  <si>
    <t>BEERWAH, BOOROOBIN, CROHAMHURST, MALENY, PEACHESTER</t>
  </si>
  <si>
    <t>BWH16A</t>
  </si>
  <si>
    <t>BEERWAH, COOCHIN CREEK, GLASSHOUSE MOUNTAINS</t>
  </si>
  <si>
    <t>BWH7A</t>
  </si>
  <si>
    <t>BWH8A</t>
  </si>
  <si>
    <t>BEERBURRUM, BEERWAH, GLASSHOUSE MOUNTAINS</t>
  </si>
  <si>
    <t>BYOT1</t>
  </si>
  <si>
    <t>BANYO</t>
  </si>
  <si>
    <t>CBT12A</t>
  </si>
  <si>
    <t>BEERBURRUM, CABOOLTURE, ELIMBAH</t>
  </si>
  <si>
    <t>CBT13A</t>
  </si>
  <si>
    <t>CABOOLTURE</t>
  </si>
  <si>
    <t>CBT15A</t>
  </si>
  <si>
    <t>CABOOLTURE, ELIMBAH</t>
  </si>
  <si>
    <t>CBT4A</t>
  </si>
  <si>
    <t>CBT7A</t>
  </si>
  <si>
    <t>CBT8A</t>
  </si>
  <si>
    <t>CABOOLTURE, DONNYBROOK, ELIMBAH, MELDALE, TOORBUL</t>
  </si>
  <si>
    <t>CBW10</t>
  </si>
  <si>
    <t>BELLMERE, UPPER CABOOLTURE</t>
  </si>
  <si>
    <t>CBW11</t>
  </si>
  <si>
    <t>CABOOLTURE, ELIMBAH, MOODLU, WAMURAN</t>
  </si>
  <si>
    <t>CBW12</t>
  </si>
  <si>
    <t>CABOOLTURE, CABOOLTURE SOUTH</t>
  </si>
  <si>
    <t>CBW13</t>
  </si>
  <si>
    <t>MOODLU, WAMURAN</t>
  </si>
  <si>
    <t>CBW14</t>
  </si>
  <si>
    <t>CBW4</t>
  </si>
  <si>
    <t>CBW5</t>
  </si>
  <si>
    <t>CBW6</t>
  </si>
  <si>
    <t>BELLMERE, CABOOLTURE SOUTH, MOORINA, OCEAN VIEW, ROCKSBERG, UPPER CABOOLTURE</t>
  </si>
  <si>
    <t>CBW7</t>
  </si>
  <si>
    <t>BELLMERE, CABOOLTURE, MOODLU</t>
  </si>
  <si>
    <t>CBW8</t>
  </si>
  <si>
    <t>CBW9</t>
  </si>
  <si>
    <t>CCY12A</t>
  </si>
  <si>
    <t>OXENFORD, PACIFIC PINES</t>
  </si>
  <si>
    <t>CCY13A</t>
  </si>
  <si>
    <t>HELENSVALE</t>
  </si>
  <si>
    <t>CCY14B</t>
  </si>
  <si>
    <t>CCY15A</t>
  </si>
  <si>
    <t>CCY18A</t>
  </si>
  <si>
    <t>OXENFORD</t>
  </si>
  <si>
    <t>CCY1B</t>
  </si>
  <si>
    <t>COOMERA, HELENSVALE, OXENFORD, UPPER COOMERA</t>
  </si>
  <si>
    <t>CCY20A</t>
  </si>
  <si>
    <t>CCY21A</t>
  </si>
  <si>
    <t>COOMERA</t>
  </si>
  <si>
    <t>CCY24B</t>
  </si>
  <si>
    <t>HELENSVALE, HOPE ISLAND</t>
  </si>
  <si>
    <t>CCY25A</t>
  </si>
  <si>
    <t>CCY26A</t>
  </si>
  <si>
    <t>OXENFORD, UPPER COOMERA</t>
  </si>
  <si>
    <t>CCY3B</t>
  </si>
  <si>
    <t>CCY4A</t>
  </si>
  <si>
    <t>HELENSVALE, OXENFORD</t>
  </si>
  <si>
    <t>CCY6A</t>
  </si>
  <si>
    <t>COOMERA, HELENSVALE, OXENFORD</t>
  </si>
  <si>
    <t>CCY7A</t>
  </si>
  <si>
    <t>CCY8A</t>
  </si>
  <si>
    <t>GAVEN, HELENSVALE, OXENFORD, PACIFIC PINES</t>
  </si>
  <si>
    <t>CCYUPC17</t>
  </si>
  <si>
    <t>CCYUPC2</t>
  </si>
  <si>
    <t>MAUDSLAND, OXENFORD, PACIFIC PINES</t>
  </si>
  <si>
    <t>CCYUPC23</t>
  </si>
  <si>
    <t>MAUDSLAND, OXENFORD, UPPER COOMERA</t>
  </si>
  <si>
    <t>CDKQPT25</t>
  </si>
  <si>
    <t>CDRSPD12</t>
  </si>
  <si>
    <t>CDRSPD9</t>
  </si>
  <si>
    <t>CDSSRD21</t>
  </si>
  <si>
    <t>CARINDALE</t>
  </si>
  <si>
    <t>CDSSRD23</t>
  </si>
  <si>
    <t>CDSSRD25</t>
  </si>
  <si>
    <t>CARINA HEIGHTS, CARINDALE</t>
  </si>
  <si>
    <t>CDSSRD3</t>
  </si>
  <si>
    <t>CEP6</t>
  </si>
  <si>
    <t>HERSTON</t>
  </si>
  <si>
    <t>CEP7</t>
  </si>
  <si>
    <t>CFD1A</t>
  </si>
  <si>
    <t>ASCOT, CLAYFIELD</t>
  </si>
  <si>
    <t>CFD2A</t>
  </si>
  <si>
    <t>CLAYFIELD, WOOLOOWIN</t>
  </si>
  <si>
    <t>CFD6A</t>
  </si>
  <si>
    <t>ALBION, BOWEN HILLS, CLAYFIELD, WINDSOR, WOOLOOWIN</t>
  </si>
  <si>
    <t>CFD8A</t>
  </si>
  <si>
    <t>ALBION, BOWEN HILLS, CLAYFIELD</t>
  </si>
  <si>
    <t>CFD9A</t>
  </si>
  <si>
    <t>KEDRON, WOOLOOWIN</t>
  </si>
  <si>
    <t>CGT1</t>
  </si>
  <si>
    <t>BOWEN HILLS, NEWSTEAD</t>
  </si>
  <si>
    <t>CGT5</t>
  </si>
  <si>
    <t>BOWEN HILLS, NEWSTEAD, TENERIFFE</t>
  </si>
  <si>
    <t>CGTMLS4</t>
  </si>
  <si>
    <t>BOWEN HILLS, FORTITUDE VALLEY, NEWSTEAD</t>
  </si>
  <si>
    <t>CHL10</t>
  </si>
  <si>
    <t>CAMP HILL, CARINA</t>
  </si>
  <si>
    <t>CHL11A</t>
  </si>
  <si>
    <t>MORNINGSIDE, NORMAN PARK, SEVEN HILLS</t>
  </si>
  <si>
    <t>CHL2</t>
  </si>
  <si>
    <t>CAMP HILL, COORPAROO</t>
  </si>
  <si>
    <t>CHL3</t>
  </si>
  <si>
    <t>CAMP HILL, COORPAROO, NORMAN PARK, SEVEN HILLS</t>
  </si>
  <si>
    <t>CHL4</t>
  </si>
  <si>
    <t>CANNON HILL, MORNINGSIDE, SEVEN HILLS</t>
  </si>
  <si>
    <t>CHL5</t>
  </si>
  <si>
    <t>CAMP HILL, CARINA, CARINA HEIGHTS</t>
  </si>
  <si>
    <t>CHL6A</t>
  </si>
  <si>
    <t>CAMP HILL, CARINA HEIGHTS</t>
  </si>
  <si>
    <t>CHL7</t>
  </si>
  <si>
    <t>CAMP HILL, CANNON HILL, CARINA, SEVEN HILLS</t>
  </si>
  <si>
    <t>CHL8</t>
  </si>
  <si>
    <t>CAMP HILL</t>
  </si>
  <si>
    <t>CHL9</t>
  </si>
  <si>
    <t>CARINA, CARINDALE</t>
  </si>
  <si>
    <t>CLD11</t>
  </si>
  <si>
    <t>BELLS CREEK, CALOUNDRA WEST, LITTLE MOUNTAIN, MERIDAN PLAINS</t>
  </si>
  <si>
    <t>CLD16A</t>
  </si>
  <si>
    <t>CALOUNDRA, CURRIMUNDI, MOFFAT BEACH</t>
  </si>
  <si>
    <t>CLD17A</t>
  </si>
  <si>
    <t>CALOUNDRA, MOFFAT BEACH, SHELLY BEACH</t>
  </si>
  <si>
    <t>CLD18A</t>
  </si>
  <si>
    <t>BELLS CREEK, LITTLE MOUNTAIN, MERIDAN PLAINS</t>
  </si>
  <si>
    <t>CLD1A</t>
  </si>
  <si>
    <t>CALOUNDRA, CALOUNDRA WEST, LITTLE MOUNTAIN</t>
  </si>
  <si>
    <t>CLD2</t>
  </si>
  <si>
    <t>CALOUNDRA, GOLDEN BEACH, PELICAN WATERS</t>
  </si>
  <si>
    <t>CLD20A</t>
  </si>
  <si>
    <t>AROONA, BATTERY HILL, CALOUNDRA, CURRIMUNDI, DICKY BEACH</t>
  </si>
  <si>
    <t>CLD21A</t>
  </si>
  <si>
    <t>CALOUNDRA, PELICAN WATERS</t>
  </si>
  <si>
    <t>CLD22A</t>
  </si>
  <si>
    <t>KINGS BEACH</t>
  </si>
  <si>
    <t>CLD25A</t>
  </si>
  <si>
    <t>CALOUNDRA, KINGS BEACH, MOFFAT BEACH, SHELLY BEACH</t>
  </si>
  <si>
    <t>CLD26A</t>
  </si>
  <si>
    <t>CALOUNDRA</t>
  </si>
  <si>
    <t>CLD28A</t>
  </si>
  <si>
    <t>BEERWAH, BELLS CREEK, COOCHIN CREEK, GOLDEN BEACH, PELICAN WATERS</t>
  </si>
  <si>
    <t>CLD3</t>
  </si>
  <si>
    <t>CALOUNDRA, CALOUNDRA WEST</t>
  </si>
  <si>
    <t>CLD30A</t>
  </si>
  <si>
    <t>DICKY BEACH, MOFFAT BEACH</t>
  </si>
  <si>
    <t>CLD7A</t>
  </si>
  <si>
    <t>CALOUNDRA, KINGS BEACH</t>
  </si>
  <si>
    <t>CLD8</t>
  </si>
  <si>
    <t>CLD9A</t>
  </si>
  <si>
    <t>CALOUNDRA, GOLDEN BEACH</t>
  </si>
  <si>
    <t>CLM10B</t>
  </si>
  <si>
    <t>COOLUM BEACH, NORTH ARM, VALDORA, VERRIERDALE, YANDINA CREEK</t>
  </si>
  <si>
    <t>CLM3</t>
  </si>
  <si>
    <t>BLI BLI, COOLUM BEACH, MARCOOLA, MOUNT COOLUM, PACIFIC PARADISE</t>
  </si>
  <si>
    <t>CLM4A</t>
  </si>
  <si>
    <t>COOLUM BEACH, MOUNT COOLUM, YAROOMBA</t>
  </si>
  <si>
    <t>CLM5</t>
  </si>
  <si>
    <t>COOLUM BEACH, POINT ARKWRIGHT, YAROOMBA</t>
  </si>
  <si>
    <t>CLM6</t>
  </si>
  <si>
    <t>COOLUM BEACH, PEREGIAN BEACH, PEREGIAN SPRINGS</t>
  </si>
  <si>
    <t>CLM7</t>
  </si>
  <si>
    <t>COOLUM BEACH</t>
  </si>
  <si>
    <t>CLM8</t>
  </si>
  <si>
    <t>CLM9</t>
  </si>
  <si>
    <t>COOLUM BEACH, MARCOOLA, MOUNT COOLUM</t>
  </si>
  <si>
    <t>CLR3</t>
  </si>
  <si>
    <t>BELMONT, CHANDLER, GUMDALE</t>
  </si>
  <si>
    <t>CLR6</t>
  </si>
  <si>
    <t>CHANDLER</t>
  </si>
  <si>
    <t>CLR8</t>
  </si>
  <si>
    <t>CLRSRD17</t>
  </si>
  <si>
    <t>BELMONT, CARINDALE, CHANDLER</t>
  </si>
  <si>
    <t>CMA10A</t>
  </si>
  <si>
    <t>COOMERA, UPPER COOMERA</t>
  </si>
  <si>
    <t>CMA11A</t>
  </si>
  <si>
    <t>CMA15A</t>
  </si>
  <si>
    <t>PIMPAMA, UPPER COOMERA, WILLOW VALE</t>
  </si>
  <si>
    <t>CMA18A</t>
  </si>
  <si>
    <t>UPPER COOMERA</t>
  </si>
  <si>
    <t>CMA20A</t>
  </si>
  <si>
    <t>CMA8A</t>
  </si>
  <si>
    <t>CMA9A</t>
  </si>
  <si>
    <t>CMD11A</t>
  </si>
  <si>
    <t>AROONA, CALOUNDRA, CALOUNDRA WEST, CURRIMUNDI, LITTLE MOUNTAIN, MERIDAN PLAINS</t>
  </si>
  <si>
    <t>CMD13A</t>
  </si>
  <si>
    <t>AROONA, BATTERY HILL, CURRIMUNDI</t>
  </si>
  <si>
    <t>CMD15A</t>
  </si>
  <si>
    <t>BOKARINA, WURTULLA</t>
  </si>
  <si>
    <t>CMD3A</t>
  </si>
  <si>
    <t>CURRIMUNDI</t>
  </si>
  <si>
    <t>CMD5A</t>
  </si>
  <si>
    <t>BATTERY HILL, CURRIMUNDI, DICKY BEACH</t>
  </si>
  <si>
    <t>CMD7A</t>
  </si>
  <si>
    <t>WURTULLA</t>
  </si>
  <si>
    <t>CMV10B</t>
  </si>
  <si>
    <t>CALAMVALE, SUNNYBANK HILLS</t>
  </si>
  <si>
    <t>CMV11A</t>
  </si>
  <si>
    <t>ALGESTER, CALAMVALE, PARKINSON</t>
  </si>
  <si>
    <t>CMV12A</t>
  </si>
  <si>
    <t>CMV12B</t>
  </si>
  <si>
    <t>CMV13</t>
  </si>
  <si>
    <t>CALAMVALE, STRETTON, SUNNYBANK HILLS</t>
  </si>
  <si>
    <t>CMV14</t>
  </si>
  <si>
    <t>ALGESTER, CALAMVALE</t>
  </si>
  <si>
    <t>CMV7</t>
  </si>
  <si>
    <t>CMV8</t>
  </si>
  <si>
    <t>CMV9A</t>
  </si>
  <si>
    <t>CALAMVALE, RUNCORN, SUNNYBANK HILLS</t>
  </si>
  <si>
    <t>CMV9B</t>
  </si>
  <si>
    <t>CALAMVALE, STRETTON</t>
  </si>
  <si>
    <t>CMY1</t>
  </si>
  <si>
    <t>ATKINSONS DAM, BUARABA, CHURCHABLE, CLARENDON, COOMINYA</t>
  </si>
  <si>
    <t>CMY2</t>
  </si>
  <si>
    <t>COOMINYA</t>
  </si>
  <si>
    <t>CMY3</t>
  </si>
  <si>
    <t>CMY4</t>
  </si>
  <si>
    <t>ATKINSONS DAM, BUARABA, BUARABA CREEK, CLARENDON, COOMINYA, MOOMBRA, MOUNT HALLEN, MT TARAMPA, WIVENHOE HILL</t>
  </si>
  <si>
    <t>CNA3B</t>
  </si>
  <si>
    <t>SWANBANK</t>
  </si>
  <si>
    <t>CNA7A</t>
  </si>
  <si>
    <t>BLACKSTONE, NEW CHUM, SILKSTONE</t>
  </si>
  <si>
    <t>CNA8A</t>
  </si>
  <si>
    <t>BLACKSTONE, REDBANK PLAINS, RIPLEY, SOUTH RIPLEY, SWANBANK</t>
  </si>
  <si>
    <t>CNA9A</t>
  </si>
  <si>
    <t>BLACKSTONE, FLINDERS VIEW, RACEVIEW, RIPLEY, SWANBANK</t>
  </si>
  <si>
    <t>CNB21B</t>
  </si>
  <si>
    <t>CORNUBIA, SHAILER PARK</t>
  </si>
  <si>
    <t>CNB24A</t>
  </si>
  <si>
    <t>CARBROOK, CORNUBIA, MOUNT COTTON</t>
  </si>
  <si>
    <t>CNB25A</t>
  </si>
  <si>
    <t>CORNUBIA</t>
  </si>
  <si>
    <t>CNB26A</t>
  </si>
  <si>
    <t>CARBROOK, CORNUBIA, REDLAND BAY</t>
  </si>
  <si>
    <t>COR22A</t>
  </si>
  <si>
    <t>BLACK MOUNTAIN, COORAN, FEDERAL, PINBARREN, POMONA</t>
  </si>
  <si>
    <t>COR23A</t>
  </si>
  <si>
    <t>COMO, COORAN, COOTHARABA, KIN KIN, PINBARREN</t>
  </si>
  <si>
    <t>COR25A</t>
  </si>
  <si>
    <t>COOROY, PINBARREN, POMONA</t>
  </si>
  <si>
    <t>COR26A</t>
  </si>
  <si>
    <t>BOREEN POINT, COOTHARABA, KIN KIN, PINBARREN, POMONA</t>
  </si>
  <si>
    <t>CPB1</t>
  </si>
  <si>
    <t>CAPALABA</t>
  </si>
  <si>
    <t>CPB2</t>
  </si>
  <si>
    <t>CPB3</t>
  </si>
  <si>
    <t>BIRKDALE, CAPALABA</t>
  </si>
  <si>
    <t>CPB4</t>
  </si>
  <si>
    <t>CPB5</t>
  </si>
  <si>
    <t>CPB6</t>
  </si>
  <si>
    <t>CAPALABA, CAPALABA WEST, CHANDLER</t>
  </si>
  <si>
    <t>CPB8</t>
  </si>
  <si>
    <t>CAPALABA, CAPALABA WEST, CHANDLER, GUMDALE, RANSOME</t>
  </si>
  <si>
    <t>CPC1A</t>
  </si>
  <si>
    <t>CAROLE PARK</t>
  </si>
  <si>
    <t>CPC22A</t>
  </si>
  <si>
    <t>CPC22B</t>
  </si>
  <si>
    <t>CPC23A</t>
  </si>
  <si>
    <t>CPC25A</t>
  </si>
  <si>
    <t>CPC2A</t>
  </si>
  <si>
    <t>CAROLE PARK, ELLEN GROVE, FOREST LAKE</t>
  </si>
  <si>
    <t>CPC2B</t>
  </si>
  <si>
    <t>CAMIRA, CAROLE PARK</t>
  </si>
  <si>
    <t>CPC3A</t>
  </si>
  <si>
    <t>CPC3B</t>
  </si>
  <si>
    <t>CPC5A</t>
  </si>
  <si>
    <t>CPD1</t>
  </si>
  <si>
    <t>BLANCHVIEW, DERRYMORE, FLAGSTONE CREEK, HELIDON, LILYDALE, MA MA CREEK, MIDDLE RIDGE, PRESTON, ROCKMOUNT, SILVER RIDGE, STOCKYARD, UPPER FLAGSTONE</t>
  </si>
  <si>
    <t>CPD2A</t>
  </si>
  <si>
    <t>BLANCHVIEW, CARPENDALE, DERRYMORE, GRANTHAM, HELIDON, HELIDON SPA, IREDALE, LILYDALE, POSTMANS RIDGE, VERADILLA</t>
  </si>
  <si>
    <t>CPK10</t>
  </si>
  <si>
    <t>CAMIRA, GAILES, SPRINGFIELD</t>
  </si>
  <si>
    <t>CPK11</t>
  </si>
  <si>
    <t>CPK12</t>
  </si>
  <si>
    <t>CPK13</t>
  </si>
  <si>
    <t>CAMIRA, GAILES, GOODNA</t>
  </si>
  <si>
    <t>CPK6</t>
  </si>
  <si>
    <t>CPK7</t>
  </si>
  <si>
    <t>CAMIRA, GOODNA</t>
  </si>
  <si>
    <t>CPK8</t>
  </si>
  <si>
    <t>CPK9</t>
  </si>
  <si>
    <t>CPL23A</t>
  </si>
  <si>
    <t>ACACIA RIDGE, DURACK, WILLAWONG</t>
  </si>
  <si>
    <t>CPL25A</t>
  </si>
  <si>
    <t>CPL25B</t>
  </si>
  <si>
    <t>ARCHERFIELD, COOPERS PLAINS</t>
  </si>
  <si>
    <t>CPL26A</t>
  </si>
  <si>
    <t>ACACIA RIDGE, ARCHERFIELD</t>
  </si>
  <si>
    <t>CPL2A</t>
  </si>
  <si>
    <t>ACACIA RIDGE, COOPERS PLAINS</t>
  </si>
  <si>
    <t>CPL3A</t>
  </si>
  <si>
    <t>CPL5A</t>
  </si>
  <si>
    <t>ACACIA RIDGE, ARCHERFIELD, COOPERS PLAINS</t>
  </si>
  <si>
    <t>CPL6A</t>
  </si>
  <si>
    <t>CPR4</t>
  </si>
  <si>
    <t>COORPAROO</t>
  </si>
  <si>
    <t>CPR5</t>
  </si>
  <si>
    <t>COORPAROO, GREENSLOPES</t>
  </si>
  <si>
    <t>CPR6</t>
  </si>
  <si>
    <t>CAMP HILL, COORPAROO, NORMAN PARK</t>
  </si>
  <si>
    <t>CPR7</t>
  </si>
  <si>
    <t>CPRGBP3</t>
  </si>
  <si>
    <t>CPS12B</t>
  </si>
  <si>
    <t>CAPALABA, MOUNT COTTON, SHELDON</t>
  </si>
  <si>
    <t>CPS13A</t>
  </si>
  <si>
    <t>CPS15A</t>
  </si>
  <si>
    <t>ALEXANDRA HILLS, CAPALABA</t>
  </si>
  <si>
    <t>CPS1B</t>
  </si>
  <si>
    <t>CPS2B</t>
  </si>
  <si>
    <t>CPS5A</t>
  </si>
  <si>
    <t>CRB15A</t>
  </si>
  <si>
    <t>CURRUMBIN WATERS</t>
  </si>
  <si>
    <t>CRB16B</t>
  </si>
  <si>
    <t>CRB18A</t>
  </si>
  <si>
    <t>CRB22A</t>
  </si>
  <si>
    <t>CRB24B</t>
  </si>
  <si>
    <t>CURRUMBIN, PALM BEACH, TUGUN</t>
  </si>
  <si>
    <t>CRB25A</t>
  </si>
  <si>
    <t>CURRUMBIN VALLEY, CURRUMBIN WATERS, TALLEBUDGERA, TALLEBUDGERA VALLEY</t>
  </si>
  <si>
    <t>CRBTHP14</t>
  </si>
  <si>
    <t>CRBTHP26</t>
  </si>
  <si>
    <t>CURRUMBIN WATERS, TUGUN</t>
  </si>
  <si>
    <t>CRM12A</t>
  </si>
  <si>
    <t>CRESTMEAD</t>
  </si>
  <si>
    <t>CRM13A</t>
  </si>
  <si>
    <t>CRESTMEAD, HERITAGE PARK, MARSDEN, PARK RIDGE</t>
  </si>
  <si>
    <t>CRM13B</t>
  </si>
  <si>
    <t>CRM15A</t>
  </si>
  <si>
    <t>CRM16A</t>
  </si>
  <si>
    <t>BERRINBA, BROWNS PLAINS, KINGSTON, LOGAN CENTRAL, MARSDEN</t>
  </si>
  <si>
    <t>CRM1B</t>
  </si>
  <si>
    <t>CRM3A</t>
  </si>
  <si>
    <t>CRM5A</t>
  </si>
  <si>
    <t>BERRINBA, BROWNS PLAINS, CRESTMEAD, HERITAGE PARK</t>
  </si>
  <si>
    <t>CRM5B</t>
  </si>
  <si>
    <t>CRMEDB2</t>
  </si>
  <si>
    <t>CRESTMEAD, HERITAGE PARK</t>
  </si>
  <si>
    <t>CRY2A</t>
  </si>
  <si>
    <t>COOROY, LAKE MACDONALD, POMONA, TINBEERWAH</t>
  </si>
  <si>
    <t>CRY3A</t>
  </si>
  <si>
    <t>COOROY</t>
  </si>
  <si>
    <t>CRY5A</t>
  </si>
  <si>
    <t>COOROY, EUMUNDI, TINBEERWAH</t>
  </si>
  <si>
    <t>CRY6A</t>
  </si>
  <si>
    <t>BELLI PARK, COOLOOLABIN, COOROY, EERWAH VALE, EUMUNDI</t>
  </si>
  <si>
    <t>CSE10</t>
  </si>
  <si>
    <t>CHERMSIDE, KEDRON</t>
  </si>
  <si>
    <t>CSE2</t>
  </si>
  <si>
    <t>ASPLEY, CHERMSIDE, CHERMSIDE WEST</t>
  </si>
  <si>
    <t>CSE21A</t>
  </si>
  <si>
    <t>CHERMSIDE</t>
  </si>
  <si>
    <t>CSE23A</t>
  </si>
  <si>
    <t>CSE27A</t>
  </si>
  <si>
    <t>CSE3</t>
  </si>
  <si>
    <t>CSE4</t>
  </si>
  <si>
    <t>CSE6</t>
  </si>
  <si>
    <t>CHERMSIDE, KEDRON, WAVELL HEIGHTS</t>
  </si>
  <si>
    <t>CSE7</t>
  </si>
  <si>
    <t>CHERMSIDE, WAVELL HEIGHTS</t>
  </si>
  <si>
    <t>CSE9</t>
  </si>
  <si>
    <t>CHERMSIDE, GEEBUNG, WAVELL HEIGHTS</t>
  </si>
  <si>
    <t>CSENDH8</t>
  </si>
  <si>
    <t>CSQOXG5</t>
  </si>
  <si>
    <t>CSQQAC1</t>
  </si>
  <si>
    <t>CSQSTP5</t>
  </si>
  <si>
    <t>CSTQUT18</t>
  </si>
  <si>
    <t>CVL11A</t>
  </si>
  <si>
    <t>CLEVELAND</t>
  </si>
  <si>
    <t>CVL13A</t>
  </si>
  <si>
    <t>CVL15A</t>
  </si>
  <si>
    <t>CVL17A</t>
  </si>
  <si>
    <t>CLEVELAND, ORMISTON, THORNLANDS</t>
  </si>
  <si>
    <t>CVL1A</t>
  </si>
  <si>
    <t>CLEVELAND, THORNLANDS</t>
  </si>
  <si>
    <t>CVL3A</t>
  </si>
  <si>
    <t>ALEXANDRA HILLS, CLEVELAND, THORNLANDS</t>
  </si>
  <si>
    <t>CVL5A</t>
  </si>
  <si>
    <t>ALEXANDRA HILLS, CAPALABA, THORNLANDS</t>
  </si>
  <si>
    <t>CVL7A</t>
  </si>
  <si>
    <t>CAPALABA, CLEVELAND, SHELDON, THORNLANDS</t>
  </si>
  <si>
    <t>CVL9A</t>
  </si>
  <si>
    <t>DBS13A</t>
  </si>
  <si>
    <t>HEMMANT, MURARRIE</t>
  </si>
  <si>
    <t>DBS15A</t>
  </si>
  <si>
    <t>DBS16A</t>
  </si>
  <si>
    <t>DBS2A</t>
  </si>
  <si>
    <t>DBS4A</t>
  </si>
  <si>
    <t>DBS5A</t>
  </si>
  <si>
    <t>DBY10</t>
  </si>
  <si>
    <t>DECEPTION BAY, NARANGBA, NORTH LAKES</t>
  </si>
  <si>
    <t>DBY11</t>
  </si>
  <si>
    <t>DECEPTION BAY</t>
  </si>
  <si>
    <t>DBY4</t>
  </si>
  <si>
    <t>DBY5</t>
  </si>
  <si>
    <t>DBY6</t>
  </si>
  <si>
    <t>DBY7A</t>
  </si>
  <si>
    <t>DECEPTION BAY, ROTHWELL</t>
  </si>
  <si>
    <t>DBY8A</t>
  </si>
  <si>
    <t>DBY9</t>
  </si>
  <si>
    <t>DRA11A</t>
  </si>
  <si>
    <t>DARRA</t>
  </si>
  <si>
    <t>DRA12A</t>
  </si>
  <si>
    <t>DARRA, RICHLANDS</t>
  </si>
  <si>
    <t>DRA13A</t>
  </si>
  <si>
    <t>RICHLANDS</t>
  </si>
  <si>
    <t>DRA15A</t>
  </si>
  <si>
    <t>DARRA, INALA, RICHLANDS</t>
  </si>
  <si>
    <t>DRA1A</t>
  </si>
  <si>
    <t>DRA5A</t>
  </si>
  <si>
    <t>DRA7A</t>
  </si>
  <si>
    <t>DRA8A</t>
  </si>
  <si>
    <t>DRA9A</t>
  </si>
  <si>
    <t>DARRA, SUMNER</t>
  </si>
  <si>
    <t>DRD13A</t>
  </si>
  <si>
    <t>CLONTARF, MARGATE</t>
  </si>
  <si>
    <t>DRD15B</t>
  </si>
  <si>
    <t>CLONTARF, WOODY POINT</t>
  </si>
  <si>
    <t>DRD16A</t>
  </si>
  <si>
    <t>CLONTARF, KIPPA-RING</t>
  </si>
  <si>
    <t>DRD2A</t>
  </si>
  <si>
    <t>CLONTARF, KIPPA-RING, ROTHWELL</t>
  </si>
  <si>
    <t>DRD3A</t>
  </si>
  <si>
    <t>DRD5A</t>
  </si>
  <si>
    <t>CLONTARF, MARGATE, WOODY POINT</t>
  </si>
  <si>
    <t>EBAPMH5</t>
  </si>
  <si>
    <t>ECWMTS47</t>
  </si>
  <si>
    <t>EMD1</t>
  </si>
  <si>
    <t>EERWAH VALE, EUMUNDI</t>
  </si>
  <si>
    <t>EMD2</t>
  </si>
  <si>
    <t>BRIDGES, EERWAH VALE, EUMUNDI, NINDERRY, NORTH ARM</t>
  </si>
  <si>
    <t>EMD3</t>
  </si>
  <si>
    <t>DOONAN, EUMUNDI, VERRIERDALE, YANDINA CREEK</t>
  </si>
  <si>
    <t>EMP15A</t>
  </si>
  <si>
    <t>EIGHT MILE PLAINS</t>
  </si>
  <si>
    <t>EMP21A</t>
  </si>
  <si>
    <t>BURBANK, EIGHT MILE PLAINS, PRIESTDALE, ROCHEDALE, ROCHEDALE SOUTH</t>
  </si>
  <si>
    <t>EMP22A</t>
  </si>
  <si>
    <t>ALGESTER, EIGHT MILE PLAINS</t>
  </si>
  <si>
    <t>EMP23A</t>
  </si>
  <si>
    <t>EIGHT MILE PLAINS, SUNNYBANK</t>
  </si>
  <si>
    <t>EMP25A</t>
  </si>
  <si>
    <t>EIGHT MILE PLAINS, MACGREGOR, UPPER MT GRAVATT</t>
  </si>
  <si>
    <t>EMP2A</t>
  </si>
  <si>
    <t>EMP3</t>
  </si>
  <si>
    <t>EIGHT MILE PLAINS, RUNCORN</t>
  </si>
  <si>
    <t>EMP4A</t>
  </si>
  <si>
    <t>EIGHT MILE PLAINS, ROCHEDALE, ROCHEDALE SOUTH</t>
  </si>
  <si>
    <t>ENG13A</t>
  </si>
  <si>
    <t>ALDERLEY, ENOGGERA</t>
  </si>
  <si>
    <t>ENG17A</t>
  </si>
  <si>
    <t>ALDERLEY, ASHGROVE, ENOGGERA</t>
  </si>
  <si>
    <t>ENG2A</t>
  </si>
  <si>
    <t>ASHGROVE, ENOGGERA, GAYTHORNE, MITCHELTON</t>
  </si>
  <si>
    <t>ENG4A</t>
  </si>
  <si>
    <t>ENG7A</t>
  </si>
  <si>
    <t>ENOGGERA, EVERTON PARK</t>
  </si>
  <si>
    <t>ENSTR1H</t>
  </si>
  <si>
    <t>NEWSTEAD</t>
  </si>
  <si>
    <t>ENSTR4H</t>
  </si>
  <si>
    <t>ESK2B</t>
  </si>
  <si>
    <t>ESK</t>
  </si>
  <si>
    <t>ESK3A</t>
  </si>
  <si>
    <t>BIARRA, COAL CREEK, ESK, GALLANANI, MURRUMBA, OTTABA</t>
  </si>
  <si>
    <t>ESK5A</t>
  </si>
  <si>
    <t>ESK, MOUNT HALLEN, REDBANK CREEK</t>
  </si>
  <si>
    <t>ESRFLW48</t>
  </si>
  <si>
    <t>EXBQEC10</t>
  </si>
  <si>
    <t>EZRRWD4</t>
  </si>
  <si>
    <t>EBENEZER, MOUNT FORBES, MUTDAPILLY, ROSEWOOD, THAGOONA, WALLOON, WILLOWBANK</t>
  </si>
  <si>
    <t>F1135</t>
  </si>
  <si>
    <t>F1173</t>
  </si>
  <si>
    <t>GEEBUNG, VIRGINIA</t>
  </si>
  <si>
    <t>FCHQPT2</t>
  </si>
  <si>
    <t>FDS1</t>
  </si>
  <si>
    <t>ANTHONY, GOOLMAN, HARRISVILLE, LIMESTONE RIDGES, MILBONG, MILORA, MUNBILLA, PEAK CROSSING, PURGA, ROADVALE, WASHPOOL, WOOLOOMAN</t>
  </si>
  <si>
    <t>FDS3</t>
  </si>
  <si>
    <t>COLEYVILLE, HARRISVILLE, KENTS LAGOON, MILORA, MUNBILLA, MUTDAPILLY, PEAK CROSSING, RADFORD, SILVERDALE, WARRILL VIEW, WILSONS PLAINS</t>
  </si>
  <si>
    <t>FDS4</t>
  </si>
  <si>
    <t>COLEYVILLE, HARRISVILLE, MOUNT FORBES, MUTDAPILLY, PEAK CROSSING, PURGA</t>
  </si>
  <si>
    <t>FGBSGT23</t>
  </si>
  <si>
    <t>DEAGON, FITZGIBBON, TAIGUM, ZILLMERE</t>
  </si>
  <si>
    <t>FGSTR1H</t>
  </si>
  <si>
    <t>FIS12A</t>
  </si>
  <si>
    <t>LYTTON, PORT OF BRISBANE</t>
  </si>
  <si>
    <t>FIS13A</t>
  </si>
  <si>
    <t>FIS5A</t>
  </si>
  <si>
    <t>PORT OF BRISBANE</t>
  </si>
  <si>
    <t>FIS7A</t>
  </si>
  <si>
    <t>FPTFVY1</t>
  </si>
  <si>
    <t>FPTRRD2</t>
  </si>
  <si>
    <t>FPTTR1H</t>
  </si>
  <si>
    <t>FPVTMT21</t>
  </si>
  <si>
    <t>FVY2</t>
  </si>
  <si>
    <t>GAP1A</t>
  </si>
  <si>
    <t>THE GAP</t>
  </si>
  <si>
    <t>GAP2A</t>
  </si>
  <si>
    <t>MT COOTTHA, TOOWONG</t>
  </si>
  <si>
    <t>GAP4A</t>
  </si>
  <si>
    <t>GAP6A</t>
  </si>
  <si>
    <t>GAP8A</t>
  </si>
  <si>
    <t>GAP9A</t>
  </si>
  <si>
    <t>GBG1B</t>
  </si>
  <si>
    <t>GEEBUNG</t>
  </si>
  <si>
    <t>GBG23A</t>
  </si>
  <si>
    <t>GBG25</t>
  </si>
  <si>
    <t>GBG26</t>
  </si>
  <si>
    <t>BANYO, NORTHGATE, VIRGINIA</t>
  </si>
  <si>
    <t>GBG27</t>
  </si>
  <si>
    <t>BOONDALL, GEEBUNG, VIRGINIA</t>
  </si>
  <si>
    <t>GBG28</t>
  </si>
  <si>
    <t>VIRGINIA</t>
  </si>
  <si>
    <t>GBG2A</t>
  </si>
  <si>
    <t>BANYO, NUDGEE, VIRGINIA</t>
  </si>
  <si>
    <t>GBG32A</t>
  </si>
  <si>
    <t>GBG33A</t>
  </si>
  <si>
    <t>BOONDALL, GEEBUNG, ZILLMERE</t>
  </si>
  <si>
    <t>GBG34A</t>
  </si>
  <si>
    <t>GBG4A</t>
  </si>
  <si>
    <t>GBG6A</t>
  </si>
  <si>
    <t>GBN2</t>
  </si>
  <si>
    <t>CANINA, GOOMBOORIAN, GREENS CREEK, NORTH DEEP CREEK, ROSS CREEK, VETERAN, WOLVI</t>
  </si>
  <si>
    <t>GBN3</t>
  </si>
  <si>
    <t>ANDERLEIGH, DOWNSFIELD, NEERDIE, ROSS CREEK, SANDY CREEK</t>
  </si>
  <si>
    <t>GBN4</t>
  </si>
  <si>
    <t>COONDOO, DOWNSFIELD, GOOMBOORIAN, GYMPIE, KIA ORA, NEERDIE, ROSS CREEK, WILSONS POCKET, WOLVI</t>
  </si>
  <si>
    <t>GBP4</t>
  </si>
  <si>
    <t>GBP5</t>
  </si>
  <si>
    <t>GBP6</t>
  </si>
  <si>
    <t>EAST BRISBANE, WOOLLOONGABBA</t>
  </si>
  <si>
    <t>GCISPD6</t>
  </si>
  <si>
    <t>GCL3</t>
  </si>
  <si>
    <t>COOPERS PLAINS</t>
  </si>
  <si>
    <t>GCLSBK3</t>
  </si>
  <si>
    <t>COOPERS PLAINS, ROBERTSON</t>
  </si>
  <si>
    <t>GCLSBY10</t>
  </si>
  <si>
    <t>SALISBURY</t>
  </si>
  <si>
    <t>GCNNGE7</t>
  </si>
  <si>
    <t>NORTHGATE, NUGEE</t>
  </si>
  <si>
    <t>GCYUMG5</t>
  </si>
  <si>
    <t>UPPER MT GRAVATT</t>
  </si>
  <si>
    <t>GGR1</t>
  </si>
  <si>
    <t>COLLEGE VIEW, CROWLEY VALE, FOREST HILL, GLENORE GROVE, LAKE CLARENDON, PLAINLAND</t>
  </si>
  <si>
    <t>GGR2</t>
  </si>
  <si>
    <t>GLENORE GROVE, LAKE CLARENDON, MORTON VALE</t>
  </si>
  <si>
    <t>GGR3</t>
  </si>
  <si>
    <t>GLENORE GROVE, KENTVILLE, LOCKROSE, REGENCY DOWNS</t>
  </si>
  <si>
    <t>GGR4</t>
  </si>
  <si>
    <t>GLENORE GROVE, HATTON VALE, PLAINLAND, REGENCY DOWNS</t>
  </si>
  <si>
    <t>GGR5</t>
  </si>
  <si>
    <t>GLENORE GROVE, GRANDCHESTER, HATTON VALE, REGENCY DOWNS, SUMMERHOLM</t>
  </si>
  <si>
    <t>GISVSP3</t>
  </si>
  <si>
    <t>GLY11A</t>
  </si>
  <si>
    <t>KEPERRA, UPPER KEDRON</t>
  </si>
  <si>
    <t>GLY12A</t>
  </si>
  <si>
    <t>FERNY GROVE, KEPERRA</t>
  </si>
  <si>
    <t>GLY15A</t>
  </si>
  <si>
    <t>KEPERRA, MITCHELTON</t>
  </si>
  <si>
    <t>GLY2A</t>
  </si>
  <si>
    <t>FERNY GROVE, KEPERRA, UPPER KEDRON</t>
  </si>
  <si>
    <t>GLY3A</t>
  </si>
  <si>
    <t>GLY4A</t>
  </si>
  <si>
    <t>GNA12A</t>
  </si>
  <si>
    <t>COLLINGWOOD PARK, REDBANK PLAINS</t>
  </si>
  <si>
    <t>GNA13A</t>
  </si>
  <si>
    <t>GOODNA</t>
  </si>
  <si>
    <t>GNA15A</t>
  </si>
  <si>
    <t>BELLBIRD PARK, GOODNA, REDBANK, REDBANK PLAINS</t>
  </si>
  <si>
    <t>GNA4A</t>
  </si>
  <si>
    <t>COLLINGWOOD PARK, REDBANK</t>
  </si>
  <si>
    <t>GNA5A</t>
  </si>
  <si>
    <t>GNA7A</t>
  </si>
  <si>
    <t>BELLBIRD PARK, GOODNA, REDBANK PLAINS</t>
  </si>
  <si>
    <t>GSNMLS6</t>
  </si>
  <si>
    <t>BOWEN HILLS, BRISBANE, FORTITUDE VALLEY</t>
  </si>
  <si>
    <t>GSNMLS92</t>
  </si>
  <si>
    <t>GTN12A</t>
  </si>
  <si>
    <t>GATTON, GRANTHAM, LOWER TENTHILL, PLACID HILLS, RINGWOOD</t>
  </si>
  <si>
    <t>GTN13A</t>
  </si>
  <si>
    <t>ADARE, GATTON, RINGWOOD, VINEGAR HILL</t>
  </si>
  <si>
    <t>GTN15A</t>
  </si>
  <si>
    <t>ADARE, GATTON</t>
  </si>
  <si>
    <t>GTN1B</t>
  </si>
  <si>
    <t>GATTON, LOWER TENTHILL, WOODLANDS</t>
  </si>
  <si>
    <t>GTN3A</t>
  </si>
  <si>
    <t>GATTON</t>
  </si>
  <si>
    <t>GTN5B</t>
  </si>
  <si>
    <t>ADARE, CLARENDON, COLLEGE VIEW, FOREST HILL, GATTON, LAIDLEY NORTH, LAKE CLARENDON, LAWES</t>
  </si>
  <si>
    <t>GVN12A</t>
  </si>
  <si>
    <t>ARUNDEL, GAVEN, PARKWOOD</t>
  </si>
  <si>
    <t>GVN13A</t>
  </si>
  <si>
    <t>PACIFIC PINES</t>
  </si>
  <si>
    <t>GVN15A</t>
  </si>
  <si>
    <t>GVN16A</t>
  </si>
  <si>
    <t>GAVEN, NERANG, SOUTHPORT</t>
  </si>
  <si>
    <t>GVN2A</t>
  </si>
  <si>
    <t>GAVEN</t>
  </si>
  <si>
    <t>GVN3A</t>
  </si>
  <si>
    <t>GAVEN, MOLENDINAR, PARKWOOD</t>
  </si>
  <si>
    <t>GVN5A</t>
  </si>
  <si>
    <t>ARUNDEL, GAVEN, HELENSVALE, PACIFIC PINES</t>
  </si>
  <si>
    <t>GVN6B</t>
  </si>
  <si>
    <t>GYGGYS6</t>
  </si>
  <si>
    <t>GLANMIRE, GYMPIE, JONES HILL, KYBONG, LAGOON POCKET, LONG FLAT, MONKLAND, TANDUR, THE DAWN, TRAVESTON, WOONDUM</t>
  </si>
  <si>
    <t>GYM2A</t>
  </si>
  <si>
    <t>CALICO CREEK, DAGUN, GILLDORA, GYMPIE, JONES HILL, LAGOON POCKET, LANGSHAW, LONG FLAT, MCINTOSH CREEK, MONKLAND, MOOLOO, PIE CREEK, SOUTHSIDE, TANDUR, THE DAWN</t>
  </si>
  <si>
    <t>GYM2B</t>
  </si>
  <si>
    <t>GYMPIE</t>
  </si>
  <si>
    <t>GYM3</t>
  </si>
  <si>
    <t>GYMPIE, SOUTHSIDE</t>
  </si>
  <si>
    <t>GYM4</t>
  </si>
  <si>
    <t>GYM5A</t>
  </si>
  <si>
    <t>MONKLAND</t>
  </si>
  <si>
    <t>GYM5B</t>
  </si>
  <si>
    <t>GYM6</t>
  </si>
  <si>
    <t>GYM7A</t>
  </si>
  <si>
    <t>ARALUEN, CANINA, CEDAR POCKET, EAST DEEP CREEK, GOOMBOORIAN, GREENS CREEK, GYMPIE, MONKLAND, NORTH DEEP CREEK, VETERAN, VICTORY HEIGHTS</t>
  </si>
  <si>
    <t>GYM8A</t>
  </si>
  <si>
    <t>GYMPIE, KYBONG, MONKLAND, PIE CREEK, SOUTHSIDE</t>
  </si>
  <si>
    <t>GYM8B</t>
  </si>
  <si>
    <t>GYM9A</t>
  </si>
  <si>
    <t>GYMPIE, MONKLAND</t>
  </si>
  <si>
    <t>GYM9B</t>
  </si>
  <si>
    <t>CANINA, CEDAR POCKET, EAST DEEP CREEK, GREENS CREEK, MONKLAND, WOLVI</t>
  </si>
  <si>
    <t>GYN12B</t>
  </si>
  <si>
    <t>ARALUEN, GYMPIE, TWO MILE</t>
  </si>
  <si>
    <t>GYN13A</t>
  </si>
  <si>
    <t>ARALUEN, BANKS POCKET, CHATSWORTH, CORELLA, GYMPIE, NORTH DEEP CREEK, TAMAREE</t>
  </si>
  <si>
    <t>GYN15A</t>
  </si>
  <si>
    <t>GYN2B</t>
  </si>
  <si>
    <t>GYN3A</t>
  </si>
  <si>
    <t>FISHERMANS POCKET, GLASTONBURY, GYMPIE, LANGSHAW, MARYS CREEK, NAHRUNDA, PIE CREEK, SCRUBBY CREEK, SOUTHSIDE, THE PALMS, UPPER GLASTONBURY, WIDGEE CROSSING NTH, WIDGEE CROSSING STH</t>
  </si>
  <si>
    <t>GYN6A</t>
  </si>
  <si>
    <t>ARALUEN, BELLS BRIDGE, CHATSWORTH, CURRA, FISHERMANS POCKET, GLASTONBURY, GYMPIE, TAMAREE, THE PALMS, TWO MILE</t>
  </si>
  <si>
    <t>GYS2A</t>
  </si>
  <si>
    <t>EAST DEEP CREEK, MONKLAND</t>
  </si>
  <si>
    <t>GYS3A</t>
  </si>
  <si>
    <t>BEENAAM VALLEY, CEDAR POCKET, EAST DEEP CREEK, GREENS CREEK, MOTHAR MOUNTAIN, NEUSA VALE, WOLVI</t>
  </si>
  <si>
    <t>GYS5A</t>
  </si>
  <si>
    <t>CEDAR POCKET, GLANMIRE, MONKLAND, MOTHAR MOUNTAIN, TANDUR, WOONDUM</t>
  </si>
  <si>
    <t>HDA10A</t>
  </si>
  <si>
    <t>CLAYFIELD, HENDRA, NUNDAH</t>
  </si>
  <si>
    <t>HDA11A</t>
  </si>
  <si>
    <t>CLAYFIELD</t>
  </si>
  <si>
    <t>HDA13A</t>
  </si>
  <si>
    <t>ASCOT, HENDRA</t>
  </si>
  <si>
    <t>HDA14A</t>
  </si>
  <si>
    <t>BANYO, HENDRA, NORTHGATE</t>
  </si>
  <si>
    <t>HDA3A</t>
  </si>
  <si>
    <t>ASCOT, CLAYFIELD, HENDRA</t>
  </si>
  <si>
    <t>HDA3B</t>
  </si>
  <si>
    <t>ASCOT</t>
  </si>
  <si>
    <t>HDA4A</t>
  </si>
  <si>
    <t>HENDRA</t>
  </si>
  <si>
    <t>HDN1</t>
  </si>
  <si>
    <t>CARPENDALE, GRANTHAM, HELIDON, VERADILLA</t>
  </si>
  <si>
    <t>HDN2</t>
  </si>
  <si>
    <t>HELIDON, HELIDON SPA, POSTMANS RIDGE</t>
  </si>
  <si>
    <t>HDN3</t>
  </si>
  <si>
    <t>HELIDON</t>
  </si>
  <si>
    <t>HDN4</t>
  </si>
  <si>
    <t>HELIDON, HELIDON SPA, IREDALE</t>
  </si>
  <si>
    <t>HHC10</t>
  </si>
  <si>
    <t>HHC21</t>
  </si>
  <si>
    <t>HHC23</t>
  </si>
  <si>
    <t>HHC7</t>
  </si>
  <si>
    <t>HHC9</t>
  </si>
  <si>
    <t>HHCRBH2</t>
  </si>
  <si>
    <t>HERSTON, ROYAL BRISBANE HOSP</t>
  </si>
  <si>
    <t>HIS12A</t>
  </si>
  <si>
    <t>HIS12B</t>
  </si>
  <si>
    <t>HELENSVALE, HOPE ISLAND, OXENFORD</t>
  </si>
  <si>
    <t>HIS13A</t>
  </si>
  <si>
    <t>HOPE ISLAND</t>
  </si>
  <si>
    <t>HIS15B</t>
  </si>
  <si>
    <t>HIS1B</t>
  </si>
  <si>
    <t>HIS3A</t>
  </si>
  <si>
    <t>HIS5A</t>
  </si>
  <si>
    <t>HOPE ISLAND, PARADISE POINT</t>
  </si>
  <si>
    <t>HIS5B</t>
  </si>
  <si>
    <t>HISSCV16</t>
  </si>
  <si>
    <t>HISSCV2</t>
  </si>
  <si>
    <t>HLG1</t>
  </si>
  <si>
    <t>DUNWICH</t>
  </si>
  <si>
    <t>HMRTR1H</t>
  </si>
  <si>
    <t>HAMILTON</t>
  </si>
  <si>
    <t>HMT10A</t>
  </si>
  <si>
    <t>HEMMANT</t>
  </si>
  <si>
    <t>HMT2</t>
  </si>
  <si>
    <t>HMT3A</t>
  </si>
  <si>
    <t>HMT9A</t>
  </si>
  <si>
    <t>HEMMANT, TINGALPA</t>
  </si>
  <si>
    <t>HMTPTR5</t>
  </si>
  <si>
    <t>HPE12A</t>
  </si>
  <si>
    <t>HOLLAND PARK, HOLLAND PARK WEST, MT GRAVATT, MT GRAVATT EAST</t>
  </si>
  <si>
    <t>HPE13A</t>
  </si>
  <si>
    <t>CAMP HILL, COORPAROO, HOLLAND PARK</t>
  </si>
  <si>
    <t>HPE16A</t>
  </si>
  <si>
    <t>CARINA HEIGHTS, HOLLAND PARK, MANSFIELD, MT GRAVATT EAST</t>
  </si>
  <si>
    <t>HPE3A</t>
  </si>
  <si>
    <t>MANSFIELD, MT GRAVATT EAST</t>
  </si>
  <si>
    <t>HPE5A</t>
  </si>
  <si>
    <t>HOLLAND PARK</t>
  </si>
  <si>
    <t>HPK10</t>
  </si>
  <si>
    <t>GREENSLOPES, HOLLAND PARK</t>
  </si>
  <si>
    <t>HPK11</t>
  </si>
  <si>
    <t>HPK2</t>
  </si>
  <si>
    <t>GREENSLOPES</t>
  </si>
  <si>
    <t>HPK3A</t>
  </si>
  <si>
    <t>HOLLAND PARK WEST, TARRAGINDI</t>
  </si>
  <si>
    <t>HPK5A</t>
  </si>
  <si>
    <t>ANNERLEY, HOLLAND PARK WEST, TARRAGINDI</t>
  </si>
  <si>
    <t>HPK6</t>
  </si>
  <si>
    <t>COORPAROO, HOLLAND PARK, HOLLAND PARK WEST</t>
  </si>
  <si>
    <t>HPK8A</t>
  </si>
  <si>
    <t>HPK9</t>
  </si>
  <si>
    <t>HOLLAND PARK WEST</t>
  </si>
  <si>
    <t>HSH3</t>
  </si>
  <si>
    <t>HSH5</t>
  </si>
  <si>
    <t>HSHWTC43</t>
  </si>
  <si>
    <t>HTL10A</t>
  </si>
  <si>
    <t>EAGLE FARM</t>
  </si>
  <si>
    <t>HTL11A</t>
  </si>
  <si>
    <t>HTL12A</t>
  </si>
  <si>
    <t>HTL14A</t>
  </si>
  <si>
    <t>HTL2A</t>
  </si>
  <si>
    <t>HTL3A</t>
  </si>
  <si>
    <t>HTL6A</t>
  </si>
  <si>
    <t>EAGLE FARM, HAMILTON</t>
  </si>
  <si>
    <t>HTN1A</t>
  </si>
  <si>
    <t>ASCOT, EAGLE FARM, HAMILTON</t>
  </si>
  <si>
    <t>HTN22A</t>
  </si>
  <si>
    <t>HTN24A</t>
  </si>
  <si>
    <t>ALBION, HAMILTON</t>
  </si>
  <si>
    <t>HTN27A</t>
  </si>
  <si>
    <t>ALBION, HAMILTON, NEWSTEAD</t>
  </si>
  <si>
    <t>HTN28A</t>
  </si>
  <si>
    <t>HTN2A</t>
  </si>
  <si>
    <t>ASCOT, HAMILTON</t>
  </si>
  <si>
    <t>HTN3A</t>
  </si>
  <si>
    <t>HTN7B</t>
  </si>
  <si>
    <t>HWD12A</t>
  </si>
  <si>
    <t>HEATHWOOD</t>
  </si>
  <si>
    <t>HWD12B</t>
  </si>
  <si>
    <t>FOREST LAKE, HEATHWOOD</t>
  </si>
  <si>
    <t>HWD13A</t>
  </si>
  <si>
    <t>HWD16A</t>
  </si>
  <si>
    <t>HWD1B</t>
  </si>
  <si>
    <t>HWD2B</t>
  </si>
  <si>
    <t>FORESTDALE, HEATHWOOD, LARAPINTA</t>
  </si>
  <si>
    <t>HWD5A</t>
  </si>
  <si>
    <t>DOOLANDELLA, FOREST LAKE, HEATHWOOD, PALLARA</t>
  </si>
  <si>
    <t>HWD5B</t>
  </si>
  <si>
    <t>FOREST LAKE</t>
  </si>
  <si>
    <t>HWL10A</t>
  </si>
  <si>
    <t>COOMBABAH, PARADISE POINT, RUNAWAY BAY</t>
  </si>
  <si>
    <t>HWL11A</t>
  </si>
  <si>
    <t>RUNAWAY BAY</t>
  </si>
  <si>
    <t>HWL12A</t>
  </si>
  <si>
    <t>HWL13A</t>
  </si>
  <si>
    <t>PARADISE POINT</t>
  </si>
  <si>
    <t>HWL1A</t>
  </si>
  <si>
    <t>HOLLYWELL, PARADISE POINT, RUNAWAY BAY</t>
  </si>
  <si>
    <t>HWL2A</t>
  </si>
  <si>
    <t>BIGGERA WATERS, RUNAWAY BAY</t>
  </si>
  <si>
    <t>HWL3A</t>
  </si>
  <si>
    <t>COOMBABAH</t>
  </si>
  <si>
    <t>HWL4A</t>
  </si>
  <si>
    <t>HWL6A</t>
  </si>
  <si>
    <t>BIGGERA WATERS, COOMBABAH, RUNAWAY BAY</t>
  </si>
  <si>
    <t>HWL8A</t>
  </si>
  <si>
    <t>HOLLYWELL, RUNAWAY BAY</t>
  </si>
  <si>
    <t>IBL1</t>
  </si>
  <si>
    <t>IMBIL</t>
  </si>
  <si>
    <t>IBL2</t>
  </si>
  <si>
    <t>BELLA CREEK, BOLLIER, BORUMBA DAM, BROOLOO, GHEERULLA, IMBIL, LAKE BORUMBA, MOY POCKET</t>
  </si>
  <si>
    <t>IBS1</t>
  </si>
  <si>
    <t>RUSSELL ISLAND</t>
  </si>
  <si>
    <t>IDY10A</t>
  </si>
  <si>
    <t>CHAPEL HILL, INDOOROOPILLY</t>
  </si>
  <si>
    <t>IDY14A</t>
  </si>
  <si>
    <t>INDOOROOPILLY, TARINGA</t>
  </si>
  <si>
    <t>IDY1A</t>
  </si>
  <si>
    <t>IDY5A</t>
  </si>
  <si>
    <t>INDOOROOPILLY</t>
  </si>
  <si>
    <t>IDY6A</t>
  </si>
  <si>
    <t>INDOOROOPILLY, TARINGA, TOOWONG</t>
  </si>
  <si>
    <t>IDY9B</t>
  </si>
  <si>
    <t>INA10A</t>
  </si>
  <si>
    <t>FOREST LAKE, INALA, RICHLANDS</t>
  </si>
  <si>
    <t>INA11A</t>
  </si>
  <si>
    <t>FOREST LAKE, INALA</t>
  </si>
  <si>
    <t>INA1A</t>
  </si>
  <si>
    <t>DOOLANDELLA, INALA</t>
  </si>
  <si>
    <t>INA2A</t>
  </si>
  <si>
    <t>DURACK, INALA</t>
  </si>
  <si>
    <t>INA3A</t>
  </si>
  <si>
    <t>DOOLANDELLA, FOREST LAKE, INALA</t>
  </si>
  <si>
    <t>INA5A</t>
  </si>
  <si>
    <t>INALA, RICHLANDS</t>
  </si>
  <si>
    <t>INA5B</t>
  </si>
  <si>
    <t>INALA</t>
  </si>
  <si>
    <t>INA7A</t>
  </si>
  <si>
    <t>INALA, OXLEY, RICHLANDS</t>
  </si>
  <si>
    <t>INA9A</t>
  </si>
  <si>
    <t>Null</t>
  </si>
  <si>
    <t>IPL1</t>
  </si>
  <si>
    <t>BARNEY VIEW, COOCHIN, INNISPLAIN, MAROON, MT LINDESAY, OAKY CREEK, PALEN CREEK, RATHDOWNEY, RUNNING CREEK, TAMROOKUM CREEK</t>
  </si>
  <si>
    <t>IPL2A</t>
  </si>
  <si>
    <t>CHRISTMAS CREEK, INNISPLAIN, JOSEPHVILLE, KNAPP CREEK, KOORALBYN, LARAVALE, TABOOBA, TAMROOKUM, TAMROOKUM CREEK</t>
  </si>
  <si>
    <t>IPL3</t>
  </si>
  <si>
    <t>CANUNGRA, CHINGHEE CREEK, CHRISTMAS CREEK, DARLINGTON, HILLVIEW, LAMINGTON, OAKY CREEK, TABOOBA</t>
  </si>
  <si>
    <t>IPL4A</t>
  </si>
  <si>
    <t>CHINGHEE CREEK, INNISPLAIN, MOUNT GIPPS, RATHDOWNEY, RUNNING CREEK</t>
  </si>
  <si>
    <t>IPS12B</t>
  </si>
  <si>
    <t>CHURCHILL, FLINDERS VIEW, RACEVIEW, YAMANTO</t>
  </si>
  <si>
    <t>IPS15B</t>
  </si>
  <si>
    <t>AMBERLEY, CHURCHILL, ONE MILE, YAMANTO</t>
  </si>
  <si>
    <t>IPS16A</t>
  </si>
  <si>
    <t>FLINDERS VIEW</t>
  </si>
  <si>
    <t>IPS1B</t>
  </si>
  <si>
    <t>AMBERLEY, CHURCHILL, LEICHHARDT, ONE MILE, RACEVIEW, WEST IPSWICH</t>
  </si>
  <si>
    <t>IPS2B</t>
  </si>
  <si>
    <t>FLINDERS VIEW, RACEVIEW, RIPLEY, YAMANTO</t>
  </si>
  <si>
    <t>IPS5B</t>
  </si>
  <si>
    <t>EASTERN HEIGHTS, IPSWICH, RACEVIEW</t>
  </si>
  <si>
    <t>JBB12B</t>
  </si>
  <si>
    <t>JIMBOOMBA, SOUTH MACLEAN, STOCKLEIGH</t>
  </si>
  <si>
    <t>JBB13A</t>
  </si>
  <si>
    <t>JIMBOOMBA, MUNDOOLUN, TAMBORINE</t>
  </si>
  <si>
    <t>JBB16A</t>
  </si>
  <si>
    <t>JIMBOOMBA, LOGAN VILLAGE, STOCKLEIGH, TAMBORINE, YARRABILBA</t>
  </si>
  <si>
    <t>JBB1B</t>
  </si>
  <si>
    <t>CEDAR GROVE, CEDAR VALE, JIMBOOMBA, MUNDOOLUN, VERESDALE SCRUB, WOODHILL</t>
  </si>
  <si>
    <t>JBB2A</t>
  </si>
  <si>
    <t>CHAMBERS FLAT, JIMBOOMBA, LOGAN VILLAGE, MUNRUBEN, STOCKLEIGH</t>
  </si>
  <si>
    <t>JBB3A</t>
  </si>
  <si>
    <t>ALLENVIEW, CEDAR GROVE, JIMBOOMBA, KAGARU, UNDULLAH, WOODHILL</t>
  </si>
  <si>
    <t>JBB4A</t>
  </si>
  <si>
    <t>JIMBOOMBA</t>
  </si>
  <si>
    <t>JDL3OLD</t>
  </si>
  <si>
    <t>JAMBOREE HEIGHTS, MT OMMANEY</t>
  </si>
  <si>
    <t>JDL4A</t>
  </si>
  <si>
    <t>JINDALEE, MT OMMANEY</t>
  </si>
  <si>
    <t>JDL4AOLD</t>
  </si>
  <si>
    <t>JDL5</t>
  </si>
  <si>
    <t>JINDALEE</t>
  </si>
  <si>
    <t>JDL5OLD</t>
  </si>
  <si>
    <t>JDL6</t>
  </si>
  <si>
    <t>JINDALEE, KENMORE</t>
  </si>
  <si>
    <t>JDL6OLD</t>
  </si>
  <si>
    <t>JDL7</t>
  </si>
  <si>
    <t>JINDALEE, MT OMMANEY, WESTLAKE</t>
  </si>
  <si>
    <t>JDL7OLD</t>
  </si>
  <si>
    <t>JDL8A</t>
  </si>
  <si>
    <t>JINDALEE, OXLEY, SEVENTEEN MILE ROCKS, SINNAMON PARK</t>
  </si>
  <si>
    <t>JDL8AOLD</t>
  </si>
  <si>
    <t>JHDMDH11</t>
  </si>
  <si>
    <t>JHDMDH7</t>
  </si>
  <si>
    <t>KBN13A</t>
  </si>
  <si>
    <t>BRASSALL, KARRABIN, WULKURAKA</t>
  </si>
  <si>
    <t>KBN15A</t>
  </si>
  <si>
    <t>KARRABIN, LEICHHARDT, WULKURAKA</t>
  </si>
  <si>
    <t>KBN1B</t>
  </si>
  <si>
    <t>BLACKSOIL, BRASSALL, KARRABIN, MUIRLEA</t>
  </si>
  <si>
    <t>KBN2A</t>
  </si>
  <si>
    <t>KARRABIN, ROSEWOOD, THAGOONA, WALLOON</t>
  </si>
  <si>
    <t>KBN3A</t>
  </si>
  <si>
    <t>KARRABIN</t>
  </si>
  <si>
    <t>KBN5A</t>
  </si>
  <si>
    <t>BLACKSOIL, BORALLON, FAIRNEY VIEW, HAIGSLEA, IRONBARK, KARRABIN, PINE MOUNTAIN, THAGOONA, WALLOON, WANORA</t>
  </si>
  <si>
    <t>KBR1A</t>
  </si>
  <si>
    <t>ARATULA, CHARLWOOD, CLUMBER, FASSIFERN VALLEY, FRAZERVIEW, KALBAR, MOOGERAH, MORWINCHA, MT ALFORD, MT EDWARDS, TEMPLIN</t>
  </si>
  <si>
    <t>KBR2A</t>
  </si>
  <si>
    <t>ARATULA, BOONAH, CHARLWOOD, FRAZERVIEW, KALBAR, MORWINCHA, MOUNT WALKER, TAROME</t>
  </si>
  <si>
    <t>KBR3A</t>
  </si>
  <si>
    <t>ARATULA, FASSIFERN, FRAZERVIEW, KALBAR, ROSEVALE, SILVERDALE</t>
  </si>
  <si>
    <t>KBR5A</t>
  </si>
  <si>
    <t>COULSON, HOYA, KALBAR, KULGUN, OBUM OBUM, ROADVALE, TEVIOTVILLE, WYARALONG</t>
  </si>
  <si>
    <t>KBR6A</t>
  </si>
  <si>
    <t>ANTHONY, BLANTYRE, KALBAR, KENTS LAGOON, MILORA, MUNBILLA, OBUM OBUM, ROADVALE, SILVERDALE</t>
  </si>
  <si>
    <t>KCY1</t>
  </si>
  <si>
    <t>KILCOY, WINYA</t>
  </si>
  <si>
    <t>KCY2</t>
  </si>
  <si>
    <t>JIMNA, KILCOY, MOUNT KILCOY, SANDY CREEK, SHEEP STATION CREEK, WINYA</t>
  </si>
  <si>
    <t>KCY3</t>
  </si>
  <si>
    <t>KCY4</t>
  </si>
  <si>
    <t>KILCOY, MOUNT ARCHER, MT DELANEY, NEURUM, ROYSTON, SANDY CREEK, STONY CREEK, VILLENEUVE, WINYA, WOODFORD</t>
  </si>
  <si>
    <t>KCY5</t>
  </si>
  <si>
    <t>GREGORS CREEK, HARLIN, HAZELDEAN, KILCOY, WINYA, WOOLMAR</t>
  </si>
  <si>
    <t>KKMPRL1</t>
  </si>
  <si>
    <t>KLG10A</t>
  </si>
  <si>
    <t>GRIFFIN, MURRUMBA DOWNS</t>
  </si>
  <si>
    <t>KLG11A</t>
  </si>
  <si>
    <t>KALLANGUR</t>
  </si>
  <si>
    <t>KLG13A</t>
  </si>
  <si>
    <t>KALLANGUR, PETRIE</t>
  </si>
  <si>
    <t>KLG14A</t>
  </si>
  <si>
    <t>KALLANGUR, MURRUMBA DOWNS, PETRIE</t>
  </si>
  <si>
    <t>KLG16A</t>
  </si>
  <si>
    <t>KLG17A</t>
  </si>
  <si>
    <t>KALLANGUR, MURRUMBA DOWNS</t>
  </si>
  <si>
    <t>KLG4A</t>
  </si>
  <si>
    <t>KLG5A</t>
  </si>
  <si>
    <t>KALLANGUR, KURWONGBAH, PETRIE</t>
  </si>
  <si>
    <t>KLG7A</t>
  </si>
  <si>
    <t>GRIFFIN, KALLANGUR, MURRUMBA DOWNS</t>
  </si>
  <si>
    <t>KMR17A</t>
  </si>
  <si>
    <t>CHAPEL HILL, KENMORE</t>
  </si>
  <si>
    <t>KMR17B</t>
  </si>
  <si>
    <t>KMR18A</t>
  </si>
  <si>
    <t>KENMORE, KENMORE HILLS</t>
  </si>
  <si>
    <t>KMR19A</t>
  </si>
  <si>
    <t>BROOKFIELD, KENMORE, PINJARRA HILLS, PULLENVALE</t>
  </si>
  <si>
    <t>KMR21A</t>
  </si>
  <si>
    <t>CHAPEL HILL, KENMORE HILLS</t>
  </si>
  <si>
    <t>KMR21B</t>
  </si>
  <si>
    <t>KENMORE</t>
  </si>
  <si>
    <t>KMR22A</t>
  </si>
  <si>
    <t>FIG TREE POCKET, KENMORE</t>
  </si>
  <si>
    <t>KMR24A</t>
  </si>
  <si>
    <t>KMR25A</t>
  </si>
  <si>
    <t>BROOKFIELD, KENMORE HILLS, MT COOTTHA, PULLENVALE, UPPER BROOKFIELD</t>
  </si>
  <si>
    <t>KMR27A</t>
  </si>
  <si>
    <t>BROOKFIELD, KENMORE</t>
  </si>
  <si>
    <t>KMR28A</t>
  </si>
  <si>
    <t>KMR29A</t>
  </si>
  <si>
    <t>KRA1</t>
  </si>
  <si>
    <t>COOLANGATTA</t>
  </si>
  <si>
    <t>KRA10</t>
  </si>
  <si>
    <t>BILINGA, COOLANGATTA</t>
  </si>
  <si>
    <t>KRA2</t>
  </si>
  <si>
    <t>KRA3</t>
  </si>
  <si>
    <t>BILINGA, TUGUN</t>
  </si>
  <si>
    <t>KRA4</t>
  </si>
  <si>
    <t>KRA7</t>
  </si>
  <si>
    <t>KRN1</t>
  </si>
  <si>
    <t>GORDON PARK, KEDRON, STAFFORD</t>
  </si>
  <si>
    <t>KRN10</t>
  </si>
  <si>
    <t>KEDRON, STAFFORD, STAFFORD HEIGHTS</t>
  </si>
  <si>
    <t>KRN11</t>
  </si>
  <si>
    <t>CLAYFIELD, LUTWYCHE, WAVELL HEIGHTS, WOOLOOWIN</t>
  </si>
  <si>
    <t>KRN12</t>
  </si>
  <si>
    <t>GORDON PARK, LUTWYCHE, WOOLOOWIN</t>
  </si>
  <si>
    <t>KRN13A</t>
  </si>
  <si>
    <t>KEDRON</t>
  </si>
  <si>
    <t>KRN13B</t>
  </si>
  <si>
    <t>KEDRON, LUTWYCHE, WINDSOR</t>
  </si>
  <si>
    <t>KRN18</t>
  </si>
  <si>
    <t>GORDON PARK, GRANGE, LUTWYCHE, WINDSOR</t>
  </si>
  <si>
    <t>KRN2</t>
  </si>
  <si>
    <t>KEDRON, WAVELL HEIGHTS</t>
  </si>
  <si>
    <t>KRN3A</t>
  </si>
  <si>
    <t>KRN3B</t>
  </si>
  <si>
    <t>KRN5A</t>
  </si>
  <si>
    <t>KRN5B</t>
  </si>
  <si>
    <t>STAFFORD</t>
  </si>
  <si>
    <t>KRN6A</t>
  </si>
  <si>
    <t>LUTWYCHE</t>
  </si>
  <si>
    <t>KRNQNP7</t>
  </si>
  <si>
    <t>BOWEN HILLS, LUTWYCHE, WINDSOR</t>
  </si>
  <si>
    <t>KSN1</t>
  </si>
  <si>
    <t>CHAMBERS FLAT, CRESTMEAD, MARSDEN, WATERFORD WEST</t>
  </si>
  <si>
    <t>KSN14</t>
  </si>
  <si>
    <t>MARSDEN</t>
  </si>
  <si>
    <t>KSN15</t>
  </si>
  <si>
    <t>LOGANLEA, MEADOWBROOK, WATERFORD WEST</t>
  </si>
  <si>
    <t>KSN2A</t>
  </si>
  <si>
    <t>LOGAN RESERVE, WATERFORD WEST</t>
  </si>
  <si>
    <t>KSN3</t>
  </si>
  <si>
    <t>KINGSTON, LOGANLEA</t>
  </si>
  <si>
    <t>KSN4</t>
  </si>
  <si>
    <t>LOGANLEA</t>
  </si>
  <si>
    <t>KSN5</t>
  </si>
  <si>
    <t>KSN6</t>
  </si>
  <si>
    <t>BRIDGEMAN DOWNS, KINGSTON, LOGANLEA</t>
  </si>
  <si>
    <t>KSN7</t>
  </si>
  <si>
    <t>LOGAN RESERVE, WATERFORD, WATERFORD WEST</t>
  </si>
  <si>
    <t>KSN8</t>
  </si>
  <si>
    <t>CHAMBERS FLAT, CRESTMEAD, LOGAN RESERVE, MARSDEN, PARK RIDGE, WATERFORD WEST</t>
  </si>
  <si>
    <t>KVG10A</t>
  </si>
  <si>
    <t>KELVIN GROVE, RED HILL</t>
  </si>
  <si>
    <t>KVG10B</t>
  </si>
  <si>
    <t>KELVIN GROVE</t>
  </si>
  <si>
    <t>KVG11A</t>
  </si>
  <si>
    <t>KVG1A</t>
  </si>
  <si>
    <t>KVG2A</t>
  </si>
  <si>
    <t>PADDINGTON, RED HILL</t>
  </si>
  <si>
    <t>KVG31A</t>
  </si>
  <si>
    <t>KVG32A</t>
  </si>
  <si>
    <t>KELVIN GROVE, NEWMARKET, RED HILL</t>
  </si>
  <si>
    <t>KVG33A</t>
  </si>
  <si>
    <t>KVG39A</t>
  </si>
  <si>
    <t>KVG3A</t>
  </si>
  <si>
    <t>KVG40A</t>
  </si>
  <si>
    <t>KVG41A</t>
  </si>
  <si>
    <t>KVG9A</t>
  </si>
  <si>
    <t>KWA10A</t>
  </si>
  <si>
    <t>BIRTINYA, BOKARINA, WARANA</t>
  </si>
  <si>
    <t>KWA11A</t>
  </si>
  <si>
    <t>BIRTINYA, BOKARINA</t>
  </si>
  <si>
    <t>KWA12A</t>
  </si>
  <si>
    <t>BUDDINA, WARANA</t>
  </si>
  <si>
    <t>KWA13A</t>
  </si>
  <si>
    <t>BUDDINA</t>
  </si>
  <si>
    <t>KWA1A</t>
  </si>
  <si>
    <t>BUDDINA, MINYAMA, PARREARRA, WARANA</t>
  </si>
  <si>
    <t>KWA2A</t>
  </si>
  <si>
    <t>BOKARINA, WARANA, WURTULLA</t>
  </si>
  <si>
    <t>KWA3A</t>
  </si>
  <si>
    <t>BUDDINA, MINYAMA</t>
  </si>
  <si>
    <t>KWA4A</t>
  </si>
  <si>
    <t>PARREARRA, WARANA</t>
  </si>
  <si>
    <t>KWA6A</t>
  </si>
  <si>
    <t>BOKARINA, WARANA</t>
  </si>
  <si>
    <t>KWH1</t>
  </si>
  <si>
    <t>COOLABINE, KENILWORTH, KIDAMAN CREEK, MAPLETON, OBI OBI</t>
  </si>
  <si>
    <t>KWH2</t>
  </si>
  <si>
    <t>CAMBROON, CONONDALE, CURRAMORE, KENILWORTH</t>
  </si>
  <si>
    <t>KWH3</t>
  </si>
  <si>
    <t>BELLI PARK, BROOLOO, COOLABINE, GHEERULLA, KENILWORTH, MOY POCKET</t>
  </si>
  <si>
    <t>LBCVPK5</t>
  </si>
  <si>
    <t>LBH1B</t>
  </si>
  <si>
    <t>BALD KNOB, LANDSBOROUGH, MALENY, MOUNT MELLUM</t>
  </si>
  <si>
    <t>LBH3A</t>
  </si>
  <si>
    <t>GLENVIEW, LANDSBOROUGH, MOOLOOLAH VALLEY</t>
  </si>
  <si>
    <t>LBH5A</t>
  </si>
  <si>
    <t>BELLS CREEK, GLENVIEW, LANDSBOROUGH, MERIDAN PLAINS, MOOLOOLAH VALLEY, PALMVIEW</t>
  </si>
  <si>
    <t>LBH6A</t>
  </si>
  <si>
    <t>BEERWAH, LANDSBOROUGH</t>
  </si>
  <si>
    <t>LBS10A</t>
  </si>
  <si>
    <t>LBS12A</t>
  </si>
  <si>
    <t>LBS13A</t>
  </si>
  <si>
    <t>LYTTON</t>
  </si>
  <si>
    <t>LBS2A</t>
  </si>
  <si>
    <t>HEMMANT, LYTTON</t>
  </si>
  <si>
    <t>LBS4A</t>
  </si>
  <si>
    <t>LBS5A</t>
  </si>
  <si>
    <t>LYTTON, PORT OF BRISBANE, WYNNUM</t>
  </si>
  <si>
    <t>LBS8B</t>
  </si>
  <si>
    <t>WYNNUM, WYNNUM WEST</t>
  </si>
  <si>
    <t>LDR1</t>
  </si>
  <si>
    <t>LDR10A</t>
  </si>
  <si>
    <t>LDR10B</t>
  </si>
  <si>
    <t>BIGGERA WATERS, LABRADOR</t>
  </si>
  <si>
    <t>LDR11</t>
  </si>
  <si>
    <t>LABRADOR</t>
  </si>
  <si>
    <t>LDR2A</t>
  </si>
  <si>
    <t>LDR2B</t>
  </si>
  <si>
    <t>LDR3</t>
  </si>
  <si>
    <t>BIGGERA WATERS, LABRADOR, RUNAWAY BAY</t>
  </si>
  <si>
    <t>LDR5</t>
  </si>
  <si>
    <t>LDR6</t>
  </si>
  <si>
    <t>LDR8</t>
  </si>
  <si>
    <t>LGL11A</t>
  </si>
  <si>
    <t>KINGSTON, LOGAN CENTRAL, SLACKS CREEK</t>
  </si>
  <si>
    <t>LGL13A</t>
  </si>
  <si>
    <t>LOGANLEA, MEADOWBROOK</t>
  </si>
  <si>
    <t>LGL15A</t>
  </si>
  <si>
    <t>KINGSTON, LOGANLEA, MEADOWBROOK, SLACKS CREEK</t>
  </si>
  <si>
    <t>LGL3A</t>
  </si>
  <si>
    <t>LGL5A</t>
  </si>
  <si>
    <t>MEADOWBROOK</t>
  </si>
  <si>
    <t>LGL7A</t>
  </si>
  <si>
    <t>LGV2B</t>
  </si>
  <si>
    <t>CHAMBERS FLAT, LOGAN RESERVE, LOGAN VILLAGE, PARK RIDGE, PARK RIDGE SOUTH</t>
  </si>
  <si>
    <t>LGV3A</t>
  </si>
  <si>
    <t>BUCCAN, CHAMBERS FLAT, LOGAN RESERVE, LOGAN VILLAGE</t>
  </si>
  <si>
    <t>LGV5B</t>
  </si>
  <si>
    <t>LOGAN VILLAGE</t>
  </si>
  <si>
    <t>LGV6A</t>
  </si>
  <si>
    <t>BUCCAN, LOGAN VILLAGE, WATERFORD</t>
  </si>
  <si>
    <t>LHM1</t>
  </si>
  <si>
    <t>LOGANHOLME, TANAH MERAH</t>
  </si>
  <si>
    <t>LHM1A</t>
  </si>
  <si>
    <t>LHM2</t>
  </si>
  <si>
    <t>LOGANHOLME, SHAILER PARK</t>
  </si>
  <si>
    <t>LHM3</t>
  </si>
  <si>
    <t>LOGANHOLME</t>
  </si>
  <si>
    <t>LHM4A</t>
  </si>
  <si>
    <t>LHM5</t>
  </si>
  <si>
    <t>CORNUBIA, LOGANHOLME</t>
  </si>
  <si>
    <t>LHM6</t>
  </si>
  <si>
    <t>SHAILER PARK</t>
  </si>
  <si>
    <t>LHM7</t>
  </si>
  <si>
    <t>LHM8A</t>
  </si>
  <si>
    <t>CARBROOK, CORNUBIA, LOGANHOLME</t>
  </si>
  <si>
    <t>LHM8B</t>
  </si>
  <si>
    <t>LHM9</t>
  </si>
  <si>
    <t>LLY1</t>
  </si>
  <si>
    <t>BLENHEIM, LAIDLEY, LAIDLEY CREEK WEST, LAIDLEY SOUTH, MULGOWIE, THORNTON, TOWNSON</t>
  </si>
  <si>
    <t>LLY2B</t>
  </si>
  <si>
    <t>LAIDLEY</t>
  </si>
  <si>
    <t>LLY3</t>
  </si>
  <si>
    <t>BLENHEIM, FOREST HILL, GLEN CAIRN, GLENCAIRN, LAIDLEY, LAIDLEY CREEK WEST, LAIDLEY HEIGHTS, MOUNT BERRYMAN, ROCKSIDE, THORNTON</t>
  </si>
  <si>
    <t>LLY4</t>
  </si>
  <si>
    <t>FOREST HILL, LAIDLEY, LAIDLEY HEIGHTS, LAIDLEY NORTH, PLAINLAND, SUMMERHOLM</t>
  </si>
  <si>
    <t>LLY5</t>
  </si>
  <si>
    <t>CALVERT, GRANDCHESTER, HIDDENVALE, LAIDLEY, LAIDLEY SOUTH, LOWER MOUNT WALKER, MT MORT, SUMMERHOLM</t>
  </si>
  <si>
    <t>LRE4A</t>
  </si>
  <si>
    <t>CHURCHABLE, GLENORE GROVE, KENTVILLE, LOCKROSE, LOCKYER WATERS, LYNFORD, MORTON VALE, SPRING CREEK</t>
  </si>
  <si>
    <t>LRE6A</t>
  </si>
  <si>
    <t>ATKINSONS DAM, COOMINYA, KENTVILLE, LOCKROSE, LOCKYER WATERS, LYNFORD, MT TARAMPA</t>
  </si>
  <si>
    <t>LRE7A</t>
  </si>
  <si>
    <t>BRIGHTVIEW, HATTON VALE, KENSINGTON GROVE, LOCKROSE, REGENCY DOWNS</t>
  </si>
  <si>
    <t>LRE8A</t>
  </si>
  <si>
    <t>BRIGHTVIEW, HATTON VALE, KENSINGTON GROVE, LOCKROSE, MT TARAMPA, PRENZLAU, REGENCY DOWNS</t>
  </si>
  <si>
    <t>LTA12A</t>
  </si>
  <si>
    <t>MANLY WEST, WYNNUM WEST</t>
  </si>
  <si>
    <t>LTA15A</t>
  </si>
  <si>
    <t>LOTA, MANLY, MANLY WEST</t>
  </si>
  <si>
    <t>LTA16A</t>
  </si>
  <si>
    <t>LOTA, MANLY WEST, WAKERLEY</t>
  </si>
  <si>
    <t>LTA3A</t>
  </si>
  <si>
    <t>BIRKDALE, LOTA, RANSOME, THORNESIDE</t>
  </si>
  <si>
    <t>LTA4A</t>
  </si>
  <si>
    <t>GUMDALE, RANSOME, WAKERLEY</t>
  </si>
  <si>
    <t>LTA5A</t>
  </si>
  <si>
    <t>MANLY, MANLY WEST</t>
  </si>
  <si>
    <t>LTA8A</t>
  </si>
  <si>
    <t>MANLY, MANLY WEST, WYNNUM, WYNNUM WEST</t>
  </si>
  <si>
    <t>LTN2</t>
  </si>
  <si>
    <t>JOYNER, KURWONGBAH, LAWNTON, PETRIE, WHITESIDE</t>
  </si>
  <si>
    <t>LTN3</t>
  </si>
  <si>
    <t>LAWNTON, PETRIE</t>
  </si>
  <si>
    <t>LTN4</t>
  </si>
  <si>
    <t>BRAY PARK, STRATHPINE</t>
  </si>
  <si>
    <t>LTN5</t>
  </si>
  <si>
    <t>BRAY PARK, BRENDALE, STRATHPINE</t>
  </si>
  <si>
    <t>LTN6</t>
  </si>
  <si>
    <t>LAWNTON, STRATHPINE</t>
  </si>
  <si>
    <t>LTN7</t>
  </si>
  <si>
    <t>BRAY PARK, LAWNTON, STRATHPINE</t>
  </si>
  <si>
    <t>LTN8</t>
  </si>
  <si>
    <t>BRAY PARK, BRENDALE, CASHMERE, JOYNER, LAWNTON, WARNER</t>
  </si>
  <si>
    <t>LTN9</t>
  </si>
  <si>
    <t>BRAY PARK, JOYNER, WARNER</t>
  </si>
  <si>
    <t>LWD1</t>
  </si>
  <si>
    <t>COOMINYA, LOWOOD, PATRICK ESTATE, WIVENHOE POCKET</t>
  </si>
  <si>
    <t>LYT1</t>
  </si>
  <si>
    <t>MAAMLS23</t>
  </si>
  <si>
    <t>BRISBANE, FORTITUDE VALLEY</t>
  </si>
  <si>
    <t>MACMHS1</t>
  </si>
  <si>
    <t>MAI11</t>
  </si>
  <si>
    <t>MERMAID BEACH, MERMAID WATERS, MIAMI</t>
  </si>
  <si>
    <t>MAI13</t>
  </si>
  <si>
    <t>MIAMI</t>
  </si>
  <si>
    <t>MAI13A</t>
  </si>
  <si>
    <t>BURLEIGH WATERS, MIAMI</t>
  </si>
  <si>
    <t>MAI14</t>
  </si>
  <si>
    <t>MAI17</t>
  </si>
  <si>
    <t>BURLEIGH HEADS, MIAMI</t>
  </si>
  <si>
    <t>MAI5</t>
  </si>
  <si>
    <t>MAI7</t>
  </si>
  <si>
    <t>MAI8</t>
  </si>
  <si>
    <t>MERMAID BEACH, MERMAID WATERS, MIAMI, ROBINA</t>
  </si>
  <si>
    <t>MAK6</t>
  </si>
  <si>
    <t>MAK7</t>
  </si>
  <si>
    <t>MAKT1</t>
  </si>
  <si>
    <t>MBG1</t>
  </si>
  <si>
    <t>ASHWELL, MARBURG, MINDEN, ROSEWOOD, TALLEGALLA, THE BLUFF</t>
  </si>
  <si>
    <t>MBG2</t>
  </si>
  <si>
    <t>HAIGSLEA, MARBURG, MT MARROW, ROSEWOOD, TALLEGALLA, THAGOONA, WALLOON</t>
  </si>
  <si>
    <t>MBG4</t>
  </si>
  <si>
    <t>FAIRNEY VIEW, FERNVALE, GLAMORGAN VALE, HAIGSLEA, LARK HILL, LOWOOD, MARBURG, VERNOR, WANORA</t>
  </si>
  <si>
    <t>MCN1</t>
  </si>
  <si>
    <t>MOUNT COTTON, SHELDON, THORNLANDS</t>
  </si>
  <si>
    <t>MCN2</t>
  </si>
  <si>
    <t>MOUNT COTTON</t>
  </si>
  <si>
    <t>MCN3</t>
  </si>
  <si>
    <t>CORNUBIA, MOUNT COTTON</t>
  </si>
  <si>
    <t>MCN4</t>
  </si>
  <si>
    <t>MCW11</t>
  </si>
  <si>
    <t>CHUWAR, KARANA DOWNS, KHOLO, LAKE MANCHESTER, MOUNT CROSBY, MUIRLEA</t>
  </si>
  <si>
    <t>MCW4</t>
  </si>
  <si>
    <t>CHUWAR, KARANA DOWNS, MOUNT CROSBY</t>
  </si>
  <si>
    <t>MCW7</t>
  </si>
  <si>
    <t>CHUWAR, KARALEE</t>
  </si>
  <si>
    <t>MDH1A</t>
  </si>
  <si>
    <t>MDH3A</t>
  </si>
  <si>
    <t>EAGLE FARM, PINKENBA</t>
  </si>
  <si>
    <t>MDH4A</t>
  </si>
  <si>
    <t>MDH5A</t>
  </si>
  <si>
    <t>MDH5B</t>
  </si>
  <si>
    <t>MDH8B</t>
  </si>
  <si>
    <t>MDH9A</t>
  </si>
  <si>
    <t>MDHQBI2</t>
  </si>
  <si>
    <t>MDR10A</t>
  </si>
  <si>
    <t>MOLENDINAR</t>
  </si>
  <si>
    <t>MDR12B</t>
  </si>
  <si>
    <t>ASHMORE, MOLENDINAR, SOUTHPORT</t>
  </si>
  <si>
    <t>MDR24A</t>
  </si>
  <si>
    <t>ASHMORE, SOUTHPORT</t>
  </si>
  <si>
    <t>MDR25A</t>
  </si>
  <si>
    <t>MOLENDINAR, NERANG</t>
  </si>
  <si>
    <t>MDR2A</t>
  </si>
  <si>
    <t>BENOWA</t>
  </si>
  <si>
    <t>MDR30A</t>
  </si>
  <si>
    <t>ASHMORE, BENOWA, CARRARA</t>
  </si>
  <si>
    <t>MDR31A</t>
  </si>
  <si>
    <t>MDR33A</t>
  </si>
  <si>
    <t>ASHMORE, BENOWA</t>
  </si>
  <si>
    <t>MDR35A</t>
  </si>
  <si>
    <t>SOUTHPORT</t>
  </si>
  <si>
    <t>MDR3A</t>
  </si>
  <si>
    <t>ASHMORE, CARRARA, MOLENDINAR, NERANG</t>
  </si>
  <si>
    <t>MDR4A</t>
  </si>
  <si>
    <t>MDR6A</t>
  </si>
  <si>
    <t>MOLENDINAR, SOUTHPORT</t>
  </si>
  <si>
    <t>MDR8A</t>
  </si>
  <si>
    <t>BENOWA, CARRARA</t>
  </si>
  <si>
    <t>MDRMLD11</t>
  </si>
  <si>
    <t>MDRPKW4</t>
  </si>
  <si>
    <t>MOLENDINAR, PARKWOOD</t>
  </si>
  <si>
    <t>MFD11A</t>
  </si>
  <si>
    <t>MORAYFIELD</t>
  </si>
  <si>
    <t>MFD12A</t>
  </si>
  <si>
    <t>BURPENGARY, BURPENGARY EAST, CABOOLTURE, MORAYFIELD</t>
  </si>
  <si>
    <t>MFD13A</t>
  </si>
  <si>
    <t>MFD2A</t>
  </si>
  <si>
    <t>BURPENGARY, CABOOLTURE SOUTH, MORAYFIELD</t>
  </si>
  <si>
    <t>MFD3A</t>
  </si>
  <si>
    <t>BURPENGARY, BURPENGARY EAST</t>
  </si>
  <si>
    <t>MFD5A</t>
  </si>
  <si>
    <t>BURPENGARY, MORAYFIELD</t>
  </si>
  <si>
    <t>MFD8A</t>
  </si>
  <si>
    <t>MFD9A</t>
  </si>
  <si>
    <t>MFN12A</t>
  </si>
  <si>
    <t>CABOOLTURE, CABOOLTURE SOUTH, MELDALE, MORAYFIELD</t>
  </si>
  <si>
    <t>MFN13A</t>
  </si>
  <si>
    <t>MORAYFIELD, UPPER CABOOLTURE</t>
  </si>
  <si>
    <t>MFN15A</t>
  </si>
  <si>
    <t>BEACHMERE, CABOOLTURE, NINGI</t>
  </si>
  <si>
    <t>MFN16A</t>
  </si>
  <si>
    <t>MFN1B</t>
  </si>
  <si>
    <t>CABOOLTURE, CABOOLTURE SOUTH, MORAYFIELD</t>
  </si>
  <si>
    <t>MFN2A</t>
  </si>
  <si>
    <t>CABOOLTURE SOUTH, MORAYFIELD</t>
  </si>
  <si>
    <t>MFN3A</t>
  </si>
  <si>
    <t>MFN5A</t>
  </si>
  <si>
    <t>CABOOLTURE SOUTH, MORAYFIELD, UPPER CABOOLTURE</t>
  </si>
  <si>
    <t>MGL10A</t>
  </si>
  <si>
    <t>ANSTEAD, MOGGILL, PINJARRA HILLS, PULLENVALE</t>
  </si>
  <si>
    <t>MGL13A</t>
  </si>
  <si>
    <t>MOGGILL, PINJARRA HILLS, PULLENVALE</t>
  </si>
  <si>
    <t>MGL1A</t>
  </si>
  <si>
    <t>PULLENVALE, UPPER BROOKFIELD</t>
  </si>
  <si>
    <t>MGL2A</t>
  </si>
  <si>
    <t>ANSTEAD, BELLBOWRIE, MOGGILL, PINJARRA HILLS</t>
  </si>
  <si>
    <t>MGL6A</t>
  </si>
  <si>
    <t>PINJARRA HILLS</t>
  </si>
  <si>
    <t>MGL9A</t>
  </si>
  <si>
    <t>BELLBOWRIE, MOGGILL</t>
  </si>
  <si>
    <t>MGP1</t>
  </si>
  <si>
    <t>MUDGEERABA</t>
  </si>
  <si>
    <t>MGP12A</t>
  </si>
  <si>
    <t>AUSTINVILLE, BONOGIN, MUDGEERABA</t>
  </si>
  <si>
    <t>MGP13A</t>
  </si>
  <si>
    <t>AUSTINVILLE, MUDGEERABA, NATURAL BRIDGE, NERANWOOD, NUMINBAH VALLEY, SPRINGBROOK</t>
  </si>
  <si>
    <t>MGP15A</t>
  </si>
  <si>
    <t>GILSTON, MUDGEERABA, TALLAI</t>
  </si>
  <si>
    <t>MGP16A</t>
  </si>
  <si>
    <t>MGP17A</t>
  </si>
  <si>
    <t>BONOGIN, MUDGEERABA, REEDY CREEK</t>
  </si>
  <si>
    <t>MGP2A</t>
  </si>
  <si>
    <t>MUDGEERABA, TALLAI</t>
  </si>
  <si>
    <t>MGP4</t>
  </si>
  <si>
    <t>BONOGIN, MUDGEERABA</t>
  </si>
  <si>
    <t>MHL12A</t>
  </si>
  <si>
    <t>MANGO HILL, NORTH LAKES</t>
  </si>
  <si>
    <t>MHL13A</t>
  </si>
  <si>
    <t>NORTH LAKES</t>
  </si>
  <si>
    <t>MHL1B</t>
  </si>
  <si>
    <t>KIPPA-RING, MANGO HILL, ROTHWELL</t>
  </si>
  <si>
    <t>MHL22B</t>
  </si>
  <si>
    <t>MHL25A</t>
  </si>
  <si>
    <t>MHL27A</t>
  </si>
  <si>
    <t>MANGO HILL</t>
  </si>
  <si>
    <t>MHL2A</t>
  </si>
  <si>
    <t>GRIFFIN, KALLANGUR, MANGO HILL, MURRUMBA DOWNS</t>
  </si>
  <si>
    <t>MHL3A</t>
  </si>
  <si>
    <t>MHPWED5</t>
  </si>
  <si>
    <t>SOUTH BRISBANE</t>
  </si>
  <si>
    <t>MLB11A</t>
  </si>
  <si>
    <t>BUDERIM, MOUNTAIN CREEK</t>
  </si>
  <si>
    <t>MLB12A</t>
  </si>
  <si>
    <t>BUDERIM, SIPPY DOWNS</t>
  </si>
  <si>
    <t>MLB13A</t>
  </si>
  <si>
    <t>SIPPY DOWNS</t>
  </si>
  <si>
    <t>MLB2A</t>
  </si>
  <si>
    <t>MLB3A</t>
  </si>
  <si>
    <t>MOUNTAIN CREEK, SIPPY DOWNS</t>
  </si>
  <si>
    <t>MLB4A</t>
  </si>
  <si>
    <t>MLB6A</t>
  </si>
  <si>
    <t>BUDERIM, GLENVIEW, ILKLEY, PALMVIEW, SIPPY DOWNS, TANAWHA</t>
  </si>
  <si>
    <t>MLB8A</t>
  </si>
  <si>
    <t>BUDERIM, CHEVALLUM, FOREST GLEN, ILKLEY, MONS, SIPPY DOWNS, TANAWHA</t>
  </si>
  <si>
    <t>MLS10A</t>
  </si>
  <si>
    <t>MLS11A</t>
  </si>
  <si>
    <t>NEW FARM</t>
  </si>
  <si>
    <t>MLS12B</t>
  </si>
  <si>
    <t>FORTITUDE VALLEY, NEW FARM</t>
  </si>
  <si>
    <t>MLS14A</t>
  </si>
  <si>
    <t>MLS15A</t>
  </si>
  <si>
    <t>EAST BRISBANE, NEW FARM</t>
  </si>
  <si>
    <t>MLS26B</t>
  </si>
  <si>
    <t>FORTITUDE VALLEY, NEW FARM, TENERIFFE</t>
  </si>
  <si>
    <t>MLS2A</t>
  </si>
  <si>
    <t>MLS6A</t>
  </si>
  <si>
    <t>MLS90B</t>
  </si>
  <si>
    <t>MLS9A</t>
  </si>
  <si>
    <t>MLSMYV26</t>
  </si>
  <si>
    <t>MLT15A</t>
  </si>
  <si>
    <t>MLT15B</t>
  </si>
  <si>
    <t>MLT19A</t>
  </si>
  <si>
    <t>AUCHENFLOWER, MILTON</t>
  </si>
  <si>
    <t>MLT21B</t>
  </si>
  <si>
    <t>MILTON, PADDINGTON</t>
  </si>
  <si>
    <t>MLT24A</t>
  </si>
  <si>
    <t>MLT3A</t>
  </si>
  <si>
    <t>BRISBANE, MILTON</t>
  </si>
  <si>
    <t>MLT3B</t>
  </si>
  <si>
    <t>MLT41A</t>
  </si>
  <si>
    <t>MLT42A</t>
  </si>
  <si>
    <t>BRISBANE, MILTON, PADDINGTON</t>
  </si>
  <si>
    <t>MLT5A</t>
  </si>
  <si>
    <t>MLT8B</t>
  </si>
  <si>
    <t>RED HILL</t>
  </si>
  <si>
    <t>MLTWHP12</t>
  </si>
  <si>
    <t>MLTWHP6</t>
  </si>
  <si>
    <t>MLY1</t>
  </si>
  <si>
    <t>BELLTHORPE, BOOROOBIN, MALENY, REESVILLE, STANMORE, WOOTHA</t>
  </si>
  <si>
    <t>MLY3</t>
  </si>
  <si>
    <t>CONONDALE, CURRAMORE, ELAMAN CREEK, MALENY, REESVILLE, WITTA</t>
  </si>
  <si>
    <t>MLY4</t>
  </si>
  <si>
    <t>MALENY, MONTVILLE, NORTH MALENY, WITTA</t>
  </si>
  <si>
    <t>MLY6</t>
  </si>
  <si>
    <t>BALD KNOB, BALMORAL RIDGE, DIAMOND VALLEY, EUDLO, MALENY, MONTVILLE, MOOLOOLAH VALLEY</t>
  </si>
  <si>
    <t>MMC19B</t>
  </si>
  <si>
    <t>BENOWA, BROADBEACH WATERS, BUNDALL</t>
  </si>
  <si>
    <t>MMC20A</t>
  </si>
  <si>
    <t>CLEAR ISLAND WATERS</t>
  </si>
  <si>
    <t>MMC21A</t>
  </si>
  <si>
    <t>CLEAR ISLAND WATERS, MERRIMAC</t>
  </si>
  <si>
    <t>MMC22A</t>
  </si>
  <si>
    <t>MMC24A</t>
  </si>
  <si>
    <t>CLEAR ISLAND WATERS, MERMAID WATERS, ROBINA</t>
  </si>
  <si>
    <t>MMC28A</t>
  </si>
  <si>
    <t>BROADBEACH WATERS, CARRARA, CLEAR ISLAND WATERS, MERRIMAC, NERANG</t>
  </si>
  <si>
    <t>MMC30A</t>
  </si>
  <si>
    <t>BROADBEACH WATERS, MERMAID WATERS</t>
  </si>
  <si>
    <t>MMC31A</t>
  </si>
  <si>
    <t>MMC32A</t>
  </si>
  <si>
    <t>MMC33A</t>
  </si>
  <si>
    <t>MOREXMEA</t>
  </si>
  <si>
    <t>VERADILLA</t>
  </si>
  <si>
    <t>MRB1</t>
  </si>
  <si>
    <t>GLEN ESK</t>
  </si>
  <si>
    <t>MRB2</t>
  </si>
  <si>
    <t>ESK, GLEN ESK, MOOMBRA, MURRUMBA, TOOGOOLAWAH, WIVENHOE POCKET</t>
  </si>
  <si>
    <t>MRD6</t>
  </si>
  <si>
    <t>MRE1</t>
  </si>
  <si>
    <t>MRE2</t>
  </si>
  <si>
    <t>CANNON HILL, MURARRIE</t>
  </si>
  <si>
    <t>MRE3</t>
  </si>
  <si>
    <t>CANNON HILL, MURARRIE, TINGALPA</t>
  </si>
  <si>
    <t>MRE4A</t>
  </si>
  <si>
    <t>MRE5A</t>
  </si>
  <si>
    <t>MRE6A</t>
  </si>
  <si>
    <t>MRE8</t>
  </si>
  <si>
    <t>MURARRIE, TINGALPA</t>
  </si>
  <si>
    <t>MRE9</t>
  </si>
  <si>
    <t>MRK1</t>
  </si>
  <si>
    <t>YEERONGPILLY</t>
  </si>
  <si>
    <t>MRK2</t>
  </si>
  <si>
    <t>MOOROOKA</t>
  </si>
  <si>
    <t>MRK3</t>
  </si>
  <si>
    <t>MOOROOKA, YEERONGPILLY, YERONGA</t>
  </si>
  <si>
    <t>MRK5A</t>
  </si>
  <si>
    <t>ANNERLEY, MOOROOKA, TARRAGINDI</t>
  </si>
  <si>
    <t>MRK6</t>
  </si>
  <si>
    <t>ANNERLEY, MOOROOKA, YEERONGPILLY, YERONGA</t>
  </si>
  <si>
    <t>MRK7A</t>
  </si>
  <si>
    <t>MOOROOKA, YEERONGPILLY</t>
  </si>
  <si>
    <t>MRK8</t>
  </si>
  <si>
    <t>MRK9</t>
  </si>
  <si>
    <t>MST20B</t>
  </si>
  <si>
    <t>MSV1</t>
  </si>
  <si>
    <t>CAFFEY, LEFT HAND BRANCH, MT SYLVIA, UPPER TENTHILL</t>
  </si>
  <si>
    <t>MSV2</t>
  </si>
  <si>
    <t>BLACK DUCK CREEK, EAST HALDON, JUNCTION VIEW, LEFT HAND BRANCH, MT SYLVIA, WOODBINE</t>
  </si>
  <si>
    <t>MTB13A</t>
  </si>
  <si>
    <t>TAMBORINE MOUNTAIN</t>
  </si>
  <si>
    <t>MTB15A</t>
  </si>
  <si>
    <t>BEECHMONT, BENOBBLE, BINNA BURRA, CANUNGRA, FERNY GLEN, FLYING FOX, ILLINBAH, LOWER BEECHMONT, PINE CREEK, SARABAH, TAMBORINE MOUNTAIN, WITHEREN</t>
  </si>
  <si>
    <t>MTB16A</t>
  </si>
  <si>
    <t>BENOBBLE, BOYLAND, WONGLEPONG</t>
  </si>
  <si>
    <t>MTB17A</t>
  </si>
  <si>
    <t>GUANABA, MAUDSLAND, TAMBORINE MOUNTAIN</t>
  </si>
  <si>
    <t>MTB1B</t>
  </si>
  <si>
    <t>MTB2A</t>
  </si>
  <si>
    <t>BENOBBLE, BIDDADDABA, BOYLAND, CANUNGRA, SARABAH, TABRAGALBA, WONGLEPONG</t>
  </si>
  <si>
    <t>MTB3A</t>
  </si>
  <si>
    <t>CLAGIRABA, GUANABA, MAUDSLAND, MOUNT NATHAN, TAMBORINE MOUNTAIN</t>
  </si>
  <si>
    <t>MTG11A</t>
  </si>
  <si>
    <t>UPPER MT GRAVATT, WISHART</t>
  </si>
  <si>
    <t>MTG12B</t>
  </si>
  <si>
    <t>MT GRAVATT</t>
  </si>
  <si>
    <t>MTG13A</t>
  </si>
  <si>
    <t>MTG15A</t>
  </si>
  <si>
    <t>MTG16A</t>
  </si>
  <si>
    <t>MT GRAVATT EAST</t>
  </si>
  <si>
    <t>MTG3A</t>
  </si>
  <si>
    <t>MACGREGOR, MT GRAVATT, NATHAN, UPPER MT GRAVATT</t>
  </si>
  <si>
    <t>MTG4B</t>
  </si>
  <si>
    <t>HOLLAND PARK WEST, MT GRAVATT, NATHAN</t>
  </si>
  <si>
    <t>MTG5A</t>
  </si>
  <si>
    <t>MTG7A</t>
  </si>
  <si>
    <t>MANSFIELD, MT GRAVATT EAST, UPPER MT GRAVATT</t>
  </si>
  <si>
    <t>MTG8A</t>
  </si>
  <si>
    <t>MT GRAVATT, MT GRAVATT EAST</t>
  </si>
  <si>
    <t>MTN7A</t>
  </si>
  <si>
    <t>MTNQBI9</t>
  </si>
  <si>
    <t>MTNWLP5</t>
  </si>
  <si>
    <t>MWMRBK11</t>
  </si>
  <si>
    <t>REDBANK</t>
  </si>
  <si>
    <t>MWMRBK8</t>
  </si>
  <si>
    <t>NBR11A</t>
  </si>
  <si>
    <t>DIDDILLIBAH, KIELS MOUNTAIN, NAMBOUR, ROSEMOUNT, WOOMBYE</t>
  </si>
  <si>
    <t>NBR12A</t>
  </si>
  <si>
    <t>BURNSIDE, DULONG, FLAXTON, HIGHWORTH, IMAGE FLAT, KUREELPA, MAPLETON, NAMBOUR, PERWILLOWEN</t>
  </si>
  <si>
    <t>NBR13A</t>
  </si>
  <si>
    <t>BURNSIDE, NAMBOUR</t>
  </si>
  <si>
    <t>NBR15A</t>
  </si>
  <si>
    <t>IMAGE FLAT, KIAMBA, KULANGOOR, NAMBOUR, YANDINA</t>
  </si>
  <si>
    <t>NBR16A</t>
  </si>
  <si>
    <t>NAMBOUR</t>
  </si>
  <si>
    <t>NBR17A</t>
  </si>
  <si>
    <t>NBR2B</t>
  </si>
  <si>
    <t>NBR3B</t>
  </si>
  <si>
    <t>NBR4A</t>
  </si>
  <si>
    <t>BLI BLI, IMAGE FLAT, MAROOCHY RIVER, NAMBOUR, NORTH ARM, PARKLANDS, VALDORA, YANDINA, YANDINA CREEK</t>
  </si>
  <si>
    <t>NBR5A</t>
  </si>
  <si>
    <t>COOLOOLABIN, IMAGE FLAT, KIAMBA, KUREELPA, NAMBOUR, YANDINA</t>
  </si>
  <si>
    <t>NBR7A</t>
  </si>
  <si>
    <t>BLI BLI, NAMBOUR, ROSEMOUNT</t>
  </si>
  <si>
    <t>NBR8A</t>
  </si>
  <si>
    <t>NDH1</t>
  </si>
  <si>
    <t>NORTHGATE, NUNDAH, VIRGINIA, WAVELL HEIGHTS</t>
  </si>
  <si>
    <t>NDH10</t>
  </si>
  <si>
    <t>NDH12</t>
  </si>
  <si>
    <t>NUNDAH</t>
  </si>
  <si>
    <t>NDH5A</t>
  </si>
  <si>
    <t>HENDRA, NORTHGATE, NUNDAH</t>
  </si>
  <si>
    <t>NDH6</t>
  </si>
  <si>
    <t>NUNDAH, WAVELL HEIGHTS</t>
  </si>
  <si>
    <t>NDH7</t>
  </si>
  <si>
    <t>NORTHGATE, NUNDAH, VIRGINIA</t>
  </si>
  <si>
    <t>NDH8</t>
  </si>
  <si>
    <t>NDH9</t>
  </si>
  <si>
    <t>NGE12</t>
  </si>
  <si>
    <t>BANYO, NUDGEE</t>
  </si>
  <si>
    <t>NGE13</t>
  </si>
  <si>
    <t>BANYO, NORTHGATE</t>
  </si>
  <si>
    <t>NGE2A</t>
  </si>
  <si>
    <t>NORTHGATE</t>
  </si>
  <si>
    <t>NGE2B</t>
  </si>
  <si>
    <t>NGE4A</t>
  </si>
  <si>
    <t>NGE4B</t>
  </si>
  <si>
    <t>BANYO, NUDGEE, NUDGEE BEACH</t>
  </si>
  <si>
    <t>NGE7</t>
  </si>
  <si>
    <t>BANYO, NORTHGATE, NUDGEE</t>
  </si>
  <si>
    <t>NGI1B</t>
  </si>
  <si>
    <t>DONNYBROOK, MELDALE, NINGI, TOORBUL</t>
  </si>
  <si>
    <t>NGI2B</t>
  </si>
  <si>
    <t>BEACHMERE, NINGI</t>
  </si>
  <si>
    <t>NGI3A</t>
  </si>
  <si>
    <t>NIP10A</t>
  </si>
  <si>
    <t>NORTH IPSWICH, WOODEND</t>
  </si>
  <si>
    <t>NIP1A</t>
  </si>
  <si>
    <t>COALFALLS, SADLIERS CROSSING, WOODEND</t>
  </si>
  <si>
    <t>NIP2A</t>
  </si>
  <si>
    <t>BRASSALL, NORTH IPSWICH</t>
  </si>
  <si>
    <t>NIP3A</t>
  </si>
  <si>
    <t>EAST IPSWICH, NORTH IPSWICH</t>
  </si>
  <si>
    <t>NIP4A</t>
  </si>
  <si>
    <t>BRASSALL, CHUWAR, KHOLO, MUIRLEA, NORTH IPSWICH, PINE MOUNTAIN, TIVOLI</t>
  </si>
  <si>
    <t>NIP5A</t>
  </si>
  <si>
    <t>CHUWAR, MOORES POCKET, NORTH IPSWICH, TIVOLI</t>
  </si>
  <si>
    <t>NIP5B</t>
  </si>
  <si>
    <t>BRASSALL</t>
  </si>
  <si>
    <t>NIP6A</t>
  </si>
  <si>
    <t>NORTH IPSWICH</t>
  </si>
  <si>
    <t>NIP7A</t>
  </si>
  <si>
    <t>NMC13A</t>
  </si>
  <si>
    <t>JIMBOOMBA, NORTH MACLEAN</t>
  </si>
  <si>
    <t>NMC15A</t>
  </si>
  <si>
    <t>CHAMBERS FLAT, GREENBANK, MUNRUBEN, NORTH MACLEAN, SOUTH MACLEAN, STOCKLEIGH</t>
  </si>
  <si>
    <t>NMC16A</t>
  </si>
  <si>
    <t>GREENBANK, MUNRUBEN, PARK RIDGE, PARK RIDGE SOUTH</t>
  </si>
  <si>
    <t>NMC1B</t>
  </si>
  <si>
    <t>GREENBANK, NORTH MACLEAN</t>
  </si>
  <si>
    <t>NMC2A</t>
  </si>
  <si>
    <t>GREENBANK, NEW BEITH</t>
  </si>
  <si>
    <t>NMC3A</t>
  </si>
  <si>
    <t>NMC3B</t>
  </si>
  <si>
    <t>NMC5A</t>
  </si>
  <si>
    <t>GREENBANK, JIMBOOMBA, NORTH MACLEAN, SHAILER PARK, SOUTH MACLEAN</t>
  </si>
  <si>
    <t>NMK11A</t>
  </si>
  <si>
    <t>ALDERLEY, ASHGROVE, KELVIN GROVE, NEWMARKET</t>
  </si>
  <si>
    <t>NMK12A</t>
  </si>
  <si>
    <t>ALDERLEY, GRANGE, NEWMARKET, STAFFORD</t>
  </si>
  <si>
    <t>NMK16A</t>
  </si>
  <si>
    <t>HERSTON, KELVIN GROVE</t>
  </si>
  <si>
    <t>NMK17A</t>
  </si>
  <si>
    <t>WILSTON, WINDSOR</t>
  </si>
  <si>
    <t>NMK3A</t>
  </si>
  <si>
    <t>WINDSOR</t>
  </si>
  <si>
    <t>NMK4A</t>
  </si>
  <si>
    <t>GRANGE, LUTWYCHE, WILSTON, WINDSOR</t>
  </si>
  <si>
    <t>NMK5A</t>
  </si>
  <si>
    <t>KELVIN GROVE, NEWMARKET, WILSTON</t>
  </si>
  <si>
    <t>NMK9A</t>
  </si>
  <si>
    <t>ALDERLEY, GRANGE, NEWMARKET</t>
  </si>
  <si>
    <t>NPD1</t>
  </si>
  <si>
    <t>JOYNER, KURWONGBAH, WHITESIDE</t>
  </si>
  <si>
    <t>NRA12A</t>
  </si>
  <si>
    <t>NARANGBA</t>
  </si>
  <si>
    <t>NRA13A</t>
  </si>
  <si>
    <t>DAKABIN, KALLANGUR, KURWONGBAH, NARANGBA</t>
  </si>
  <si>
    <t>NRA15A</t>
  </si>
  <si>
    <t>NRA16A</t>
  </si>
  <si>
    <t>DAKABIN, KURWONGBAH, NARANGBA</t>
  </si>
  <si>
    <t>NRA1A</t>
  </si>
  <si>
    <t>KURWONGBAH, MOORINA, MORAYFIELD, NARANGBA</t>
  </si>
  <si>
    <t>NRA2A</t>
  </si>
  <si>
    <t>NRA3B</t>
  </si>
  <si>
    <t>NRA5A</t>
  </si>
  <si>
    <t>NRG10</t>
  </si>
  <si>
    <t>NERANG</t>
  </si>
  <si>
    <t>NRG12A</t>
  </si>
  <si>
    <t>CARRARA, NERANG</t>
  </si>
  <si>
    <t>NRG13A</t>
  </si>
  <si>
    <t>CARRARA</t>
  </si>
  <si>
    <t>NRG14A</t>
  </si>
  <si>
    <t>CARRARA, REEDY CREEK, WORONGARY</t>
  </si>
  <si>
    <t>NRG15A</t>
  </si>
  <si>
    <t>HIGHLAND PARK, NERANG</t>
  </si>
  <si>
    <t>NRG16A</t>
  </si>
  <si>
    <t>ADVANCETOWN, BEECHMONT, CLAGIRABA, GILSTON, LOWER BEECHMONT, MOUNT NATHAN, NERANG</t>
  </si>
  <si>
    <t>NRG17A</t>
  </si>
  <si>
    <t>ASHMORE, MOLENDINAR, NERANG</t>
  </si>
  <si>
    <t>NRG20A</t>
  </si>
  <si>
    <t>NRG21A</t>
  </si>
  <si>
    <t>HIGHLAND PARK, WORONGARY</t>
  </si>
  <si>
    <t>NRG22A</t>
  </si>
  <si>
    <t>NRG2A</t>
  </si>
  <si>
    <t>NRG4</t>
  </si>
  <si>
    <t>CARRARA, HIGHLAND PARK, NERANG</t>
  </si>
  <si>
    <t>NRG5A</t>
  </si>
  <si>
    <t>NRG6</t>
  </si>
  <si>
    <t>CARRARA, NERANG, WORONGARY</t>
  </si>
  <si>
    <t>NRG8B</t>
  </si>
  <si>
    <t>NRG9</t>
  </si>
  <si>
    <t>ADVANCETOWN, GILSTON, HIGHLAND PARK, NERANG</t>
  </si>
  <si>
    <t>NSD1A</t>
  </si>
  <si>
    <t>FORTITUDE VALLEY, NEWSTEAD, TENERIFFE</t>
  </si>
  <si>
    <t>NSD29A</t>
  </si>
  <si>
    <t>NEW FARM, NEWSTEAD</t>
  </si>
  <si>
    <t>NSD2B</t>
  </si>
  <si>
    <t>NSD30B</t>
  </si>
  <si>
    <t>BOWEN HILLS, HERSTON, WINDSOR</t>
  </si>
  <si>
    <t>NSD3A</t>
  </si>
  <si>
    <t>NSD6B</t>
  </si>
  <si>
    <t>NEWSTEAD, TENERIFFE</t>
  </si>
  <si>
    <t>NSD8A</t>
  </si>
  <si>
    <t>FORTITUDE VALLEY, NEW FARM, NEWSTEAD, TENERIFFE</t>
  </si>
  <si>
    <t>NSD9A</t>
  </si>
  <si>
    <t>NSW16A</t>
  </si>
  <si>
    <t>SLACKS CREEK, SPRINGWOOD</t>
  </si>
  <si>
    <t>NSW17</t>
  </si>
  <si>
    <t>DAISY HILL, SPRINGWOOD</t>
  </si>
  <si>
    <t>NSW19</t>
  </si>
  <si>
    <t>UNDERWOOD</t>
  </si>
  <si>
    <t>NSW22B</t>
  </si>
  <si>
    <t>EIGHT MILE PLAINS, KURABY, UNDERWOOD</t>
  </si>
  <si>
    <t>NSW24</t>
  </si>
  <si>
    <t>ROCHEDALE SOUTH, SPRINGWOOD</t>
  </si>
  <si>
    <t>NSW25</t>
  </si>
  <si>
    <t>NSW26</t>
  </si>
  <si>
    <t>NSW28</t>
  </si>
  <si>
    <t>PRIESTDALE, ROCHEDALE SOUTH, SPRINGWOOD</t>
  </si>
  <si>
    <t>NSW31A</t>
  </si>
  <si>
    <t>SLACKS CREEK, UNDERWOOD</t>
  </si>
  <si>
    <t>NSW33A</t>
  </si>
  <si>
    <t>UNDERWOOD, WOODRIDGE</t>
  </si>
  <si>
    <t>NSW35A</t>
  </si>
  <si>
    <t>SLACKS CREEK</t>
  </si>
  <si>
    <t>NSW3A</t>
  </si>
  <si>
    <t>KURABY, UNDERWOOD</t>
  </si>
  <si>
    <t>NSW5A</t>
  </si>
  <si>
    <t>NSW7A</t>
  </si>
  <si>
    <t>SPRINGWOOD</t>
  </si>
  <si>
    <t>NSW8A</t>
  </si>
  <si>
    <t>ROCHEDALE, ROCHEDALE SOUTH, UNDERWOOD</t>
  </si>
  <si>
    <t>NVL10</t>
  </si>
  <si>
    <t>NOOSA HEADS, NOOSAVILLE</t>
  </si>
  <si>
    <t>NVL12</t>
  </si>
  <si>
    <t>NVL14A</t>
  </si>
  <si>
    <t>NOOSA NORTH SHORE, NOOSAVILLE</t>
  </si>
  <si>
    <t>NVL15A</t>
  </si>
  <si>
    <t>NOOSAVILLE</t>
  </si>
  <si>
    <t>NVL16A</t>
  </si>
  <si>
    <t>NOOSA HEADS</t>
  </si>
  <si>
    <t>NVL19A</t>
  </si>
  <si>
    <t>NVL24A</t>
  </si>
  <si>
    <t>NOOSA HEADS, SUNSHINE BEACH</t>
  </si>
  <si>
    <t>NVL26A</t>
  </si>
  <si>
    <t>NVL27A</t>
  </si>
  <si>
    <t>NVL28A</t>
  </si>
  <si>
    <t>NVL3</t>
  </si>
  <si>
    <t>NOOSA HEADS, NOOSAVILLE, SUNRISE BEACH, SUNSHINE BEACH</t>
  </si>
  <si>
    <t>NVL5</t>
  </si>
  <si>
    <t>NVL6</t>
  </si>
  <si>
    <t>NVL8B</t>
  </si>
  <si>
    <t>NOOSAVILLE, TEWANTIN</t>
  </si>
  <si>
    <t>NVL9</t>
  </si>
  <si>
    <t>CASTAWAYS BEACH, MARCUS BEACH, NOOSA HEADS, PEREGIAN BEACH, SUNRISE BEACH, SUNSHINE BEACH</t>
  </si>
  <si>
    <t>ORE2</t>
  </si>
  <si>
    <t>OXL10A</t>
  </si>
  <si>
    <t>OXLEY</t>
  </si>
  <si>
    <t>OXL11A</t>
  </si>
  <si>
    <t>DURACK, INALA, OXLEY</t>
  </si>
  <si>
    <t>OXL4A</t>
  </si>
  <si>
    <t>OXL5A</t>
  </si>
  <si>
    <t>ARCHERFIELD, OXLEY, ROCKLEA</t>
  </si>
  <si>
    <t>OXL5B</t>
  </si>
  <si>
    <t>OXL8A</t>
  </si>
  <si>
    <t>OXLEY, ROCKLEA</t>
  </si>
  <si>
    <t>OXL8B</t>
  </si>
  <si>
    <t>CORINDA, OXLEY, SEVENTEEN MILE ROCKS</t>
  </si>
  <si>
    <t>PBH1</t>
  </si>
  <si>
    <t>CURRUMBIN WATERS, ELANORA</t>
  </si>
  <si>
    <t>PBH2B</t>
  </si>
  <si>
    <t>ELANORA, PALM BEACH</t>
  </si>
  <si>
    <t>PBH3</t>
  </si>
  <si>
    <t>PBH4</t>
  </si>
  <si>
    <t>PBH5</t>
  </si>
  <si>
    <t>PBH6</t>
  </si>
  <si>
    <t>PBH7A</t>
  </si>
  <si>
    <t>ELANORA</t>
  </si>
  <si>
    <t>PBH8A</t>
  </si>
  <si>
    <t>PCH8</t>
  </si>
  <si>
    <t>PDA3</t>
  </si>
  <si>
    <t>SPRINGFIELD CENTRAL, SPRINGFIELD LAKES</t>
  </si>
  <si>
    <t>PDB13</t>
  </si>
  <si>
    <t>PGN1B</t>
  </si>
  <si>
    <t>DOONAN, PEREGIAN BEACH, WEYBA DOWNS</t>
  </si>
  <si>
    <t>PGN2B</t>
  </si>
  <si>
    <t>PEREGIAN SPRINGS</t>
  </si>
  <si>
    <t>PGN3A</t>
  </si>
  <si>
    <t>PGN6A</t>
  </si>
  <si>
    <t>PGS3</t>
  </si>
  <si>
    <t>PKW11A</t>
  </si>
  <si>
    <t>PKW4A</t>
  </si>
  <si>
    <t>PARKWOOD, SOUTHPORT</t>
  </si>
  <si>
    <t>PMBWED19</t>
  </si>
  <si>
    <t>SOUTH BRISBANE, WEST END</t>
  </si>
  <si>
    <t>PMBWED4</t>
  </si>
  <si>
    <t>PMBWED7</t>
  </si>
  <si>
    <t>PPE12B</t>
  </si>
  <si>
    <t>STEIGLITZ</t>
  </si>
  <si>
    <t>PPE13A</t>
  </si>
  <si>
    <t>GILBERTON, NORWELL, PIMPAMA, WOONGOOLBA</t>
  </si>
  <si>
    <t>PPE15A</t>
  </si>
  <si>
    <t>PIMPAMA</t>
  </si>
  <si>
    <t>PPE16A</t>
  </si>
  <si>
    <t>JACOBS WELL, NORWELL, STEIGLITZ, WOONGOOLBA</t>
  </si>
  <si>
    <t>PPE2B</t>
  </si>
  <si>
    <t>PPE3A</t>
  </si>
  <si>
    <t>JACOBS WELL</t>
  </si>
  <si>
    <t>PPE5A</t>
  </si>
  <si>
    <t>COOMERA, PIMPAMA</t>
  </si>
  <si>
    <t>PPE6A</t>
  </si>
  <si>
    <t>COOMERA, PIMPAMA, UPPER COOMERA</t>
  </si>
  <si>
    <t>PQSRGA85</t>
  </si>
  <si>
    <t>PRG1</t>
  </si>
  <si>
    <t>POSTMANS RIDGE, PRINCE HENRY HEIGHTS, REDWOOD, WITHCOTT</t>
  </si>
  <si>
    <t>PRG2A</t>
  </si>
  <si>
    <t>BALLARD, BLANCHVIEW, BLUE MOUNTAIN HTS, HELIDON SPA, LOCKYER, MURPHYS CREEK, POSTMANS RIDGE, SILVER RIDGE, SPRING BLUFF, UPPER LOCKYER, WITHCOTT</t>
  </si>
  <si>
    <t>PRG2B</t>
  </si>
  <si>
    <t>LOCKYER, MURPHYS CREEK, POSTMANS RIDGE, WITHCOTT</t>
  </si>
  <si>
    <t>PTR2</t>
  </si>
  <si>
    <t>PWC2</t>
  </si>
  <si>
    <t>CHEVALLUM, KIELS MOUNTAIN, PALMWOODS, WOOMBYE</t>
  </si>
  <si>
    <t>PWC3</t>
  </si>
  <si>
    <t>DIAMOND VALLEY, EUDLO, LANDERS SHOOT, MOOLOOLAH VALLEY, PALMWOODS</t>
  </si>
  <si>
    <t>PWC4</t>
  </si>
  <si>
    <t>COES CREEK, DULONG, FLAXTON, HUNCHY, LANDERS SHOOT, MONTVILLE, NORTH MALENY, PALMWOODS, PERWILLOWEN, TOWEN MOUNTAIN, WEST WOOMBYE, WOOMBYE</t>
  </si>
  <si>
    <t>PWC5</t>
  </si>
  <si>
    <t>BURNSIDE, COES CREEK, HUNCHY, PALMWOODS, WEST WOOMBYE, WOOMBYE</t>
  </si>
  <si>
    <t>PWC6</t>
  </si>
  <si>
    <t>CHEVALLUM, EUDLO, ILKLEY, PALMWOODS, TANAWHA</t>
  </si>
  <si>
    <t>QAP4</t>
  </si>
  <si>
    <t>QBIQBX3</t>
  </si>
  <si>
    <t>QEATR2</t>
  </si>
  <si>
    <t>QEN10</t>
  </si>
  <si>
    <t>MACGREGOR, ROBERTSON</t>
  </si>
  <si>
    <t>QGP4</t>
  </si>
  <si>
    <t>QPT1</t>
  </si>
  <si>
    <t>MORNINGSIDE, MURARRIE</t>
  </si>
  <si>
    <t>QPT21</t>
  </si>
  <si>
    <t>QPT22A</t>
  </si>
  <si>
    <t>CAMP HILL, HAWTHORNE, MORNINGSIDE</t>
  </si>
  <si>
    <t>QPT24A</t>
  </si>
  <si>
    <t>CANNON HILL, MORNINGSIDE, MURARRIE</t>
  </si>
  <si>
    <t>QPT25B</t>
  </si>
  <si>
    <t>CANNON HILL</t>
  </si>
  <si>
    <t>QPT5</t>
  </si>
  <si>
    <t>CANNON HILL, MORNINGSIDE</t>
  </si>
  <si>
    <t>QPT6</t>
  </si>
  <si>
    <t>RBA10A</t>
  </si>
  <si>
    <t>ROBINA</t>
  </si>
  <si>
    <t>RBA12A</t>
  </si>
  <si>
    <t>RBA14A</t>
  </si>
  <si>
    <t>RBA15A</t>
  </si>
  <si>
    <t>RBA1A</t>
  </si>
  <si>
    <t>MUDGEERABA, REEDY CREEK, ROBINA, VARSITY LAKES</t>
  </si>
  <si>
    <t>RBA33A</t>
  </si>
  <si>
    <t>RBA34A</t>
  </si>
  <si>
    <t>RBA35A</t>
  </si>
  <si>
    <t>BONOGIN, MUDGEERABA, ROBINA</t>
  </si>
  <si>
    <t>RBA37A</t>
  </si>
  <si>
    <t>MERRIMAC, MUDGEERABA, ROBINA, WORONGARY</t>
  </si>
  <si>
    <t>RBA41A</t>
  </si>
  <si>
    <t>RBA42A</t>
  </si>
  <si>
    <t>CLEAR ISLAND WATERS, MERRIMAC, ROBINA</t>
  </si>
  <si>
    <t>RBA43A</t>
  </si>
  <si>
    <t>GILSTON, MERRIMAC, TALLAI, WORONGARY</t>
  </si>
  <si>
    <t>RBA49A</t>
  </si>
  <si>
    <t>RBA4A</t>
  </si>
  <si>
    <t>RBA6A</t>
  </si>
  <si>
    <t>RBA7A</t>
  </si>
  <si>
    <t>RBA9A</t>
  </si>
  <si>
    <t>RBARHP14</t>
  </si>
  <si>
    <t>MERRIMAC, MUDGEERABA, ROBINA</t>
  </si>
  <si>
    <t>RBK11A</t>
  </si>
  <si>
    <t>COLLINGWOOD PARK, REDBANK, RIVERVIEW</t>
  </si>
  <si>
    <t>RBK11B</t>
  </si>
  <si>
    <t>RBK12A</t>
  </si>
  <si>
    <t>GOODNA, REDBANK</t>
  </si>
  <si>
    <t>RBK4A</t>
  </si>
  <si>
    <t>RBK8A</t>
  </si>
  <si>
    <t>RBK9A</t>
  </si>
  <si>
    <t>RBY10</t>
  </si>
  <si>
    <t>ALEXANDRA HILLS, CAPALABA, CLEVELAND, ORMISTON</t>
  </si>
  <si>
    <t>RBY12</t>
  </si>
  <si>
    <t>ORMISTON, WELLINGTON POINT</t>
  </si>
  <si>
    <t>RBY13</t>
  </si>
  <si>
    <t>RBY15</t>
  </si>
  <si>
    <t>ORMISTON</t>
  </si>
  <si>
    <t>RBY16</t>
  </si>
  <si>
    <t>CLEVELAND, ORMISTON</t>
  </si>
  <si>
    <t>RBY18</t>
  </si>
  <si>
    <t>RBY2A</t>
  </si>
  <si>
    <t>RBY3</t>
  </si>
  <si>
    <t>RBY6</t>
  </si>
  <si>
    <t>ALEXANDRA HILLS, CLEVELAND, ORMISTON</t>
  </si>
  <si>
    <t>RBY7A</t>
  </si>
  <si>
    <t>RBY9A</t>
  </si>
  <si>
    <t>RCF10A</t>
  </si>
  <si>
    <t>KIPPA-RING, REDCLIFFE</t>
  </si>
  <si>
    <t>RCF11A</t>
  </si>
  <si>
    <t>REDCLIFFE</t>
  </si>
  <si>
    <t>RCF12A</t>
  </si>
  <si>
    <t>RCF1A</t>
  </si>
  <si>
    <t>MARGATE, REDCLIFFE, WOODY POINT</t>
  </si>
  <si>
    <t>RCF2A</t>
  </si>
  <si>
    <t>KIPPA-RING, MARGATE, REDCLIFFE</t>
  </si>
  <si>
    <t>RCF3A</t>
  </si>
  <si>
    <t>RCF5A</t>
  </si>
  <si>
    <t>RCF7A</t>
  </si>
  <si>
    <t>RCF9A</t>
  </si>
  <si>
    <t>MARGATE, REDCLIFFE</t>
  </si>
  <si>
    <t>RCN10A</t>
  </si>
  <si>
    <t>EIGHT MILE PLAINS, RUNCORN, SUNNYBANK, SUNNYBANK HILLS</t>
  </si>
  <si>
    <t>RCN11</t>
  </si>
  <si>
    <t>RUNCORN</t>
  </si>
  <si>
    <t>RCN12A</t>
  </si>
  <si>
    <t>RUNCORN, STRETTON</t>
  </si>
  <si>
    <t>RCN2A</t>
  </si>
  <si>
    <t>RCN3A</t>
  </si>
  <si>
    <t>RUNCORN, SUNNYBANK HILLS</t>
  </si>
  <si>
    <t>RCN4A</t>
  </si>
  <si>
    <t>KARAWATHA, KURABY, RUNCORN, WOODRIDGE</t>
  </si>
  <si>
    <t>RCN6A</t>
  </si>
  <si>
    <t>BRIDGEMAN DOWNS, KURABY, RUNCORN, STRETTON</t>
  </si>
  <si>
    <t>RCN6B</t>
  </si>
  <si>
    <t>RCN8A</t>
  </si>
  <si>
    <t>RUNCORN, SUNNYBANK, SUNNYBANK HILLS</t>
  </si>
  <si>
    <t>RCN9</t>
  </si>
  <si>
    <t>RHG6</t>
  </si>
  <si>
    <t>RHP1</t>
  </si>
  <si>
    <t>RIP1</t>
  </si>
  <si>
    <t>RIS1</t>
  </si>
  <si>
    <t>RIS2</t>
  </si>
  <si>
    <t>KARRAGARRA ISLAND, LAMB ISLAND, MACLEAY ISLAND, RUSSELL ISLAND</t>
  </si>
  <si>
    <t>RIS4</t>
  </si>
  <si>
    <t>RLA11A</t>
  </si>
  <si>
    <t>RLA12A</t>
  </si>
  <si>
    <t>ARCHERFIELD, MOOROOKA, ROCKLEA</t>
  </si>
  <si>
    <t>RLA15A</t>
  </si>
  <si>
    <t>RLA4A</t>
  </si>
  <si>
    <t>COOPERS PLAINS, SALISBURY</t>
  </si>
  <si>
    <t>RLA5A</t>
  </si>
  <si>
    <t>MOOROOKA, ROCKLEA</t>
  </si>
  <si>
    <t>RLA7A</t>
  </si>
  <si>
    <t>MOOROOKA, ROCKLEA, YEERONGPILLY</t>
  </si>
  <si>
    <t>RLA8A</t>
  </si>
  <si>
    <t>MOOROOKA, TARRAGINDI</t>
  </si>
  <si>
    <t>RLB11B</t>
  </si>
  <si>
    <t>REDLAND BAY</t>
  </si>
  <si>
    <t>RLB12B</t>
  </si>
  <si>
    <t>MOUNT COTTON, VICTORIA POINT</t>
  </si>
  <si>
    <t>RLB13B</t>
  </si>
  <si>
    <t>RLB15A</t>
  </si>
  <si>
    <t>REDLAND BAY, VICTORIA POINT</t>
  </si>
  <si>
    <t>RLB16A</t>
  </si>
  <si>
    <t>CARBROOK, MOUNT COTTON, REDLAND BAY</t>
  </si>
  <si>
    <t>RNAVPK7</t>
  </si>
  <si>
    <t>RPN1</t>
  </si>
  <si>
    <t>COLLINGWOOD PARK</t>
  </si>
  <si>
    <t>RPN2A</t>
  </si>
  <si>
    <t>BELLBIRD PARK, REDBANK PLAINS</t>
  </si>
  <si>
    <t>RPN3A</t>
  </si>
  <si>
    <t>RPN4A</t>
  </si>
  <si>
    <t>REDBANK PLAINS, SWANBANK</t>
  </si>
  <si>
    <t>RPN5A</t>
  </si>
  <si>
    <t>RPN7A</t>
  </si>
  <si>
    <t>COLLINGWOOD PARK, NEW CHUM, REDBANK PLAINS</t>
  </si>
  <si>
    <t>RPN8</t>
  </si>
  <si>
    <t>AUGUSTINE HEIGHTS, BELLBIRD PARK, REDBANK PLAINS</t>
  </si>
  <si>
    <t>RRDVPK22</t>
  </si>
  <si>
    <t>BOWEN HILLS, FORTITUDE VALLEY</t>
  </si>
  <si>
    <t>RST11A</t>
  </si>
  <si>
    <t>IPSWICH</t>
  </si>
  <si>
    <t>RST15A</t>
  </si>
  <si>
    <t>IPSWICH, WEST IPSWICH</t>
  </si>
  <si>
    <t>RST16A</t>
  </si>
  <si>
    <t>RST18A</t>
  </si>
  <si>
    <t>RST20A</t>
  </si>
  <si>
    <t>COALFALLS, LEICHHARDT, SADLIERS CROSSING, WEST IPSWICH, WULKURAKA</t>
  </si>
  <si>
    <t>RST2A</t>
  </si>
  <si>
    <t>RST4A</t>
  </si>
  <si>
    <t>RST5A</t>
  </si>
  <si>
    <t>IPSWICH, WEST IPSWICH, WOODEND</t>
  </si>
  <si>
    <t>RST8A</t>
  </si>
  <si>
    <t>RST9A</t>
  </si>
  <si>
    <t>EAST IPSWICH, IPSWICH</t>
  </si>
  <si>
    <t>RWD1</t>
  </si>
  <si>
    <t>ARATULA, CALVERT, COLEYVILLE, EBENEZER, LANEFIELD, LOWER MOUNT WALKER, MERRYVALE, MOORANG, MOUNT FORBES, MOUNT WALKER, MT MORT, MT WALKER WEST, ROSEVALE, ROSEWOOD, TAROME</t>
  </si>
  <si>
    <t>RWD2</t>
  </si>
  <si>
    <t>ASHWELL, CALVERT, LANEFIELD, MOUNT WALKER, ROSEWOOD, TALLEGALLA, THAGOONA, THE BLUFF</t>
  </si>
  <si>
    <t>SABWTC6</t>
  </si>
  <si>
    <t>SARSHW7</t>
  </si>
  <si>
    <t>CORINDA, ROCKLEA, SHERWOOD</t>
  </si>
  <si>
    <t>SARSHW9</t>
  </si>
  <si>
    <t>ROCKLEA, SHERWOOD</t>
  </si>
  <si>
    <t>SBH11</t>
  </si>
  <si>
    <t>REDCLIFFE, SCARBOROUGH</t>
  </si>
  <si>
    <t>SBH13A</t>
  </si>
  <si>
    <t>SBH4</t>
  </si>
  <si>
    <t>SCARBOROUGH</t>
  </si>
  <si>
    <t>SBH6</t>
  </si>
  <si>
    <t>SBH8</t>
  </si>
  <si>
    <t>SBH9</t>
  </si>
  <si>
    <t>KIPPA-RING, SCARBOROUGH</t>
  </si>
  <si>
    <t>SBK21</t>
  </si>
  <si>
    <t>EIGHT MILE PLAINS, MACGREGOR, ROBERTSON, SUNNYBANK</t>
  </si>
  <si>
    <t>SBK4OLD</t>
  </si>
  <si>
    <t>MACGREGOR, ROBERTSON, SUNNYBANK</t>
  </si>
  <si>
    <t>SBY11A</t>
  </si>
  <si>
    <t>NATHAN, SALISBURY, TARRAGINDI</t>
  </si>
  <si>
    <t>SBY14A</t>
  </si>
  <si>
    <t>SBY15A</t>
  </si>
  <si>
    <t>SBY3A</t>
  </si>
  <si>
    <t>NATHAN, SALISBURY</t>
  </si>
  <si>
    <t>SBY3B</t>
  </si>
  <si>
    <t>SBY4</t>
  </si>
  <si>
    <t>SBY6A</t>
  </si>
  <si>
    <t>MOOROOKA, SALISBURY</t>
  </si>
  <si>
    <t>SBY7A</t>
  </si>
  <si>
    <t>SCV4</t>
  </si>
  <si>
    <t>SCV5</t>
  </si>
  <si>
    <t>SCV7</t>
  </si>
  <si>
    <t>COOMERA, HOPE ISLAND</t>
  </si>
  <si>
    <t>SDM1</t>
  </si>
  <si>
    <t>BRYDEN, CROSSDALE, MOUNT BYRON, SOMERSET DAM, TOOLOORUM</t>
  </si>
  <si>
    <t>SDS4</t>
  </si>
  <si>
    <t>SDSSPD8</t>
  </si>
  <si>
    <t>SDST1</t>
  </si>
  <si>
    <t>SFD10</t>
  </si>
  <si>
    <t>EVERTON PARK, STAFFORD HEIGHTS</t>
  </si>
  <si>
    <t>SFD11</t>
  </si>
  <si>
    <t>STAFFORD, STAFFORD HEIGHTS</t>
  </si>
  <si>
    <t>SFD2A</t>
  </si>
  <si>
    <t>ASPLEY, BRIDGEMAN DOWNS, CHERMSIDE WEST, MCDOWALL, STAFFORD HEIGHTS</t>
  </si>
  <si>
    <t>SFD3</t>
  </si>
  <si>
    <t>EVERTON PARK, MCDOWALL, STAFFORD HEIGHTS</t>
  </si>
  <si>
    <t>SFD4</t>
  </si>
  <si>
    <t>EVERTON PARK, STAFFORD</t>
  </si>
  <si>
    <t>SFD5</t>
  </si>
  <si>
    <t>CHERMSIDE WEST, MCDOWALL, STAFFORD HEIGHTS</t>
  </si>
  <si>
    <t>SFD6B</t>
  </si>
  <si>
    <t>SFD7A</t>
  </si>
  <si>
    <t>ASPLEY, CHERMSIDE WEST, STAFFORD HEIGHTS</t>
  </si>
  <si>
    <t>SFD8</t>
  </si>
  <si>
    <t>MCDOWALL, STAFFORD HEIGHTS</t>
  </si>
  <si>
    <t>SFD9</t>
  </si>
  <si>
    <t>CHERMSIDE, CHERMSIDE WEST, KEDRON, STAFFORD HEIGHTS</t>
  </si>
  <si>
    <t>SGOT1</t>
  </si>
  <si>
    <t>SGT22A</t>
  </si>
  <si>
    <t>BOONDALL, DEAGON</t>
  </si>
  <si>
    <t>SGT23A</t>
  </si>
  <si>
    <t>DEAGON, SANDGATE</t>
  </si>
  <si>
    <t>SGT24A</t>
  </si>
  <si>
    <t>BRACKEN RIDGE, BRIGHTON</t>
  </si>
  <si>
    <t>SGT26A</t>
  </si>
  <si>
    <t>BOONDALL, TAIGUM</t>
  </si>
  <si>
    <t>SGT3</t>
  </si>
  <si>
    <t>BRACKEN RIDGE, DEAGON, SANDGATE</t>
  </si>
  <si>
    <t>SGT4</t>
  </si>
  <si>
    <t>SGT5</t>
  </si>
  <si>
    <t>SGT6</t>
  </si>
  <si>
    <t>SGT7</t>
  </si>
  <si>
    <t>DEAGON, SANDGATE, SHORNCLIFFE</t>
  </si>
  <si>
    <t>SGT9</t>
  </si>
  <si>
    <t>BOONDALL, TAIGUM, ZILLMERE</t>
  </si>
  <si>
    <t>SHW10A</t>
  </si>
  <si>
    <t>CHELMER, GRACEVILLE, SHERWOOD</t>
  </si>
  <si>
    <t>SHW12</t>
  </si>
  <si>
    <t>FIG TREE POCKET</t>
  </si>
  <si>
    <t>SHW3</t>
  </si>
  <si>
    <t>CORINDA, SHERWOOD</t>
  </si>
  <si>
    <t>SHW4</t>
  </si>
  <si>
    <t>FIG TREE POCKET, INDOOROOPILLY</t>
  </si>
  <si>
    <t>SHW5A</t>
  </si>
  <si>
    <t>SHW6A</t>
  </si>
  <si>
    <t>GRACEVILLE, SHERWOOD</t>
  </si>
  <si>
    <t>SHW6B</t>
  </si>
  <si>
    <t>SHW81</t>
  </si>
  <si>
    <t>SIS1</t>
  </si>
  <si>
    <t>POINT LOOKOUT</t>
  </si>
  <si>
    <t>SIS2</t>
  </si>
  <si>
    <t>AMITY, DUNWICH, NTH STRADBROKE ISLD</t>
  </si>
  <si>
    <t>SMF1B</t>
  </si>
  <si>
    <t>BUNYA, CAMP MOUNTAIN, DRAPER, FERNY HILLS, MOUNT SAMSON, SAMFORD VALLEY, SAMFORD VILLAGE</t>
  </si>
  <si>
    <t>SMF2A</t>
  </si>
  <si>
    <t>CASHMERE, CEDAR CREEK, CLEAR MOUNTAIN, CLOSEBURN, KOBBLE CREEK, MOUNT SAMSON, SAMFORD VALLEY, SAMSONVALE, STRATHPINE, YUGAR</t>
  </si>
  <si>
    <t>SMF3A</t>
  </si>
  <si>
    <t>CEDAR CREEK, CLOSEBURN, HIGHVALE, MT GLORIOUS, SAMFORD VALLEY</t>
  </si>
  <si>
    <t>SMF5A</t>
  </si>
  <si>
    <t>HIGHVALE, MOUNT NEBO, SAMFORD VALLEY, WIGHTS MOUNTAIN</t>
  </si>
  <si>
    <t>SMF5B</t>
  </si>
  <si>
    <t>HIGHVALE, SAMFORD VALLEY, SAMFORD VILLAGE</t>
  </si>
  <si>
    <t>SMF6A</t>
  </si>
  <si>
    <t>CAMP MOUNTAIN, ENOGGERA RESERVOIR, FERNY HILLS, HIGHVALE, JOLLYS LOOKOUT, MOUNT NEBO, SAMFORD VALLEY, SAMFORD VILLAGE, UPPER KEDRON, WIGHTS MOUNTAIN</t>
  </si>
  <si>
    <t>SMR10A</t>
  </si>
  <si>
    <t>SUMNER</t>
  </si>
  <si>
    <t>SMR10B</t>
  </si>
  <si>
    <t>MIDDLE PARK, WESTLAKE</t>
  </si>
  <si>
    <t>SMR12A</t>
  </si>
  <si>
    <t>JAMBOREE HEIGHTS, MIDDLE PARK, MT OMMANEY, SUMNER</t>
  </si>
  <si>
    <t>SMR12B</t>
  </si>
  <si>
    <t>SMR13B</t>
  </si>
  <si>
    <t>MT OMMANEY, SINNAMON PARK</t>
  </si>
  <si>
    <t>SMR15A</t>
  </si>
  <si>
    <t>DARRA, JAMBOREE HEIGHTS, RIVERHILLS, SUMNER</t>
  </si>
  <si>
    <t>SMR1A</t>
  </si>
  <si>
    <t>SMR3B</t>
  </si>
  <si>
    <t>SMR4A</t>
  </si>
  <si>
    <t>DARRA, SEVENTEEN MILE ROCKS, SINNAMON PARK</t>
  </si>
  <si>
    <t>SMR6A</t>
  </si>
  <si>
    <t>SMR7A</t>
  </si>
  <si>
    <t>MIDDLE PARK, RIVERHILLS, WESTLAKE</t>
  </si>
  <si>
    <t>SMR7B</t>
  </si>
  <si>
    <t>SMR9A</t>
  </si>
  <si>
    <t>SPC2B</t>
  </si>
  <si>
    <t>ADARE, ATKINSONS DAM, BUARABA, BUARABA CREEK, CHURCHABLE, CLARENDON, COOMINYA, GATTON, LAKE CLARENDON, MORTON VALE, SPRING CREEK</t>
  </si>
  <si>
    <t>SPD11A</t>
  </si>
  <si>
    <t>SPD12B</t>
  </si>
  <si>
    <t>SPD19A</t>
  </si>
  <si>
    <t>MAIN BEACH, SURFERS PARADISE</t>
  </si>
  <si>
    <t>SPD1A</t>
  </si>
  <si>
    <t>SPD21A</t>
  </si>
  <si>
    <t>SPD28A</t>
  </si>
  <si>
    <t>SPD29</t>
  </si>
  <si>
    <t>SPD29A</t>
  </si>
  <si>
    <t>SPD2B</t>
  </si>
  <si>
    <t>SPD3A</t>
  </si>
  <si>
    <t>SPD4A</t>
  </si>
  <si>
    <t>SPD4B</t>
  </si>
  <si>
    <t>SPD5A</t>
  </si>
  <si>
    <t>SPD5B</t>
  </si>
  <si>
    <t>SPD6B</t>
  </si>
  <si>
    <t>SPD7B</t>
  </si>
  <si>
    <t>SPE1</t>
  </si>
  <si>
    <t>SPE20A</t>
  </si>
  <si>
    <t>BRENDALE, STRATHPINE</t>
  </si>
  <si>
    <t>SPE22A</t>
  </si>
  <si>
    <t>SPE24</t>
  </si>
  <si>
    <t>SPE5</t>
  </si>
  <si>
    <t>SPE9</t>
  </si>
  <si>
    <t>SPEWSP29</t>
  </si>
  <si>
    <t>STRATHPINE</t>
  </si>
  <si>
    <t>SPF12B</t>
  </si>
  <si>
    <t>SPRINGFIELD LAKES</t>
  </si>
  <si>
    <t>SPF15A</t>
  </si>
  <si>
    <t>AUGUSTINE HEIGHTS, BROOKWATER</t>
  </si>
  <si>
    <t>SPF17B</t>
  </si>
  <si>
    <t>SPRINGFIELD</t>
  </si>
  <si>
    <t>SPF1B</t>
  </si>
  <si>
    <t>AUGUSTINE HEIGHTS, SPRINGFIELD</t>
  </si>
  <si>
    <t>SPFSTC2</t>
  </si>
  <si>
    <t>BROOKWATER</t>
  </si>
  <si>
    <t>SPO11A</t>
  </si>
  <si>
    <t>LABRADOR, SOUTHPORT</t>
  </si>
  <si>
    <t>SPO16A</t>
  </si>
  <si>
    <t>SPO31A</t>
  </si>
  <si>
    <t>SPO32A</t>
  </si>
  <si>
    <t>SPO33A</t>
  </si>
  <si>
    <t>MAIN BEACH</t>
  </si>
  <si>
    <t>SPO3A</t>
  </si>
  <si>
    <t>SPO40A</t>
  </si>
  <si>
    <t>SPO41A</t>
  </si>
  <si>
    <t>SPO47A</t>
  </si>
  <si>
    <t>SPO49A</t>
  </si>
  <si>
    <t>SPO49B</t>
  </si>
  <si>
    <t>SPO4A</t>
  </si>
  <si>
    <t>SPO51A</t>
  </si>
  <si>
    <t>SPO52A</t>
  </si>
  <si>
    <t>SPO55A</t>
  </si>
  <si>
    <t>SPO5A</t>
  </si>
  <si>
    <t>SPO60A</t>
  </si>
  <si>
    <t>SPO60B</t>
  </si>
  <si>
    <t>SPO61A</t>
  </si>
  <si>
    <t>SPO67B</t>
  </si>
  <si>
    <t>SPO69A</t>
  </si>
  <si>
    <t>SPO7A</t>
  </si>
  <si>
    <t>SPO8A</t>
  </si>
  <si>
    <t>SPO9A</t>
  </si>
  <si>
    <t>SPOSSS15</t>
  </si>
  <si>
    <t>SPOSSS35</t>
  </si>
  <si>
    <t>SRD14A</t>
  </si>
  <si>
    <t>SRD18A</t>
  </si>
  <si>
    <t>SRD19A</t>
  </si>
  <si>
    <t>SRD4A</t>
  </si>
  <si>
    <t>SRD7A</t>
  </si>
  <si>
    <t>SSSWHI2</t>
  </si>
  <si>
    <t>STC1</t>
  </si>
  <si>
    <t>SPRINGFIELD CENTRAL</t>
  </si>
  <si>
    <t>STC7</t>
  </si>
  <si>
    <t>CAMIRA, SPRINGFIELD, SPRINGFIELD CENTRAL, SPRINGFIELD LAKES</t>
  </si>
  <si>
    <t>STL1A</t>
  </si>
  <si>
    <t>ST LUCIA</t>
  </si>
  <si>
    <t>STL2</t>
  </si>
  <si>
    <t>STL3</t>
  </si>
  <si>
    <t>STL5</t>
  </si>
  <si>
    <t>STT13A</t>
  </si>
  <si>
    <t>STAPYLTON</t>
  </si>
  <si>
    <t>STT1B</t>
  </si>
  <si>
    <t>ALBERTON, GILBERTON, ORMEAU, STAPYLTON, WOONGOOLBA</t>
  </si>
  <si>
    <t>STT2B</t>
  </si>
  <si>
    <t>STT5B</t>
  </si>
  <si>
    <t>ORMEAU, STAPYLTON</t>
  </si>
  <si>
    <t>TAB1</t>
  </si>
  <si>
    <t>ALBION</t>
  </si>
  <si>
    <t>TAB3</t>
  </si>
  <si>
    <t>TBV1</t>
  </si>
  <si>
    <t>BOYLAND, TAMBORINE</t>
  </si>
  <si>
    <t>TBV2</t>
  </si>
  <si>
    <t>BEAUDESERT, BIRNAM, BOYLAND, MUNDOOLUN, TABRAGALBA, TAMBORINE</t>
  </si>
  <si>
    <t>TBV3</t>
  </si>
  <si>
    <t>TAMBORINE</t>
  </si>
  <si>
    <t>TBV4</t>
  </si>
  <si>
    <t>TCB1</t>
  </si>
  <si>
    <t>TIN CAN BAY, WALLU</t>
  </si>
  <si>
    <t>TCB2</t>
  </si>
  <si>
    <t>INSKIP, RAINBOW BEACH</t>
  </si>
  <si>
    <t>TCB3</t>
  </si>
  <si>
    <t>COOLOOLA COVE, RAINBOW BEACH, TIN CAN BAY</t>
  </si>
  <si>
    <t>TGP2A</t>
  </si>
  <si>
    <t>MANLY WEST, TINGALPA, WAKERLEY</t>
  </si>
  <si>
    <t>TGP3A</t>
  </si>
  <si>
    <t>BELMONT, TINGALPA</t>
  </si>
  <si>
    <t>TGP5B</t>
  </si>
  <si>
    <t>HEMMANT, MANLY WEST, TINGALPA, WYNNUM WEST</t>
  </si>
  <si>
    <t>TGP6A</t>
  </si>
  <si>
    <t>BELMONT, CARINDALE, TINGALPA</t>
  </si>
  <si>
    <t>TGP8A</t>
  </si>
  <si>
    <t>TINGALPA</t>
  </si>
  <si>
    <t>TGP9A</t>
  </si>
  <si>
    <t>BELMONT, GUMDALE, TINGALPA, WAKERLEY</t>
  </si>
  <si>
    <t>TGW1</t>
  </si>
  <si>
    <t>CABOONBAH, COAL CREEK, COOEEIMBARDI, CRESSBROOK, FULHAM, LOWER CRESSBROOK, MOUNT BEPPO, SCRUB CREEK, SOMERSET DAM, TOOGOOLAWAH</t>
  </si>
  <si>
    <t>TGW2</t>
  </si>
  <si>
    <t>BIARRA, ESKDALE, IVORY CREEK, MOUNT BEPPO, OTTABA, TOOGOOLAWAH</t>
  </si>
  <si>
    <t>TGW3</t>
  </si>
  <si>
    <t>AVOCA, AVOCA VALE, BRAEMORE, COLINTON, GREGORS CREEK, HARLIN, LINVILLE, MOORE, MT STANLEY, SCRUB CREEK, YIMBUN</t>
  </si>
  <si>
    <t>TGW4</t>
  </si>
  <si>
    <t>BIARRA, TOOGOOLAWAH</t>
  </si>
  <si>
    <t>TGW5</t>
  </si>
  <si>
    <t>BRAEMORE, COLINTON, EMU CREEK, HARLIN, IVORY CREEK, MOORE</t>
  </si>
  <si>
    <t>THL1</t>
  </si>
  <si>
    <t>GRANTHAM, LOWER TENTHILL, MA MA CREEK, ROPELEY, VERADILLA, WINWILL</t>
  </si>
  <si>
    <t>THL2</t>
  </si>
  <si>
    <t>CAFFEY, INGOLDSBY, LOWER TENTHILL, ROPELEY, UPPER TENTHILL</t>
  </si>
  <si>
    <t>THL3</t>
  </si>
  <si>
    <t>FORDSDALE, LOWER TENTHILL, MA MA CREEK, MT WHITESTONE, UPPER TENTHILL, WEST HALDON, WINWILL</t>
  </si>
  <si>
    <t>THL4</t>
  </si>
  <si>
    <t>BLENHEIM, GLEN CAIRN, GLENCAIRN, LOWER TENTHILL, ROCKSIDE, ROPELEY, UPPER TENTHILL, WOODLANDS</t>
  </si>
  <si>
    <t>THP2</t>
  </si>
  <si>
    <t>TUGUN</t>
  </si>
  <si>
    <t>TMH12A</t>
  </si>
  <si>
    <t>SHAILER PARK, TANAH MERAH</t>
  </si>
  <si>
    <t>TMH13A</t>
  </si>
  <si>
    <t>TMH15A</t>
  </si>
  <si>
    <t>DAISY HILL, SHAILER PARK, SLACKS CREEK</t>
  </si>
  <si>
    <t>TMH16A</t>
  </si>
  <si>
    <t>TANAH MERAH</t>
  </si>
  <si>
    <t>TMH1B</t>
  </si>
  <si>
    <t>DAISY HILL, SLACKS CREEK, TANAH MERAH</t>
  </si>
  <si>
    <t>TMH2A</t>
  </si>
  <si>
    <t>MEADOWBROOK, TANAH MERAH</t>
  </si>
  <si>
    <t>TMH3A</t>
  </si>
  <si>
    <t>TMH5A</t>
  </si>
  <si>
    <t>TMTWTC1</t>
  </si>
  <si>
    <t>TPT1</t>
  </si>
  <si>
    <t>NINGI, SANDSTONE POINT</t>
  </si>
  <si>
    <t>TPT4</t>
  </si>
  <si>
    <t>GODWIN BEACH, NINGI</t>
  </si>
  <si>
    <t>TPT5</t>
  </si>
  <si>
    <t>TRG13A</t>
  </si>
  <si>
    <t>ST LUCIA, TARINGA</t>
  </si>
  <si>
    <t>TRG15A</t>
  </si>
  <si>
    <t>TRG17A</t>
  </si>
  <si>
    <t>TRG3B</t>
  </si>
  <si>
    <t>INDOOROOPILLY, ST LUCIA, TARINGA</t>
  </si>
  <si>
    <t>TRG3OLD</t>
  </si>
  <si>
    <t>TARINGA</t>
  </si>
  <si>
    <t>TRG7A</t>
  </si>
  <si>
    <t>TARINGA, TOOWONG</t>
  </si>
  <si>
    <t>TRG8A</t>
  </si>
  <si>
    <t>TRP1</t>
  </si>
  <si>
    <t>COOLANA, MINDEN, PRENZLAU, TARAMPA</t>
  </si>
  <si>
    <t>TRP2</t>
  </si>
  <si>
    <t>CLARENDON, LOWOOD, PATRICK ESTATE, TARAMPA</t>
  </si>
  <si>
    <t>TRP3</t>
  </si>
  <si>
    <t>CLARENDON, COOMINYA, LOWOOD, PATRICK ESTATE, RIFLE RANGE, TARAMPA</t>
  </si>
  <si>
    <t>TRP4</t>
  </si>
  <si>
    <t>GLAMORGAN VALE, LOWOOD, TARAMPA</t>
  </si>
  <si>
    <t>TRP5</t>
  </si>
  <si>
    <t>BRIGHTVIEW, CLARENDON, LOWOOD, MT TARAMPA, RIFLE RANGE, TARAMPA</t>
  </si>
  <si>
    <t>TSN13A</t>
  </si>
  <si>
    <t>TSN15A</t>
  </si>
  <si>
    <t>GRACEVILLE, TENNYSON, YEERONGPILLY</t>
  </si>
  <si>
    <t>TSN5A</t>
  </si>
  <si>
    <t>TENNYSON, YEERONGPILLY</t>
  </si>
  <si>
    <t>TSN7A</t>
  </si>
  <si>
    <t>TTF77</t>
  </si>
  <si>
    <t>TTF81</t>
  </si>
  <si>
    <t>CORINDA, OXLEY</t>
  </si>
  <si>
    <t>TWG10</t>
  </si>
  <si>
    <t>TOOWONG</t>
  </si>
  <si>
    <t>TWG11</t>
  </si>
  <si>
    <t>AUCHENFLOWER, BARDON, TOOWONG</t>
  </si>
  <si>
    <t>TWG13A</t>
  </si>
  <si>
    <t>TWG13B</t>
  </si>
  <si>
    <t>TWG14A</t>
  </si>
  <si>
    <t>TWG15A</t>
  </si>
  <si>
    <t>TWG16</t>
  </si>
  <si>
    <t>BARDON, MT COOTTHA, TOOWONG</t>
  </si>
  <si>
    <t>TWG17</t>
  </si>
  <si>
    <t>AUCHENFLOWER, BARDON, PADDINGTON</t>
  </si>
  <si>
    <t>TWG18</t>
  </si>
  <si>
    <t>AUCHENFLOWER, TOOWONG</t>
  </si>
  <si>
    <t>TWG19</t>
  </si>
  <si>
    <t>TWG21</t>
  </si>
  <si>
    <t>TWGWHP10</t>
  </si>
  <si>
    <t>TWT11A</t>
  </si>
  <si>
    <t>COOROIBAH, NOOSAVILLE, RINGTAIL CREEK, TEWANTIN</t>
  </si>
  <si>
    <t>TWT12A</t>
  </si>
  <si>
    <t>DOONAN, NOOSAVILLE, TINBEERWAH</t>
  </si>
  <si>
    <t>TWT13A</t>
  </si>
  <si>
    <t>TWT15A</t>
  </si>
  <si>
    <t>DOONAN, NOOSAVILLE, TINBEERWAH, VERRIERDALE, WEYBA DOWNS</t>
  </si>
  <si>
    <t>TWT2B</t>
  </si>
  <si>
    <t>TWT3A</t>
  </si>
  <si>
    <t>TWT5B</t>
  </si>
  <si>
    <t>NOOSA NORTH SHORE, NOOSAVILLE, TEWANTIN</t>
  </si>
  <si>
    <t>TWT6B</t>
  </si>
  <si>
    <t>COOROIBAH, NOOSA NORTH SHORE, RINGTAIL CREEK, TEEWAH, TEWANTIN</t>
  </si>
  <si>
    <t>UMG12A</t>
  </si>
  <si>
    <t>MT GRAVATT, UPPER MT GRAVATT, WISHART</t>
  </si>
  <si>
    <t>UMG1A</t>
  </si>
  <si>
    <t>UMG1B</t>
  </si>
  <si>
    <t>UMG22B</t>
  </si>
  <si>
    <t>UMG2A</t>
  </si>
  <si>
    <t>COOPERS PLAINS, ROBERTSON, SALISBURY</t>
  </si>
  <si>
    <t>UMG3A</t>
  </si>
  <si>
    <t>UMG5A</t>
  </si>
  <si>
    <t>MACGREGOR, UPPER MT GRAVATT</t>
  </si>
  <si>
    <t>UPC1</t>
  </si>
  <si>
    <t>CEDAR CREEK, OXENFORD, TAMBORINE MOUNTAIN, UPPER COOMERA, WONGAWALLAN</t>
  </si>
  <si>
    <t>UPC2</t>
  </si>
  <si>
    <t>CLAGIRABA, GUANABA, MAUDSLAND, OXENFORD, UPPER COOMERA</t>
  </si>
  <si>
    <t>VPK14AOLD</t>
  </si>
  <si>
    <t>VPK22A</t>
  </si>
  <si>
    <t>VPK40A</t>
  </si>
  <si>
    <t>VPT12A</t>
  </si>
  <si>
    <t>VICTORIA POINT</t>
  </si>
  <si>
    <t>VPT13A</t>
  </si>
  <si>
    <t>MOUNT COTTON, THORNLANDS, VICTORIA POINT</t>
  </si>
  <si>
    <t>VPT16A</t>
  </si>
  <si>
    <t>VPT1B</t>
  </si>
  <si>
    <t>COOCHIEMUDLO ISLAND, VICTORIA POINT</t>
  </si>
  <si>
    <t>VPT2A</t>
  </si>
  <si>
    <t>VPT3A</t>
  </si>
  <si>
    <t>THORNLANDS, VICTORIA POINT</t>
  </si>
  <si>
    <t>VPT5B</t>
  </si>
  <si>
    <t>VSL10A</t>
  </si>
  <si>
    <t>VSL10B</t>
  </si>
  <si>
    <t>VSL11A</t>
  </si>
  <si>
    <t>BURLEIGH WATERS, ROBINA, VARSITY LAKES</t>
  </si>
  <si>
    <t>VSL12A</t>
  </si>
  <si>
    <t>CLEAR ISLAND WATERS, ROBINA</t>
  </si>
  <si>
    <t>VSL13A</t>
  </si>
  <si>
    <t>VARSITY LAKES</t>
  </si>
  <si>
    <t>VSL1A</t>
  </si>
  <si>
    <t>ROBINA, VARSITY LAKES</t>
  </si>
  <si>
    <t>VSL1B</t>
  </si>
  <si>
    <t>MERMAID WATERS, ROBINA, VARSITY LAKES</t>
  </si>
  <si>
    <t>VSL2A</t>
  </si>
  <si>
    <t>VSL3A</t>
  </si>
  <si>
    <t>REEDY CREEK, ROBINA, VARSITY LAKES</t>
  </si>
  <si>
    <t>VSL4A</t>
  </si>
  <si>
    <t>VSL6A</t>
  </si>
  <si>
    <t>VSL8A</t>
  </si>
  <si>
    <t>WCL10A</t>
  </si>
  <si>
    <t>DARRA, WACOL</t>
  </si>
  <si>
    <t>WCL11A</t>
  </si>
  <si>
    <t>WACOL</t>
  </si>
  <si>
    <t>WCL13A</t>
  </si>
  <si>
    <t>RIVERHILLS, SUMNER, WACOL</t>
  </si>
  <si>
    <t>WCL16A</t>
  </si>
  <si>
    <t>WCL17A</t>
  </si>
  <si>
    <t>RICHLANDS, WACOL</t>
  </si>
  <si>
    <t>WCL19A</t>
  </si>
  <si>
    <t>BELLBOWRIE, MOGGILL, WACOL</t>
  </si>
  <si>
    <t>WCL2</t>
  </si>
  <si>
    <t>WCL3</t>
  </si>
  <si>
    <t>WCL5A</t>
  </si>
  <si>
    <t>MOGGILL, WACOL</t>
  </si>
  <si>
    <t>WCL6</t>
  </si>
  <si>
    <t>WCL7</t>
  </si>
  <si>
    <t>WED10</t>
  </si>
  <si>
    <t>HIGHGATE HILL, WEST END</t>
  </si>
  <si>
    <t>WED15B</t>
  </si>
  <si>
    <t>WED16A</t>
  </si>
  <si>
    <t>WEST END</t>
  </si>
  <si>
    <t>WED16B</t>
  </si>
  <si>
    <t>WED17A</t>
  </si>
  <si>
    <t>WED17B</t>
  </si>
  <si>
    <t>WED18A</t>
  </si>
  <si>
    <t>WED20A</t>
  </si>
  <si>
    <t>WED21A</t>
  </si>
  <si>
    <t>WED21B</t>
  </si>
  <si>
    <t>WED22A</t>
  </si>
  <si>
    <t>WED22B</t>
  </si>
  <si>
    <t>WED3A</t>
  </si>
  <si>
    <t>WED4B</t>
  </si>
  <si>
    <t>WED5A</t>
  </si>
  <si>
    <t>WED6A</t>
  </si>
  <si>
    <t>HIGHGATE HILL, SOUTH BRISBANE, WEST END</t>
  </si>
  <si>
    <t>WEL3</t>
  </si>
  <si>
    <t>WFD1B</t>
  </si>
  <si>
    <t>CEDARTON, COMMISSIONERS FLAT, PEACHESTER, STANMORE, WOODFORD</t>
  </si>
  <si>
    <t>WFD2B</t>
  </si>
  <si>
    <t>STANMORE, STONY CREEK, WOODFORD</t>
  </si>
  <si>
    <t>WFD3A</t>
  </si>
  <si>
    <t>WOODFORD</t>
  </si>
  <si>
    <t>WFD5A</t>
  </si>
  <si>
    <t>D'AGUILAR, DELANEYS CREEK, MOUNT DELANEY, MOUNT MEE, MT DELANEY, NEURUM, WOODFORD</t>
  </si>
  <si>
    <t>WFD6A</t>
  </si>
  <si>
    <t>BRACALBA, D'AGUILAR</t>
  </si>
  <si>
    <t>WHITR1H</t>
  </si>
  <si>
    <t>WHITR2H</t>
  </si>
  <si>
    <t>WHO1</t>
  </si>
  <si>
    <t>ENGLAND CREEK, FAIRNEY VIEW, FERNVALE, VERNOR, WIVENHOE POCKET</t>
  </si>
  <si>
    <t>WHO2</t>
  </si>
  <si>
    <t>FERNVALE</t>
  </si>
  <si>
    <t>WHO9</t>
  </si>
  <si>
    <t>FERNVALE, SPLIT YARD CREEK, WIVENHOE, WIVENHOE POCKET</t>
  </si>
  <si>
    <t>WMD10A</t>
  </si>
  <si>
    <t>KULUIN, MAROOCHYDORE</t>
  </si>
  <si>
    <t>WMD11A</t>
  </si>
  <si>
    <t>BLI BLI, MARCOOLA, MUDJIMBA, PACIFIC PARADISE, TWIN WATERS</t>
  </si>
  <si>
    <t>WMD13A</t>
  </si>
  <si>
    <t>BUDERIM, FOREST GLEN, KUNDA PARK, MONS</t>
  </si>
  <si>
    <t>WMD14A</t>
  </si>
  <si>
    <t>MARCOOLA, MUDJIMBA, TWIN WATERS</t>
  </si>
  <si>
    <t>WMD1A</t>
  </si>
  <si>
    <t>KUNDA PARK, MAROOCHYDORE</t>
  </si>
  <si>
    <t>WMD2A</t>
  </si>
  <si>
    <t>WMD3A</t>
  </si>
  <si>
    <t>BUDERIM, KULUIN, MAROOCHYDORE</t>
  </si>
  <si>
    <t>WMD4A</t>
  </si>
  <si>
    <t>BLI BLI, BUDERIM, DIDDILLIBAH, KULUIN, ROSEMOUNT</t>
  </si>
  <si>
    <t>WMD6A</t>
  </si>
  <si>
    <t>BUDERIM, MONS, TANAWHA</t>
  </si>
  <si>
    <t>WMD8B</t>
  </si>
  <si>
    <t>BUDERIM, FOREST GLEN, KIELS MOUNTAIN, KUNDA PARK, MONS, WOOMBYE</t>
  </si>
  <si>
    <t>WMR1</t>
  </si>
  <si>
    <t>CAMPBELLS POCKET, MOUNT MEE, MT PLEASANT, OCEAN VIEW, WAMURAN, WAMURAN BASIN</t>
  </si>
  <si>
    <t>WMR2</t>
  </si>
  <si>
    <t>BELLMERE, WAMURAN, WAMURAN BASIN</t>
  </si>
  <si>
    <t>WMR3</t>
  </si>
  <si>
    <t>D'AGUILAR, ELIMBAH, WAMURAN</t>
  </si>
  <si>
    <t>WMR4</t>
  </si>
  <si>
    <t>BRACALBA, WAMURAN</t>
  </si>
  <si>
    <t>WNM1A</t>
  </si>
  <si>
    <t>WNM2A</t>
  </si>
  <si>
    <t>MANLY, WYNNUM</t>
  </si>
  <si>
    <t>WNM3</t>
  </si>
  <si>
    <t>WYNNUM</t>
  </si>
  <si>
    <t>WNM4</t>
  </si>
  <si>
    <t>WNM5</t>
  </si>
  <si>
    <t>HEMMANT, LYTTON, WYNNUM, WYNNUM WEST</t>
  </si>
  <si>
    <t>WNM6</t>
  </si>
  <si>
    <t>WNM7A</t>
  </si>
  <si>
    <t>WRD11A</t>
  </si>
  <si>
    <t>KANGAROO POINT, WOOLLOONGABBA</t>
  </si>
  <si>
    <t>WRD13B</t>
  </si>
  <si>
    <t>SOUTH BRISBANE, WOOLLOONGABBA</t>
  </si>
  <si>
    <t>WRD15A</t>
  </si>
  <si>
    <t>EAST BRISBANE, KANGAROO POINT</t>
  </si>
  <si>
    <t>WRD15B</t>
  </si>
  <si>
    <t>WRD17A</t>
  </si>
  <si>
    <t>WRD17B</t>
  </si>
  <si>
    <t>WRD19A</t>
  </si>
  <si>
    <t>COORPAROO, EAST BRISBANE</t>
  </si>
  <si>
    <t>WRD20A</t>
  </si>
  <si>
    <t>EAST BRISBANE, NORMAN PARK</t>
  </si>
  <si>
    <t>WRD21A</t>
  </si>
  <si>
    <t>KANGAROO POINT, SOUTH BRISBANE, WOOLLOONGAB</t>
  </si>
  <si>
    <t>WRD22B</t>
  </si>
  <si>
    <t>KANGAROO POINT</t>
  </si>
  <si>
    <t>WRD24A</t>
  </si>
  <si>
    <t>GREENSLOPES, WOOLLOONGABBA</t>
  </si>
  <si>
    <t>WRD25A</t>
  </si>
  <si>
    <t>WRD25B</t>
  </si>
  <si>
    <t>WRD3A</t>
  </si>
  <si>
    <t>WRD5A</t>
  </si>
  <si>
    <t>WRD9A</t>
  </si>
  <si>
    <t>WRG11A</t>
  </si>
  <si>
    <t>KINGSTON, LOGAN CENTRAL, WOODRIDGE</t>
  </si>
  <si>
    <t>WRG12A</t>
  </si>
  <si>
    <t>BERRINBA, LOGAN CENTRAL, WOODRIDGE</t>
  </si>
  <si>
    <t>WRG15A</t>
  </si>
  <si>
    <t>WRG16A</t>
  </si>
  <si>
    <t>WRG18A</t>
  </si>
  <si>
    <t>LOGAN CENTRAL</t>
  </si>
  <si>
    <t>WRG19A</t>
  </si>
  <si>
    <t>DAISY HILL, SLACKS CREEK, SPRINGWOOD, WOODRIDGE</t>
  </si>
  <si>
    <t>WRG1A</t>
  </si>
  <si>
    <t>SLACKS CREEK, WOODRIDGE</t>
  </si>
  <si>
    <t>WRG2A</t>
  </si>
  <si>
    <t>WRG4A</t>
  </si>
  <si>
    <t>WRG5A</t>
  </si>
  <si>
    <t>BERRINBA, KARAWATHA, LOGAN CENTRAL, WOODRIDGE</t>
  </si>
  <si>
    <t>WRG6A</t>
  </si>
  <si>
    <t>WOODRIDGE</t>
  </si>
  <si>
    <t>WRG8A</t>
  </si>
  <si>
    <t>DAISY HILL, KINGSTON, LOGANLEA, SLACKS CREEK</t>
  </si>
  <si>
    <t>WRG9A</t>
  </si>
  <si>
    <t>WSE1B</t>
  </si>
  <si>
    <t>KURWONGBAH, WHITESIDE</t>
  </si>
  <si>
    <t>WSE3A</t>
  </si>
  <si>
    <t>ARMSTRONG CREEK, DAYBORO, KING SCRUB, LACEYS CREEK, MT PLEASANT, OCEAN VIEW, RUSH CREEK</t>
  </si>
  <si>
    <t>WSE5A</t>
  </si>
  <si>
    <t>ARMSTRONG CREEK, DAYBORO, KOBBLE CREEK, KURWONGBAH, LACEYS CREEK, MOUNT SAMSON, PETRIE, RUSH CREEK, SAMSONVALE, WHITESIDE</t>
  </si>
  <si>
    <t>WSE6A</t>
  </si>
  <si>
    <t>WSO12B</t>
  </si>
  <si>
    <t>ELLEN GROVE, FOREST LAKE</t>
  </si>
  <si>
    <t>WSO13A</t>
  </si>
  <si>
    <t>CAROLE PARK, ELLEN GROVE, GAILES, WACOL</t>
  </si>
  <si>
    <t>WSO15A</t>
  </si>
  <si>
    <t>WSO16A</t>
  </si>
  <si>
    <t>WSO16B</t>
  </si>
  <si>
    <t>WSO1B</t>
  </si>
  <si>
    <t>WSO2B</t>
  </si>
  <si>
    <t>WSO3A</t>
  </si>
  <si>
    <t>ELLEN GROVE, FOREST LAKE, RICHLANDS, WACOL</t>
  </si>
  <si>
    <t>WSO5A</t>
  </si>
  <si>
    <t>WSS11A</t>
  </si>
  <si>
    <t>WSS3A</t>
  </si>
  <si>
    <t>YDA1B</t>
  </si>
  <si>
    <t>NINDERRY, YANDINA</t>
  </si>
  <si>
    <t>YDA2B</t>
  </si>
  <si>
    <t>BRIDGES, NORTH ARM, YANDINA</t>
  </si>
  <si>
    <t>YDA3A</t>
  </si>
  <si>
    <t>MAROOCHY RIVER, YANDINA</t>
  </si>
  <si>
    <t>YDA5A</t>
  </si>
  <si>
    <t>BRIDGES, COOLOOLABIN, KIAMBA, YANDINA</t>
  </si>
  <si>
    <t>YDA6A</t>
  </si>
  <si>
    <t>YANDINA</t>
  </si>
  <si>
    <t>YMT3A</t>
  </si>
  <si>
    <t>DEEBING HEIGHTS, YAMANTO</t>
  </si>
  <si>
    <t>YMT5A</t>
  </si>
  <si>
    <t>CHURCHILL, DEEBING HEIGHTS, GOOLMAN, PURGA, YAMANTO</t>
  </si>
  <si>
    <t>YMT6A</t>
  </si>
  <si>
    <t>YTA22B</t>
  </si>
  <si>
    <t>BANNOCKBURN, LUSCOMBE, WINDAROO, YATALA</t>
  </si>
  <si>
    <t>YTA23A</t>
  </si>
  <si>
    <t>YATALA</t>
  </si>
  <si>
    <t>YTA25A</t>
  </si>
  <si>
    <t>STAPYLTON, YATALA</t>
  </si>
  <si>
    <t>YTA2B</t>
  </si>
  <si>
    <t>BEENLEIGH, KINGSHOLME, ORMEAU, ORMEAU HILLS, YATALA</t>
  </si>
  <si>
    <t>YTA33A</t>
  </si>
  <si>
    <t>ORMEAU, YATALA</t>
  </si>
  <si>
    <t>YTA34A</t>
  </si>
  <si>
    <t>GILBERTON, ORMEAU, STAPYLTON, YATALA</t>
  </si>
  <si>
    <t>YTA35A</t>
  </si>
  <si>
    <t>ORMEAU</t>
  </si>
  <si>
    <t>YTA37A</t>
  </si>
  <si>
    <t>YTA39A</t>
  </si>
  <si>
    <t>KINGSHOLME, LUSCOMBE, ORMEAU, ORMEAU HILLS, YATALA</t>
  </si>
  <si>
    <t>YTA3A</t>
  </si>
  <si>
    <t>YTA41A</t>
  </si>
  <si>
    <t>ORMEAU, PIMPAMA, YATALA</t>
  </si>
  <si>
    <t>YTA43A</t>
  </si>
  <si>
    <t>YTA45A</t>
  </si>
  <si>
    <t>YTA5A</t>
  </si>
  <si>
    <t>ZMR10</t>
  </si>
  <si>
    <t>ASPLEY, ZILLMERE</t>
  </si>
  <si>
    <t>ZMR11A</t>
  </si>
  <si>
    <t>ASPLEY</t>
  </si>
  <si>
    <t>ZMR2A</t>
  </si>
  <si>
    <t>ASPLEY, BRIDGEMAN DOWNS, CARSELDINE, ZILLMERE</t>
  </si>
  <si>
    <t>ZMR3</t>
  </si>
  <si>
    <t>ASPLEY, GEEBUNG, ZILLMERE</t>
  </si>
  <si>
    <t>ZMR4A</t>
  </si>
  <si>
    <t>ASPLEY, CARSELDINE, FITZGIBBON, ZILLMERE</t>
  </si>
  <si>
    <t>ZMR5</t>
  </si>
  <si>
    <t>ASPLEY, BRIDGEMAN DOWNS</t>
  </si>
  <si>
    <t>ZMR6A</t>
  </si>
  <si>
    <t>GEEBUNG, ZILLMERE</t>
  </si>
  <si>
    <t>ZMR7A</t>
  </si>
  <si>
    <t>ZILLMERE</t>
  </si>
  <si>
    <t>ZMR8A</t>
  </si>
  <si>
    <t>ZMR9</t>
  </si>
  <si>
    <t>NA</t>
  </si>
  <si>
    <t>26 Reddacliff Street</t>
  </si>
  <si>
    <t>Newstead</t>
  </si>
  <si>
    <t>QLD</t>
  </si>
  <si>
    <t>GPO Box 1461</t>
  </si>
  <si>
    <t>Brisbane</t>
  </si>
  <si>
    <t>Nicola Roscoe</t>
  </si>
  <si>
    <t>(07) 3664 5891</t>
  </si>
  <si>
    <t>nicolaroscoe@energex.com.au</t>
  </si>
  <si>
    <t>APHTR1H</t>
  </si>
  <si>
    <t>HIGH-DENSITY</t>
  </si>
  <si>
    <t>CDRT1</t>
  </si>
  <si>
    <t>CRM2B</t>
  </si>
  <si>
    <t>Unknown</t>
  </si>
  <si>
    <t>MCW5</t>
  </si>
  <si>
    <t>SBK3</t>
  </si>
  <si>
    <t>SSS4</t>
  </si>
  <si>
    <t>BRYDEN, COOMINYA, DUNDAS</t>
  </si>
  <si>
    <t>Total number of streetlight faults reported by person who is the occupier of an immediately neighbouring residence or is the proprietor of an immediately neighbouring business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</si>
</sst>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 #,##0.00_);_(* \(#,##0.00\);_(* &quot;-&quot;??_);_(@_)"/>
    <numFmt numFmtId="165" formatCode="_(* #,##0_);_(* \(#,##0\);_(* &quot;-&quot;?_);_(@_)"/>
    <numFmt numFmtId="166" formatCode="_(* #,##0_);_(* \(#,##0\);_(* &quot;-&quot;_);_(@_)"/>
    <numFmt numFmtId="167" formatCode="0.000"/>
    <numFmt numFmtId="168" formatCode="0.0"/>
    <numFmt numFmtId="169" formatCode="0.0000000"/>
    <numFmt numFmtId="170" formatCode="0.0%"/>
  </numFmts>
  <fonts count="61" x14ac:knownFonts="1">
    <font>
      <sz val="10"/>
      <name val="Arial"/>
    </font>
    <font>
      <sz val="11"/>
      <color theme="1"/>
      <name val="Calibri"/>
      <family val="2"/>
      <scheme val="minor"/>
    </font>
    <font>
      <sz val="10"/>
      <name val="Arial"/>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b/>
      <sz val="12"/>
      <color indexed="9"/>
      <name val="Arial"/>
      <family val="2"/>
    </font>
    <font>
      <sz val="12"/>
      <color indexed="9"/>
      <name val="Arial"/>
      <family val="2"/>
    </font>
    <font>
      <sz val="12"/>
      <color indexed="51"/>
      <name val="Arial"/>
      <family val="2"/>
    </font>
    <font>
      <sz val="12"/>
      <name val="Arial"/>
      <family val="2"/>
    </font>
    <font>
      <sz val="14"/>
      <name val="Arial"/>
      <family val="2"/>
    </font>
    <font>
      <b/>
      <sz val="10"/>
      <color indexed="9"/>
      <name val="Arial"/>
      <family val="2"/>
    </font>
    <font>
      <sz val="10"/>
      <color indexed="8"/>
      <name val="Arial"/>
      <family val="2"/>
    </font>
    <font>
      <sz val="12"/>
      <color indexed="8"/>
      <name val="Arial"/>
      <family val="2"/>
    </font>
    <font>
      <sz val="8"/>
      <name val="Arial"/>
      <family val="2"/>
    </font>
    <font>
      <sz val="18"/>
      <name val="Arial"/>
      <family val="2"/>
    </font>
    <font>
      <b/>
      <sz val="18"/>
      <color indexed="62"/>
      <name val="Arial Black"/>
      <family val="2"/>
    </font>
    <font>
      <b/>
      <sz val="18"/>
      <color indexed="62"/>
      <name val="Arial"/>
      <family val="2"/>
    </font>
    <font>
      <sz val="18"/>
      <color indexed="62"/>
      <name val="Arial"/>
      <family val="2"/>
    </font>
    <font>
      <u/>
      <sz val="18"/>
      <color indexed="12"/>
      <name val="Arial"/>
      <family val="2"/>
    </font>
    <font>
      <b/>
      <sz val="10"/>
      <color indexed="62"/>
      <name val="Arial"/>
      <family val="2"/>
    </font>
    <font>
      <sz val="10"/>
      <color indexed="54"/>
      <name val="Arial"/>
      <family val="2"/>
    </font>
    <font>
      <sz val="10"/>
      <name val="Arial"/>
      <family val="2"/>
    </font>
    <font>
      <sz val="10"/>
      <name val="Arial"/>
      <family val="2"/>
    </font>
    <font>
      <b/>
      <sz val="12"/>
      <color indexed="8"/>
      <name val="Arial"/>
      <family val="2"/>
    </font>
    <font>
      <sz val="10"/>
      <name val="Verdana"/>
      <family val="2"/>
    </font>
    <font>
      <sz val="14"/>
      <name val="Arial Black"/>
      <family val="2"/>
    </font>
    <font>
      <b/>
      <sz val="14"/>
      <name val="Arial Black"/>
      <family val="2"/>
    </font>
    <font>
      <sz val="10"/>
      <name val="Arial"/>
      <family val="2"/>
    </font>
    <font>
      <sz val="10"/>
      <color indexed="62"/>
      <name val="Arial"/>
      <family val="2"/>
    </font>
    <font>
      <sz val="10"/>
      <color rgb="FFFFC000"/>
      <name val="Arial"/>
      <family val="2"/>
    </font>
    <font>
      <sz val="10"/>
      <name val="Calibri"/>
      <family val="2"/>
    </font>
    <font>
      <sz val="10"/>
      <name val="Calibri"/>
      <family val="2"/>
      <scheme val="minor"/>
    </font>
    <font>
      <sz val="10"/>
      <color rgb="FFFF0000"/>
      <name val="Arial"/>
      <family val="2"/>
    </font>
    <font>
      <sz val="10"/>
      <color theme="0"/>
      <name val="Arial"/>
      <family val="2"/>
    </font>
  </fonts>
  <fills count="28">
    <fill>
      <patternFill patternType="none"/>
    </fill>
    <fill>
      <patternFill patternType="gray125"/>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62"/>
        <bgColor indexed="64"/>
      </patternFill>
    </fill>
    <fill>
      <patternFill patternType="solid">
        <fgColor indexed="6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ABF8F"/>
        <bgColor indexed="64"/>
      </patternFill>
    </fill>
    <fill>
      <patternFill patternType="solid">
        <fgColor rgb="FFB2A1C7"/>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2"/>
      </top>
      <bottom/>
      <diagonal/>
    </border>
    <border>
      <left style="thick">
        <color indexed="62"/>
      </left>
      <right/>
      <top style="thick">
        <color indexed="62"/>
      </top>
      <bottom/>
      <diagonal/>
    </border>
    <border>
      <left/>
      <right/>
      <top style="thick">
        <color indexed="62"/>
      </top>
      <bottom/>
      <diagonal/>
    </border>
    <border>
      <left/>
      <right style="thick">
        <color indexed="62"/>
      </right>
      <top style="thick">
        <color indexed="62"/>
      </top>
      <bottom/>
      <diagonal/>
    </border>
    <border>
      <left style="thick">
        <color indexed="62"/>
      </left>
      <right/>
      <top/>
      <bottom/>
      <diagonal/>
    </border>
    <border>
      <left/>
      <right style="thick">
        <color indexed="62"/>
      </right>
      <top/>
      <bottom/>
      <diagonal/>
    </border>
    <border>
      <left style="thick">
        <color indexed="62"/>
      </left>
      <right/>
      <top style="medium">
        <color indexed="62"/>
      </top>
      <bottom/>
      <diagonal/>
    </border>
    <border>
      <left/>
      <right style="thick">
        <color indexed="62"/>
      </right>
      <top style="medium">
        <color indexed="62"/>
      </top>
      <bottom/>
      <diagonal/>
    </border>
    <border>
      <left style="thick">
        <color indexed="62"/>
      </left>
      <right/>
      <top/>
      <bottom style="thick">
        <color indexed="62"/>
      </bottom>
      <diagonal/>
    </border>
    <border>
      <left/>
      <right/>
      <top/>
      <bottom style="thick">
        <color indexed="62"/>
      </bottom>
      <diagonal/>
    </border>
    <border>
      <left/>
      <right style="thick">
        <color indexed="62"/>
      </right>
      <top/>
      <bottom style="thick">
        <color indexed="6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15">
    <xf numFmtId="0" fontId="0" fillId="0" borderId="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13" borderId="0" applyNumberFormat="0" applyBorder="0" applyAlignment="0" applyProtection="0"/>
    <xf numFmtId="166" fontId="6" fillId="14" borderId="0" applyNumberFormat="0" applyFont="0" applyBorder="0" applyAlignment="0">
      <alignment horizontal="right"/>
    </xf>
    <xf numFmtId="166" fontId="6" fillId="14" borderId="0" applyNumberFormat="0" applyFont="0" applyBorder="0" applyAlignment="0">
      <alignment horizontal="right"/>
    </xf>
    <xf numFmtId="0" fontId="7" fillId="5" borderId="1" applyNumberFormat="0" applyAlignment="0" applyProtection="0"/>
    <xf numFmtId="0" fontId="8" fillId="15" borderId="2" applyNumberFormat="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9" fillId="0" borderId="0" applyNumberFormat="0" applyFill="0" applyBorder="0" applyAlignment="0" applyProtection="0"/>
    <xf numFmtId="0" fontId="10" fillId="16"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5" fillId="3" borderId="1" applyNumberFormat="0" applyAlignment="0" applyProtection="0"/>
    <xf numFmtId="166" fontId="2" fillId="17" borderId="0" applyFont="0" applyBorder="0" applyAlignment="0">
      <alignment horizontal="right"/>
      <protection locked="0"/>
    </xf>
    <xf numFmtId="166" fontId="6" fillId="17" borderId="0" applyFont="0" applyBorder="0" applyAlignment="0">
      <alignment horizontal="right"/>
      <protection locked="0"/>
    </xf>
    <xf numFmtId="166" fontId="6" fillId="17" borderId="0" applyFont="0" applyBorder="0" applyAlignment="0">
      <alignment horizontal="right"/>
      <protection locked="0"/>
    </xf>
    <xf numFmtId="166" fontId="6" fillId="17" borderId="0" applyFont="0" applyBorder="0" applyAlignment="0">
      <alignment horizontal="right"/>
      <protection locked="0"/>
    </xf>
    <xf numFmtId="166" fontId="6" fillId="17" borderId="0" applyFont="0" applyBorder="0" applyAlignment="0">
      <alignment horizontal="right"/>
      <protection locked="0"/>
    </xf>
    <xf numFmtId="166" fontId="54" fillId="17" borderId="0" applyFont="0" applyBorder="0" applyAlignment="0">
      <alignment horizontal="right"/>
      <protection locked="0"/>
    </xf>
    <xf numFmtId="166" fontId="54" fillId="17" borderId="0" applyFont="0" applyBorder="0" applyAlignment="0">
      <alignment horizontal="right"/>
      <protection locked="0"/>
    </xf>
    <xf numFmtId="165" fontId="6" fillId="18" borderId="0" applyFont="0" applyBorder="0">
      <alignment horizontal="right"/>
      <protection locked="0"/>
    </xf>
    <xf numFmtId="165" fontId="6" fillId="18" borderId="0" applyFont="0" applyBorder="0">
      <alignment horizontal="right"/>
      <protection locked="0"/>
    </xf>
    <xf numFmtId="166" fontId="6" fillId="19" borderId="0" applyFont="0" applyBorder="0">
      <alignment horizontal="right"/>
      <protection locked="0"/>
    </xf>
    <xf numFmtId="166" fontId="6" fillId="19" borderId="0" applyFont="0" applyBorder="0">
      <alignment horizontal="right"/>
      <protection locked="0"/>
    </xf>
    <xf numFmtId="0" fontId="16" fillId="0" borderId="6" applyNumberFormat="0" applyFill="0" applyAlignment="0" applyProtection="0"/>
    <xf numFmtId="0" fontId="17" fillId="6" borderId="0" applyNumberFormat="0" applyBorder="0" applyAlignment="0" applyProtection="0"/>
    <xf numFmtId="0" fontId="6" fillId="0" borderId="0"/>
    <xf numFmtId="0" fontId="51" fillId="0" borderId="0"/>
    <xf numFmtId="0" fontId="6" fillId="0" borderId="0"/>
    <xf numFmtId="0" fontId="51" fillId="0" borderId="0"/>
    <xf numFmtId="0" fontId="6" fillId="20" borderId="0"/>
    <xf numFmtId="0" fontId="6" fillId="0" borderId="0"/>
    <xf numFmtId="0" fontId="6" fillId="20" borderId="0"/>
    <xf numFmtId="0" fontId="6" fillId="20" borderId="0"/>
    <xf numFmtId="0" fontId="6" fillId="0" borderId="0"/>
    <xf numFmtId="0" fontId="6" fillId="20" borderId="0"/>
    <xf numFmtId="0" fontId="2" fillId="20" borderId="0"/>
    <xf numFmtId="0" fontId="2" fillId="20" borderId="0"/>
    <xf numFmtId="0" fontId="2" fillId="20" borderId="0"/>
    <xf numFmtId="0" fontId="2" fillId="20" borderId="0"/>
    <xf numFmtId="0" fontId="6" fillId="20" borderId="0"/>
    <xf numFmtId="0" fontId="6" fillId="20" borderId="0"/>
    <xf numFmtId="0" fontId="49" fillId="20" borderId="0"/>
    <xf numFmtId="0" fontId="49" fillId="20" borderId="0"/>
    <xf numFmtId="0" fontId="6" fillId="0" borderId="0"/>
    <xf numFmtId="0" fontId="2" fillId="20" borderId="0"/>
    <xf numFmtId="0" fontId="6" fillId="20" borderId="0"/>
    <xf numFmtId="0" fontId="49" fillId="20" borderId="0"/>
    <xf numFmtId="0" fontId="2" fillId="0" borderId="0" applyFill="0"/>
    <xf numFmtId="0" fontId="2" fillId="0" borderId="0"/>
    <xf numFmtId="0" fontId="6" fillId="4" borderId="7" applyNumberFormat="0" applyFont="0" applyAlignment="0" applyProtection="0"/>
    <xf numFmtId="0" fontId="6" fillId="4" borderId="7" applyNumberFormat="0" applyFont="0" applyAlignment="0" applyProtection="0"/>
    <xf numFmtId="0" fontId="18" fillId="5" borderId="8" applyNumberFormat="0" applyAlignment="0" applyProtection="0"/>
    <xf numFmtId="0" fontId="2" fillId="0" borderId="0"/>
    <xf numFmtId="0" fontId="6" fillId="0" borderId="0"/>
    <xf numFmtId="0" fontId="6" fillId="0" borderId="0"/>
    <xf numFmtId="0" fontId="6" fillId="0" borderId="0"/>
    <xf numFmtId="0" fontId="6" fillId="0" borderId="0"/>
    <xf numFmtId="0" fontId="6" fillId="0" borderId="0"/>
    <xf numFmtId="0" fontId="49" fillId="0" borderId="0"/>
    <xf numFmtId="0" fontId="6" fillId="0" borderId="0"/>
    <xf numFmtId="0" fontId="6" fillId="0" borderId="0"/>
    <xf numFmtId="0" fontId="54" fillId="0" borderId="0"/>
    <xf numFmtId="0" fontId="54" fillId="0" borderId="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0" fontId="1" fillId="0" borderId="0"/>
    <xf numFmtId="166" fontId="6" fillId="17" borderId="0" applyFont="0" applyBorder="0" applyAlignment="0">
      <alignment horizontal="right"/>
      <protection locked="0"/>
    </xf>
    <xf numFmtId="166" fontId="6" fillId="17" borderId="0" applyFont="0" applyBorder="0" applyAlignment="0">
      <alignment horizontal="right"/>
      <protection locked="0"/>
    </xf>
    <xf numFmtId="0" fontId="6" fillId="0" borderId="0"/>
    <xf numFmtId="0" fontId="6" fillId="0" borderId="0"/>
  </cellStyleXfs>
  <cellXfs count="310">
    <xf numFmtId="0" fontId="0" fillId="0" borderId="0" xfId="0"/>
    <xf numFmtId="0" fontId="23" fillId="20" borderId="0" xfId="81" applyFont="1"/>
    <xf numFmtId="0" fontId="2" fillId="20" borderId="0" xfId="81"/>
    <xf numFmtId="0" fontId="24" fillId="20" borderId="0" xfId="81" applyFont="1"/>
    <xf numFmtId="2" fontId="28" fillId="20" borderId="0" xfId="81" applyNumberFormat="1" applyFont="1" applyBorder="1" applyAlignment="1" applyProtection="1">
      <alignment horizontal="left"/>
    </xf>
    <xf numFmtId="0" fontId="22" fillId="20" borderId="0" xfId="81" applyFont="1" applyAlignment="1" applyProtection="1">
      <protection locked="0"/>
    </xf>
    <xf numFmtId="0" fontId="22" fillId="20" borderId="0" xfId="81" applyFont="1" applyProtection="1">
      <protection locked="0"/>
    </xf>
    <xf numFmtId="0" fontId="28" fillId="20" borderId="0" xfId="81" applyFont="1"/>
    <xf numFmtId="0" fontId="2" fillId="20" borderId="0" xfId="81" applyAlignment="1"/>
    <xf numFmtId="0" fontId="29" fillId="21" borderId="10" xfId="81" applyFont="1" applyFill="1" applyBorder="1"/>
    <xf numFmtId="0" fontId="30" fillId="21" borderId="10" xfId="81" applyFont="1" applyFill="1" applyBorder="1"/>
    <xf numFmtId="0" fontId="30" fillId="20" borderId="0" xfId="81" applyFont="1"/>
    <xf numFmtId="0" fontId="29" fillId="21" borderId="11" xfId="81" applyFont="1" applyFill="1" applyBorder="1"/>
    <xf numFmtId="0" fontId="30" fillId="21" borderId="12" xfId="81" applyFont="1" applyFill="1" applyBorder="1"/>
    <xf numFmtId="0" fontId="27" fillId="21" borderId="13" xfId="88" applyFont="1" applyFill="1" applyBorder="1" applyAlignment="1">
      <alignment horizontal="left" indent="1"/>
    </xf>
    <xf numFmtId="0" fontId="6" fillId="21" borderId="14" xfId="88" applyFont="1" applyFill="1" applyBorder="1" applyAlignment="1"/>
    <xf numFmtId="0" fontId="6" fillId="21" borderId="14" xfId="88" applyFont="1" applyFill="1" applyBorder="1"/>
    <xf numFmtId="0" fontId="6" fillId="21" borderId="15" xfId="88" applyFont="1" applyFill="1" applyBorder="1"/>
    <xf numFmtId="0" fontId="26" fillId="21" borderId="16" xfId="88" applyFont="1" applyFill="1" applyBorder="1" applyAlignment="1">
      <alignment horizontal="left" indent="1"/>
    </xf>
    <xf numFmtId="0" fontId="31" fillId="21" borderId="0" xfId="88" applyFont="1" applyFill="1" applyBorder="1" applyAlignment="1">
      <alignment horizontal="right" indent="1"/>
    </xf>
    <xf numFmtId="0" fontId="31" fillId="21" borderId="17" xfId="88" applyFont="1" applyFill="1" applyBorder="1" applyAlignment="1" applyProtection="1">
      <protection locked="0"/>
    </xf>
    <xf numFmtId="0" fontId="31" fillId="21" borderId="0" xfId="88" applyFont="1" applyFill="1" applyBorder="1"/>
    <xf numFmtId="0" fontId="6" fillId="19" borderId="18" xfId="88" applyFont="1" applyFill="1" applyBorder="1" applyAlignment="1" applyProtection="1">
      <alignment horizontal="left"/>
      <protection locked="0"/>
    </xf>
    <xf numFmtId="0" fontId="6" fillId="21" borderId="0" xfId="88" applyFont="1" applyFill="1" applyBorder="1"/>
    <xf numFmtId="0" fontId="6" fillId="21" borderId="17" xfId="88" applyFont="1" applyFill="1" applyBorder="1" applyProtection="1">
      <protection locked="0"/>
    </xf>
    <xf numFmtId="0" fontId="6" fillId="21" borderId="17" xfId="88" applyFont="1" applyFill="1" applyBorder="1"/>
    <xf numFmtId="0" fontId="6" fillId="21" borderId="17" xfId="88" applyFont="1" applyFill="1" applyBorder="1" applyAlignment="1" applyProtection="1">
      <protection locked="0"/>
    </xf>
    <xf numFmtId="0" fontId="27" fillId="21" borderId="16" xfId="88" applyFont="1" applyFill="1" applyBorder="1" applyAlignment="1">
      <alignment horizontal="left" indent="1"/>
    </xf>
    <xf numFmtId="0" fontId="6" fillId="21" borderId="19" xfId="88" applyFont="1" applyFill="1" applyBorder="1"/>
    <xf numFmtId="0" fontId="6" fillId="21" borderId="20" xfId="88" applyFont="1" applyFill="1" applyBorder="1"/>
    <xf numFmtId="0" fontId="23" fillId="20" borderId="0" xfId="82" applyFont="1"/>
    <xf numFmtId="0" fontId="2" fillId="20" borderId="0" xfId="82"/>
    <xf numFmtId="0" fontId="23" fillId="20" borderId="0" xfId="82" applyFont="1" applyAlignment="1">
      <alignment horizontal="left"/>
    </xf>
    <xf numFmtId="0" fontId="30" fillId="20" borderId="0" xfId="82" applyFont="1"/>
    <xf numFmtId="0" fontId="25" fillId="20" borderId="0" xfId="82" applyFont="1"/>
    <xf numFmtId="0" fontId="6" fillId="20" borderId="0" xfId="82" applyFont="1"/>
    <xf numFmtId="0" fontId="6" fillId="0" borderId="0" xfId="82" applyFont="1" applyFill="1" applyBorder="1"/>
    <xf numFmtId="0" fontId="6" fillId="20" borderId="21" xfId="82" applyFont="1" applyFill="1" applyBorder="1" applyAlignment="1">
      <alignment horizontal="right" vertical="center" wrapText="1"/>
    </xf>
    <xf numFmtId="0" fontId="6" fillId="20" borderId="0" xfId="82" applyFont="1" applyFill="1" applyBorder="1" applyAlignment="1">
      <alignment horizontal="right" vertical="center" wrapText="1"/>
    </xf>
    <xf numFmtId="0" fontId="27" fillId="0" borderId="22" xfId="82" applyFont="1" applyFill="1" applyBorder="1" applyAlignment="1">
      <alignment horizontal="right" vertical="center" wrapText="1"/>
    </xf>
    <xf numFmtId="0" fontId="6" fillId="20" borderId="22" xfId="82" applyFont="1" applyFill="1" applyBorder="1" applyAlignment="1">
      <alignment horizontal="right" vertical="center" wrapText="1"/>
    </xf>
    <xf numFmtId="0" fontId="2" fillId="20" borderId="0" xfId="88"/>
    <xf numFmtId="0" fontId="37" fillId="21" borderId="10" xfId="82" applyFont="1" applyFill="1" applyBorder="1" applyAlignment="1">
      <alignment horizontal="center" vertical="center" wrapText="1"/>
    </xf>
    <xf numFmtId="0" fontId="35" fillId="20" borderId="23" xfId="82" applyFont="1" applyFill="1" applyBorder="1" applyAlignment="1">
      <alignment horizontal="right" vertical="center" wrapText="1"/>
    </xf>
    <xf numFmtId="0" fontId="33" fillId="20" borderId="23" xfId="82" applyNumberFormat="1" applyFont="1" applyFill="1" applyBorder="1" applyAlignment="1">
      <alignment horizontal="center" vertical="center" wrapText="1"/>
    </xf>
    <xf numFmtId="0" fontId="39" fillId="20" borderId="0" xfId="82" applyNumberFormat="1" applyFont="1" applyFill="1" applyBorder="1" applyAlignment="1">
      <alignment horizontal="center" vertical="center" wrapText="1"/>
    </xf>
    <xf numFmtId="0" fontId="33" fillId="20" borderId="0" xfId="82" applyNumberFormat="1" applyFont="1" applyFill="1" applyBorder="1" applyAlignment="1">
      <alignment horizontal="center" vertical="center" wrapText="1"/>
    </xf>
    <xf numFmtId="0" fontId="24" fillId="20" borderId="0" xfId="82" applyFont="1"/>
    <xf numFmtId="0" fontId="24" fillId="20" borderId="0" xfId="82" applyFont="1" applyFill="1"/>
    <xf numFmtId="0" fontId="6" fillId="20" borderId="0" xfId="92" applyFont="1" applyFill="1" applyAlignment="1"/>
    <xf numFmtId="0" fontId="26" fillId="21" borderId="10" xfId="82" applyFont="1" applyFill="1" applyBorder="1" applyAlignment="1">
      <alignment horizontal="center" vertical="center" wrapText="1"/>
    </xf>
    <xf numFmtId="0" fontId="6" fillId="20" borderId="0" xfId="82" applyFont="1" applyFill="1"/>
    <xf numFmtId="0" fontId="6" fillId="14" borderId="10" xfId="82" applyFont="1" applyFill="1" applyBorder="1" applyAlignment="1">
      <alignment horizontal="center" vertical="center" wrapText="1"/>
    </xf>
    <xf numFmtId="0" fontId="38" fillId="14" borderId="10" xfId="82" applyNumberFormat="1" applyFont="1" applyFill="1" applyBorder="1" applyAlignment="1">
      <alignment horizontal="center" vertical="center" wrapText="1"/>
    </xf>
    <xf numFmtId="0" fontId="24" fillId="20" borderId="0" xfId="82" applyFont="1" applyFill="1" applyBorder="1" applyAlignment="1">
      <alignment horizontal="center" vertical="center" wrapText="1"/>
    </xf>
    <xf numFmtId="9" fontId="38" fillId="14" borderId="10" xfId="82" applyNumberFormat="1" applyFont="1" applyFill="1" applyBorder="1" applyAlignment="1">
      <alignment horizontal="center" vertical="center" wrapText="1"/>
    </xf>
    <xf numFmtId="0" fontId="6" fillId="20" borderId="21" xfId="82" applyFont="1" applyFill="1" applyBorder="1" applyAlignment="1">
      <alignment horizontal="center" vertical="center" wrapText="1"/>
    </xf>
    <xf numFmtId="0" fontId="25" fillId="20" borderId="0" xfId="82" applyFont="1" applyFill="1" applyBorder="1" applyAlignment="1">
      <alignment horizontal="center" vertical="center" wrapText="1"/>
    </xf>
    <xf numFmtId="0" fontId="25" fillId="20" borderId="0" xfId="88" applyFont="1"/>
    <xf numFmtId="0" fontId="23" fillId="20" borderId="0" xfId="88" applyFont="1"/>
    <xf numFmtId="0" fontId="23" fillId="20" borderId="0" xfId="88" applyFont="1" applyAlignment="1">
      <alignment horizontal="left"/>
    </xf>
    <xf numFmtId="0" fontId="30" fillId="20" borderId="0" xfId="88" applyFont="1"/>
    <xf numFmtId="0" fontId="2" fillId="20" borderId="0" xfId="88" applyAlignment="1">
      <alignment wrapText="1"/>
    </xf>
    <xf numFmtId="0" fontId="37" fillId="21" borderId="10" xfId="88" applyFont="1" applyFill="1" applyBorder="1" applyAlignment="1">
      <alignment horizontal="center" vertical="center" wrapText="1"/>
    </xf>
    <xf numFmtId="0" fontId="37" fillId="21" borderId="24" xfId="82" applyFont="1" applyFill="1" applyBorder="1" applyAlignment="1">
      <alignment horizontal="center" vertical="center" wrapText="1"/>
    </xf>
    <xf numFmtId="0" fontId="41" fillId="20" borderId="0" xfId="79" applyFont="1"/>
    <xf numFmtId="0" fontId="41" fillId="20" borderId="0" xfId="79" applyFont="1" applyFill="1" applyBorder="1"/>
    <xf numFmtId="0" fontId="41" fillId="20" borderId="0" xfId="79" applyFont="1" applyFill="1"/>
    <xf numFmtId="0" fontId="43" fillId="20" borderId="0" xfId="79" applyFont="1" applyFill="1" applyBorder="1" applyAlignment="1">
      <alignment vertical="center"/>
    </xf>
    <xf numFmtId="0" fontId="44" fillId="20" borderId="0" xfId="79" applyFont="1" applyFill="1" applyBorder="1" applyAlignment="1">
      <alignment vertical="center"/>
    </xf>
    <xf numFmtId="0" fontId="41" fillId="19" borderId="0" xfId="79" applyFont="1" applyFill="1" applyBorder="1"/>
    <xf numFmtId="0" fontId="45" fillId="19" borderId="0" xfId="53" applyFont="1" applyFill="1" applyBorder="1" applyAlignment="1" applyProtection="1"/>
    <xf numFmtId="0" fontId="41" fillId="20" borderId="0" xfId="79" applyFont="1" applyFill="1" applyBorder="1" applyAlignment="1">
      <alignment vertical="center"/>
    </xf>
    <xf numFmtId="0" fontId="41" fillId="20" borderId="0" xfId="79" applyFont="1" applyAlignment="1">
      <alignment vertical="center"/>
    </xf>
    <xf numFmtId="0" fontId="25" fillId="20" borderId="0" xfId="79" applyFont="1" applyFill="1" applyBorder="1" applyAlignment="1">
      <alignment vertical="center"/>
    </xf>
    <xf numFmtId="0" fontId="27" fillId="21" borderId="0" xfId="88" applyFont="1" applyFill="1" applyBorder="1" applyAlignment="1">
      <alignment horizontal="left" indent="1"/>
    </xf>
    <xf numFmtId="0" fontId="6" fillId="21" borderId="0" xfId="88" applyFont="1" applyFill="1" applyBorder="1" applyAlignment="1"/>
    <xf numFmtId="0" fontId="26" fillId="21" borderId="25" xfId="88" applyFont="1" applyFill="1" applyBorder="1" applyAlignment="1">
      <alignment horizontal="left" indent="1"/>
    </xf>
    <xf numFmtId="0" fontId="2" fillId="0" borderId="0" xfId="82" applyFill="1"/>
    <xf numFmtId="0" fontId="6" fillId="0" borderId="0" xfId="82" applyFont="1" applyFill="1"/>
    <xf numFmtId="0" fontId="32" fillId="0" borderId="0" xfId="82" applyFont="1" applyFill="1" applyBorder="1" applyAlignment="1">
      <alignment horizontal="center" vertical="center" wrapText="1"/>
    </xf>
    <xf numFmtId="0" fontId="33" fillId="0" borderId="0" xfId="82" applyFont="1" applyFill="1" applyBorder="1" applyAlignment="1">
      <alignment horizontal="center" vertical="center" wrapText="1"/>
    </xf>
    <xf numFmtId="0" fontId="34" fillId="0" borderId="0" xfId="82" applyFont="1" applyFill="1" applyBorder="1" applyAlignment="1">
      <alignment horizontal="right" vertical="center" wrapText="1"/>
    </xf>
    <xf numFmtId="0" fontId="35" fillId="0" borderId="0" xfId="82" applyFont="1" applyFill="1" applyBorder="1" applyAlignment="1">
      <alignment horizontal="right" vertical="center" wrapText="1"/>
    </xf>
    <xf numFmtId="0" fontId="6" fillId="0" borderId="0" xfId="82" applyFont="1" applyFill="1" applyBorder="1" applyAlignment="1">
      <alignment horizontal="right" vertical="center" wrapText="1"/>
    </xf>
    <xf numFmtId="0" fontId="2" fillId="0" borderId="0" xfId="82" applyFill="1" applyBorder="1"/>
    <xf numFmtId="0" fontId="35" fillId="0" borderId="0" xfId="91" applyFont="1" applyFill="1" applyBorder="1"/>
    <xf numFmtId="0" fontId="2" fillId="0" borderId="0" xfId="88" applyFill="1"/>
    <xf numFmtId="0" fontId="6" fillId="0" borderId="0" xfId="88" applyFont="1" applyFill="1"/>
    <xf numFmtId="0" fontId="31" fillId="21" borderId="10" xfId="82" applyFont="1" applyFill="1" applyBorder="1" applyAlignment="1">
      <alignment horizontal="left" vertical="top" wrapText="1"/>
    </xf>
    <xf numFmtId="0" fontId="23" fillId="20" borderId="0" xfId="82" applyFont="1" applyAlignment="1">
      <alignment horizontal="left" vertical="top"/>
    </xf>
    <xf numFmtId="0" fontId="36" fillId="20" borderId="0" xfId="82" applyFont="1" applyAlignment="1">
      <alignment horizontal="left" vertical="top"/>
    </xf>
    <xf numFmtId="0" fontId="25" fillId="20" borderId="0" xfId="82" applyFont="1" applyAlignment="1">
      <alignment horizontal="left" vertical="top"/>
    </xf>
    <xf numFmtId="0" fontId="37" fillId="21" borderId="10" xfId="82" applyFont="1" applyFill="1" applyBorder="1" applyAlignment="1">
      <alignment horizontal="center" vertical="top" wrapText="1"/>
    </xf>
    <xf numFmtId="0" fontId="33" fillId="20" borderId="0" xfId="82" applyFont="1" applyFill="1" applyBorder="1" applyAlignment="1">
      <alignment horizontal="left" vertical="top" wrapText="1"/>
    </xf>
    <xf numFmtId="0" fontId="25" fillId="20" borderId="0" xfId="82" applyFont="1" applyFill="1" applyBorder="1" applyAlignment="1">
      <alignment horizontal="left" vertical="top"/>
    </xf>
    <xf numFmtId="0" fontId="31" fillId="20" borderId="21" xfId="82" applyFont="1" applyFill="1" applyBorder="1" applyAlignment="1">
      <alignment horizontal="left" vertical="top" wrapText="1"/>
    </xf>
    <xf numFmtId="0" fontId="35" fillId="0" borderId="0" xfId="91" applyFont="1" applyFill="1" applyBorder="1" applyAlignment="1">
      <alignment horizontal="left" vertical="top"/>
    </xf>
    <xf numFmtId="0" fontId="2" fillId="20" borderId="0" xfId="82" applyAlignment="1">
      <alignment horizontal="left" vertical="top"/>
    </xf>
    <xf numFmtId="0" fontId="37" fillId="21" borderId="26" xfId="82" applyFont="1" applyFill="1" applyBorder="1" applyAlignment="1">
      <alignment vertical="center" wrapText="1"/>
    </xf>
    <xf numFmtId="0" fontId="30" fillId="20" borderId="0" xfId="82" applyFont="1" applyAlignment="1">
      <alignment horizontal="left" vertical="top"/>
    </xf>
    <xf numFmtId="0" fontId="24" fillId="14" borderId="11" xfId="82" applyFont="1" applyFill="1" applyBorder="1" applyAlignment="1"/>
    <xf numFmtId="0" fontId="0" fillId="14" borderId="24" xfId="0" applyFill="1" applyBorder="1" applyAlignment="1"/>
    <xf numFmtId="0" fontId="23" fillId="20" borderId="0" xfId="83" applyFont="1"/>
    <xf numFmtId="0" fontId="6" fillId="20" borderId="0" xfId="83"/>
    <xf numFmtId="0" fontId="31" fillId="20" borderId="0" xfId="83" applyFont="1"/>
    <xf numFmtId="0" fontId="47" fillId="20" borderId="0" xfId="83" applyFont="1"/>
    <xf numFmtId="0" fontId="23" fillId="20" borderId="0" xfId="83" applyFont="1" applyAlignment="1">
      <alignment horizontal="left"/>
    </xf>
    <xf numFmtId="0" fontId="30" fillId="20" borderId="0" xfId="83" applyFont="1"/>
    <xf numFmtId="0" fontId="6" fillId="20" borderId="0" xfId="89"/>
    <xf numFmtId="0" fontId="25" fillId="20" borderId="0" xfId="89" applyFont="1"/>
    <xf numFmtId="0" fontId="26" fillId="0" borderId="0" xfId="89" applyFont="1" applyFill="1" applyBorder="1" applyAlignment="1" applyProtection="1">
      <alignment vertical="center"/>
    </xf>
    <xf numFmtId="0" fontId="6" fillId="0" borderId="0" xfId="89" applyFill="1" applyBorder="1"/>
    <xf numFmtId="0" fontId="37" fillId="22" borderId="10" xfId="89" applyFont="1" applyFill="1" applyBorder="1" applyAlignment="1"/>
    <xf numFmtId="0" fontId="37" fillId="22" borderId="11" xfId="89" applyFont="1" applyFill="1" applyBorder="1" applyAlignment="1"/>
    <xf numFmtId="0" fontId="37" fillId="22" borderId="12" xfId="89" applyFont="1" applyFill="1" applyBorder="1" applyAlignment="1"/>
    <xf numFmtId="0" fontId="37" fillId="22" borderId="24" xfId="89" applyFont="1" applyFill="1" applyBorder="1" applyAlignment="1"/>
    <xf numFmtId="0" fontId="27" fillId="21" borderId="26" xfId="82" applyFont="1" applyFill="1" applyBorder="1" applyAlignment="1">
      <alignment horizontal="right" vertical="center" wrapText="1"/>
    </xf>
    <xf numFmtId="0" fontId="48" fillId="20" borderId="0" xfId="82" applyFont="1"/>
    <xf numFmtId="0" fontId="37" fillId="21" borderId="10" xfId="83" applyFont="1" applyFill="1" applyBorder="1" applyAlignment="1">
      <alignment horizontal="center" vertical="center" wrapText="1"/>
    </xf>
    <xf numFmtId="0" fontId="23" fillId="20" borderId="0" xfId="90" applyFont="1"/>
    <xf numFmtId="0" fontId="49" fillId="20" borderId="0" xfId="90"/>
    <xf numFmtId="0" fontId="23" fillId="20" borderId="0" xfId="86" applyFont="1" applyFill="1"/>
    <xf numFmtId="0" fontId="23" fillId="20" borderId="0" xfId="90" applyFont="1" applyAlignment="1">
      <alignment horizontal="left"/>
    </xf>
    <xf numFmtId="0" fontId="25" fillId="20" borderId="0" xfId="90" applyFont="1"/>
    <xf numFmtId="0" fontId="31" fillId="21" borderId="10" xfId="90" applyFont="1" applyFill="1" applyBorder="1" applyAlignment="1">
      <alignment horizontal="center"/>
    </xf>
    <xf numFmtId="0" fontId="49" fillId="21" borderId="10" xfId="90" applyFill="1" applyBorder="1"/>
    <xf numFmtId="0" fontId="49" fillId="20" borderId="0" xfId="90" applyAlignment="1"/>
    <xf numFmtId="0" fontId="23" fillId="20" borderId="0" xfId="83" applyFont="1" applyFill="1"/>
    <xf numFmtId="0" fontId="50" fillId="20" borderId="0" xfId="87" applyFont="1" applyFill="1" applyBorder="1" applyAlignment="1">
      <alignment horizontal="left" vertical="center"/>
    </xf>
    <xf numFmtId="0" fontId="6" fillId="20" borderId="0" xfId="83" applyFill="1"/>
    <xf numFmtId="0" fontId="27" fillId="20" borderId="0" xfId="83" applyFont="1" applyFill="1" applyBorder="1" applyAlignment="1">
      <alignment horizontal="right" vertical="center" wrapText="1"/>
    </xf>
    <xf numFmtId="0" fontId="6" fillId="20" borderId="0" xfId="83" applyFont="1" applyFill="1" applyBorder="1" applyAlignment="1">
      <alignment horizontal="right" vertical="center" wrapText="1"/>
    </xf>
    <xf numFmtId="0" fontId="33" fillId="21" borderId="10" xfId="83" applyFont="1" applyFill="1" applyBorder="1" applyAlignment="1">
      <alignment horizontal="right" vertical="center" wrapText="1"/>
    </xf>
    <xf numFmtId="0" fontId="37" fillId="21" borderId="24" xfId="83" applyFont="1" applyFill="1" applyBorder="1" applyAlignment="1">
      <alignment horizontal="center" vertical="center" wrapText="1"/>
    </xf>
    <xf numFmtId="0" fontId="37" fillId="21" borderId="26" xfId="83" applyFont="1" applyFill="1" applyBorder="1" applyAlignment="1">
      <alignment vertical="center" wrapText="1"/>
    </xf>
    <xf numFmtId="0" fontId="31" fillId="21" borderId="10" xfId="83" applyFont="1" applyFill="1" applyBorder="1" applyAlignment="1">
      <alignment horizontal="right" vertical="center" wrapText="1"/>
    </xf>
    <xf numFmtId="0" fontId="26" fillId="21" borderId="19" xfId="88" applyFont="1" applyFill="1" applyBorder="1" applyAlignment="1">
      <alignment horizontal="left" indent="1"/>
    </xf>
    <xf numFmtId="0" fontId="6" fillId="19" borderId="10" xfId="89" applyFill="1" applyBorder="1"/>
    <xf numFmtId="0" fontId="24" fillId="23" borderId="32" xfId="79" applyFont="1" applyFill="1" applyBorder="1" applyAlignment="1">
      <alignment vertical="center"/>
    </xf>
    <xf numFmtId="0" fontId="52" fillId="23" borderId="0" xfId="53" applyFont="1" applyFill="1" applyBorder="1" applyAlignment="1" applyProtection="1">
      <alignment vertical="center"/>
    </xf>
    <xf numFmtId="0" fontId="53" fillId="23" borderId="0" xfId="79" applyFont="1" applyFill="1" applyBorder="1" applyAlignment="1">
      <alignment vertical="center"/>
    </xf>
    <xf numFmtId="0" fontId="52" fillId="23" borderId="0" xfId="79" applyFont="1" applyFill="1" applyBorder="1" applyAlignment="1">
      <alignment vertical="center"/>
    </xf>
    <xf numFmtId="0" fontId="52" fillId="23" borderId="0" xfId="53" applyFont="1" applyFill="1" applyBorder="1" applyAlignment="1" applyProtection="1">
      <alignment horizontal="left" vertical="center" indent="1"/>
    </xf>
    <xf numFmtId="0" fontId="52" fillId="23" borderId="0" xfId="53" applyFont="1" applyFill="1" applyBorder="1" applyAlignment="1" applyProtection="1">
      <alignment horizontal="left" indent="1" readingOrder="1"/>
    </xf>
    <xf numFmtId="0" fontId="52" fillId="23" borderId="0" xfId="53" applyFont="1" applyFill="1" applyBorder="1" applyAlignment="1" applyProtection="1">
      <alignment horizontal="left" indent="1"/>
    </xf>
    <xf numFmtId="0" fontId="52" fillId="23" borderId="0" xfId="53" applyFont="1" applyFill="1" applyBorder="1" applyAlignment="1" applyProtection="1"/>
    <xf numFmtId="0" fontId="6" fillId="24" borderId="10" xfId="86" applyFont="1" applyFill="1" applyBorder="1" applyAlignment="1">
      <alignment horizontal="center" wrapText="1"/>
    </xf>
    <xf numFmtId="0" fontId="6" fillId="24" borderId="18" xfId="86" applyFont="1" applyFill="1" applyBorder="1" applyAlignment="1">
      <alignment horizontal="center" wrapText="1"/>
    </xf>
    <xf numFmtId="0" fontId="25" fillId="20" borderId="0" xfId="84" applyFont="1"/>
    <xf numFmtId="0" fontId="6" fillId="20" borderId="0" xfId="84" applyFont="1"/>
    <xf numFmtId="0" fontId="33" fillId="21" borderId="10" xfId="84" applyFont="1" applyFill="1" applyBorder="1" applyAlignment="1">
      <alignment horizontal="right" vertical="center" wrapText="1"/>
    </xf>
    <xf numFmtId="0" fontId="37" fillId="21" borderId="10" xfId="85" applyFont="1" applyFill="1" applyBorder="1" applyAlignment="1">
      <alignment horizontal="center" vertical="center" wrapText="1"/>
    </xf>
    <xf numFmtId="0" fontId="37" fillId="21" borderId="24" xfId="85" applyFont="1" applyFill="1" applyBorder="1" applyAlignment="1">
      <alignment horizontal="center" vertical="center" wrapText="1"/>
    </xf>
    <xf numFmtId="0" fontId="56" fillId="21" borderId="10" xfId="84" applyFont="1" applyFill="1" applyBorder="1" applyAlignment="1">
      <alignment horizontal="right"/>
    </xf>
    <xf numFmtId="3" fontId="6" fillId="14" borderId="10" xfId="84" applyNumberFormat="1" applyFont="1" applyFill="1" applyBorder="1"/>
    <xf numFmtId="3" fontId="6" fillId="19" borderId="10" xfId="84" applyNumberFormat="1" applyFont="1" applyFill="1" applyBorder="1" applyAlignment="1">
      <alignment horizontal="right" vertical="center" wrapText="1"/>
    </xf>
    <xf numFmtId="14" fontId="31" fillId="21" borderId="10" xfId="0" applyNumberFormat="1" applyFont="1" applyFill="1" applyBorder="1" applyAlignment="1">
      <alignment horizontal="left"/>
    </xf>
    <xf numFmtId="0" fontId="6" fillId="20" borderId="0" xfId="88" applyFont="1"/>
    <xf numFmtId="14" fontId="31" fillId="21" borderId="10" xfId="88" applyNumberFormat="1" applyFont="1" applyFill="1" applyBorder="1" applyAlignment="1">
      <alignment horizontal="left"/>
    </xf>
    <xf numFmtId="0" fontId="6" fillId="21" borderId="10" xfId="89" applyFont="1" applyFill="1" applyBorder="1" applyAlignment="1">
      <alignment horizontal="right"/>
    </xf>
    <xf numFmtId="0" fontId="6" fillId="14" borderId="10" xfId="89" applyFont="1" applyFill="1" applyBorder="1" applyAlignment="1">
      <alignment horizontal="right"/>
    </xf>
    <xf numFmtId="0" fontId="6" fillId="19" borderId="18" xfId="86" applyFont="1" applyFill="1" applyBorder="1" applyAlignment="1">
      <alignment horizontal="right" wrapText="1"/>
    </xf>
    <xf numFmtId="0" fontId="6" fillId="24" borderId="18" xfId="86" applyFont="1" applyFill="1" applyBorder="1" applyAlignment="1">
      <alignment horizontal="right" wrapText="1"/>
    </xf>
    <xf numFmtId="0" fontId="6" fillId="19" borderId="10" xfId="86" applyFont="1" applyFill="1" applyBorder="1" applyAlignment="1">
      <alignment horizontal="right" wrapText="1"/>
    </xf>
    <xf numFmtId="0" fontId="6" fillId="19" borderId="10" xfId="83" applyFont="1" applyFill="1" applyBorder="1" applyAlignment="1">
      <alignment horizontal="right"/>
    </xf>
    <xf numFmtId="0" fontId="52" fillId="20" borderId="0" xfId="79" applyFont="1"/>
    <xf numFmtId="0" fontId="41" fillId="19" borderId="33" xfId="79" applyFont="1" applyFill="1" applyBorder="1"/>
    <xf numFmtId="0" fontId="41" fillId="19" borderId="34" xfId="79" applyFont="1" applyFill="1" applyBorder="1"/>
    <xf numFmtId="0" fontId="41" fillId="19" borderId="35" xfId="79" applyFont="1" applyFill="1" applyBorder="1"/>
    <xf numFmtId="0" fontId="41" fillId="19" borderId="36" xfId="79" applyFont="1" applyFill="1" applyBorder="1"/>
    <xf numFmtId="0" fontId="41" fillId="19" borderId="37" xfId="79" applyFont="1" applyFill="1" applyBorder="1"/>
    <xf numFmtId="0" fontId="43" fillId="19" borderId="37" xfId="79" applyFont="1" applyFill="1" applyBorder="1" applyAlignment="1">
      <alignment vertical="center"/>
    </xf>
    <xf numFmtId="0" fontId="43" fillId="20" borderId="0" xfId="79" applyFont="1" applyFill="1" applyBorder="1" applyAlignment="1"/>
    <xf numFmtId="0" fontId="44" fillId="19" borderId="37" xfId="79" applyFont="1" applyFill="1" applyBorder="1" applyAlignment="1">
      <alignment vertical="center"/>
    </xf>
    <xf numFmtId="0" fontId="44" fillId="20" borderId="0" xfId="79" applyFont="1" applyFill="1" applyBorder="1" applyAlignment="1"/>
    <xf numFmtId="0" fontId="41" fillId="19" borderId="37" xfId="79" applyFont="1" applyFill="1" applyBorder="1" applyAlignment="1">
      <alignment vertical="center"/>
    </xf>
    <xf numFmtId="0" fontId="46" fillId="23" borderId="38" xfId="79" applyFont="1" applyFill="1" applyBorder="1" applyAlignment="1">
      <alignment vertical="center"/>
    </xf>
    <xf numFmtId="0" fontId="24" fillId="23" borderId="39" xfId="79" applyFont="1" applyFill="1" applyBorder="1" applyAlignment="1">
      <alignment vertical="center"/>
    </xf>
    <xf numFmtId="0" fontId="6" fillId="20" borderId="0" xfId="79" applyFont="1" applyFill="1" applyBorder="1" applyAlignment="1">
      <alignment vertical="center"/>
    </xf>
    <xf numFmtId="0" fontId="55" fillId="20" borderId="0" xfId="79" applyFont="1" applyFill="1" applyBorder="1" applyAlignment="1">
      <alignment vertical="center"/>
    </xf>
    <xf numFmtId="0" fontId="6" fillId="20" borderId="0" xfId="79" applyFont="1" applyFill="1" applyAlignment="1">
      <alignment vertical="center"/>
    </xf>
    <xf numFmtId="0" fontId="6" fillId="20" borderId="0" xfId="79" applyFont="1" applyAlignment="1">
      <alignment vertical="center"/>
    </xf>
    <xf numFmtId="0" fontId="46" fillId="23" borderId="36" xfId="79" applyFont="1" applyFill="1" applyBorder="1" applyAlignment="1">
      <alignment vertical="center"/>
    </xf>
    <xf numFmtId="0" fontId="53" fillId="23" borderId="0" xfId="53" applyFont="1" applyFill="1" applyBorder="1" applyAlignment="1" applyProtection="1">
      <alignment vertical="center"/>
    </xf>
    <xf numFmtId="0" fontId="24" fillId="23" borderId="37" xfId="79" applyFont="1" applyFill="1" applyBorder="1" applyAlignment="1">
      <alignment vertical="center"/>
    </xf>
    <xf numFmtId="0" fontId="53" fillId="23" borderId="0" xfId="53" applyFont="1" applyFill="1" applyBorder="1" applyAlignment="1" applyProtection="1">
      <alignment horizontal="left" indent="1" readingOrder="1"/>
    </xf>
    <xf numFmtId="0" fontId="46" fillId="23" borderId="40" xfId="79" applyFont="1" applyFill="1" applyBorder="1" applyAlignment="1">
      <alignment vertical="center"/>
    </xf>
    <xf numFmtId="0" fontId="41" fillId="23" borderId="41" xfId="79" applyFont="1" applyFill="1" applyBorder="1" applyAlignment="1">
      <alignment vertical="center"/>
    </xf>
    <xf numFmtId="0" fontId="24" fillId="23" borderId="41" xfId="79" applyFont="1" applyFill="1" applyBorder="1" applyAlignment="1">
      <alignment vertical="center"/>
    </xf>
    <xf numFmtId="0" fontId="24" fillId="23" borderId="42" xfId="79" applyFont="1" applyFill="1" applyBorder="1" applyAlignment="1">
      <alignment vertical="center"/>
    </xf>
    <xf numFmtId="0" fontId="6" fillId="20" borderId="0" xfId="79" applyFont="1" applyFill="1"/>
    <xf numFmtId="0" fontId="24" fillId="0" borderId="0" xfId="0" applyFont="1"/>
    <xf numFmtId="0" fontId="57" fillId="27" borderId="20" xfId="0" applyFont="1" applyFill="1" applyBorder="1" applyAlignment="1">
      <alignment vertical="center" wrapText="1"/>
    </xf>
    <xf numFmtId="0" fontId="57" fillId="0" borderId="44" xfId="0" applyFont="1" applyBorder="1" applyAlignment="1">
      <alignment vertical="center" wrapText="1"/>
    </xf>
    <xf numFmtId="0" fontId="57" fillId="0" borderId="20" xfId="0" applyFont="1" applyBorder="1" applyAlignment="1">
      <alignment vertical="center" wrapText="1"/>
    </xf>
    <xf numFmtId="0" fontId="57" fillId="0" borderId="47" xfId="0" applyFont="1" applyBorder="1" applyAlignment="1">
      <alignment vertical="center" wrapText="1"/>
    </xf>
    <xf numFmtId="0" fontId="58" fillId="0" borderId="46" xfId="0" applyFont="1" applyBorder="1" applyAlignment="1">
      <alignment horizontal="left" vertical="center" wrapText="1" indent="4"/>
    </xf>
    <xf numFmtId="0" fontId="57" fillId="0" borderId="46" xfId="0" applyFont="1" applyBorder="1" applyAlignment="1">
      <alignment vertical="center" wrapText="1"/>
    </xf>
    <xf numFmtId="0" fontId="59" fillId="20" borderId="0" xfId="81" applyFont="1"/>
    <xf numFmtId="0" fontId="14" fillId="20" borderId="0" xfId="53" applyFill="1" applyAlignment="1" applyProtection="1"/>
    <xf numFmtId="14" fontId="60" fillId="20" borderId="0" xfId="88" applyNumberFormat="1" applyFont="1"/>
    <xf numFmtId="0" fontId="6" fillId="19" borderId="10" xfId="83" applyFont="1" applyFill="1" applyBorder="1" applyAlignment="1">
      <alignment horizontal="right" vertical="center" wrapText="1"/>
    </xf>
    <xf numFmtId="167" fontId="6" fillId="19" borderId="10" xfId="83" applyNumberFormat="1" applyFont="1" applyFill="1" applyBorder="1" applyAlignment="1">
      <alignment horizontal="right" vertical="center" wrapText="1"/>
    </xf>
    <xf numFmtId="0" fontId="6" fillId="19" borderId="10" xfId="83" applyFont="1" applyFill="1" applyBorder="1" applyAlignment="1">
      <alignment horizontal="left"/>
    </xf>
    <xf numFmtId="168" fontId="6" fillId="19" borderId="10" xfId="83" applyNumberFormat="1" applyFont="1" applyFill="1" applyBorder="1" applyAlignment="1">
      <alignment horizontal="right"/>
    </xf>
    <xf numFmtId="169" fontId="6" fillId="19" borderId="10" xfId="83" applyNumberFormat="1" applyFont="1" applyFill="1" applyBorder="1" applyAlignment="1">
      <alignment horizontal="right"/>
    </xf>
    <xf numFmtId="0" fontId="6" fillId="19" borderId="11" xfId="83" applyFont="1" applyFill="1" applyBorder="1" applyAlignment="1">
      <alignment horizontal="right" vertical="center" wrapText="1"/>
    </xf>
    <xf numFmtId="170" fontId="38" fillId="14" borderId="11" xfId="82" applyNumberFormat="1" applyFont="1" applyFill="1" applyBorder="1" applyAlignment="1">
      <alignment horizontal="center" vertical="center" wrapText="1"/>
    </xf>
    <xf numFmtId="1" fontId="6" fillId="19" borderId="10" xfId="83" applyNumberFormat="1" applyFont="1" applyFill="1" applyBorder="1" applyAlignment="1">
      <alignment horizontal="right" vertical="center" wrapText="1"/>
    </xf>
    <xf numFmtId="9" fontId="6" fillId="19" borderId="18" xfId="86" applyNumberFormat="1" applyFont="1" applyFill="1" applyBorder="1" applyAlignment="1">
      <alignment horizontal="right" wrapText="1"/>
    </xf>
    <xf numFmtId="0" fontId="6" fillId="20" borderId="0" xfId="89" applyAlignment="1">
      <alignment wrapText="1"/>
    </xf>
    <xf numFmtId="0" fontId="6" fillId="20" borderId="0" xfId="83" applyFont="1" applyAlignment="1"/>
    <xf numFmtId="0" fontId="6" fillId="19" borderId="10" xfId="83" applyFont="1" applyFill="1" applyBorder="1" applyAlignment="1">
      <alignment horizontal="right"/>
    </xf>
    <xf numFmtId="168" fontId="6" fillId="19" borderId="10" xfId="83" applyNumberFormat="1" applyFont="1" applyFill="1" applyBorder="1" applyAlignment="1">
      <alignment horizontal="right"/>
    </xf>
    <xf numFmtId="169" fontId="6" fillId="19" borderId="10" xfId="83" applyNumberFormat="1" applyFont="1" applyFill="1" applyBorder="1" applyAlignment="1">
      <alignment horizontal="right"/>
    </xf>
    <xf numFmtId="0" fontId="6" fillId="19" borderId="10" xfId="83" applyFont="1" applyFill="1" applyBorder="1" applyAlignment="1">
      <alignment horizontal="left"/>
    </xf>
    <xf numFmtId="0" fontId="31" fillId="21" borderId="0" xfId="88" applyFont="1" applyFill="1" applyBorder="1" applyAlignment="1">
      <alignment horizontal="right" indent="1"/>
    </xf>
    <xf numFmtId="0" fontId="31" fillId="21" borderId="30" xfId="88" applyFont="1" applyFill="1" applyBorder="1" applyAlignment="1">
      <alignment horizontal="right" indent="1"/>
    </xf>
    <xf numFmtId="0" fontId="6" fillId="19" borderId="11" xfId="88" applyFont="1" applyFill="1" applyBorder="1" applyAlignment="1" applyProtection="1">
      <alignment horizontal="left"/>
      <protection locked="0"/>
    </xf>
    <xf numFmtId="0" fontId="6" fillId="19" borderId="12" xfId="88" applyFont="1" applyFill="1" applyBorder="1" applyAlignment="1" applyProtection="1">
      <alignment horizontal="left"/>
      <protection locked="0"/>
    </xf>
    <xf numFmtId="0" fontId="6" fillId="19" borderId="24" xfId="88" applyFont="1" applyFill="1" applyBorder="1" applyAlignment="1" applyProtection="1">
      <alignment horizontal="left"/>
      <protection locked="0"/>
    </xf>
    <xf numFmtId="0" fontId="6" fillId="19" borderId="10" xfId="88" applyFont="1" applyFill="1" applyBorder="1" applyAlignment="1" applyProtection="1">
      <alignment horizontal="left"/>
      <protection locked="0"/>
    </xf>
    <xf numFmtId="0" fontId="6" fillId="0" borderId="0" xfId="81" applyFont="1" applyFill="1" applyBorder="1" applyAlignment="1" applyProtection="1"/>
    <xf numFmtId="0" fontId="2" fillId="20" borderId="0" xfId="81" applyBorder="1" applyAlignment="1"/>
    <xf numFmtId="0" fontId="14" fillId="19" borderId="10" xfId="53" applyFill="1" applyBorder="1" applyAlignment="1" applyProtection="1">
      <alignment horizontal="left"/>
      <protection locked="0"/>
    </xf>
    <xf numFmtId="0" fontId="2" fillId="20" borderId="10" xfId="88" applyBorder="1" applyAlignment="1"/>
    <xf numFmtId="0" fontId="30" fillId="19" borderId="10" xfId="81" applyFont="1" applyFill="1" applyBorder="1" applyAlignment="1"/>
    <xf numFmtId="0" fontId="2" fillId="19" borderId="10" xfId="81" applyFill="1" applyBorder="1" applyAlignment="1"/>
    <xf numFmtId="0" fontId="30" fillId="0" borderId="0" xfId="81" applyFont="1" applyFill="1" applyAlignment="1"/>
    <xf numFmtId="0" fontId="2" fillId="0" borderId="0" xfId="80" applyFill="1" applyAlignment="1"/>
    <xf numFmtId="0" fontId="30" fillId="19" borderId="12" xfId="81" applyFont="1" applyFill="1" applyBorder="1" applyAlignment="1">
      <alignment horizontal="left"/>
    </xf>
    <xf numFmtId="0" fontId="2" fillId="19" borderId="12" xfId="80" applyFill="1" applyBorder="1" applyAlignment="1">
      <alignment horizontal="left"/>
    </xf>
    <xf numFmtId="0" fontId="2" fillId="19" borderId="24" xfId="80" applyFill="1" applyBorder="1" applyAlignment="1">
      <alignment horizontal="left"/>
    </xf>
    <xf numFmtId="0" fontId="25" fillId="20" borderId="13" xfId="81" applyFont="1" applyBorder="1" applyAlignment="1" applyProtection="1">
      <protection locked="0"/>
    </xf>
    <xf numFmtId="0" fontId="0" fillId="0" borderId="14" xfId="0" applyBorder="1" applyAlignment="1"/>
    <xf numFmtId="0" fontId="0" fillId="0" borderId="15" xfId="0" applyBorder="1" applyAlignment="1"/>
    <xf numFmtId="0" fontId="26" fillId="21" borderId="16" xfId="81" applyFont="1" applyFill="1" applyBorder="1" applyAlignment="1" applyProtection="1">
      <protection locked="0"/>
    </xf>
    <xf numFmtId="0" fontId="0" fillId="0" borderId="0" xfId="0" applyBorder="1" applyAlignment="1"/>
    <xf numFmtId="0" fontId="0" fillId="0" borderId="17" xfId="0" applyBorder="1" applyAlignment="1"/>
    <xf numFmtId="166" fontId="24" fillId="19" borderId="16" xfId="56" applyFont="1" applyFill="1" applyBorder="1" applyAlignment="1">
      <alignment horizontal="left"/>
      <protection locked="0"/>
    </xf>
    <xf numFmtId="166" fontId="24" fillId="14" borderId="25" xfId="38" applyFont="1" applyBorder="1" applyAlignment="1">
      <alignment horizontal="left"/>
    </xf>
    <xf numFmtId="0" fontId="0" fillId="0" borderId="19" xfId="0" applyBorder="1" applyAlignment="1"/>
    <xf numFmtId="0" fontId="0" fillId="0" borderId="20" xfId="0" applyBorder="1" applyAlignment="1"/>
    <xf numFmtId="0" fontId="42" fillId="19" borderId="0" xfId="79" applyFont="1" applyFill="1" applyBorder="1" applyAlignment="1">
      <alignment horizontal="center" vertical="center" wrapText="1"/>
    </xf>
    <xf numFmtId="0" fontId="41" fillId="0" borderId="0" xfId="0" applyFont="1" applyBorder="1" applyAlignment="1"/>
    <xf numFmtId="0" fontId="42" fillId="19" borderId="0" xfId="79" applyFont="1" applyFill="1" applyBorder="1" applyAlignment="1">
      <alignment horizontal="center" vertical="center"/>
    </xf>
    <xf numFmtId="0" fontId="0" fillId="0" borderId="0" xfId="0" applyBorder="1" applyAlignment="1">
      <alignment horizontal="center" vertical="center"/>
    </xf>
    <xf numFmtId="0" fontId="2" fillId="20" borderId="0" xfId="82" applyFont="1"/>
    <xf numFmtId="0" fontId="49" fillId="24" borderId="10" xfId="85" applyFill="1" applyBorder="1" applyAlignment="1">
      <alignment vertical="center" wrapText="1"/>
    </xf>
    <xf numFmtId="0" fontId="0" fillId="24" borderId="10" xfId="0" applyFill="1" applyBorder="1" applyAlignment="1">
      <alignment wrapText="1"/>
    </xf>
    <xf numFmtId="0" fontId="24" fillId="14" borderId="11" xfId="82" applyFont="1" applyFill="1" applyBorder="1" applyAlignment="1"/>
    <xf numFmtId="0" fontId="2" fillId="14" borderId="24" xfId="92" applyFill="1" applyBorder="1" applyAlignment="1"/>
    <xf numFmtId="0" fontId="49" fillId="24" borderId="23" xfId="85" applyFill="1" applyBorder="1" applyAlignment="1">
      <alignment vertical="center" wrapText="1"/>
    </xf>
    <xf numFmtId="0" fontId="49" fillId="24" borderId="0" xfId="85" applyFill="1" applyBorder="1" applyAlignment="1">
      <alignment vertical="center" wrapText="1"/>
    </xf>
    <xf numFmtId="0" fontId="37" fillId="21" borderId="11" xfId="88" applyFont="1" applyFill="1" applyBorder="1" applyAlignment="1">
      <alignment horizontal="center" vertical="center" wrapText="1"/>
    </xf>
    <xf numFmtId="0" fontId="37" fillId="21" borderId="24" xfId="88" applyFont="1" applyFill="1" applyBorder="1" applyAlignment="1">
      <alignment horizontal="center" vertical="center" wrapText="1"/>
    </xf>
    <xf numFmtId="0" fontId="6" fillId="25" borderId="27" xfId="88" applyFont="1" applyFill="1" applyBorder="1" applyAlignment="1">
      <alignment horizontal="left" wrapText="1"/>
    </xf>
    <xf numFmtId="0" fontId="6" fillId="25" borderId="22" xfId="88" applyFont="1" applyFill="1" applyBorder="1" applyAlignment="1">
      <alignment horizontal="left" wrapText="1"/>
    </xf>
    <xf numFmtId="0" fontId="31" fillId="21" borderId="11" xfId="89" applyNumberFormat="1" applyFont="1" applyFill="1" applyBorder="1" applyAlignment="1" applyProtection="1">
      <alignment vertical="center"/>
    </xf>
    <xf numFmtId="0" fontId="6" fillId="20" borderId="12" xfId="89" applyBorder="1" applyAlignment="1"/>
    <xf numFmtId="0" fontId="6" fillId="20" borderId="24" xfId="89" applyBorder="1" applyAlignment="1"/>
    <xf numFmtId="0" fontId="31" fillId="21" borderId="12" xfId="89" applyNumberFormat="1" applyFont="1" applyFill="1" applyBorder="1" applyAlignment="1" applyProtection="1">
      <alignment vertical="center"/>
    </xf>
    <xf numFmtId="0" fontId="31" fillId="21" borderId="24" xfId="89" applyNumberFormat="1" applyFont="1" applyFill="1" applyBorder="1" applyAlignment="1" applyProtection="1">
      <alignment vertical="center"/>
    </xf>
    <xf numFmtId="0" fontId="26" fillId="21" borderId="11" xfId="89" applyFont="1" applyFill="1" applyBorder="1" applyAlignment="1" applyProtection="1">
      <alignment vertical="center"/>
    </xf>
    <xf numFmtId="0" fontId="26" fillId="21" borderId="12" xfId="89" applyFont="1" applyFill="1" applyBorder="1" applyAlignment="1" applyProtection="1">
      <alignment vertical="center"/>
    </xf>
    <xf numFmtId="0" fontId="26" fillId="21" borderId="24" xfId="89" applyFont="1" applyFill="1" applyBorder="1" applyAlignment="1" applyProtection="1">
      <alignment vertical="center"/>
    </xf>
    <xf numFmtId="0" fontId="6" fillId="24" borderId="28" xfId="83" applyFont="1" applyFill="1" applyBorder="1" applyAlignment="1">
      <alignment wrapText="1"/>
    </xf>
    <xf numFmtId="0" fontId="6" fillId="24" borderId="21" xfId="69" applyFill="1" applyBorder="1" applyAlignment="1">
      <alignment wrapText="1"/>
    </xf>
    <xf numFmtId="0" fontId="6" fillId="24" borderId="29" xfId="69" applyFill="1" applyBorder="1" applyAlignment="1">
      <alignment wrapText="1"/>
    </xf>
    <xf numFmtId="0" fontId="6" fillId="24" borderId="27" xfId="69" applyFill="1" applyBorder="1" applyAlignment="1">
      <alignment wrapText="1"/>
    </xf>
    <xf numFmtId="0" fontId="6" fillId="24" borderId="22" xfId="69" applyFill="1" applyBorder="1" applyAlignment="1">
      <alignment wrapText="1"/>
    </xf>
    <xf numFmtId="0" fontId="6" fillId="24" borderId="31" xfId="69" applyFill="1" applyBorder="1" applyAlignment="1">
      <alignment wrapText="1"/>
    </xf>
    <xf numFmtId="0" fontId="31" fillId="21" borderId="11" xfId="89" applyFont="1" applyFill="1" applyBorder="1" applyAlignment="1" applyProtection="1">
      <alignment vertical="center"/>
    </xf>
    <xf numFmtId="0" fontId="31" fillId="21" borderId="12" xfId="89" applyFont="1" applyFill="1" applyBorder="1" applyAlignment="1" applyProtection="1">
      <alignment vertical="center"/>
    </xf>
    <xf numFmtId="0" fontId="31" fillId="21" borderId="21" xfId="89" applyFont="1" applyFill="1" applyBorder="1" applyAlignment="1" applyProtection="1">
      <alignment vertical="center"/>
    </xf>
    <xf numFmtId="0" fontId="31" fillId="21" borderId="24" xfId="89" applyFont="1" applyFill="1" applyBorder="1" applyAlignment="1" applyProtection="1">
      <alignment vertical="center"/>
    </xf>
    <xf numFmtId="0" fontId="31" fillId="21" borderId="10" xfId="90" applyFont="1" applyFill="1" applyBorder="1" applyAlignment="1"/>
    <xf numFmtId="0" fontId="26" fillId="21" borderId="10" xfId="90" applyFont="1" applyFill="1" applyBorder="1" applyAlignment="1"/>
    <xf numFmtId="0" fontId="26" fillId="21" borderId="10" xfId="90" applyFont="1" applyFill="1" applyBorder="1" applyAlignment="1">
      <alignment horizontal="left"/>
    </xf>
    <xf numFmtId="0" fontId="31" fillId="21" borderId="11" xfId="90" applyFont="1" applyFill="1" applyBorder="1" applyAlignment="1">
      <alignment horizontal="left"/>
    </xf>
    <xf numFmtId="0" fontId="31" fillId="21" borderId="12" xfId="90" applyFont="1" applyFill="1" applyBorder="1" applyAlignment="1">
      <alignment horizontal="left"/>
    </xf>
    <xf numFmtId="0" fontId="31" fillId="21" borderId="24" xfId="90" applyFont="1" applyFill="1" applyBorder="1" applyAlignment="1">
      <alignment horizontal="left"/>
    </xf>
    <xf numFmtId="0" fontId="26" fillId="21" borderId="11" xfId="90" applyFont="1" applyFill="1" applyBorder="1" applyAlignment="1"/>
    <xf numFmtId="0" fontId="26" fillId="21" borderId="12" xfId="90" applyFont="1" applyFill="1" applyBorder="1" applyAlignment="1"/>
    <xf numFmtId="0" fontId="27" fillId="20" borderId="12" xfId="90" applyFont="1" applyBorder="1" applyAlignment="1"/>
    <xf numFmtId="0" fontId="27" fillId="20" borderId="24" xfId="90" applyFont="1" applyBorder="1" applyAlignment="1"/>
    <xf numFmtId="0" fontId="31" fillId="21" borderId="10" xfId="90" applyFont="1" applyFill="1" applyBorder="1" applyAlignment="1">
      <alignment horizontal="left"/>
    </xf>
    <xf numFmtId="0" fontId="6" fillId="24" borderId="10" xfId="89" applyFont="1" applyFill="1" applyBorder="1" applyAlignment="1">
      <alignment vertical="center" wrapText="1"/>
    </xf>
    <xf numFmtId="0" fontId="6" fillId="24" borderId="10" xfId="69" applyFill="1" applyBorder="1" applyAlignment="1">
      <alignment vertical="center" wrapText="1"/>
    </xf>
    <xf numFmtId="0" fontId="31" fillId="22" borderId="11" xfId="90" applyFont="1" applyFill="1" applyBorder="1" applyAlignment="1"/>
    <xf numFmtId="0" fontId="31" fillId="22" borderId="12" xfId="90" applyFont="1" applyFill="1" applyBorder="1" applyAlignment="1"/>
    <xf numFmtId="0" fontId="31" fillId="22" borderId="24" xfId="90" applyFont="1" applyFill="1" applyBorder="1" applyAlignment="1"/>
    <xf numFmtId="0" fontId="26" fillId="21" borderId="11" xfId="90" applyFont="1" applyFill="1" applyBorder="1" applyAlignment="1">
      <alignment horizontal="left"/>
    </xf>
    <xf numFmtId="0" fontId="26" fillId="21" borderId="12" xfId="90" applyFont="1" applyFill="1" applyBorder="1" applyAlignment="1">
      <alignment horizontal="left"/>
    </xf>
    <xf numFmtId="0" fontId="26" fillId="21" borderId="24" xfId="90" applyFont="1" applyFill="1" applyBorder="1" applyAlignment="1">
      <alignment horizontal="left"/>
    </xf>
    <xf numFmtId="0" fontId="6" fillId="24" borderId="10" xfId="83" applyFont="1" applyFill="1" applyBorder="1" applyAlignment="1">
      <alignment vertical="center" wrapText="1"/>
    </xf>
    <xf numFmtId="0" fontId="50" fillId="0" borderId="0" xfId="83" applyFont="1" applyFill="1" applyBorder="1" applyAlignment="1">
      <alignment horizontal="left" vertical="center" wrapText="1"/>
    </xf>
    <xf numFmtId="0" fontId="6" fillId="20" borderId="0" xfId="83" applyAlignment="1">
      <alignment horizontal="left" vertical="center"/>
    </xf>
    <xf numFmtId="0" fontId="37" fillId="21" borderId="11" xfId="83" applyFont="1" applyFill="1" applyBorder="1" applyAlignment="1">
      <alignment horizontal="center" vertical="center" wrapText="1"/>
    </xf>
    <xf numFmtId="0" fontId="37" fillId="21" borderId="12" xfId="83" applyFont="1" applyFill="1" applyBorder="1" applyAlignment="1">
      <alignment horizontal="center" vertical="center" wrapText="1"/>
    </xf>
    <xf numFmtId="0" fontId="37" fillId="21" borderId="24" xfId="83" applyFont="1" applyFill="1" applyBorder="1" applyAlignment="1">
      <alignment horizontal="center" vertical="center" wrapText="1"/>
    </xf>
    <xf numFmtId="0" fontId="57" fillId="26" borderId="13" xfId="0" applyFont="1" applyFill="1" applyBorder="1" applyAlignment="1">
      <alignment vertical="center" wrapText="1"/>
    </xf>
    <xf numFmtId="0" fontId="57" fillId="26" borderId="15" xfId="0" applyFont="1" applyFill="1" applyBorder="1" applyAlignment="1">
      <alignment vertical="center" wrapText="1"/>
    </xf>
    <xf numFmtId="0" fontId="57" fillId="26" borderId="43" xfId="0" applyFont="1" applyFill="1" applyBorder="1" applyAlignment="1">
      <alignment vertical="center" wrapText="1"/>
    </xf>
    <xf numFmtId="0" fontId="57" fillId="26" borderId="44" xfId="0" applyFont="1" applyFill="1" applyBorder="1" applyAlignment="1">
      <alignment vertical="center" wrapText="1"/>
    </xf>
    <xf numFmtId="0" fontId="57" fillId="26" borderId="25" xfId="0" applyFont="1" applyFill="1" applyBorder="1" applyAlignment="1">
      <alignment vertical="center" wrapText="1"/>
    </xf>
    <xf numFmtId="0" fontId="57" fillId="26" borderId="20" xfId="0" applyFont="1" applyFill="1" applyBorder="1" applyAlignment="1">
      <alignment vertical="center" wrapText="1"/>
    </xf>
    <xf numFmtId="0" fontId="57" fillId="27" borderId="45" xfId="0" applyFont="1" applyFill="1" applyBorder="1" applyAlignment="1">
      <alignment vertical="center" wrapText="1"/>
    </xf>
    <xf numFmtId="0" fontId="57" fillId="27" borderId="46" xfId="0" applyFont="1" applyFill="1" applyBorder="1" applyAlignment="1">
      <alignment vertical="center" wrapText="1"/>
    </xf>
  </cellXfs>
  <cellStyles count="115">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Accent1" xfId="31" builtinId="29" customBuiltin="1"/>
    <cellStyle name="Accent2" xfId="32" builtinId="33" customBuiltin="1"/>
    <cellStyle name="Accent3" xfId="33" builtinId="37" customBuiltin="1"/>
    <cellStyle name="Accent4" xfId="34" builtinId="41" customBuiltin="1"/>
    <cellStyle name="Accent5" xfId="35" builtinId="45" customBuiltin="1"/>
    <cellStyle name="Accent6" xfId="36" builtinId="49" customBuiltin="1"/>
    <cellStyle name="Bad" xfId="37" builtinId="27" customBuiltin="1"/>
    <cellStyle name="Blockout" xfId="38"/>
    <cellStyle name="Blockout 2" xfId="39"/>
    <cellStyle name="Calculation" xfId="40" builtinId="22" customBuiltin="1"/>
    <cellStyle name="Check Cell" xfId="41" builtinId="23" customBuiltin="1"/>
    <cellStyle name="Comma 2" xfId="42"/>
    <cellStyle name="Comma 2 2" xfId="43"/>
    <cellStyle name="Comma 2 3" xfId="44"/>
    <cellStyle name="Comma 3" xfId="45"/>
    <cellStyle name="Comma 3 2" xfId="46"/>
    <cellStyle name="Explanatory Text" xfId="47" builtinId="53" customBuiltin="1"/>
    <cellStyle name="Good" xfId="48" builtinId="26" customBuiltin="1"/>
    <cellStyle name="Heading 1" xfId="49" builtinId="16" customBuiltin="1"/>
    <cellStyle name="Heading 2" xfId="50" builtinId="17" customBuiltin="1"/>
    <cellStyle name="Heading 3" xfId="51" builtinId="18" customBuiltin="1"/>
    <cellStyle name="Heading 4" xfId="52" builtinId="19" customBuiltin="1"/>
    <cellStyle name="Hyperlink" xfId="53" builtinId="8"/>
    <cellStyle name="Hyperlink 2" xfId="54"/>
    <cellStyle name="Input" xfId="55" builtinId="20" customBuiltin="1"/>
    <cellStyle name="Input1" xfId="56"/>
    <cellStyle name="Input1 2" xfId="57"/>
    <cellStyle name="Input1 2 2" xfId="58"/>
    <cellStyle name="Input1 3" xfId="59"/>
    <cellStyle name="Input1 3 2" xfId="60"/>
    <cellStyle name="Input1 4" xfId="61"/>
    <cellStyle name="Input1 4 2" xfId="111"/>
    <cellStyle name="Input1 5" xfId="62"/>
    <cellStyle name="Input1 5 2" xfId="112"/>
    <cellStyle name="Input2" xfId="63"/>
    <cellStyle name="Input2 2" xfId="64"/>
    <cellStyle name="Input3" xfId="65"/>
    <cellStyle name="Input3 2" xfId="66"/>
    <cellStyle name="Linked Cell" xfId="67" builtinId="24" customBuiltin="1"/>
    <cellStyle name="Neutral" xfId="68" builtinId="28" customBuiltin="1"/>
    <cellStyle name="Normal" xfId="0" builtinId="0"/>
    <cellStyle name="Normal 2" xfId="69"/>
    <cellStyle name="Normal 2 2" xfId="70"/>
    <cellStyle name="Normal 2 2 2" xfId="71"/>
    <cellStyle name="Normal 2 2 3" xfId="72"/>
    <cellStyle name="Normal 3" xfId="73"/>
    <cellStyle name="Normal 3 2" xfId="74"/>
    <cellStyle name="Normal 3 3" xfId="75"/>
    <cellStyle name="Normal 4" xfId="76"/>
    <cellStyle name="Normal 4 2" xfId="77"/>
    <cellStyle name="Normal 4 3" xfId="78"/>
    <cellStyle name="Normal 5" xfId="110"/>
    <cellStyle name="Normal_2010 06 02 - Urgent RIN for Vic DNSPs revised proposals" xfId="79"/>
    <cellStyle name="Normal_2010 06 22 - AA - Scheme Templates for data collection" xfId="80"/>
    <cellStyle name="Normal_2010 06 22 - IE - Scheme Template for data collection" xfId="81"/>
    <cellStyle name="Normal_2010 07 28 - AA - Template for data collection" xfId="82"/>
    <cellStyle name="Normal_2010 07 28 - AA - Template for data collection 2" xfId="83"/>
    <cellStyle name="Normal_2010 07 28 - AA - Template for data collection 2 2" xfId="84"/>
    <cellStyle name="Normal_2010 07 28 - AA - Template for data collection 2 3" xfId="85"/>
    <cellStyle name="Normal_2010 07 28 - AA - Template for data collection 3" xfId="86"/>
    <cellStyle name="Normal_Book1 2" xfId="87"/>
    <cellStyle name="Normal_D12 2657  STPIS - 2012 draft RIN - Ausgrid" xfId="88"/>
    <cellStyle name="Normal_D12 2657  STPIS - 2012 draft RIN - Ausgrid 2" xfId="89"/>
    <cellStyle name="Normal_D12 2657  STPIS - 2012 draft RIN - Ausgrid 3" xfId="90"/>
    <cellStyle name="Normal_Electricity Distribution Revised Regulatory Templates" xfId="91"/>
    <cellStyle name="Normal_Integral Energy 2009–10 RIN – incentive schemes" xfId="92"/>
    <cellStyle name="Note" xfId="93" builtinId="10" customBuiltin="1"/>
    <cellStyle name="Note 2" xfId="94"/>
    <cellStyle name="Output" xfId="95" builtinId="21" customBuiltin="1"/>
    <cellStyle name="Style 1" xfId="96"/>
    <cellStyle name="Style 1 2" xfId="97"/>
    <cellStyle name="Style 1 2 2" xfId="98"/>
    <cellStyle name="Style 1 3" xfId="99"/>
    <cellStyle name="Style 1 3 2" xfId="100"/>
    <cellStyle name="Style 1 3 3" xfId="101"/>
    <cellStyle name="Style 1 4" xfId="102"/>
    <cellStyle name="Style 1 4 2" xfId="103"/>
    <cellStyle name="Style 1 4 3" xfId="104"/>
    <cellStyle name="Style 1 5" xfId="105"/>
    <cellStyle name="Style 1 5 2" xfId="113"/>
    <cellStyle name="Style 1 6" xfId="106"/>
    <cellStyle name="Style 1 6 2" xfId="114"/>
    <cellStyle name="Title" xfId="107" builtinId="15" customBuiltin="1"/>
    <cellStyle name="Total" xfId="108" builtinId="25" customBuiltin="1"/>
    <cellStyle name="Warning Text" xfId="109" builtinId="11" customBuiltin="1"/>
  </cellStyles>
  <dxfs count="1">
    <dxf>
      <fill>
        <patternFill>
          <bgColor indexed="2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1313"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104775"/>
          <a:ext cx="30861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4705350</xdr:colOff>
      <xdr:row>1</xdr:row>
      <xdr:rowOff>114300</xdr:rowOff>
    </xdr:from>
    <xdr:to>
      <xdr:col>4</xdr:col>
      <xdr:colOff>0</xdr:colOff>
      <xdr:row>2</xdr:row>
      <xdr:rowOff>342900</xdr:rowOff>
    </xdr:to>
    <xdr:pic>
      <xdr:nvPicPr>
        <xdr:cNvPr id="42063" name="Picture 6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304800"/>
          <a:ext cx="723900" cy="419100"/>
        </a:xfrm>
        <a:prstGeom prst="rect">
          <a:avLst/>
        </a:prstGeom>
        <a:solidFill>
          <a:srgbClr val="FFFFCC"/>
        </a:solidFill>
        <a:ln w="19050">
          <a:solidFill>
            <a:srgbClr val="333399"/>
          </a:solidFill>
          <a:miter lim="800000"/>
          <a:headEnd/>
          <a:tailEnd/>
        </a:ln>
      </xdr:spPr>
    </xdr:pic>
    <xdr:clientData/>
  </xdr:twoCellAnchor>
  <xdr:twoCellAnchor>
    <xdr:from>
      <xdr:col>2</xdr:col>
      <xdr:colOff>4705350</xdr:colOff>
      <xdr:row>1</xdr:row>
      <xdr:rowOff>114300</xdr:rowOff>
    </xdr:from>
    <xdr:to>
      <xdr:col>4</xdr:col>
      <xdr:colOff>0</xdr:colOff>
      <xdr:row>2</xdr:row>
      <xdr:rowOff>342900</xdr:rowOff>
    </xdr:to>
    <xdr:pic>
      <xdr:nvPicPr>
        <xdr:cNvPr id="42064" name="Picture 6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304800"/>
          <a:ext cx="723900" cy="419100"/>
        </a:xfrm>
        <a:prstGeom prst="rect">
          <a:avLst/>
        </a:prstGeom>
        <a:solidFill>
          <a:srgbClr val="FFFFCC"/>
        </a:solidFill>
        <a:ln w="19050">
          <a:solidFill>
            <a:srgbClr val="333399"/>
          </a:solidFill>
          <a:miter lim="800000"/>
          <a:headEnd/>
          <a:tailEnd/>
        </a:ln>
      </xdr:spPr>
    </xdr:pic>
    <xdr:clientData/>
  </xdr:twoCellAnchor>
  <xdr:twoCellAnchor>
    <xdr:from>
      <xdr:col>2</xdr:col>
      <xdr:colOff>4705350</xdr:colOff>
      <xdr:row>1</xdr:row>
      <xdr:rowOff>114300</xdr:rowOff>
    </xdr:from>
    <xdr:to>
      <xdr:col>4</xdr:col>
      <xdr:colOff>0</xdr:colOff>
      <xdr:row>2</xdr:row>
      <xdr:rowOff>342900</xdr:rowOff>
    </xdr:to>
    <xdr:pic>
      <xdr:nvPicPr>
        <xdr:cNvPr id="42065" name="Picture 6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304800"/>
          <a:ext cx="723900" cy="419100"/>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2895" name="Group 1"/>
        <xdr:cNvGrpSpPr>
          <a:grpSpLocks/>
        </xdr:cNvGrpSpPr>
      </xdr:nvGrpSpPr>
      <xdr:grpSpPr bwMode="auto">
        <a:xfrm>
          <a:off x="0" y="19050"/>
          <a:ext cx="7334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897"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3919" name="Group 1"/>
        <xdr:cNvGrpSpPr>
          <a:grpSpLocks/>
        </xdr:cNvGrpSpPr>
      </xdr:nvGrpSpPr>
      <xdr:grpSpPr bwMode="auto">
        <a:xfrm>
          <a:off x="0" y="19050"/>
          <a:ext cx="838200" cy="67627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921"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695325</xdr:colOff>
      <xdr:row>2</xdr:row>
      <xdr:rowOff>209550</xdr:rowOff>
    </xdr:to>
    <xdr:grpSp>
      <xdr:nvGrpSpPr>
        <xdr:cNvPr id="5967" name="Group 1"/>
        <xdr:cNvGrpSpPr>
          <a:grpSpLocks/>
        </xdr:cNvGrpSpPr>
      </xdr:nvGrpSpPr>
      <xdr:grpSpPr bwMode="auto">
        <a:xfrm>
          <a:off x="0" y="19050"/>
          <a:ext cx="695325" cy="7048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969"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xdr:col>
      <xdr:colOff>0</xdr:colOff>
      <xdr:row>2</xdr:row>
      <xdr:rowOff>180975</xdr:rowOff>
    </xdr:to>
    <xdr:grpSp>
      <xdr:nvGrpSpPr>
        <xdr:cNvPr id="23316" name="Group 1"/>
        <xdr:cNvGrpSpPr>
          <a:grpSpLocks/>
        </xdr:cNvGrpSpPr>
      </xdr:nvGrpSpPr>
      <xdr:grpSpPr bwMode="auto">
        <a:xfrm>
          <a:off x="19050" y="19050"/>
          <a:ext cx="838200" cy="6762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3318"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31345" name="Group 1"/>
        <xdr:cNvGrpSpPr>
          <a:grpSpLocks/>
        </xdr:cNvGrpSpPr>
      </xdr:nvGrpSpPr>
      <xdr:grpSpPr bwMode="auto">
        <a:xfrm>
          <a:off x="0" y="19050"/>
          <a:ext cx="619125" cy="5429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1347"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19050</xdr:rowOff>
    </xdr:from>
    <xdr:to>
      <xdr:col>1</xdr:col>
      <xdr:colOff>0</xdr:colOff>
      <xdr:row>2</xdr:row>
      <xdr:rowOff>209550</xdr:rowOff>
    </xdr:to>
    <xdr:grpSp>
      <xdr:nvGrpSpPr>
        <xdr:cNvPr id="35442" name="Group 1"/>
        <xdr:cNvGrpSpPr>
          <a:grpSpLocks/>
        </xdr:cNvGrpSpPr>
      </xdr:nvGrpSpPr>
      <xdr:grpSpPr bwMode="auto">
        <a:xfrm>
          <a:off x="9525" y="19050"/>
          <a:ext cx="742950" cy="7048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544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37489" name="Group 1"/>
        <xdr:cNvGrpSpPr>
          <a:grpSpLocks/>
        </xdr:cNvGrpSpPr>
      </xdr:nvGrpSpPr>
      <xdr:grpSpPr bwMode="auto">
        <a:xfrm>
          <a:off x="0" y="19050"/>
          <a:ext cx="733425" cy="5143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2"/>
            <a:ext cx="77" cy="21"/>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7491"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TRIMDATA\TRIM\TEMP\CONTEXT.3388\2010%2008%2013%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rvpwxfs01\home$\TRIMDATA\TRIM\TEMP\CONTEXT.4468\2012-14%20-%20annual%20rins%20-%20energe%20(D2012-001047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brvpwxfs01\home$\TRIMDATA\TRIM\TEMP\CONTEXT.4468\2012-14%20annual%20rin%20-%20energex%20-%20(D2012-001131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2. Demand"/>
      <sheetName val="3. Outcomes QOS and customer "/>
      <sheetName val="4. General information"/>
      <sheetName val="5a. Network data planned outage"/>
      <sheetName val="5b. Network data feeder"/>
      <sheetName val="5c. Network data outages &amp; WSC"/>
      <sheetName val="5d. Outcomes planned outages"/>
      <sheetName val="6. Weighted av cost of debt"/>
      <sheetName val="7. Asset installation"/>
      <sheetName val="8. Unit costs by asset"/>
      <sheetName val="Annotations"/>
      <sheetName val="Definitions"/>
    </sheetNames>
    <sheetDataSet>
      <sheetData sheetId="0">
        <row r="22">
          <cell r="C22" t="str">
            <v>Energex</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5a. Network data planned outage"/>
      <sheetName val="5b. Network data feeder"/>
      <sheetName val="5c. Network data outages &amp; WSC"/>
      <sheetName val="5d. Outcomes planned outages"/>
      <sheetName val="Annotations"/>
      <sheetName val="Definitions"/>
    </sheetNames>
    <sheetDataSet>
      <sheetData sheetId="0" refreshError="1">
        <row r="22">
          <cell r="C22" t="str">
            <v>Energex</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icolaroscoe@energex.com.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45"/>
  <sheetViews>
    <sheetView showGridLines="0" tabSelected="1" zoomScaleNormal="100" zoomScaleSheetLayoutView="100" workbookViewId="0">
      <selection activeCell="M21" sqref="M21"/>
    </sheetView>
  </sheetViews>
  <sheetFormatPr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3.42578125" style="2" hidden="1" customWidth="1"/>
    <col min="8" max="8" width="4.42578125" style="2" customWidth="1"/>
    <col min="9" max="9" width="5" style="2" customWidth="1"/>
    <col min="10" max="16384" width="9.140625" style="2"/>
  </cols>
  <sheetData>
    <row r="3" spans="1:8" x14ac:dyDescent="0.2">
      <c r="D3" s="199" t="s">
        <v>240</v>
      </c>
    </row>
    <row r="4" spans="1:8" x14ac:dyDescent="0.2">
      <c r="D4" s="200" t="s">
        <v>230</v>
      </c>
    </row>
    <row r="8" spans="1:8" ht="20.25" x14ac:dyDescent="0.3">
      <c r="A8" s="1" t="s">
        <v>0</v>
      </c>
    </row>
    <row r="9" spans="1:8" ht="20.25" x14ac:dyDescent="0.3">
      <c r="A9" s="1" t="s">
        <v>1</v>
      </c>
    </row>
    <row r="11" spans="1:8" x14ac:dyDescent="0.2">
      <c r="A11" s="3" t="s">
        <v>2</v>
      </c>
    </row>
    <row r="12" spans="1:8" ht="13.5" thickBot="1" x14ac:dyDescent="0.25"/>
    <row r="13" spans="1:8" ht="15.75" x14ac:dyDescent="0.25">
      <c r="A13" s="234" t="s">
        <v>3</v>
      </c>
      <c r="B13" s="235"/>
      <c r="C13" s="235"/>
      <c r="D13" s="235"/>
      <c r="E13" s="235"/>
      <c r="F13" s="235"/>
      <c r="G13" s="235"/>
      <c r="H13" s="236"/>
    </row>
    <row r="14" spans="1:8" x14ac:dyDescent="0.2">
      <c r="A14" s="237" t="s">
        <v>4</v>
      </c>
      <c r="B14" s="238"/>
      <c r="C14" s="238"/>
      <c r="D14" s="238"/>
      <c r="E14" s="238"/>
      <c r="F14" s="238"/>
      <c r="G14" s="238"/>
      <c r="H14" s="239"/>
    </row>
    <row r="15" spans="1:8" x14ac:dyDescent="0.2">
      <c r="A15" s="240" t="s">
        <v>5</v>
      </c>
      <c r="B15" s="238"/>
      <c r="C15" s="238"/>
      <c r="D15" s="238"/>
      <c r="E15" s="238"/>
      <c r="F15" s="238"/>
      <c r="G15" s="238"/>
      <c r="H15" s="239"/>
    </row>
    <row r="16" spans="1:8" ht="13.5" thickBot="1" x14ac:dyDescent="0.25">
      <c r="A16" s="241" t="s">
        <v>6</v>
      </c>
      <c r="B16" s="242"/>
      <c r="C16" s="242"/>
      <c r="D16" s="242"/>
      <c r="E16" s="242"/>
      <c r="F16" s="242"/>
      <c r="G16" s="242"/>
      <c r="H16" s="243"/>
    </row>
    <row r="17" spans="1:9" x14ac:dyDescent="0.2">
      <c r="A17" s="223"/>
      <c r="B17" s="224"/>
      <c r="C17" s="224"/>
      <c r="D17" s="224"/>
      <c r="E17" s="224"/>
      <c r="F17" s="224"/>
      <c r="G17" s="224"/>
      <c r="H17" s="224"/>
    </row>
    <row r="18" spans="1:9" x14ac:dyDescent="0.2">
      <c r="A18" s="4" t="s">
        <v>7</v>
      </c>
      <c r="B18" s="5"/>
      <c r="C18" s="5"/>
      <c r="D18" s="6"/>
      <c r="E18" s="6"/>
      <c r="F18" s="6"/>
      <c r="G18" s="6"/>
    </row>
    <row r="19" spans="1:9" x14ac:dyDescent="0.2">
      <c r="A19" s="7" t="s">
        <v>8</v>
      </c>
    </row>
    <row r="21" spans="1:9" x14ac:dyDescent="0.2">
      <c r="I21" s="8"/>
    </row>
    <row r="22" spans="1:9" ht="18" x14ac:dyDescent="0.25">
      <c r="A22" s="9" t="s">
        <v>9</v>
      </c>
      <c r="B22" s="10"/>
      <c r="C22" s="227" t="s">
        <v>65</v>
      </c>
      <c r="D22" s="228"/>
      <c r="E22" s="228"/>
    </row>
    <row r="23" spans="1:9" ht="18" x14ac:dyDescent="0.25">
      <c r="A23" s="11"/>
      <c r="B23" s="11"/>
    </row>
    <row r="24" spans="1:9" ht="18" x14ac:dyDescent="0.25">
      <c r="A24" s="9" t="s">
        <v>10</v>
      </c>
      <c r="B24" s="10"/>
      <c r="C24" s="227">
        <v>40078849055</v>
      </c>
      <c r="D24" s="228"/>
      <c r="E24" s="228"/>
    </row>
    <row r="25" spans="1:9" ht="18" x14ac:dyDescent="0.25">
      <c r="A25" s="11"/>
      <c r="B25" s="11"/>
      <c r="C25" s="229"/>
      <c r="D25" s="230"/>
      <c r="E25" s="230"/>
    </row>
    <row r="26" spans="1:9" ht="18" x14ac:dyDescent="0.25">
      <c r="A26" s="12" t="s">
        <v>11</v>
      </c>
      <c r="B26" s="13"/>
      <c r="C26" s="231" t="s">
        <v>209</v>
      </c>
      <c r="D26" s="232"/>
      <c r="E26" s="233"/>
    </row>
    <row r="29" spans="1:9" ht="13.5" thickBot="1" x14ac:dyDescent="0.25"/>
    <row r="30" spans="1:9" x14ac:dyDescent="0.2">
      <c r="A30" s="14"/>
      <c r="B30" s="15"/>
      <c r="C30" s="15"/>
      <c r="D30" s="15"/>
      <c r="E30" s="16"/>
      <c r="F30" s="16"/>
      <c r="G30" s="16"/>
      <c r="H30" s="17"/>
    </row>
    <row r="31" spans="1:9" x14ac:dyDescent="0.2">
      <c r="A31" s="18" t="s">
        <v>12</v>
      </c>
      <c r="B31" s="217" t="s">
        <v>13</v>
      </c>
      <c r="C31" s="218"/>
      <c r="D31" s="219" t="s">
        <v>3235</v>
      </c>
      <c r="E31" s="220"/>
      <c r="F31" s="220"/>
      <c r="G31" s="221"/>
      <c r="H31" s="20"/>
    </row>
    <row r="32" spans="1:9" x14ac:dyDescent="0.2">
      <c r="A32" s="18"/>
      <c r="B32" s="217" t="s">
        <v>14</v>
      </c>
      <c r="C32" s="218"/>
      <c r="D32" s="219" t="s">
        <v>3236</v>
      </c>
      <c r="E32" s="220"/>
      <c r="F32" s="220"/>
      <c r="G32" s="221"/>
      <c r="H32" s="20"/>
    </row>
    <row r="33" spans="1:8" x14ac:dyDescent="0.2">
      <c r="A33" s="18"/>
      <c r="B33" s="21"/>
      <c r="C33" s="19" t="s">
        <v>15</v>
      </c>
      <c r="D33" s="22" t="s">
        <v>3237</v>
      </c>
      <c r="E33" s="19" t="s">
        <v>16</v>
      </c>
      <c r="F33" s="22">
        <v>4006</v>
      </c>
      <c r="G33" s="23"/>
      <c r="H33" s="24"/>
    </row>
    <row r="34" spans="1:8" x14ac:dyDescent="0.2">
      <c r="A34" s="18"/>
      <c r="B34" s="21"/>
      <c r="C34" s="21"/>
      <c r="D34" s="21"/>
      <c r="E34" s="23"/>
      <c r="F34" s="21"/>
      <c r="G34" s="23"/>
      <c r="H34" s="25"/>
    </row>
    <row r="35" spans="1:8" x14ac:dyDescent="0.2">
      <c r="A35" s="18" t="s">
        <v>17</v>
      </c>
      <c r="B35" s="217" t="s">
        <v>13</v>
      </c>
      <c r="C35" s="218"/>
      <c r="D35" s="222" t="s">
        <v>3238</v>
      </c>
      <c r="E35" s="222"/>
      <c r="F35" s="222"/>
      <c r="G35" s="222"/>
      <c r="H35" s="26"/>
    </row>
    <row r="36" spans="1:8" x14ac:dyDescent="0.2">
      <c r="A36" s="18"/>
      <c r="B36" s="217" t="s">
        <v>14</v>
      </c>
      <c r="C36" s="218"/>
      <c r="D36" s="222" t="s">
        <v>3239</v>
      </c>
      <c r="E36" s="222"/>
      <c r="F36" s="222"/>
      <c r="G36" s="222"/>
      <c r="H36" s="26"/>
    </row>
    <row r="37" spans="1:8" x14ac:dyDescent="0.2">
      <c r="A37" s="27"/>
      <c r="B37" s="21"/>
      <c r="C37" s="19" t="s">
        <v>15</v>
      </c>
      <c r="D37" s="22" t="s">
        <v>3237</v>
      </c>
      <c r="E37" s="19" t="s">
        <v>16</v>
      </c>
      <c r="F37" s="22">
        <v>4001</v>
      </c>
      <c r="G37" s="23"/>
      <c r="H37" s="24"/>
    </row>
    <row r="38" spans="1:8" x14ac:dyDescent="0.2">
      <c r="A38" s="27"/>
      <c r="B38" s="76"/>
      <c r="C38" s="76"/>
      <c r="D38" s="76"/>
      <c r="E38" s="23"/>
      <c r="F38" s="23"/>
      <c r="G38" s="23"/>
      <c r="H38" s="25"/>
    </row>
    <row r="39" spans="1:8" x14ac:dyDescent="0.2">
      <c r="A39" s="27"/>
      <c r="B39" s="76"/>
      <c r="C39" s="76"/>
      <c r="D39" s="76"/>
      <c r="E39" s="23"/>
      <c r="F39" s="23"/>
      <c r="G39" s="23"/>
      <c r="H39" s="25"/>
    </row>
    <row r="40" spans="1:8" x14ac:dyDescent="0.2">
      <c r="A40" s="18" t="s">
        <v>18</v>
      </c>
      <c r="B40" s="222" t="s">
        <v>3240</v>
      </c>
      <c r="C40" s="222"/>
      <c r="D40" s="226"/>
      <c r="E40" s="226"/>
      <c r="F40" s="226"/>
      <c r="G40" s="23"/>
      <c r="H40" s="25"/>
    </row>
    <row r="41" spans="1:8" x14ac:dyDescent="0.2">
      <c r="A41" s="18" t="s">
        <v>19</v>
      </c>
      <c r="B41" s="222" t="s">
        <v>3241</v>
      </c>
      <c r="C41" s="222"/>
      <c r="D41" s="222"/>
      <c r="E41" s="222"/>
      <c r="F41" s="222"/>
      <c r="G41" s="23"/>
      <c r="H41" s="25"/>
    </row>
    <row r="42" spans="1:8" x14ac:dyDescent="0.2">
      <c r="A42" s="18" t="s">
        <v>20</v>
      </c>
      <c r="B42" s="225" t="s">
        <v>3242</v>
      </c>
      <c r="C42" s="222"/>
      <c r="D42" s="222"/>
      <c r="E42" s="222"/>
      <c r="F42" s="222"/>
      <c r="G42" s="23"/>
      <c r="H42" s="25"/>
    </row>
    <row r="43" spans="1:8" ht="13.5" thickBot="1" x14ac:dyDescent="0.25">
      <c r="A43" s="77"/>
      <c r="B43" s="137"/>
      <c r="C43" s="137"/>
      <c r="D43" s="137"/>
      <c r="E43" s="137"/>
      <c r="F43" s="137"/>
      <c r="G43" s="28"/>
      <c r="H43" s="29"/>
    </row>
    <row r="45" spans="1:8" x14ac:dyDescent="0.2">
      <c r="A45" s="75"/>
      <c r="B45" s="76"/>
      <c r="C45" s="76"/>
      <c r="D45" s="76"/>
      <c r="E45" s="23"/>
      <c r="F45" s="23"/>
      <c r="G45" s="23"/>
      <c r="H45" s="23"/>
    </row>
  </sheetData>
  <mergeCells count="20">
    <mergeCell ref="A13:H13"/>
    <mergeCell ref="A14:H14"/>
    <mergeCell ref="A15:H15"/>
    <mergeCell ref="A16:H16"/>
    <mergeCell ref="B42:F42"/>
    <mergeCell ref="B36:C36"/>
    <mergeCell ref="D36:G36"/>
    <mergeCell ref="B40:F40"/>
    <mergeCell ref="B41:F41"/>
    <mergeCell ref="B32:C32"/>
    <mergeCell ref="D32:G32"/>
    <mergeCell ref="B35:C35"/>
    <mergeCell ref="D35:G35"/>
    <mergeCell ref="A17:H17"/>
    <mergeCell ref="B31:C31"/>
    <mergeCell ref="D31:G31"/>
    <mergeCell ref="C22:E22"/>
    <mergeCell ref="C25:E25"/>
    <mergeCell ref="C26:E26"/>
    <mergeCell ref="C24:E24"/>
  </mergeCells>
  <phoneticPr fontId="22" type="noConversion"/>
  <dataValidations count="1">
    <dataValidation type="list" allowBlank="1" showInputMessage="1" showErrorMessage="1" sqref="C26:E26">
      <formula1>"2012-13, 2013-14, 2014-15"</formula1>
    </dataValidation>
  </dataValidations>
  <hyperlinks>
    <hyperlink ref="D4" location="Amendments!A1" display="Click here for details."/>
    <hyperlink ref="B42" r:id="rId1"/>
  </hyperlinks>
  <pageMargins left="0.35433070866141736" right="0.35433070866141736" top="0.94488188976377963" bottom="0.98425196850393704" header="0.51181102362204722" footer="0.51181102362204722"/>
  <pageSetup paperSize="8" scale="81" orientation="portrait" r:id="rId2"/>
  <headerFooter scaleWithDoc="0" alignWithMargins="0">
    <oddFooter>&amp;L&amp;8&amp;D&amp;C&amp;8&amp; Template: &amp;A
&amp;F&amp;R&amp;8&amp;P o&amp;Of &amp;N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5"/>
  <sheetViews>
    <sheetView workbookViewId="0">
      <selection activeCell="A38" sqref="A38"/>
    </sheetView>
  </sheetViews>
  <sheetFormatPr defaultRowHeight="12.75" x14ac:dyDescent="0.2"/>
  <cols>
    <col min="2" max="3" width="25.7109375" customWidth="1"/>
    <col min="4" max="4" width="55.7109375" customWidth="1"/>
  </cols>
  <sheetData>
    <row r="2" spans="2:4" x14ac:dyDescent="0.2">
      <c r="B2" s="192" t="s">
        <v>210</v>
      </c>
    </row>
    <row r="3" spans="2:4" ht="13.5" thickBot="1" x14ac:dyDescent="0.25"/>
    <row r="4" spans="2:4" ht="12.75" customHeight="1" x14ac:dyDescent="0.2">
      <c r="B4" s="302" t="s">
        <v>211</v>
      </c>
      <c r="C4" s="303"/>
      <c r="D4" s="304" t="s">
        <v>212</v>
      </c>
    </row>
    <row r="5" spans="2:4" ht="13.5" customHeight="1" thickBot="1" x14ac:dyDescent="0.25">
      <c r="B5" s="306" t="s">
        <v>213</v>
      </c>
      <c r="C5" s="307"/>
      <c r="D5" s="305"/>
    </row>
    <row r="6" spans="2:4" ht="13.5" customHeight="1" thickBot="1" x14ac:dyDescent="0.25">
      <c r="B6" s="308" t="s">
        <v>214</v>
      </c>
      <c r="C6" s="309"/>
      <c r="D6" s="193"/>
    </row>
    <row r="7" spans="2:4" ht="26.25" thickBot="1" x14ac:dyDescent="0.25">
      <c r="B7" s="194" t="s">
        <v>215</v>
      </c>
      <c r="C7" s="195" t="s">
        <v>216</v>
      </c>
      <c r="D7" s="195" t="s">
        <v>217</v>
      </c>
    </row>
    <row r="8" spans="2:4" ht="13.5" thickBot="1" x14ac:dyDescent="0.25">
      <c r="B8" s="194" t="s">
        <v>218</v>
      </c>
      <c r="C8" s="195" t="s">
        <v>219</v>
      </c>
      <c r="D8" s="195" t="s">
        <v>220</v>
      </c>
    </row>
    <row r="9" spans="2:4" ht="13.5" thickBot="1" x14ac:dyDescent="0.25">
      <c r="B9" s="194" t="s">
        <v>221</v>
      </c>
      <c r="C9" s="195" t="s">
        <v>219</v>
      </c>
      <c r="D9" s="195" t="s">
        <v>222</v>
      </c>
    </row>
    <row r="10" spans="2:4" ht="13.5" thickBot="1" x14ac:dyDescent="0.25">
      <c r="B10" s="194" t="s">
        <v>52</v>
      </c>
      <c r="C10" s="195" t="s">
        <v>219</v>
      </c>
      <c r="D10" s="195" t="s">
        <v>223</v>
      </c>
    </row>
    <row r="11" spans="2:4" ht="90" thickBot="1" x14ac:dyDescent="0.25">
      <c r="B11" s="196" t="s">
        <v>224</v>
      </c>
      <c r="C11" s="196" t="s">
        <v>219</v>
      </c>
      <c r="D11" s="197" t="s">
        <v>225</v>
      </c>
    </row>
    <row r="12" spans="2:4" ht="13.5" thickBot="1" x14ac:dyDescent="0.25">
      <c r="B12" s="194" t="s">
        <v>226</v>
      </c>
      <c r="C12" s="195" t="s">
        <v>219</v>
      </c>
      <c r="D12" s="195" t="s">
        <v>217</v>
      </c>
    </row>
    <row r="13" spans="2:4" ht="13.5" thickBot="1" x14ac:dyDescent="0.25">
      <c r="B13" s="194" t="s">
        <v>227</v>
      </c>
      <c r="C13" s="195" t="s">
        <v>219</v>
      </c>
      <c r="D13" s="195" t="s">
        <v>217</v>
      </c>
    </row>
    <row r="14" spans="2:4" ht="26.25" thickBot="1" x14ac:dyDescent="0.25">
      <c r="B14" s="194" t="s">
        <v>70</v>
      </c>
      <c r="C14" s="195" t="s">
        <v>219</v>
      </c>
      <c r="D14" s="195" t="s">
        <v>228</v>
      </c>
    </row>
    <row r="15" spans="2:4" ht="13.5" thickBot="1" x14ac:dyDescent="0.25">
      <c r="B15" s="196" t="s">
        <v>196</v>
      </c>
      <c r="C15" s="198" t="s">
        <v>219</v>
      </c>
      <c r="D15" s="198" t="s">
        <v>229</v>
      </c>
    </row>
  </sheetData>
  <mergeCells count="4">
    <mergeCell ref="B4:C4"/>
    <mergeCell ref="D4:D5"/>
    <mergeCell ref="B5:C5"/>
    <mergeCell ref="B6:C6"/>
  </mergeCells>
  <pageMargins left="0.35433070866141736" right="0.35433070866141736" top="0.94488188976377963" bottom="0.98425196850393704" header="0.51181102362204722" footer="0.51181102362204722"/>
  <pageSetup paperSize="8" scale="81" orientation="portrait" r:id="rId1"/>
  <headerFooter scaleWithDoc="0" alignWithMargins="0">
    <oddFooter>&amp;L&amp;8&amp;D&amp;C&amp;8&amp; Template: &amp;A
&amp;F&amp;R&amp;8&amp;P o&amp;Of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dimension ref="A1:L22"/>
  <sheetViews>
    <sheetView zoomScaleNormal="100" zoomScaleSheetLayoutView="100" workbookViewId="0">
      <selection activeCell="B29" sqref="B29:G29"/>
    </sheetView>
  </sheetViews>
  <sheetFormatPr defaultRowHeight="23.25" x14ac:dyDescent="0.35"/>
  <cols>
    <col min="1" max="1" width="8.140625" style="65" customWidth="1"/>
    <col min="2" max="2" width="5.7109375" style="65" customWidth="1"/>
    <col min="3" max="3" width="70.7109375" style="65" customWidth="1"/>
    <col min="4" max="4" width="10.7109375" style="65" customWidth="1"/>
    <col min="5" max="5" width="70.7109375" style="65" customWidth="1"/>
    <col min="6" max="6" width="5.7109375" style="65" customWidth="1"/>
    <col min="7" max="7" width="3.7109375" style="65" customWidth="1"/>
    <col min="8" max="9" width="10.7109375" style="65" customWidth="1"/>
    <col min="10" max="10" width="4" style="65" customWidth="1"/>
    <col min="11" max="16384" width="9.140625" style="65"/>
  </cols>
  <sheetData>
    <row r="1" spans="1:12" ht="15" customHeight="1" thickBot="1" x14ac:dyDescent="0.5">
      <c r="A1" s="166" t="s">
        <v>49</v>
      </c>
    </row>
    <row r="2" spans="1:12" ht="15" customHeight="1" thickTop="1" x14ac:dyDescent="0.35">
      <c r="B2" s="167"/>
      <c r="C2" s="168"/>
      <c r="D2" s="168"/>
      <c r="E2" s="168"/>
      <c r="F2" s="169"/>
      <c r="G2" s="66"/>
      <c r="H2" s="66"/>
      <c r="I2" s="66"/>
      <c r="J2" s="66"/>
      <c r="K2" s="67"/>
    </row>
    <row r="3" spans="1:12" ht="35.1" customHeight="1" x14ac:dyDescent="0.35">
      <c r="B3" s="170"/>
      <c r="C3" s="70"/>
      <c r="D3" s="70"/>
      <c r="E3" s="70"/>
      <c r="F3" s="171"/>
      <c r="G3" s="66"/>
      <c r="H3" s="66"/>
      <c r="I3" s="66"/>
      <c r="J3" s="66"/>
      <c r="K3" s="67"/>
    </row>
    <row r="4" spans="1:12" ht="51.6" customHeight="1" x14ac:dyDescent="0.35">
      <c r="B4" s="170"/>
      <c r="C4" s="244" t="s">
        <v>188</v>
      </c>
      <c r="D4" s="245"/>
      <c r="E4" s="245"/>
      <c r="F4" s="172"/>
      <c r="G4" s="68"/>
      <c r="H4" s="68"/>
      <c r="I4" s="68"/>
      <c r="J4" s="173"/>
      <c r="K4" s="67"/>
    </row>
    <row r="5" spans="1:12" ht="21" customHeight="1" x14ac:dyDescent="0.35">
      <c r="B5" s="170"/>
      <c r="C5" s="246" t="s">
        <v>50</v>
      </c>
      <c r="D5" s="247"/>
      <c r="E5" s="247"/>
      <c r="F5" s="174"/>
      <c r="G5" s="69"/>
      <c r="H5" s="69"/>
      <c r="I5" s="69"/>
      <c r="J5" s="175"/>
      <c r="K5" s="67"/>
    </row>
    <row r="6" spans="1:12" ht="15" customHeight="1" thickBot="1" x14ac:dyDescent="0.4">
      <c r="B6" s="170"/>
      <c r="C6" s="70"/>
      <c r="D6" s="70"/>
      <c r="E6" s="71"/>
      <c r="F6" s="176"/>
      <c r="G6" s="72"/>
      <c r="H6" s="72"/>
      <c r="I6" s="72"/>
      <c r="J6" s="66"/>
      <c r="K6" s="67"/>
    </row>
    <row r="7" spans="1:12" s="73" customFormat="1" ht="15" customHeight="1" x14ac:dyDescent="0.2">
      <c r="B7" s="177"/>
      <c r="C7" s="139"/>
      <c r="D7" s="139"/>
      <c r="E7" s="139"/>
      <c r="F7" s="178"/>
      <c r="G7" s="74"/>
      <c r="H7" s="179"/>
      <c r="I7" s="179"/>
      <c r="J7" s="180"/>
      <c r="K7" s="181"/>
      <c r="L7" s="182"/>
    </row>
    <row r="8" spans="1:12" s="73" customFormat="1" ht="30" customHeight="1" x14ac:dyDescent="0.2">
      <c r="B8" s="183"/>
      <c r="C8" s="140" t="s">
        <v>189</v>
      </c>
      <c r="D8" s="141"/>
      <c r="E8" s="184" t="s">
        <v>69</v>
      </c>
      <c r="F8" s="185"/>
      <c r="G8" s="74"/>
      <c r="H8" s="179"/>
      <c r="I8" s="179"/>
      <c r="J8" s="180"/>
      <c r="K8" s="181"/>
      <c r="L8" s="182"/>
    </row>
    <row r="9" spans="1:12" s="73" customFormat="1" ht="30" customHeight="1" x14ac:dyDescent="0.2">
      <c r="B9" s="183"/>
      <c r="C9" s="142" t="s">
        <v>51</v>
      </c>
      <c r="D9" s="141"/>
      <c r="E9" s="184" t="s">
        <v>234</v>
      </c>
      <c r="F9" s="185"/>
      <c r="G9" s="74"/>
      <c r="H9" s="179"/>
      <c r="I9" s="179"/>
      <c r="J9" s="180"/>
      <c r="K9" s="181"/>
      <c r="L9" s="182"/>
    </row>
    <row r="10" spans="1:12" s="73" customFormat="1" ht="30" customHeight="1" x14ac:dyDescent="0.2">
      <c r="B10" s="183"/>
      <c r="C10" s="143" t="s">
        <v>190</v>
      </c>
      <c r="D10" s="141"/>
      <c r="E10" s="141" t="s">
        <v>54</v>
      </c>
      <c r="F10" s="185"/>
      <c r="G10" s="74"/>
      <c r="H10" s="179"/>
      <c r="I10" s="179"/>
      <c r="J10" s="180"/>
      <c r="K10" s="181"/>
      <c r="L10" s="182"/>
    </row>
    <row r="11" spans="1:12" s="73" customFormat="1" ht="30" customHeight="1" x14ac:dyDescent="0.45">
      <c r="B11" s="183"/>
      <c r="C11" s="145" t="s">
        <v>191</v>
      </c>
      <c r="D11" s="141"/>
      <c r="E11" s="186" t="s">
        <v>235</v>
      </c>
      <c r="F11" s="185"/>
      <c r="G11" s="74"/>
      <c r="H11" s="179"/>
      <c r="I11" s="179"/>
      <c r="J11" s="180"/>
      <c r="K11" s="181"/>
      <c r="L11" s="182"/>
    </row>
    <row r="12" spans="1:12" s="73" customFormat="1" ht="30" customHeight="1" x14ac:dyDescent="0.45">
      <c r="B12" s="183"/>
      <c r="C12" s="145" t="s">
        <v>193</v>
      </c>
      <c r="D12" s="141"/>
      <c r="E12" s="186" t="s">
        <v>192</v>
      </c>
      <c r="F12" s="185"/>
      <c r="G12" s="74"/>
      <c r="H12" s="179"/>
      <c r="I12" s="179"/>
      <c r="J12" s="180"/>
      <c r="K12" s="181"/>
      <c r="L12" s="182"/>
    </row>
    <row r="13" spans="1:12" s="73" customFormat="1" ht="30" customHeight="1" x14ac:dyDescent="0.45">
      <c r="B13" s="183"/>
      <c r="C13" s="145" t="s">
        <v>231</v>
      </c>
      <c r="D13" s="141"/>
      <c r="E13" s="186" t="s">
        <v>236</v>
      </c>
      <c r="F13" s="185"/>
      <c r="G13" s="74"/>
      <c r="H13" s="179"/>
      <c r="I13" s="179"/>
      <c r="J13" s="180"/>
      <c r="K13" s="181"/>
      <c r="L13" s="182"/>
    </row>
    <row r="14" spans="1:12" s="73" customFormat="1" ht="30" customHeight="1" x14ac:dyDescent="0.45">
      <c r="B14" s="183"/>
      <c r="C14" s="145" t="s">
        <v>232</v>
      </c>
      <c r="D14" s="141"/>
      <c r="E14" s="144" t="s">
        <v>194</v>
      </c>
      <c r="F14" s="185"/>
      <c r="G14" s="74"/>
      <c r="H14" s="179"/>
      <c r="I14" s="179"/>
      <c r="J14" s="180"/>
      <c r="K14" s="181"/>
      <c r="L14" s="182"/>
    </row>
    <row r="15" spans="1:12" s="73" customFormat="1" ht="30" customHeight="1" x14ac:dyDescent="0.45">
      <c r="B15" s="183"/>
      <c r="C15" s="145" t="s">
        <v>195</v>
      </c>
      <c r="D15" s="141"/>
      <c r="E15" s="146" t="s">
        <v>237</v>
      </c>
      <c r="F15" s="185"/>
      <c r="G15" s="74"/>
      <c r="H15" s="179"/>
      <c r="I15" s="179"/>
      <c r="J15" s="180"/>
      <c r="K15" s="181"/>
      <c r="L15" s="182"/>
    </row>
    <row r="16" spans="1:12" s="73" customFormat="1" ht="30" customHeight="1" x14ac:dyDescent="0.45">
      <c r="B16" s="183"/>
      <c r="C16" s="140" t="s">
        <v>233</v>
      </c>
      <c r="D16" s="141"/>
      <c r="E16" s="146" t="s">
        <v>238</v>
      </c>
      <c r="F16" s="185"/>
      <c r="G16" s="74"/>
      <c r="H16" s="179"/>
      <c r="I16" s="179"/>
      <c r="J16" s="180"/>
      <c r="K16" s="181"/>
      <c r="L16" s="182"/>
    </row>
    <row r="17" spans="1:12" s="73" customFormat="1" ht="15" customHeight="1" thickBot="1" x14ac:dyDescent="0.25">
      <c r="B17" s="187"/>
      <c r="C17" s="188"/>
      <c r="D17" s="189"/>
      <c r="E17" s="189"/>
      <c r="F17" s="190"/>
      <c r="G17" s="74"/>
      <c r="H17" s="191"/>
      <c r="I17" s="179"/>
      <c r="J17" s="180"/>
      <c r="K17" s="181"/>
      <c r="L17" s="182"/>
    </row>
    <row r="18" spans="1:12" ht="18.75" customHeight="1" thickTop="1" x14ac:dyDescent="0.35">
      <c r="A18" s="67"/>
      <c r="B18" s="66"/>
      <c r="C18" s="66"/>
      <c r="D18" s="66"/>
      <c r="E18" s="66"/>
    </row>
    <row r="19" spans="1:12" x14ac:dyDescent="0.35">
      <c r="A19" s="67"/>
      <c r="B19" s="66"/>
      <c r="C19" s="67"/>
      <c r="D19" s="66"/>
      <c r="E19" s="66"/>
    </row>
    <row r="20" spans="1:12" x14ac:dyDescent="0.35">
      <c r="A20" s="67"/>
      <c r="B20" s="67"/>
      <c r="C20" s="67"/>
      <c r="D20" s="67"/>
      <c r="E20" s="66"/>
    </row>
    <row r="21" spans="1:12" x14ac:dyDescent="0.35">
      <c r="A21" s="67"/>
      <c r="B21" s="67"/>
      <c r="D21" s="67"/>
      <c r="E21" s="66"/>
    </row>
    <row r="22" spans="1:12" x14ac:dyDescent="0.35">
      <c r="E22" s="67"/>
    </row>
  </sheetData>
  <mergeCells count="2">
    <mergeCell ref="C4:E4"/>
    <mergeCell ref="C5:E5"/>
  </mergeCells>
  <phoneticPr fontId="40" type="noConversion"/>
  <hyperlinks>
    <hyperlink ref="C8" location="Cover!A1" display="Cover sheet"/>
    <hyperlink ref="C10" location="'1a. STPIS Reliability'!A1" display="1a. STPIS - Reliability"/>
    <hyperlink ref="C11" location="'1b. STPIS Customer Service'!A1" display="1b. STPIS - Customer service"/>
    <hyperlink ref="C12" location="'1c. STPIS Daily Performance'!A1" display="1c. STPIS - Daily performance"/>
    <hyperlink ref="C13" location="'1d. STPIS MED Threshold'!A1" display="1d. STPIS - MED threshold"/>
    <hyperlink ref="C14" location="'1e. STPIS Exclusions'!A1" display="1e. STPIS - Exclusions"/>
    <hyperlink ref="C15" location="'1f. STPIS GSL'!A1" display="1f. STPIS - GSL"/>
    <hyperlink ref="C16" location="'2. Demand'!A1" display="2. Demand"/>
    <hyperlink ref="E8" location="'3. Outcomes customer service '!A1" display="3. Quality of service and customer service"/>
    <hyperlink ref="E9" location="'4. General information'!A1" display="4. General Information"/>
    <hyperlink ref="E11" location="'5a. Network data outage'!A1" display="5a. Network data - outages"/>
    <hyperlink ref="E12" location="'5b. Network data feeder'!A1" display="5b. Network data feeder reliability"/>
    <hyperlink ref="E13" location="'5c. Network data outages '!Print_Area" display="5c. Network data - outages "/>
    <hyperlink ref="E14" location="'5d. Outcomes planned outages'!A1" display="5d. Outcomes - planned outages????"/>
    <hyperlink ref="E15" location="'6. Weighted av cost of debt'!A1" display="6. Weighted average cost of debt"/>
    <hyperlink ref="E16" location="'7. Asset installation'!A1" display="7. Asset installation"/>
  </hyperlinks>
  <pageMargins left="0.35433070866141736" right="0.35433070866141736" top="0.94488188976377963" bottom="0.98425196850393704" header="0.51181102362204722" footer="0.51181102362204722"/>
  <pageSetup paperSize="8" scale="81" fitToHeight="13" orientation="portrait" r:id="rId1"/>
  <headerFooter scaleWithDoc="0" alignWithMargins="0">
    <oddFooter>&amp;L&amp;8&amp;D&amp;C&amp;8&amp; Template: &amp;A
&amp;F&amp;R&amp;8&amp;P o&amp;Of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
  <sheetViews>
    <sheetView showGridLines="0" zoomScaleNormal="100" zoomScaleSheetLayoutView="100" workbookViewId="0">
      <selection activeCell="B1" sqref="B1"/>
    </sheetView>
  </sheetViews>
  <sheetFormatPr defaultColWidth="8.85546875" defaultRowHeight="12.75" x14ac:dyDescent="0.2"/>
  <cols>
    <col min="1" max="1" width="11.5703125" style="31" customWidth="1"/>
    <col min="2" max="2" width="45.5703125" style="31" customWidth="1"/>
    <col min="3" max="3" width="15.28515625" style="31" customWidth="1"/>
    <col min="4" max="4" width="16.42578125" style="31" customWidth="1"/>
    <col min="5" max="5" width="16.140625" style="31" customWidth="1"/>
    <col min="6" max="6" width="18.5703125" style="31" customWidth="1"/>
    <col min="7" max="7" width="15.7109375" style="31" customWidth="1"/>
    <col min="8" max="8" width="5.140625" style="78" customWidth="1"/>
    <col min="9" max="10" width="8.85546875" style="31"/>
    <col min="11" max="11" width="10.7109375" style="31" customWidth="1"/>
    <col min="12" max="16384" width="8.85546875" style="31"/>
  </cols>
  <sheetData>
    <row r="1" spans="2:11" ht="20.25" x14ac:dyDescent="0.3">
      <c r="B1" s="30" t="str">
        <f>Cover!C22</f>
        <v>Energex</v>
      </c>
    </row>
    <row r="2" spans="2:11" ht="20.25" x14ac:dyDescent="0.3">
      <c r="B2" s="30" t="s">
        <v>21</v>
      </c>
    </row>
    <row r="3" spans="2:11" ht="20.25" x14ac:dyDescent="0.3">
      <c r="B3" s="32" t="str">
        <f>Cover!C26</f>
        <v>2014-15</v>
      </c>
    </row>
    <row r="4" spans="2:11" ht="18" x14ac:dyDescent="0.25">
      <c r="B4" s="33" t="s">
        <v>22</v>
      </c>
      <c r="I4" s="248"/>
      <c r="J4" s="248"/>
      <c r="K4" s="248"/>
    </row>
    <row r="6" spans="2:11" ht="47.25" customHeight="1" x14ac:dyDescent="0.2">
      <c r="B6" s="249" t="s">
        <v>197</v>
      </c>
      <c r="C6" s="250"/>
      <c r="D6" s="250"/>
    </row>
    <row r="8" spans="2:11" ht="15.75" x14ac:dyDescent="0.25">
      <c r="B8" s="34" t="s">
        <v>58</v>
      </c>
      <c r="C8" s="35"/>
      <c r="D8" s="35"/>
      <c r="E8" s="35"/>
      <c r="F8" s="35"/>
      <c r="G8" s="35"/>
      <c r="H8" s="79"/>
    </row>
    <row r="9" spans="2:11" x14ac:dyDescent="0.2">
      <c r="B9" s="35"/>
      <c r="C9" s="35"/>
      <c r="D9" s="35"/>
      <c r="E9" s="35"/>
      <c r="F9" s="35"/>
      <c r="G9" s="35"/>
      <c r="H9" s="79"/>
    </row>
    <row r="10" spans="2:11" ht="15" x14ac:dyDescent="0.2">
      <c r="B10" s="99" t="s">
        <v>56</v>
      </c>
      <c r="C10" s="42" t="s">
        <v>23</v>
      </c>
      <c r="D10" s="42" t="s">
        <v>24</v>
      </c>
      <c r="E10" s="42" t="s">
        <v>25</v>
      </c>
      <c r="F10" s="42" t="s">
        <v>26</v>
      </c>
      <c r="G10" s="64" t="s">
        <v>27</v>
      </c>
      <c r="H10" s="81"/>
    </row>
    <row r="11" spans="2:11" ht="15" x14ac:dyDescent="0.2">
      <c r="B11" s="117" t="s">
        <v>53</v>
      </c>
      <c r="C11" s="202">
        <v>2.8639999999999999</v>
      </c>
      <c r="D11" s="202">
        <v>160.07</v>
      </c>
      <c r="E11" s="202">
        <v>199.887</v>
      </c>
      <c r="F11" s="202">
        <v>0</v>
      </c>
      <c r="G11" s="203">
        <v>168.08600000000001</v>
      </c>
      <c r="H11" s="82"/>
    </row>
    <row r="12" spans="2:11" ht="15" x14ac:dyDescent="0.2">
      <c r="B12" s="117" t="s">
        <v>109</v>
      </c>
      <c r="C12" s="202">
        <v>2.8639999999999999</v>
      </c>
      <c r="D12" s="202">
        <v>66.994</v>
      </c>
      <c r="E12" s="202">
        <v>136.428</v>
      </c>
      <c r="F12" s="202">
        <v>0</v>
      </c>
      <c r="G12" s="203">
        <v>84.462000000000003</v>
      </c>
      <c r="H12" s="83"/>
    </row>
    <row r="13" spans="2:11" ht="15" x14ac:dyDescent="0.2">
      <c r="B13" s="36"/>
      <c r="C13" s="37"/>
      <c r="D13" s="37"/>
      <c r="E13" s="37"/>
      <c r="F13" s="37"/>
      <c r="G13" s="37"/>
      <c r="H13" s="82"/>
    </row>
    <row r="14" spans="2:11" ht="15.75" x14ac:dyDescent="0.25">
      <c r="B14" s="34" t="s">
        <v>59</v>
      </c>
      <c r="C14" s="38"/>
      <c r="D14" s="38"/>
      <c r="E14" s="38"/>
      <c r="F14" s="38"/>
      <c r="G14" s="38"/>
      <c r="H14" s="83"/>
    </row>
    <row r="15" spans="2:11" x14ac:dyDescent="0.2">
      <c r="B15" s="39"/>
      <c r="C15" s="40"/>
      <c r="D15" s="40"/>
      <c r="E15" s="40"/>
      <c r="F15" s="40"/>
      <c r="G15" s="40"/>
      <c r="H15" s="84"/>
    </row>
    <row r="16" spans="2:11" x14ac:dyDescent="0.2">
      <c r="B16" s="99" t="s">
        <v>57</v>
      </c>
      <c r="C16" s="42" t="s">
        <v>23</v>
      </c>
      <c r="D16" s="42" t="s">
        <v>24</v>
      </c>
      <c r="E16" s="42" t="s">
        <v>25</v>
      </c>
      <c r="F16" s="42" t="s">
        <v>26</v>
      </c>
      <c r="G16" s="64" t="s">
        <v>27</v>
      </c>
      <c r="H16" s="84"/>
      <c r="I16" s="248"/>
      <c r="J16" s="248"/>
      <c r="K16" s="248"/>
    </row>
    <row r="17" spans="2:8" ht="15.75" x14ac:dyDescent="0.2">
      <c r="B17" s="117" t="s">
        <v>53</v>
      </c>
      <c r="C17" s="202">
        <v>0.14680000000000001</v>
      </c>
      <c r="D17" s="202">
        <v>0.8488</v>
      </c>
      <c r="E17" s="202">
        <v>1.6482000000000001</v>
      </c>
      <c r="F17" s="202">
        <v>0</v>
      </c>
      <c r="G17" s="203">
        <v>1.0498000000000001</v>
      </c>
      <c r="H17" s="80"/>
    </row>
    <row r="18" spans="2:8" ht="15" x14ac:dyDescent="0.2">
      <c r="B18" s="117" t="s">
        <v>109</v>
      </c>
      <c r="C18" s="202">
        <v>0.14680000000000001</v>
      </c>
      <c r="D18" s="202">
        <v>0.72189999999999999</v>
      </c>
      <c r="E18" s="202">
        <v>1.4792000000000001</v>
      </c>
      <c r="F18" s="202">
        <v>0</v>
      </c>
      <c r="G18" s="203">
        <v>0.91369999999999996</v>
      </c>
      <c r="H18" s="81"/>
    </row>
    <row r="19" spans="2:8" ht="15" x14ac:dyDescent="0.2">
      <c r="B19" s="118"/>
      <c r="C19" s="118"/>
      <c r="D19" s="118"/>
      <c r="E19" s="118"/>
      <c r="F19" s="118"/>
      <c r="G19" s="118"/>
      <c r="H19" s="82"/>
    </row>
    <row r="20" spans="2:8" ht="22.5" customHeight="1" x14ac:dyDescent="0.25">
      <c r="B20" s="149" t="s">
        <v>199</v>
      </c>
      <c r="C20" s="150"/>
      <c r="D20" s="150"/>
      <c r="E20" s="150"/>
      <c r="F20" s="150"/>
      <c r="G20" s="150"/>
    </row>
    <row r="21" spans="2:8" x14ac:dyDescent="0.2">
      <c r="B21" s="150"/>
      <c r="C21" s="150"/>
      <c r="D21" s="150"/>
      <c r="E21" s="150"/>
      <c r="F21" s="150"/>
      <c r="G21" s="150"/>
    </row>
    <row r="22" spans="2:8" ht="15" x14ac:dyDescent="0.2">
      <c r="B22" s="151"/>
      <c r="C22" s="152" t="s">
        <v>23</v>
      </c>
      <c r="D22" s="152" t="s">
        <v>24</v>
      </c>
      <c r="E22" s="152" t="s">
        <v>25</v>
      </c>
      <c r="F22" s="152" t="s">
        <v>26</v>
      </c>
      <c r="G22" s="153" t="s">
        <v>27</v>
      </c>
    </row>
    <row r="23" spans="2:8" x14ac:dyDescent="0.2">
      <c r="B23" s="154" t="s">
        <v>200</v>
      </c>
      <c r="C23" s="156">
        <v>3789</v>
      </c>
      <c r="D23" s="156">
        <v>1007000</v>
      </c>
      <c r="E23" s="156">
        <v>371484</v>
      </c>
      <c r="F23" s="156">
        <v>0</v>
      </c>
      <c r="G23" s="156">
        <f>C23+D23+E23</f>
        <v>1382273</v>
      </c>
    </row>
    <row r="24" spans="2:8" x14ac:dyDescent="0.2">
      <c r="B24" s="154" t="s">
        <v>201</v>
      </c>
      <c r="C24" s="156">
        <v>4027</v>
      </c>
      <c r="D24" s="156">
        <v>1013731.6</v>
      </c>
      <c r="E24" s="156">
        <v>386105</v>
      </c>
      <c r="F24" s="156">
        <v>0</v>
      </c>
      <c r="G24" s="156">
        <f>C24+D24+E24</f>
        <v>1403863.6</v>
      </c>
    </row>
    <row r="25" spans="2:8" x14ac:dyDescent="0.2">
      <c r="B25" s="154" t="s">
        <v>202</v>
      </c>
      <c r="C25" s="155">
        <f>(C23+C24)/2</f>
        <v>3908</v>
      </c>
      <c r="D25" s="155">
        <f>(D23+D24)/2</f>
        <v>1010365.8</v>
      </c>
      <c r="E25" s="155">
        <f>(E23+E24)/2</f>
        <v>378794.5</v>
      </c>
      <c r="F25" s="155">
        <f>(F23+F24)/2</f>
        <v>0</v>
      </c>
      <c r="G25" s="155">
        <f>(G23+G24)/2</f>
        <v>1393068.3</v>
      </c>
    </row>
  </sheetData>
  <mergeCells count="3">
    <mergeCell ref="I4:K4"/>
    <mergeCell ref="I16:K16"/>
    <mergeCell ref="B6:D6"/>
  </mergeCells>
  <phoneticPr fontId="22" type="noConversion"/>
  <pageMargins left="0.35433070866141736" right="0.35433070866141736" top="0.94488188976377963" bottom="0.98425196850393704" header="0.51181102362204722" footer="0.51181102362204722"/>
  <pageSetup paperSize="8" scale="81" fitToHeight="13" orientation="portrait" verticalDpi="2" r:id="rId1"/>
  <headerFooter scaleWithDoc="0" alignWithMargins="0">
    <oddFooter>&amp;L&amp;8&amp;D&amp;C&amp;8&amp; Template: &amp;A
&amp;F&amp;R&amp;8&amp;P o&amp;Of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1"/>
  <sheetViews>
    <sheetView showGridLines="0" zoomScaleNormal="100" zoomScaleSheetLayoutView="100" workbookViewId="0">
      <selection activeCell="B1" sqref="B1"/>
    </sheetView>
  </sheetViews>
  <sheetFormatPr defaultColWidth="8.85546875" defaultRowHeight="12.75" x14ac:dyDescent="0.2"/>
  <cols>
    <col min="1" max="1" width="12.85546875" style="31" customWidth="1"/>
    <col min="2" max="2" width="38.42578125" style="98" customWidth="1"/>
    <col min="3" max="3" width="21.28515625" style="31" customWidth="1"/>
    <col min="4" max="4" width="15.28515625" style="31" customWidth="1"/>
    <col min="5" max="5" width="5" style="31" customWidth="1"/>
    <col min="6" max="16384" width="8.85546875" style="31"/>
  </cols>
  <sheetData>
    <row r="1" spans="2:7" ht="20.25" x14ac:dyDescent="0.2">
      <c r="B1" s="90" t="str">
        <f>Cover!C22</f>
        <v>Energex</v>
      </c>
    </row>
    <row r="2" spans="2:7" ht="20.25" x14ac:dyDescent="0.2">
      <c r="B2" s="90" t="s">
        <v>21</v>
      </c>
    </row>
    <row r="3" spans="2:7" ht="20.25" x14ac:dyDescent="0.2">
      <c r="B3" s="90" t="str">
        <f>Cover!C26</f>
        <v>2014-15</v>
      </c>
    </row>
    <row r="4" spans="2:7" ht="18" x14ac:dyDescent="0.2">
      <c r="B4" s="100" t="s">
        <v>28</v>
      </c>
      <c r="E4" s="248"/>
      <c r="F4" s="248"/>
      <c r="G4" s="248"/>
    </row>
    <row r="5" spans="2:7" ht="18" x14ac:dyDescent="0.2">
      <c r="B5" s="91"/>
    </row>
    <row r="6" spans="2:7" ht="45" customHeight="1" x14ac:dyDescent="0.2">
      <c r="B6" s="249" t="s">
        <v>197</v>
      </c>
      <c r="C6" s="250"/>
      <c r="D6" s="250"/>
    </row>
    <row r="7" spans="2:7" ht="18" x14ac:dyDescent="0.2">
      <c r="B7" s="91"/>
    </row>
    <row r="8" spans="2:7" ht="15.75" x14ac:dyDescent="0.25">
      <c r="B8" s="92" t="s">
        <v>60</v>
      </c>
      <c r="C8" s="34"/>
      <c r="D8" s="35"/>
    </row>
    <row r="9" spans="2:7" ht="15.75" x14ac:dyDescent="0.25">
      <c r="B9" s="92"/>
      <c r="C9" s="34"/>
      <c r="D9" s="35"/>
    </row>
    <row r="10" spans="2:7" ht="25.5" x14ac:dyDescent="0.2">
      <c r="B10" s="42" t="s">
        <v>29</v>
      </c>
      <c r="C10" s="42" t="s">
        <v>109</v>
      </c>
      <c r="D10" s="42" t="s">
        <v>53</v>
      </c>
    </row>
    <row r="11" spans="2:7" x14ac:dyDescent="0.2">
      <c r="B11" s="89" t="s">
        <v>30</v>
      </c>
      <c r="C11" s="202">
        <v>115065</v>
      </c>
      <c r="D11" s="202">
        <v>121630</v>
      </c>
    </row>
    <row r="12" spans="2:7" ht="12.75" customHeight="1" x14ac:dyDescent="0.2">
      <c r="B12" s="89" t="s">
        <v>31</v>
      </c>
      <c r="C12" s="207">
        <v>95153</v>
      </c>
      <c r="D12" s="43"/>
    </row>
    <row r="13" spans="2:7" ht="25.5" x14ac:dyDescent="0.2">
      <c r="B13" s="89" t="s">
        <v>32</v>
      </c>
      <c r="C13" s="208">
        <f>C12/C11</f>
        <v>0.82694998479120496</v>
      </c>
      <c r="D13" s="44"/>
    </row>
    <row r="14" spans="2:7" ht="15" x14ac:dyDescent="0.2">
      <c r="B14" s="94"/>
      <c r="C14" s="45"/>
      <c r="D14" s="46"/>
    </row>
    <row r="15" spans="2:7" ht="15.75" x14ac:dyDescent="0.2">
      <c r="B15" s="92" t="s">
        <v>61</v>
      </c>
      <c r="C15" s="47"/>
      <c r="D15" s="48"/>
    </row>
    <row r="16" spans="2:7" ht="15.75" x14ac:dyDescent="0.2">
      <c r="B16" s="92"/>
      <c r="C16" s="47"/>
      <c r="D16" s="48"/>
    </row>
    <row r="17" spans="2:4" x14ac:dyDescent="0.2">
      <c r="B17" s="251" t="s">
        <v>33</v>
      </c>
      <c r="C17" s="252"/>
      <c r="D17" s="49"/>
    </row>
    <row r="18" spans="2:4" ht="15.75" x14ac:dyDescent="0.2">
      <c r="B18" s="92"/>
      <c r="C18" s="47"/>
      <c r="D18" s="48"/>
    </row>
    <row r="19" spans="2:4" x14ac:dyDescent="0.2">
      <c r="B19" s="93" t="s">
        <v>34</v>
      </c>
      <c r="C19" s="50"/>
      <c r="D19" s="51"/>
    </row>
    <row r="20" spans="2:4" ht="12.75" customHeight="1" x14ac:dyDescent="0.2">
      <c r="B20" s="89" t="s">
        <v>35</v>
      </c>
      <c r="C20" s="52"/>
      <c r="D20" s="51"/>
    </row>
    <row r="21" spans="2:4" ht="25.5" x14ac:dyDescent="0.2">
      <c r="B21" s="89" t="s">
        <v>36</v>
      </c>
      <c r="C21" s="52"/>
      <c r="D21" s="35"/>
    </row>
    <row r="22" spans="2:4" ht="25.5" x14ac:dyDescent="0.2">
      <c r="B22" s="89" t="s">
        <v>37</v>
      </c>
      <c r="C22" s="53"/>
      <c r="D22" s="35"/>
    </row>
    <row r="23" spans="2:4" ht="15" x14ac:dyDescent="0.2">
      <c r="B23" s="94"/>
      <c r="C23" s="45"/>
      <c r="D23" s="35"/>
    </row>
    <row r="24" spans="2:4" ht="15.75" x14ac:dyDescent="0.2">
      <c r="B24" s="95" t="s">
        <v>62</v>
      </c>
      <c r="C24" s="54"/>
      <c r="D24" s="47"/>
    </row>
    <row r="25" spans="2:4" ht="15.75" x14ac:dyDescent="0.2">
      <c r="B25" s="95"/>
      <c r="C25" s="54"/>
      <c r="D25" s="47"/>
    </row>
    <row r="26" spans="2:4" x14ac:dyDescent="0.2">
      <c r="B26" s="93" t="s">
        <v>38</v>
      </c>
      <c r="C26" s="50"/>
      <c r="D26" s="35"/>
    </row>
    <row r="27" spans="2:4" x14ac:dyDescent="0.2">
      <c r="B27" s="89" t="s">
        <v>39</v>
      </c>
      <c r="C27" s="52"/>
      <c r="D27" s="35"/>
    </row>
    <row r="28" spans="2:4" x14ac:dyDescent="0.2">
      <c r="B28" s="89" t="s">
        <v>40</v>
      </c>
      <c r="C28" s="52"/>
      <c r="D28" s="35"/>
    </row>
    <row r="29" spans="2:4" ht="54" customHeight="1" x14ac:dyDescent="0.2">
      <c r="B29" s="89" t="s">
        <v>3252</v>
      </c>
      <c r="C29" s="52"/>
      <c r="D29" s="35"/>
    </row>
    <row r="30" spans="2:4" ht="25.5" x14ac:dyDescent="0.2">
      <c r="B30" s="89" t="s">
        <v>41</v>
      </c>
      <c r="C30" s="52"/>
      <c r="D30" s="35"/>
    </row>
    <row r="31" spans="2:4" ht="38.25" x14ac:dyDescent="0.2">
      <c r="B31" s="89" t="s">
        <v>42</v>
      </c>
      <c r="C31" s="55"/>
      <c r="D31" s="35"/>
    </row>
    <row r="32" spans="2:4" x14ac:dyDescent="0.2">
      <c r="B32" s="96"/>
      <c r="C32" s="56"/>
      <c r="D32" s="35"/>
    </row>
    <row r="33" spans="2:4" ht="15.75" x14ac:dyDescent="0.25">
      <c r="B33" s="95" t="s">
        <v>66</v>
      </c>
      <c r="C33" s="57"/>
      <c r="D33" s="34"/>
    </row>
    <row r="34" spans="2:4" ht="15.75" x14ac:dyDescent="0.25">
      <c r="B34" s="95"/>
      <c r="C34" s="57"/>
      <c r="D34" s="34"/>
    </row>
    <row r="35" spans="2:4" ht="12.75" customHeight="1" x14ac:dyDescent="0.2">
      <c r="B35" s="101" t="s">
        <v>55</v>
      </c>
      <c r="C35" s="102"/>
    </row>
    <row r="36" spans="2:4" ht="15.75" x14ac:dyDescent="0.25">
      <c r="B36" s="95"/>
      <c r="C36" s="57"/>
      <c r="D36" s="34"/>
    </row>
    <row r="37" spans="2:4" x14ac:dyDescent="0.2">
      <c r="B37" s="93" t="s">
        <v>43</v>
      </c>
      <c r="C37" s="50"/>
      <c r="D37" s="35"/>
    </row>
    <row r="38" spans="2:4" x14ac:dyDescent="0.2">
      <c r="B38" s="89" t="s">
        <v>44</v>
      </c>
      <c r="C38" s="52"/>
      <c r="D38" s="35"/>
    </row>
    <row r="39" spans="2:4" ht="25.5" x14ac:dyDescent="0.2">
      <c r="B39" s="89" t="s">
        <v>67</v>
      </c>
      <c r="C39" s="52"/>
      <c r="D39" s="35"/>
    </row>
    <row r="40" spans="2:4" ht="25.5" x14ac:dyDescent="0.2">
      <c r="B40" s="89" t="s">
        <v>68</v>
      </c>
      <c r="C40" s="55"/>
      <c r="D40" s="35"/>
    </row>
    <row r="41" spans="2:4" s="85" customFormat="1" ht="15" x14ac:dyDescent="0.2">
      <c r="B41" s="97"/>
      <c r="C41" s="86"/>
      <c r="D41" s="86"/>
    </row>
  </sheetData>
  <mergeCells count="3">
    <mergeCell ref="E4:G4"/>
    <mergeCell ref="B17:C17"/>
    <mergeCell ref="B6:D6"/>
  </mergeCells>
  <phoneticPr fontId="22" type="noConversion"/>
  <pageMargins left="0.35433070866141736" right="0.35433070866141736" top="0.94488188976377963" bottom="0.98425196850393704" header="0.51181102362204722" footer="0.51181102362204722"/>
  <pageSetup paperSize="8" scale="81" orientation="portrait" verticalDpi="2" r:id="rId1"/>
  <headerFooter scaleWithDoc="0" alignWithMargins="0">
    <oddFooter>&amp;L&amp;8&amp;D&amp;C&amp;8&amp; Template: &amp;A
&amp;F&amp;R&amp;8&amp;P o&amp;Of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78"/>
  <sheetViews>
    <sheetView showGridLines="0" zoomScaleNormal="100" zoomScaleSheetLayoutView="106" workbookViewId="0">
      <selection activeCell="B1" sqref="B1"/>
    </sheetView>
  </sheetViews>
  <sheetFormatPr defaultRowHeight="12.75" x14ac:dyDescent="0.2"/>
  <cols>
    <col min="1" max="1" width="10.7109375" style="41" customWidth="1"/>
    <col min="2" max="2" width="13" style="41" customWidth="1"/>
    <col min="3" max="3" width="15.42578125" style="41" bestFit="1" customWidth="1"/>
    <col min="4" max="4" width="17.42578125" style="41" customWidth="1"/>
    <col min="5" max="5" width="4.28515625" style="87" customWidth="1"/>
    <col min="6" max="16384" width="9.140625" style="41"/>
  </cols>
  <sheetData>
    <row r="1" spans="2:6" ht="20.25" x14ac:dyDescent="0.3">
      <c r="B1" s="59" t="str">
        <f>Cover!C22</f>
        <v>Energex</v>
      </c>
    </row>
    <row r="2" spans="2:6" ht="20.25" x14ac:dyDescent="0.3">
      <c r="B2" s="30" t="s">
        <v>46</v>
      </c>
      <c r="F2" s="201">
        <v>41091</v>
      </c>
    </row>
    <row r="3" spans="2:6" ht="20.25" x14ac:dyDescent="0.3">
      <c r="B3" s="60" t="str">
        <f>Cover!C26</f>
        <v>2014-15</v>
      </c>
      <c r="F3" s="201">
        <v>41456</v>
      </c>
    </row>
    <row r="4" spans="2:6" ht="18" x14ac:dyDescent="0.25">
      <c r="B4" s="61" t="s">
        <v>64</v>
      </c>
      <c r="F4" s="201">
        <v>41821</v>
      </c>
    </row>
    <row r="5" spans="2:6" ht="14.25" customHeight="1" x14ac:dyDescent="0.25">
      <c r="B5" s="61"/>
    </row>
    <row r="7" spans="2:6" ht="85.5" customHeight="1" x14ac:dyDescent="0.2">
      <c r="B7" s="253" t="s">
        <v>197</v>
      </c>
      <c r="C7" s="254"/>
      <c r="D7" s="254"/>
    </row>
    <row r="9" spans="2:6" ht="15.75" x14ac:dyDescent="0.25">
      <c r="B9" s="58" t="s">
        <v>108</v>
      </c>
    </row>
    <row r="10" spans="2:6" ht="15.75" x14ac:dyDescent="0.25">
      <c r="B10" s="58"/>
    </row>
    <row r="11" spans="2:6" ht="76.5" customHeight="1" x14ac:dyDescent="0.2">
      <c r="B11" s="257" t="s">
        <v>203</v>
      </c>
      <c r="C11" s="258"/>
      <c r="D11" s="258"/>
    </row>
    <row r="12" spans="2:6" ht="20.25" customHeight="1" x14ac:dyDescent="0.2">
      <c r="B12" s="62"/>
      <c r="C12" s="255" t="s">
        <v>28</v>
      </c>
      <c r="D12" s="256"/>
    </row>
    <row r="13" spans="2:6" s="158" customFormat="1" ht="89.25" customHeight="1" x14ac:dyDescent="0.2">
      <c r="B13" s="63" t="s">
        <v>47</v>
      </c>
      <c r="C13" s="63" t="s">
        <v>110</v>
      </c>
      <c r="D13" s="63" t="s">
        <v>111</v>
      </c>
      <c r="E13" s="88"/>
    </row>
    <row r="14" spans="2:6" s="158" customFormat="1" x14ac:dyDescent="0.2">
      <c r="B14" s="157">
        <f>IF(B3="2012-13",F2,IF(B3=2013-14,F3,F4))</f>
        <v>41821</v>
      </c>
      <c r="C14" s="202">
        <v>318</v>
      </c>
      <c r="D14" s="209">
        <v>283</v>
      </c>
      <c r="E14" s="88"/>
    </row>
    <row r="15" spans="2:6" s="158" customFormat="1" x14ac:dyDescent="0.2">
      <c r="B15" s="159">
        <f>B14+1</f>
        <v>41822</v>
      </c>
      <c r="C15" s="202">
        <v>252</v>
      </c>
      <c r="D15" s="209">
        <v>216</v>
      </c>
      <c r="E15" s="88"/>
    </row>
    <row r="16" spans="2:6" s="158" customFormat="1" x14ac:dyDescent="0.2">
      <c r="B16" s="159">
        <f t="shared" ref="B16:B79" si="0">B15+1</f>
        <v>41823</v>
      </c>
      <c r="C16" s="202">
        <v>248</v>
      </c>
      <c r="D16" s="209">
        <v>212</v>
      </c>
      <c r="E16" s="88"/>
    </row>
    <row r="17" spans="2:5" s="158" customFormat="1" x14ac:dyDescent="0.2">
      <c r="B17" s="159">
        <f t="shared" si="0"/>
        <v>41824</v>
      </c>
      <c r="C17" s="202">
        <v>203</v>
      </c>
      <c r="D17" s="209">
        <v>188</v>
      </c>
      <c r="E17" s="88"/>
    </row>
    <row r="18" spans="2:5" s="158" customFormat="1" x14ac:dyDescent="0.2">
      <c r="B18" s="159">
        <f t="shared" si="0"/>
        <v>41825</v>
      </c>
      <c r="C18" s="202">
        <v>288</v>
      </c>
      <c r="D18" s="209">
        <v>272</v>
      </c>
      <c r="E18" s="88"/>
    </row>
    <row r="19" spans="2:5" s="158" customFormat="1" x14ac:dyDescent="0.2">
      <c r="B19" s="159">
        <f t="shared" si="0"/>
        <v>41826</v>
      </c>
      <c r="C19" s="202">
        <v>126</v>
      </c>
      <c r="D19" s="209">
        <v>122</v>
      </c>
      <c r="E19" s="88"/>
    </row>
    <row r="20" spans="2:5" s="158" customFormat="1" x14ac:dyDescent="0.2">
      <c r="B20" s="159">
        <f t="shared" si="0"/>
        <v>41827</v>
      </c>
      <c r="C20" s="202">
        <v>298</v>
      </c>
      <c r="D20" s="209">
        <v>256</v>
      </c>
      <c r="E20" s="88"/>
    </row>
    <row r="21" spans="2:5" s="158" customFormat="1" x14ac:dyDescent="0.2">
      <c r="B21" s="159">
        <f t="shared" si="0"/>
        <v>41828</v>
      </c>
      <c r="C21" s="202">
        <v>273</v>
      </c>
      <c r="D21" s="209">
        <v>249</v>
      </c>
      <c r="E21" s="88"/>
    </row>
    <row r="22" spans="2:5" s="158" customFormat="1" x14ac:dyDescent="0.2">
      <c r="B22" s="159">
        <f t="shared" si="0"/>
        <v>41829</v>
      </c>
      <c r="C22" s="202">
        <v>316</v>
      </c>
      <c r="D22" s="209">
        <v>259</v>
      </c>
      <c r="E22" s="88"/>
    </row>
    <row r="23" spans="2:5" s="158" customFormat="1" x14ac:dyDescent="0.2">
      <c r="B23" s="159">
        <f t="shared" si="0"/>
        <v>41830</v>
      </c>
      <c r="C23" s="202">
        <v>282</v>
      </c>
      <c r="D23" s="209">
        <v>208</v>
      </c>
      <c r="E23" s="88"/>
    </row>
    <row r="24" spans="2:5" s="158" customFormat="1" x14ac:dyDescent="0.2">
      <c r="B24" s="159">
        <f t="shared" si="0"/>
        <v>41831</v>
      </c>
      <c r="C24" s="202">
        <v>378</v>
      </c>
      <c r="D24" s="209">
        <v>311</v>
      </c>
      <c r="E24" s="88"/>
    </row>
    <row r="25" spans="2:5" s="158" customFormat="1" x14ac:dyDescent="0.2">
      <c r="B25" s="159">
        <f t="shared" si="0"/>
        <v>41832</v>
      </c>
      <c r="C25" s="202">
        <v>182</v>
      </c>
      <c r="D25" s="209">
        <v>158</v>
      </c>
      <c r="E25" s="88"/>
    </row>
    <row r="26" spans="2:5" s="158" customFormat="1" x14ac:dyDescent="0.2">
      <c r="B26" s="159">
        <f t="shared" si="0"/>
        <v>41833</v>
      </c>
      <c r="C26" s="202">
        <v>151</v>
      </c>
      <c r="D26" s="209">
        <v>127</v>
      </c>
      <c r="E26" s="88"/>
    </row>
    <row r="27" spans="2:5" s="158" customFormat="1" x14ac:dyDescent="0.2">
      <c r="B27" s="159">
        <f t="shared" si="0"/>
        <v>41834</v>
      </c>
      <c r="C27" s="202">
        <v>269</v>
      </c>
      <c r="D27" s="209">
        <v>257</v>
      </c>
      <c r="E27" s="88"/>
    </row>
    <row r="28" spans="2:5" s="158" customFormat="1" x14ac:dyDescent="0.2">
      <c r="B28" s="159">
        <f t="shared" si="0"/>
        <v>41835</v>
      </c>
      <c r="C28" s="202">
        <v>228</v>
      </c>
      <c r="D28" s="209">
        <v>196</v>
      </c>
      <c r="E28" s="88"/>
    </row>
    <row r="29" spans="2:5" s="158" customFormat="1" x14ac:dyDescent="0.2">
      <c r="B29" s="159">
        <f t="shared" si="0"/>
        <v>41836</v>
      </c>
      <c r="C29" s="202">
        <v>285</v>
      </c>
      <c r="D29" s="209">
        <v>242</v>
      </c>
      <c r="E29" s="88"/>
    </row>
    <row r="30" spans="2:5" s="158" customFormat="1" x14ac:dyDescent="0.2">
      <c r="B30" s="159">
        <f t="shared" si="0"/>
        <v>41837</v>
      </c>
      <c r="C30" s="202">
        <v>274</v>
      </c>
      <c r="D30" s="209">
        <v>249</v>
      </c>
      <c r="E30" s="88"/>
    </row>
    <row r="31" spans="2:5" s="158" customFormat="1" x14ac:dyDescent="0.2">
      <c r="B31" s="159">
        <f t="shared" si="0"/>
        <v>41838</v>
      </c>
      <c r="C31" s="202">
        <v>1284</v>
      </c>
      <c r="D31" s="209">
        <v>817</v>
      </c>
      <c r="E31" s="88"/>
    </row>
    <row r="32" spans="2:5" s="158" customFormat="1" x14ac:dyDescent="0.2">
      <c r="B32" s="159">
        <f t="shared" si="0"/>
        <v>41839</v>
      </c>
      <c r="C32" s="202">
        <v>343</v>
      </c>
      <c r="D32" s="209">
        <v>239</v>
      </c>
      <c r="E32" s="88"/>
    </row>
    <row r="33" spans="2:5" s="158" customFormat="1" x14ac:dyDescent="0.2">
      <c r="B33" s="159">
        <f t="shared" si="0"/>
        <v>41840</v>
      </c>
      <c r="C33" s="202">
        <v>164</v>
      </c>
      <c r="D33" s="209">
        <v>157</v>
      </c>
      <c r="E33" s="88"/>
    </row>
    <row r="34" spans="2:5" s="158" customFormat="1" x14ac:dyDescent="0.2">
      <c r="B34" s="159">
        <f t="shared" si="0"/>
        <v>41841</v>
      </c>
      <c r="C34" s="202">
        <v>425</v>
      </c>
      <c r="D34" s="209">
        <v>344</v>
      </c>
      <c r="E34" s="88"/>
    </row>
    <row r="35" spans="2:5" s="158" customFormat="1" x14ac:dyDescent="0.2">
      <c r="B35" s="159">
        <f t="shared" si="0"/>
        <v>41842</v>
      </c>
      <c r="C35" s="202">
        <v>276</v>
      </c>
      <c r="D35" s="209">
        <v>253</v>
      </c>
      <c r="E35" s="88"/>
    </row>
    <row r="36" spans="2:5" s="158" customFormat="1" x14ac:dyDescent="0.2">
      <c r="B36" s="159">
        <f t="shared" si="0"/>
        <v>41843</v>
      </c>
      <c r="C36" s="202">
        <v>239</v>
      </c>
      <c r="D36" s="209">
        <v>221</v>
      </c>
      <c r="E36" s="88"/>
    </row>
    <row r="37" spans="2:5" s="158" customFormat="1" x14ac:dyDescent="0.2">
      <c r="B37" s="159">
        <f t="shared" si="0"/>
        <v>41844</v>
      </c>
      <c r="C37" s="202">
        <v>259</v>
      </c>
      <c r="D37" s="209">
        <v>248</v>
      </c>
      <c r="E37" s="88"/>
    </row>
    <row r="38" spans="2:5" s="158" customFormat="1" x14ac:dyDescent="0.2">
      <c r="B38" s="159">
        <f t="shared" si="0"/>
        <v>41845</v>
      </c>
      <c r="C38" s="202">
        <v>230</v>
      </c>
      <c r="D38" s="209">
        <v>216</v>
      </c>
      <c r="E38" s="88"/>
    </row>
    <row r="39" spans="2:5" s="158" customFormat="1" x14ac:dyDescent="0.2">
      <c r="B39" s="159">
        <f t="shared" si="0"/>
        <v>41846</v>
      </c>
      <c r="C39" s="202">
        <v>160</v>
      </c>
      <c r="D39" s="209">
        <v>154</v>
      </c>
      <c r="E39" s="88"/>
    </row>
    <row r="40" spans="2:5" s="158" customFormat="1" x14ac:dyDescent="0.2">
      <c r="B40" s="159">
        <f t="shared" si="0"/>
        <v>41847</v>
      </c>
      <c r="C40" s="202">
        <v>135</v>
      </c>
      <c r="D40" s="209">
        <v>128</v>
      </c>
      <c r="E40" s="88"/>
    </row>
    <row r="41" spans="2:5" s="158" customFormat="1" x14ac:dyDescent="0.2">
      <c r="B41" s="159">
        <f t="shared" si="0"/>
        <v>41848</v>
      </c>
      <c r="C41" s="202">
        <v>279</v>
      </c>
      <c r="D41" s="209">
        <v>270</v>
      </c>
      <c r="E41" s="88"/>
    </row>
    <row r="42" spans="2:5" s="158" customFormat="1" x14ac:dyDescent="0.2">
      <c r="B42" s="159">
        <f t="shared" si="0"/>
        <v>41849</v>
      </c>
      <c r="C42" s="202">
        <v>221</v>
      </c>
      <c r="D42" s="209">
        <v>209</v>
      </c>
      <c r="E42" s="88"/>
    </row>
    <row r="43" spans="2:5" s="158" customFormat="1" x14ac:dyDescent="0.2">
      <c r="B43" s="159">
        <f t="shared" si="0"/>
        <v>41850</v>
      </c>
      <c r="C43" s="202">
        <v>237</v>
      </c>
      <c r="D43" s="209">
        <v>218</v>
      </c>
      <c r="E43" s="88"/>
    </row>
    <row r="44" spans="2:5" s="158" customFormat="1" x14ac:dyDescent="0.2">
      <c r="B44" s="159">
        <f t="shared" si="0"/>
        <v>41851</v>
      </c>
      <c r="C44" s="202">
        <v>229</v>
      </c>
      <c r="D44" s="209">
        <v>216</v>
      </c>
      <c r="E44" s="88"/>
    </row>
    <row r="45" spans="2:5" s="158" customFormat="1" x14ac:dyDescent="0.2">
      <c r="B45" s="159">
        <f t="shared" si="0"/>
        <v>41852</v>
      </c>
      <c r="C45" s="202">
        <v>278</v>
      </c>
      <c r="D45" s="209">
        <v>252</v>
      </c>
      <c r="E45" s="88"/>
    </row>
    <row r="46" spans="2:5" s="158" customFormat="1" x14ac:dyDescent="0.2">
      <c r="B46" s="159">
        <f t="shared" si="0"/>
        <v>41853</v>
      </c>
      <c r="C46" s="202">
        <v>158</v>
      </c>
      <c r="D46" s="209">
        <v>145</v>
      </c>
      <c r="E46" s="88"/>
    </row>
    <row r="47" spans="2:5" s="158" customFormat="1" x14ac:dyDescent="0.2">
      <c r="B47" s="159">
        <f t="shared" si="0"/>
        <v>41854</v>
      </c>
      <c r="C47" s="202">
        <v>120</v>
      </c>
      <c r="D47" s="209">
        <v>103</v>
      </c>
      <c r="E47" s="88"/>
    </row>
    <row r="48" spans="2:5" s="158" customFormat="1" x14ac:dyDescent="0.2">
      <c r="B48" s="159">
        <f t="shared" si="0"/>
        <v>41855</v>
      </c>
      <c r="C48" s="202">
        <v>172</v>
      </c>
      <c r="D48" s="209">
        <v>162</v>
      </c>
      <c r="E48" s="88"/>
    </row>
    <row r="49" spans="2:5" s="158" customFormat="1" x14ac:dyDescent="0.2">
      <c r="B49" s="159">
        <f t="shared" si="0"/>
        <v>41856</v>
      </c>
      <c r="C49" s="202">
        <v>257</v>
      </c>
      <c r="D49" s="209">
        <v>221</v>
      </c>
      <c r="E49" s="88"/>
    </row>
    <row r="50" spans="2:5" s="158" customFormat="1" x14ac:dyDescent="0.2">
      <c r="B50" s="159">
        <f t="shared" si="0"/>
        <v>41857</v>
      </c>
      <c r="C50" s="202">
        <v>303</v>
      </c>
      <c r="D50" s="209">
        <v>235</v>
      </c>
      <c r="E50" s="88"/>
    </row>
    <row r="51" spans="2:5" s="158" customFormat="1" x14ac:dyDescent="0.2">
      <c r="B51" s="159">
        <f t="shared" si="0"/>
        <v>41858</v>
      </c>
      <c r="C51" s="202">
        <v>220</v>
      </c>
      <c r="D51" s="209">
        <v>206</v>
      </c>
      <c r="E51" s="88"/>
    </row>
    <row r="52" spans="2:5" s="158" customFormat="1" x14ac:dyDescent="0.2">
      <c r="B52" s="159">
        <f t="shared" si="0"/>
        <v>41859</v>
      </c>
      <c r="C52" s="202">
        <v>190</v>
      </c>
      <c r="D52" s="209">
        <v>183</v>
      </c>
      <c r="E52" s="88"/>
    </row>
    <row r="53" spans="2:5" s="158" customFormat="1" x14ac:dyDescent="0.2">
      <c r="B53" s="159">
        <f t="shared" si="0"/>
        <v>41860</v>
      </c>
      <c r="C53" s="202">
        <v>177</v>
      </c>
      <c r="D53" s="209">
        <v>145</v>
      </c>
      <c r="E53" s="88"/>
    </row>
    <row r="54" spans="2:5" s="158" customFormat="1" x14ac:dyDescent="0.2">
      <c r="B54" s="159">
        <f t="shared" si="0"/>
        <v>41861</v>
      </c>
      <c r="C54" s="202">
        <v>99</v>
      </c>
      <c r="D54" s="209">
        <v>94</v>
      </c>
      <c r="E54" s="88"/>
    </row>
    <row r="55" spans="2:5" s="158" customFormat="1" x14ac:dyDescent="0.2">
      <c r="B55" s="159">
        <f t="shared" si="0"/>
        <v>41862</v>
      </c>
      <c r="C55" s="202">
        <v>231</v>
      </c>
      <c r="D55" s="209">
        <v>187</v>
      </c>
      <c r="E55" s="88"/>
    </row>
    <row r="56" spans="2:5" s="158" customFormat="1" x14ac:dyDescent="0.2">
      <c r="B56" s="159">
        <f t="shared" si="0"/>
        <v>41863</v>
      </c>
      <c r="C56" s="202">
        <v>220</v>
      </c>
      <c r="D56" s="209">
        <v>199</v>
      </c>
      <c r="E56" s="88"/>
    </row>
    <row r="57" spans="2:5" s="158" customFormat="1" x14ac:dyDescent="0.2">
      <c r="B57" s="159">
        <f t="shared" si="0"/>
        <v>41864</v>
      </c>
      <c r="C57" s="202">
        <v>228</v>
      </c>
      <c r="D57" s="209">
        <v>212</v>
      </c>
      <c r="E57" s="88"/>
    </row>
    <row r="58" spans="2:5" s="158" customFormat="1" x14ac:dyDescent="0.2">
      <c r="B58" s="159">
        <f t="shared" si="0"/>
        <v>41865</v>
      </c>
      <c r="C58" s="202">
        <v>247</v>
      </c>
      <c r="D58" s="209">
        <v>235</v>
      </c>
      <c r="E58" s="88"/>
    </row>
    <row r="59" spans="2:5" s="158" customFormat="1" x14ac:dyDescent="0.2">
      <c r="B59" s="159">
        <f t="shared" si="0"/>
        <v>41866</v>
      </c>
      <c r="C59" s="202">
        <v>194</v>
      </c>
      <c r="D59" s="209">
        <v>183</v>
      </c>
      <c r="E59" s="88"/>
    </row>
    <row r="60" spans="2:5" s="158" customFormat="1" x14ac:dyDescent="0.2">
      <c r="B60" s="159">
        <f t="shared" si="0"/>
        <v>41867</v>
      </c>
      <c r="C60" s="202">
        <v>554</v>
      </c>
      <c r="D60" s="209">
        <v>380</v>
      </c>
      <c r="E60" s="88"/>
    </row>
    <row r="61" spans="2:5" s="158" customFormat="1" x14ac:dyDescent="0.2">
      <c r="B61" s="159">
        <f t="shared" si="0"/>
        <v>41868</v>
      </c>
      <c r="C61" s="202">
        <v>318</v>
      </c>
      <c r="D61" s="209">
        <v>247</v>
      </c>
      <c r="E61" s="88"/>
    </row>
    <row r="62" spans="2:5" s="158" customFormat="1" x14ac:dyDescent="0.2">
      <c r="B62" s="159">
        <f t="shared" si="0"/>
        <v>41869</v>
      </c>
      <c r="C62" s="202">
        <v>516</v>
      </c>
      <c r="D62" s="209">
        <v>433</v>
      </c>
      <c r="E62" s="88"/>
    </row>
    <row r="63" spans="2:5" s="158" customFormat="1" x14ac:dyDescent="0.2">
      <c r="B63" s="159">
        <f t="shared" si="0"/>
        <v>41870</v>
      </c>
      <c r="C63" s="202">
        <v>288</v>
      </c>
      <c r="D63" s="209">
        <v>252</v>
      </c>
      <c r="E63" s="88"/>
    </row>
    <row r="64" spans="2:5" s="158" customFormat="1" x14ac:dyDescent="0.2">
      <c r="B64" s="159">
        <f t="shared" si="0"/>
        <v>41871</v>
      </c>
      <c r="C64" s="202">
        <v>211</v>
      </c>
      <c r="D64" s="209">
        <v>190</v>
      </c>
      <c r="E64" s="88"/>
    </row>
    <row r="65" spans="2:5" s="158" customFormat="1" x14ac:dyDescent="0.2">
      <c r="B65" s="159">
        <f t="shared" si="0"/>
        <v>41872</v>
      </c>
      <c r="C65" s="202">
        <v>266</v>
      </c>
      <c r="D65" s="209">
        <v>246</v>
      </c>
      <c r="E65" s="88"/>
    </row>
    <row r="66" spans="2:5" s="158" customFormat="1" x14ac:dyDescent="0.2">
      <c r="B66" s="159">
        <f t="shared" si="0"/>
        <v>41873</v>
      </c>
      <c r="C66" s="202">
        <v>274</v>
      </c>
      <c r="D66" s="209">
        <v>202</v>
      </c>
      <c r="E66" s="88"/>
    </row>
    <row r="67" spans="2:5" s="158" customFormat="1" x14ac:dyDescent="0.2">
      <c r="B67" s="159">
        <f t="shared" si="0"/>
        <v>41874</v>
      </c>
      <c r="C67" s="202">
        <v>387</v>
      </c>
      <c r="D67" s="209">
        <v>289</v>
      </c>
      <c r="E67" s="88"/>
    </row>
    <row r="68" spans="2:5" s="158" customFormat="1" x14ac:dyDescent="0.2">
      <c r="B68" s="159">
        <f t="shared" si="0"/>
        <v>41875</v>
      </c>
      <c r="C68" s="202">
        <v>158</v>
      </c>
      <c r="D68" s="209">
        <v>154</v>
      </c>
      <c r="E68" s="88"/>
    </row>
    <row r="69" spans="2:5" s="158" customFormat="1" x14ac:dyDescent="0.2">
      <c r="B69" s="159">
        <f t="shared" si="0"/>
        <v>41876</v>
      </c>
      <c r="C69" s="202">
        <v>317</v>
      </c>
      <c r="D69" s="209">
        <v>285</v>
      </c>
      <c r="E69" s="88"/>
    </row>
    <row r="70" spans="2:5" s="158" customFormat="1" x14ac:dyDescent="0.2">
      <c r="B70" s="159">
        <f t="shared" si="0"/>
        <v>41877</v>
      </c>
      <c r="C70" s="202">
        <v>217</v>
      </c>
      <c r="D70" s="209">
        <v>185</v>
      </c>
      <c r="E70" s="88"/>
    </row>
    <row r="71" spans="2:5" s="158" customFormat="1" x14ac:dyDescent="0.2">
      <c r="B71" s="159">
        <f t="shared" si="0"/>
        <v>41878</v>
      </c>
      <c r="C71" s="202">
        <v>237</v>
      </c>
      <c r="D71" s="209">
        <v>211</v>
      </c>
      <c r="E71" s="88"/>
    </row>
    <row r="72" spans="2:5" s="158" customFormat="1" x14ac:dyDescent="0.2">
      <c r="B72" s="159">
        <f t="shared" si="0"/>
        <v>41879</v>
      </c>
      <c r="C72" s="202">
        <v>344</v>
      </c>
      <c r="D72" s="209">
        <v>299</v>
      </c>
      <c r="E72" s="88"/>
    </row>
    <row r="73" spans="2:5" s="158" customFormat="1" x14ac:dyDescent="0.2">
      <c r="B73" s="159">
        <f t="shared" si="0"/>
        <v>41880</v>
      </c>
      <c r="C73" s="202">
        <v>244</v>
      </c>
      <c r="D73" s="209">
        <v>221</v>
      </c>
      <c r="E73" s="88"/>
    </row>
    <row r="74" spans="2:5" s="158" customFormat="1" x14ac:dyDescent="0.2">
      <c r="B74" s="159">
        <f t="shared" si="0"/>
        <v>41881</v>
      </c>
      <c r="C74" s="202">
        <v>150</v>
      </c>
      <c r="D74" s="209">
        <v>138</v>
      </c>
      <c r="E74" s="88"/>
    </row>
    <row r="75" spans="2:5" s="158" customFormat="1" x14ac:dyDescent="0.2">
      <c r="B75" s="159">
        <f t="shared" si="0"/>
        <v>41882</v>
      </c>
      <c r="C75" s="202">
        <v>76</v>
      </c>
      <c r="D75" s="209">
        <v>72</v>
      </c>
      <c r="E75" s="88"/>
    </row>
    <row r="76" spans="2:5" s="158" customFormat="1" x14ac:dyDescent="0.2">
      <c r="B76" s="159">
        <f t="shared" si="0"/>
        <v>41883</v>
      </c>
      <c r="C76" s="202">
        <v>434</v>
      </c>
      <c r="D76" s="209">
        <v>387</v>
      </c>
      <c r="E76" s="88"/>
    </row>
    <row r="77" spans="2:5" s="158" customFormat="1" x14ac:dyDescent="0.2">
      <c r="B77" s="159">
        <f t="shared" si="0"/>
        <v>41884</v>
      </c>
      <c r="C77" s="202">
        <v>317</v>
      </c>
      <c r="D77" s="209">
        <v>289</v>
      </c>
      <c r="E77" s="88"/>
    </row>
    <row r="78" spans="2:5" s="158" customFormat="1" x14ac:dyDescent="0.2">
      <c r="B78" s="159">
        <f t="shared" si="0"/>
        <v>41885</v>
      </c>
      <c r="C78" s="202">
        <v>268</v>
      </c>
      <c r="D78" s="209">
        <v>234</v>
      </c>
      <c r="E78" s="88"/>
    </row>
    <row r="79" spans="2:5" s="158" customFormat="1" x14ac:dyDescent="0.2">
      <c r="B79" s="159">
        <f t="shared" si="0"/>
        <v>41886</v>
      </c>
      <c r="C79" s="202">
        <v>346</v>
      </c>
      <c r="D79" s="209">
        <v>282</v>
      </c>
      <c r="E79" s="88"/>
    </row>
    <row r="80" spans="2:5" s="158" customFormat="1" x14ac:dyDescent="0.2">
      <c r="B80" s="159">
        <f t="shared" ref="B80:B143" si="1">B79+1</f>
        <v>41887</v>
      </c>
      <c r="C80" s="202">
        <v>214</v>
      </c>
      <c r="D80" s="209">
        <v>189</v>
      </c>
      <c r="E80" s="88"/>
    </row>
    <row r="81" spans="2:5" s="158" customFormat="1" x14ac:dyDescent="0.2">
      <c r="B81" s="159">
        <f t="shared" si="1"/>
        <v>41888</v>
      </c>
      <c r="C81" s="202">
        <v>189</v>
      </c>
      <c r="D81" s="209">
        <v>154</v>
      </c>
      <c r="E81" s="88"/>
    </row>
    <row r="82" spans="2:5" s="158" customFormat="1" x14ac:dyDescent="0.2">
      <c r="B82" s="159">
        <f t="shared" si="1"/>
        <v>41889</v>
      </c>
      <c r="C82" s="202">
        <v>106</v>
      </c>
      <c r="D82" s="209">
        <v>105</v>
      </c>
      <c r="E82" s="88"/>
    </row>
    <row r="83" spans="2:5" s="158" customFormat="1" x14ac:dyDescent="0.2">
      <c r="B83" s="159">
        <f t="shared" si="1"/>
        <v>41890</v>
      </c>
      <c r="C83" s="202">
        <v>217</v>
      </c>
      <c r="D83" s="209">
        <v>198</v>
      </c>
      <c r="E83" s="88"/>
    </row>
    <row r="84" spans="2:5" s="158" customFormat="1" x14ac:dyDescent="0.2">
      <c r="B84" s="159">
        <f t="shared" si="1"/>
        <v>41891</v>
      </c>
      <c r="C84" s="202">
        <v>191</v>
      </c>
      <c r="D84" s="209">
        <v>173</v>
      </c>
      <c r="E84" s="88"/>
    </row>
    <row r="85" spans="2:5" s="158" customFormat="1" x14ac:dyDescent="0.2">
      <c r="B85" s="159">
        <f t="shared" si="1"/>
        <v>41892</v>
      </c>
      <c r="C85" s="202">
        <v>227</v>
      </c>
      <c r="D85" s="209">
        <v>197</v>
      </c>
      <c r="E85" s="88"/>
    </row>
    <row r="86" spans="2:5" s="158" customFormat="1" x14ac:dyDescent="0.2">
      <c r="B86" s="159">
        <f t="shared" si="1"/>
        <v>41893</v>
      </c>
      <c r="C86" s="202">
        <v>216</v>
      </c>
      <c r="D86" s="209">
        <v>182</v>
      </c>
      <c r="E86" s="88"/>
    </row>
    <row r="87" spans="2:5" s="158" customFormat="1" x14ac:dyDescent="0.2">
      <c r="B87" s="159">
        <f t="shared" si="1"/>
        <v>41894</v>
      </c>
      <c r="C87" s="202">
        <v>237</v>
      </c>
      <c r="D87" s="209">
        <v>207</v>
      </c>
      <c r="E87" s="88"/>
    </row>
    <row r="88" spans="2:5" s="158" customFormat="1" x14ac:dyDescent="0.2">
      <c r="B88" s="159">
        <f t="shared" si="1"/>
        <v>41895</v>
      </c>
      <c r="C88" s="202">
        <v>257</v>
      </c>
      <c r="D88" s="209">
        <v>183</v>
      </c>
      <c r="E88" s="88"/>
    </row>
    <row r="89" spans="2:5" s="158" customFormat="1" x14ac:dyDescent="0.2">
      <c r="B89" s="159">
        <f t="shared" si="1"/>
        <v>41896</v>
      </c>
      <c r="C89" s="202">
        <v>107</v>
      </c>
      <c r="D89" s="209">
        <v>104</v>
      </c>
      <c r="E89" s="88"/>
    </row>
    <row r="90" spans="2:5" s="158" customFormat="1" x14ac:dyDescent="0.2">
      <c r="B90" s="159">
        <f t="shared" si="1"/>
        <v>41897</v>
      </c>
      <c r="C90" s="202">
        <v>270</v>
      </c>
      <c r="D90" s="209">
        <v>257</v>
      </c>
      <c r="E90" s="88"/>
    </row>
    <row r="91" spans="2:5" s="158" customFormat="1" x14ac:dyDescent="0.2">
      <c r="B91" s="159">
        <f t="shared" si="1"/>
        <v>41898</v>
      </c>
      <c r="C91" s="202">
        <v>202</v>
      </c>
      <c r="D91" s="209">
        <v>180</v>
      </c>
      <c r="E91" s="88"/>
    </row>
    <row r="92" spans="2:5" s="158" customFormat="1" x14ac:dyDescent="0.2">
      <c r="B92" s="159">
        <f t="shared" si="1"/>
        <v>41899</v>
      </c>
      <c r="C92" s="202">
        <v>235</v>
      </c>
      <c r="D92" s="209">
        <v>193</v>
      </c>
      <c r="E92" s="88"/>
    </row>
    <row r="93" spans="2:5" s="158" customFormat="1" x14ac:dyDescent="0.2">
      <c r="B93" s="159">
        <f t="shared" si="1"/>
        <v>41900</v>
      </c>
      <c r="C93" s="202">
        <v>244</v>
      </c>
      <c r="D93" s="209">
        <v>171</v>
      </c>
      <c r="E93" s="88"/>
    </row>
    <row r="94" spans="2:5" s="158" customFormat="1" x14ac:dyDescent="0.2">
      <c r="B94" s="159">
        <f t="shared" si="1"/>
        <v>41901</v>
      </c>
      <c r="C94" s="202">
        <v>206</v>
      </c>
      <c r="D94" s="209">
        <v>181</v>
      </c>
      <c r="E94" s="88"/>
    </row>
    <row r="95" spans="2:5" s="158" customFormat="1" x14ac:dyDescent="0.2">
      <c r="B95" s="159">
        <f t="shared" si="1"/>
        <v>41902</v>
      </c>
      <c r="C95" s="202">
        <v>189</v>
      </c>
      <c r="D95" s="209">
        <v>171</v>
      </c>
      <c r="E95" s="88"/>
    </row>
    <row r="96" spans="2:5" s="158" customFormat="1" x14ac:dyDescent="0.2">
      <c r="B96" s="159">
        <f t="shared" si="1"/>
        <v>41903</v>
      </c>
      <c r="C96" s="202">
        <v>116</v>
      </c>
      <c r="D96" s="209">
        <v>107</v>
      </c>
      <c r="E96" s="88"/>
    </row>
    <row r="97" spans="2:5" s="158" customFormat="1" x14ac:dyDescent="0.2">
      <c r="B97" s="159">
        <f t="shared" si="1"/>
        <v>41904</v>
      </c>
      <c r="C97" s="202">
        <v>243</v>
      </c>
      <c r="D97" s="209">
        <v>207</v>
      </c>
      <c r="E97" s="88"/>
    </row>
    <row r="98" spans="2:5" s="158" customFormat="1" x14ac:dyDescent="0.2">
      <c r="B98" s="159">
        <f t="shared" si="1"/>
        <v>41905</v>
      </c>
      <c r="C98" s="202">
        <v>205</v>
      </c>
      <c r="D98" s="209">
        <v>187</v>
      </c>
      <c r="E98" s="88"/>
    </row>
    <row r="99" spans="2:5" s="158" customFormat="1" x14ac:dyDescent="0.2">
      <c r="B99" s="159">
        <f t="shared" si="1"/>
        <v>41906</v>
      </c>
      <c r="C99" s="202">
        <v>244</v>
      </c>
      <c r="D99" s="209">
        <v>216</v>
      </c>
      <c r="E99" s="88"/>
    </row>
    <row r="100" spans="2:5" s="158" customFormat="1" x14ac:dyDescent="0.2">
      <c r="B100" s="159">
        <f t="shared" si="1"/>
        <v>41907</v>
      </c>
      <c r="C100" s="202">
        <v>613</v>
      </c>
      <c r="D100" s="209">
        <v>492</v>
      </c>
      <c r="E100" s="88"/>
    </row>
    <row r="101" spans="2:5" s="158" customFormat="1" x14ac:dyDescent="0.2">
      <c r="B101" s="159">
        <f t="shared" si="1"/>
        <v>41908</v>
      </c>
      <c r="C101" s="202">
        <v>328</v>
      </c>
      <c r="D101" s="209">
        <v>268</v>
      </c>
      <c r="E101" s="88"/>
    </row>
    <row r="102" spans="2:5" s="158" customFormat="1" x14ac:dyDescent="0.2">
      <c r="B102" s="159">
        <f t="shared" si="1"/>
        <v>41909</v>
      </c>
      <c r="C102" s="202">
        <v>187</v>
      </c>
      <c r="D102" s="209">
        <v>162</v>
      </c>
      <c r="E102" s="88"/>
    </row>
    <row r="103" spans="2:5" s="158" customFormat="1" x14ac:dyDescent="0.2">
      <c r="B103" s="159">
        <f t="shared" si="1"/>
        <v>41910</v>
      </c>
      <c r="C103" s="202">
        <v>102</v>
      </c>
      <c r="D103" s="209">
        <v>92</v>
      </c>
      <c r="E103" s="88"/>
    </row>
    <row r="104" spans="2:5" s="158" customFormat="1" x14ac:dyDescent="0.2">
      <c r="B104" s="159">
        <f t="shared" si="1"/>
        <v>41911</v>
      </c>
      <c r="C104" s="202">
        <v>399</v>
      </c>
      <c r="D104" s="209">
        <v>363</v>
      </c>
      <c r="E104" s="88"/>
    </row>
    <row r="105" spans="2:5" s="158" customFormat="1" x14ac:dyDescent="0.2">
      <c r="B105" s="159">
        <f t="shared" si="1"/>
        <v>41912</v>
      </c>
      <c r="C105" s="202">
        <v>285</v>
      </c>
      <c r="D105" s="209">
        <v>249</v>
      </c>
      <c r="E105" s="88"/>
    </row>
    <row r="106" spans="2:5" s="158" customFormat="1" x14ac:dyDescent="0.2">
      <c r="B106" s="159">
        <f t="shared" si="1"/>
        <v>41913</v>
      </c>
      <c r="C106" s="202">
        <v>318</v>
      </c>
      <c r="D106" s="209">
        <v>247</v>
      </c>
      <c r="E106" s="88"/>
    </row>
    <row r="107" spans="2:5" s="158" customFormat="1" x14ac:dyDescent="0.2">
      <c r="B107" s="159">
        <f t="shared" si="1"/>
        <v>41914</v>
      </c>
      <c r="C107" s="202">
        <v>230</v>
      </c>
      <c r="D107" s="209">
        <v>204</v>
      </c>
      <c r="E107" s="88"/>
    </row>
    <row r="108" spans="2:5" s="158" customFormat="1" x14ac:dyDescent="0.2">
      <c r="B108" s="159">
        <f t="shared" si="1"/>
        <v>41915</v>
      </c>
      <c r="C108" s="202">
        <v>218</v>
      </c>
      <c r="D108" s="209">
        <v>185</v>
      </c>
      <c r="E108" s="88"/>
    </row>
    <row r="109" spans="2:5" s="158" customFormat="1" x14ac:dyDescent="0.2">
      <c r="B109" s="159">
        <f t="shared" si="1"/>
        <v>41916</v>
      </c>
      <c r="C109" s="202">
        <v>173</v>
      </c>
      <c r="D109" s="209">
        <v>137</v>
      </c>
      <c r="E109" s="88"/>
    </row>
    <row r="110" spans="2:5" s="158" customFormat="1" x14ac:dyDescent="0.2">
      <c r="B110" s="159">
        <f t="shared" si="1"/>
        <v>41917</v>
      </c>
      <c r="C110" s="202">
        <v>102</v>
      </c>
      <c r="D110" s="209">
        <v>85</v>
      </c>
      <c r="E110" s="88"/>
    </row>
    <row r="111" spans="2:5" s="158" customFormat="1" x14ac:dyDescent="0.2">
      <c r="B111" s="159">
        <f t="shared" si="1"/>
        <v>41918</v>
      </c>
      <c r="C111" s="202">
        <v>118</v>
      </c>
      <c r="D111" s="209">
        <v>98</v>
      </c>
      <c r="E111" s="88"/>
    </row>
    <row r="112" spans="2:5" s="158" customFormat="1" x14ac:dyDescent="0.2">
      <c r="B112" s="159">
        <f t="shared" si="1"/>
        <v>41919</v>
      </c>
      <c r="C112" s="202">
        <v>304</v>
      </c>
      <c r="D112" s="209">
        <v>253</v>
      </c>
      <c r="E112" s="88"/>
    </row>
    <row r="113" spans="2:5" s="158" customFormat="1" x14ac:dyDescent="0.2">
      <c r="B113" s="159">
        <f t="shared" si="1"/>
        <v>41920</v>
      </c>
      <c r="C113" s="202">
        <v>244</v>
      </c>
      <c r="D113" s="209">
        <v>203</v>
      </c>
      <c r="E113" s="88"/>
    </row>
    <row r="114" spans="2:5" s="158" customFormat="1" x14ac:dyDescent="0.2">
      <c r="B114" s="159">
        <f t="shared" si="1"/>
        <v>41921</v>
      </c>
      <c r="C114" s="202">
        <v>229</v>
      </c>
      <c r="D114" s="209">
        <v>191</v>
      </c>
      <c r="E114" s="88"/>
    </row>
    <row r="115" spans="2:5" s="158" customFormat="1" x14ac:dyDescent="0.2">
      <c r="B115" s="159">
        <f t="shared" si="1"/>
        <v>41922</v>
      </c>
      <c r="C115" s="202">
        <v>311</v>
      </c>
      <c r="D115" s="209">
        <v>272</v>
      </c>
      <c r="E115" s="88"/>
    </row>
    <row r="116" spans="2:5" s="158" customFormat="1" x14ac:dyDescent="0.2">
      <c r="B116" s="159">
        <f t="shared" si="1"/>
        <v>41923</v>
      </c>
      <c r="C116" s="202">
        <v>144</v>
      </c>
      <c r="D116" s="209">
        <v>132</v>
      </c>
      <c r="E116" s="88"/>
    </row>
    <row r="117" spans="2:5" s="158" customFormat="1" x14ac:dyDescent="0.2">
      <c r="B117" s="159">
        <f t="shared" si="1"/>
        <v>41924</v>
      </c>
      <c r="C117" s="202">
        <v>166</v>
      </c>
      <c r="D117" s="209">
        <v>151</v>
      </c>
      <c r="E117" s="88"/>
    </row>
    <row r="118" spans="2:5" s="158" customFormat="1" x14ac:dyDescent="0.2">
      <c r="B118" s="159">
        <f t="shared" si="1"/>
        <v>41925</v>
      </c>
      <c r="C118" s="202">
        <v>292</v>
      </c>
      <c r="D118" s="209">
        <v>274</v>
      </c>
      <c r="E118" s="88"/>
    </row>
    <row r="119" spans="2:5" s="158" customFormat="1" x14ac:dyDescent="0.2">
      <c r="B119" s="159">
        <f t="shared" si="1"/>
        <v>41926</v>
      </c>
      <c r="C119" s="202">
        <v>287</v>
      </c>
      <c r="D119" s="209">
        <v>261</v>
      </c>
      <c r="E119" s="88"/>
    </row>
    <row r="120" spans="2:5" s="158" customFormat="1" x14ac:dyDescent="0.2">
      <c r="B120" s="159">
        <f t="shared" si="1"/>
        <v>41927</v>
      </c>
      <c r="C120" s="202">
        <v>355</v>
      </c>
      <c r="D120" s="209">
        <v>257</v>
      </c>
      <c r="E120" s="88"/>
    </row>
    <row r="121" spans="2:5" s="158" customFormat="1" x14ac:dyDescent="0.2">
      <c r="B121" s="159">
        <f t="shared" si="1"/>
        <v>41928</v>
      </c>
      <c r="C121" s="202">
        <v>281</v>
      </c>
      <c r="D121" s="209">
        <v>226</v>
      </c>
      <c r="E121" s="88"/>
    </row>
    <row r="122" spans="2:5" s="158" customFormat="1" x14ac:dyDescent="0.2">
      <c r="B122" s="159">
        <f t="shared" si="1"/>
        <v>41929</v>
      </c>
      <c r="C122" s="202">
        <v>244</v>
      </c>
      <c r="D122" s="209">
        <v>192</v>
      </c>
      <c r="E122" s="88"/>
    </row>
    <row r="123" spans="2:5" s="158" customFormat="1" x14ac:dyDescent="0.2">
      <c r="B123" s="159">
        <f t="shared" si="1"/>
        <v>41930</v>
      </c>
      <c r="C123" s="202">
        <v>189</v>
      </c>
      <c r="D123" s="209">
        <v>173</v>
      </c>
      <c r="E123" s="88"/>
    </row>
    <row r="124" spans="2:5" s="158" customFormat="1" x14ac:dyDescent="0.2">
      <c r="B124" s="159">
        <f t="shared" si="1"/>
        <v>41931</v>
      </c>
      <c r="C124" s="202">
        <v>105</v>
      </c>
      <c r="D124" s="209">
        <v>94</v>
      </c>
      <c r="E124" s="88"/>
    </row>
    <row r="125" spans="2:5" s="158" customFormat="1" x14ac:dyDescent="0.2">
      <c r="B125" s="159">
        <f t="shared" si="1"/>
        <v>41932</v>
      </c>
      <c r="C125" s="202">
        <v>360</v>
      </c>
      <c r="D125" s="209">
        <v>310</v>
      </c>
      <c r="E125" s="88"/>
    </row>
    <row r="126" spans="2:5" s="158" customFormat="1" x14ac:dyDescent="0.2">
      <c r="B126" s="159">
        <f t="shared" si="1"/>
        <v>41933</v>
      </c>
      <c r="C126" s="202">
        <v>253</v>
      </c>
      <c r="D126" s="209">
        <v>222</v>
      </c>
      <c r="E126" s="88"/>
    </row>
    <row r="127" spans="2:5" s="158" customFormat="1" x14ac:dyDescent="0.2">
      <c r="B127" s="159">
        <f t="shared" si="1"/>
        <v>41934</v>
      </c>
      <c r="C127" s="202">
        <v>196</v>
      </c>
      <c r="D127" s="209">
        <v>167</v>
      </c>
      <c r="E127" s="88"/>
    </row>
    <row r="128" spans="2:5" s="158" customFormat="1" x14ac:dyDescent="0.2">
      <c r="B128" s="159">
        <f t="shared" si="1"/>
        <v>41935</v>
      </c>
      <c r="C128" s="202">
        <v>269</v>
      </c>
      <c r="D128" s="209">
        <v>231</v>
      </c>
      <c r="E128" s="88"/>
    </row>
    <row r="129" spans="2:5" s="158" customFormat="1" x14ac:dyDescent="0.2">
      <c r="B129" s="159">
        <f t="shared" si="1"/>
        <v>41936</v>
      </c>
      <c r="C129" s="202">
        <v>228</v>
      </c>
      <c r="D129" s="209">
        <v>205</v>
      </c>
      <c r="E129" s="88"/>
    </row>
    <row r="130" spans="2:5" s="158" customFormat="1" x14ac:dyDescent="0.2">
      <c r="B130" s="159">
        <f t="shared" si="1"/>
        <v>41937</v>
      </c>
      <c r="C130" s="202">
        <v>158</v>
      </c>
      <c r="D130" s="209">
        <v>148</v>
      </c>
      <c r="E130" s="88"/>
    </row>
    <row r="131" spans="2:5" s="158" customFormat="1" x14ac:dyDescent="0.2">
      <c r="B131" s="159">
        <f t="shared" si="1"/>
        <v>41938</v>
      </c>
      <c r="C131" s="202">
        <v>221</v>
      </c>
      <c r="D131" s="209">
        <v>201</v>
      </c>
      <c r="E131" s="88"/>
    </row>
    <row r="132" spans="2:5" s="158" customFormat="1" x14ac:dyDescent="0.2">
      <c r="B132" s="159">
        <f t="shared" si="1"/>
        <v>41939</v>
      </c>
      <c r="C132" s="202">
        <v>1158</v>
      </c>
      <c r="D132" s="209">
        <v>945</v>
      </c>
      <c r="E132" s="88"/>
    </row>
    <row r="133" spans="2:5" s="158" customFormat="1" x14ac:dyDescent="0.2">
      <c r="B133" s="159">
        <f t="shared" si="1"/>
        <v>41940</v>
      </c>
      <c r="C133" s="202">
        <v>579</v>
      </c>
      <c r="D133" s="209">
        <v>355</v>
      </c>
      <c r="E133" s="88"/>
    </row>
    <row r="134" spans="2:5" s="158" customFormat="1" x14ac:dyDescent="0.2">
      <c r="B134" s="159">
        <f t="shared" si="1"/>
        <v>41941</v>
      </c>
      <c r="C134" s="202">
        <v>370</v>
      </c>
      <c r="D134" s="209">
        <v>326</v>
      </c>
      <c r="E134" s="88"/>
    </row>
    <row r="135" spans="2:5" s="158" customFormat="1" x14ac:dyDescent="0.2">
      <c r="B135" s="159">
        <f t="shared" si="1"/>
        <v>41942</v>
      </c>
      <c r="C135" s="202">
        <v>286</v>
      </c>
      <c r="D135" s="209">
        <v>227</v>
      </c>
      <c r="E135" s="88"/>
    </row>
    <row r="136" spans="2:5" s="158" customFormat="1" x14ac:dyDescent="0.2">
      <c r="B136" s="159">
        <f t="shared" si="1"/>
        <v>41943</v>
      </c>
      <c r="C136" s="202">
        <v>296</v>
      </c>
      <c r="D136" s="209">
        <v>262</v>
      </c>
      <c r="E136" s="88"/>
    </row>
    <row r="137" spans="2:5" s="158" customFormat="1" x14ac:dyDescent="0.2">
      <c r="B137" s="159">
        <f t="shared" si="1"/>
        <v>41944</v>
      </c>
      <c r="C137" s="202">
        <v>240</v>
      </c>
      <c r="D137" s="209">
        <v>201</v>
      </c>
      <c r="E137" s="88"/>
    </row>
    <row r="138" spans="2:5" s="158" customFormat="1" x14ac:dyDescent="0.2">
      <c r="B138" s="159">
        <f t="shared" si="1"/>
        <v>41945</v>
      </c>
      <c r="C138" s="202">
        <v>265</v>
      </c>
      <c r="D138" s="209">
        <v>231</v>
      </c>
      <c r="E138" s="88"/>
    </row>
    <row r="139" spans="2:5" s="158" customFormat="1" x14ac:dyDescent="0.2">
      <c r="B139" s="159">
        <f t="shared" si="1"/>
        <v>41946</v>
      </c>
      <c r="C139" s="202">
        <v>264</v>
      </c>
      <c r="D139" s="209">
        <v>243</v>
      </c>
      <c r="E139" s="88"/>
    </row>
    <row r="140" spans="2:5" s="158" customFormat="1" x14ac:dyDescent="0.2">
      <c r="B140" s="159">
        <f t="shared" si="1"/>
        <v>41947</v>
      </c>
      <c r="C140" s="202">
        <v>279</v>
      </c>
      <c r="D140" s="209">
        <v>229</v>
      </c>
      <c r="E140" s="88"/>
    </row>
    <row r="141" spans="2:5" s="158" customFormat="1" x14ac:dyDescent="0.2">
      <c r="B141" s="159">
        <f t="shared" si="1"/>
        <v>41948</v>
      </c>
      <c r="C141" s="202">
        <v>169</v>
      </c>
      <c r="D141" s="209">
        <v>149</v>
      </c>
      <c r="E141" s="88"/>
    </row>
    <row r="142" spans="2:5" s="158" customFormat="1" x14ac:dyDescent="0.2">
      <c r="B142" s="159">
        <f t="shared" si="1"/>
        <v>41949</v>
      </c>
      <c r="C142" s="202">
        <v>498</v>
      </c>
      <c r="D142" s="209">
        <v>364</v>
      </c>
      <c r="E142" s="88"/>
    </row>
    <row r="143" spans="2:5" s="158" customFormat="1" x14ac:dyDescent="0.2">
      <c r="B143" s="159">
        <f t="shared" si="1"/>
        <v>41950</v>
      </c>
      <c r="C143" s="202">
        <v>320</v>
      </c>
      <c r="D143" s="209">
        <v>287</v>
      </c>
      <c r="E143" s="88"/>
    </row>
    <row r="144" spans="2:5" s="158" customFormat="1" x14ac:dyDescent="0.2">
      <c r="B144" s="159">
        <f t="shared" ref="B144:B207" si="2">B143+1</f>
        <v>41951</v>
      </c>
      <c r="C144" s="202">
        <v>168</v>
      </c>
      <c r="D144" s="209">
        <v>157</v>
      </c>
      <c r="E144" s="88"/>
    </row>
    <row r="145" spans="2:5" s="158" customFormat="1" x14ac:dyDescent="0.2">
      <c r="B145" s="159">
        <f t="shared" si="2"/>
        <v>41952</v>
      </c>
      <c r="C145" s="202">
        <v>96</v>
      </c>
      <c r="D145" s="209">
        <v>93</v>
      </c>
      <c r="E145" s="88"/>
    </row>
    <row r="146" spans="2:5" s="158" customFormat="1" x14ac:dyDescent="0.2">
      <c r="B146" s="159">
        <f t="shared" si="2"/>
        <v>41953</v>
      </c>
      <c r="C146" s="202">
        <v>295</v>
      </c>
      <c r="D146" s="209">
        <v>281</v>
      </c>
      <c r="E146" s="88"/>
    </row>
    <row r="147" spans="2:5" s="158" customFormat="1" x14ac:dyDescent="0.2">
      <c r="B147" s="159">
        <f t="shared" si="2"/>
        <v>41954</v>
      </c>
      <c r="C147" s="202">
        <v>281</v>
      </c>
      <c r="D147" s="209">
        <v>237</v>
      </c>
      <c r="E147" s="88"/>
    </row>
    <row r="148" spans="2:5" s="158" customFormat="1" x14ac:dyDescent="0.2">
      <c r="B148" s="159">
        <f t="shared" si="2"/>
        <v>41955</v>
      </c>
      <c r="C148" s="202">
        <v>243</v>
      </c>
      <c r="D148" s="209">
        <v>169</v>
      </c>
      <c r="E148" s="88"/>
    </row>
    <row r="149" spans="2:5" s="158" customFormat="1" x14ac:dyDescent="0.2">
      <c r="B149" s="159">
        <f t="shared" si="2"/>
        <v>41956</v>
      </c>
      <c r="C149" s="202">
        <v>202</v>
      </c>
      <c r="D149" s="209">
        <v>171</v>
      </c>
      <c r="E149" s="88"/>
    </row>
    <row r="150" spans="2:5" s="158" customFormat="1" x14ac:dyDescent="0.2">
      <c r="B150" s="159">
        <f t="shared" si="2"/>
        <v>41957</v>
      </c>
      <c r="C150" s="202">
        <v>348</v>
      </c>
      <c r="D150" s="209">
        <v>243</v>
      </c>
      <c r="E150" s="88"/>
    </row>
    <row r="151" spans="2:5" s="158" customFormat="1" x14ac:dyDescent="0.2">
      <c r="B151" s="159">
        <f t="shared" si="2"/>
        <v>41958</v>
      </c>
      <c r="C151" s="202">
        <v>253</v>
      </c>
      <c r="D151" s="209">
        <v>217</v>
      </c>
      <c r="E151" s="88"/>
    </row>
    <row r="152" spans="2:5" s="158" customFormat="1" x14ac:dyDescent="0.2">
      <c r="B152" s="159">
        <f t="shared" si="2"/>
        <v>41959</v>
      </c>
      <c r="C152" s="202">
        <v>1005</v>
      </c>
      <c r="D152" s="209">
        <v>607</v>
      </c>
      <c r="E152" s="88"/>
    </row>
    <row r="153" spans="2:5" s="158" customFormat="1" x14ac:dyDescent="0.2">
      <c r="B153" s="159">
        <f t="shared" si="2"/>
        <v>41960</v>
      </c>
      <c r="C153" s="202">
        <v>419</v>
      </c>
      <c r="D153" s="209">
        <v>324</v>
      </c>
      <c r="E153" s="88"/>
    </row>
    <row r="154" spans="2:5" s="158" customFormat="1" x14ac:dyDescent="0.2">
      <c r="B154" s="159">
        <f t="shared" si="2"/>
        <v>41961</v>
      </c>
      <c r="C154" s="202">
        <v>319</v>
      </c>
      <c r="D154" s="209">
        <v>265</v>
      </c>
      <c r="E154" s="88"/>
    </row>
    <row r="155" spans="2:5" s="158" customFormat="1" x14ac:dyDescent="0.2">
      <c r="B155" s="159">
        <f t="shared" si="2"/>
        <v>41962</v>
      </c>
      <c r="C155" s="202">
        <v>1463</v>
      </c>
      <c r="D155" s="209">
        <v>792</v>
      </c>
      <c r="E155" s="88"/>
    </row>
    <row r="156" spans="2:5" s="158" customFormat="1" x14ac:dyDescent="0.2">
      <c r="B156" s="159">
        <f t="shared" si="2"/>
        <v>41963</v>
      </c>
      <c r="C156" s="202">
        <v>614</v>
      </c>
      <c r="D156" s="209">
        <v>455</v>
      </c>
      <c r="E156" s="88"/>
    </row>
    <row r="157" spans="2:5" s="158" customFormat="1" x14ac:dyDescent="0.2">
      <c r="B157" s="159">
        <f t="shared" si="2"/>
        <v>41964</v>
      </c>
      <c r="C157" s="202">
        <v>444</v>
      </c>
      <c r="D157" s="209">
        <v>356</v>
      </c>
      <c r="E157" s="88"/>
    </row>
    <row r="158" spans="2:5" s="158" customFormat="1" x14ac:dyDescent="0.2">
      <c r="B158" s="159">
        <f t="shared" si="2"/>
        <v>41965</v>
      </c>
      <c r="C158" s="202">
        <v>390</v>
      </c>
      <c r="D158" s="209">
        <v>315</v>
      </c>
      <c r="E158" s="88"/>
    </row>
    <row r="159" spans="2:5" s="158" customFormat="1" x14ac:dyDescent="0.2">
      <c r="B159" s="159">
        <f t="shared" si="2"/>
        <v>41966</v>
      </c>
      <c r="C159" s="202">
        <v>193</v>
      </c>
      <c r="D159" s="209">
        <v>184</v>
      </c>
      <c r="E159" s="88"/>
    </row>
    <row r="160" spans="2:5" s="158" customFormat="1" x14ac:dyDescent="0.2">
      <c r="B160" s="159">
        <f t="shared" si="2"/>
        <v>41967</v>
      </c>
      <c r="C160" s="202">
        <v>387</v>
      </c>
      <c r="D160" s="209">
        <v>345</v>
      </c>
      <c r="E160" s="88"/>
    </row>
    <row r="161" spans="2:5" s="158" customFormat="1" x14ac:dyDescent="0.2">
      <c r="B161" s="159">
        <f t="shared" si="2"/>
        <v>41968</v>
      </c>
      <c r="C161" s="202">
        <v>376</v>
      </c>
      <c r="D161" s="209">
        <v>342</v>
      </c>
      <c r="E161" s="88"/>
    </row>
    <row r="162" spans="2:5" s="158" customFormat="1" x14ac:dyDescent="0.2">
      <c r="B162" s="159">
        <f t="shared" si="2"/>
        <v>41969</v>
      </c>
      <c r="C162" s="202">
        <v>310</v>
      </c>
      <c r="D162" s="209">
        <v>285</v>
      </c>
      <c r="E162" s="88"/>
    </row>
    <row r="163" spans="2:5" s="158" customFormat="1" x14ac:dyDescent="0.2">
      <c r="B163" s="159">
        <f t="shared" si="2"/>
        <v>41970</v>
      </c>
      <c r="C163" s="202"/>
      <c r="D163" s="209">
        <v>0</v>
      </c>
      <c r="E163" s="88"/>
    </row>
    <row r="164" spans="2:5" s="158" customFormat="1" x14ac:dyDescent="0.2">
      <c r="B164" s="159">
        <f t="shared" si="2"/>
        <v>41971</v>
      </c>
      <c r="C164" s="202">
        <v>4943</v>
      </c>
      <c r="D164" s="209">
        <v>4290</v>
      </c>
      <c r="E164" s="88"/>
    </row>
    <row r="165" spans="2:5" s="158" customFormat="1" x14ac:dyDescent="0.2">
      <c r="B165" s="159">
        <f t="shared" si="2"/>
        <v>41972</v>
      </c>
      <c r="C165" s="202">
        <v>884</v>
      </c>
      <c r="D165" s="209">
        <v>852</v>
      </c>
      <c r="E165" s="88"/>
    </row>
    <row r="166" spans="2:5" s="158" customFormat="1" x14ac:dyDescent="0.2">
      <c r="B166" s="159">
        <f t="shared" si="2"/>
        <v>41973</v>
      </c>
      <c r="C166" s="202">
        <v>287</v>
      </c>
      <c r="D166" s="209">
        <v>198</v>
      </c>
      <c r="E166" s="88"/>
    </row>
    <row r="167" spans="2:5" s="158" customFormat="1" x14ac:dyDescent="0.2">
      <c r="B167" s="159">
        <f t="shared" si="2"/>
        <v>41974</v>
      </c>
      <c r="C167" s="202">
        <v>430</v>
      </c>
      <c r="D167" s="209">
        <v>308</v>
      </c>
      <c r="E167" s="88"/>
    </row>
    <row r="168" spans="2:5" s="158" customFormat="1" x14ac:dyDescent="0.2">
      <c r="B168" s="159">
        <f t="shared" si="2"/>
        <v>41975</v>
      </c>
      <c r="C168" s="202">
        <v>399</v>
      </c>
      <c r="D168" s="209">
        <v>368</v>
      </c>
      <c r="E168" s="88"/>
    </row>
    <row r="169" spans="2:5" s="158" customFormat="1" x14ac:dyDescent="0.2">
      <c r="B169" s="159">
        <f t="shared" si="2"/>
        <v>41976</v>
      </c>
      <c r="C169" s="202">
        <v>376</v>
      </c>
      <c r="D169" s="209">
        <v>322</v>
      </c>
      <c r="E169" s="88"/>
    </row>
    <row r="170" spans="2:5" s="158" customFormat="1" x14ac:dyDescent="0.2">
      <c r="B170" s="159">
        <f t="shared" si="2"/>
        <v>41977</v>
      </c>
      <c r="C170" s="202">
        <v>340</v>
      </c>
      <c r="D170" s="209">
        <v>260</v>
      </c>
      <c r="E170" s="88"/>
    </row>
    <row r="171" spans="2:5" s="158" customFormat="1" x14ac:dyDescent="0.2">
      <c r="B171" s="159">
        <f t="shared" si="2"/>
        <v>41978</v>
      </c>
      <c r="C171" s="202">
        <v>497</v>
      </c>
      <c r="D171" s="209">
        <v>414</v>
      </c>
      <c r="E171" s="88"/>
    </row>
    <row r="172" spans="2:5" s="158" customFormat="1" x14ac:dyDescent="0.2">
      <c r="B172" s="159">
        <f t="shared" si="2"/>
        <v>41979</v>
      </c>
      <c r="C172" s="202">
        <v>389</v>
      </c>
      <c r="D172" s="209">
        <v>329</v>
      </c>
      <c r="E172" s="88"/>
    </row>
    <row r="173" spans="2:5" s="158" customFormat="1" x14ac:dyDescent="0.2">
      <c r="B173" s="159">
        <f t="shared" si="2"/>
        <v>41980</v>
      </c>
      <c r="C173" s="202">
        <v>195</v>
      </c>
      <c r="D173" s="209">
        <v>187</v>
      </c>
      <c r="E173" s="88"/>
    </row>
    <row r="174" spans="2:5" s="158" customFormat="1" x14ac:dyDescent="0.2">
      <c r="B174" s="159">
        <f t="shared" si="2"/>
        <v>41981</v>
      </c>
      <c r="C174" s="202">
        <v>1484</v>
      </c>
      <c r="D174" s="209">
        <v>1373</v>
      </c>
      <c r="E174" s="88"/>
    </row>
    <row r="175" spans="2:5" s="158" customFormat="1" x14ac:dyDescent="0.2">
      <c r="B175" s="159">
        <f t="shared" si="2"/>
        <v>41982</v>
      </c>
      <c r="C175" s="202">
        <v>1208</v>
      </c>
      <c r="D175" s="209">
        <v>1026</v>
      </c>
      <c r="E175" s="88"/>
    </row>
    <row r="176" spans="2:5" s="158" customFormat="1" x14ac:dyDescent="0.2">
      <c r="B176" s="159">
        <f t="shared" si="2"/>
        <v>41983</v>
      </c>
      <c r="C176" s="202">
        <v>565</v>
      </c>
      <c r="D176" s="209">
        <v>467</v>
      </c>
      <c r="E176" s="88"/>
    </row>
    <row r="177" spans="2:5" s="158" customFormat="1" x14ac:dyDescent="0.2">
      <c r="B177" s="159">
        <f t="shared" si="2"/>
        <v>41984</v>
      </c>
      <c r="C177" s="202">
        <v>1224</v>
      </c>
      <c r="D177" s="209">
        <v>1093</v>
      </c>
      <c r="E177" s="88"/>
    </row>
    <row r="178" spans="2:5" s="158" customFormat="1" x14ac:dyDescent="0.2">
      <c r="B178" s="159">
        <f t="shared" si="2"/>
        <v>41985</v>
      </c>
      <c r="C178" s="202">
        <v>679</v>
      </c>
      <c r="D178" s="209">
        <v>491</v>
      </c>
      <c r="E178" s="88"/>
    </row>
    <row r="179" spans="2:5" s="158" customFormat="1" x14ac:dyDescent="0.2">
      <c r="B179" s="159">
        <f t="shared" si="2"/>
        <v>41986</v>
      </c>
      <c r="C179" s="202">
        <v>282</v>
      </c>
      <c r="D179" s="209">
        <v>246</v>
      </c>
      <c r="E179" s="88"/>
    </row>
    <row r="180" spans="2:5" s="158" customFormat="1" x14ac:dyDescent="0.2">
      <c r="B180" s="159">
        <f t="shared" si="2"/>
        <v>41987</v>
      </c>
      <c r="C180" s="202">
        <v>177</v>
      </c>
      <c r="D180" s="209">
        <v>153</v>
      </c>
      <c r="E180" s="88"/>
    </row>
    <row r="181" spans="2:5" s="158" customFormat="1" x14ac:dyDescent="0.2">
      <c r="B181" s="159">
        <f t="shared" si="2"/>
        <v>41988</v>
      </c>
      <c r="C181" s="202">
        <v>454</v>
      </c>
      <c r="D181" s="209">
        <v>404</v>
      </c>
      <c r="E181" s="88"/>
    </row>
    <row r="182" spans="2:5" s="158" customFormat="1" x14ac:dyDescent="0.2">
      <c r="B182" s="159">
        <f t="shared" si="2"/>
        <v>41989</v>
      </c>
      <c r="C182" s="202">
        <v>389</v>
      </c>
      <c r="D182" s="209">
        <v>337</v>
      </c>
      <c r="E182" s="88"/>
    </row>
    <row r="183" spans="2:5" s="158" customFormat="1" x14ac:dyDescent="0.2">
      <c r="B183" s="159">
        <f t="shared" si="2"/>
        <v>41990</v>
      </c>
      <c r="C183" s="202">
        <v>723</v>
      </c>
      <c r="D183" s="209">
        <v>501</v>
      </c>
      <c r="E183" s="88"/>
    </row>
    <row r="184" spans="2:5" s="158" customFormat="1" x14ac:dyDescent="0.2">
      <c r="B184" s="159">
        <f t="shared" si="2"/>
        <v>41991</v>
      </c>
      <c r="C184" s="202"/>
      <c r="D184" s="209">
        <v>0</v>
      </c>
      <c r="E184" s="88"/>
    </row>
    <row r="185" spans="2:5" s="158" customFormat="1" x14ac:dyDescent="0.2">
      <c r="B185" s="159">
        <f t="shared" si="2"/>
        <v>41992</v>
      </c>
      <c r="C185" s="202">
        <v>863</v>
      </c>
      <c r="D185" s="209">
        <v>639</v>
      </c>
      <c r="E185" s="88"/>
    </row>
    <row r="186" spans="2:5" s="158" customFormat="1" x14ac:dyDescent="0.2">
      <c r="B186" s="159">
        <f t="shared" si="2"/>
        <v>41993</v>
      </c>
      <c r="C186" s="202">
        <v>342</v>
      </c>
      <c r="D186" s="209">
        <v>256</v>
      </c>
      <c r="E186" s="88"/>
    </row>
    <row r="187" spans="2:5" s="158" customFormat="1" x14ac:dyDescent="0.2">
      <c r="B187" s="159">
        <f t="shared" si="2"/>
        <v>41994</v>
      </c>
      <c r="C187" s="202">
        <v>187</v>
      </c>
      <c r="D187" s="209">
        <v>164</v>
      </c>
      <c r="E187" s="88"/>
    </row>
    <row r="188" spans="2:5" s="158" customFormat="1" x14ac:dyDescent="0.2">
      <c r="B188" s="159">
        <f t="shared" si="2"/>
        <v>41995</v>
      </c>
      <c r="C188" s="202">
        <v>419</v>
      </c>
      <c r="D188" s="209">
        <v>364</v>
      </c>
      <c r="E188" s="88"/>
    </row>
    <row r="189" spans="2:5" s="158" customFormat="1" x14ac:dyDescent="0.2">
      <c r="B189" s="159">
        <f t="shared" si="2"/>
        <v>41996</v>
      </c>
      <c r="C189" s="202">
        <v>339</v>
      </c>
      <c r="D189" s="209">
        <v>251</v>
      </c>
      <c r="E189" s="88"/>
    </row>
    <row r="190" spans="2:5" s="158" customFormat="1" x14ac:dyDescent="0.2">
      <c r="B190" s="159">
        <f t="shared" si="2"/>
        <v>41997</v>
      </c>
      <c r="C190" s="202">
        <v>273</v>
      </c>
      <c r="D190" s="209">
        <v>258</v>
      </c>
      <c r="E190" s="88"/>
    </row>
    <row r="191" spans="2:5" s="158" customFormat="1" x14ac:dyDescent="0.2">
      <c r="B191" s="159">
        <f t="shared" si="2"/>
        <v>41998</v>
      </c>
      <c r="C191" s="202">
        <v>111</v>
      </c>
      <c r="D191" s="209">
        <v>108</v>
      </c>
      <c r="E191" s="88"/>
    </row>
    <row r="192" spans="2:5" s="158" customFormat="1" x14ac:dyDescent="0.2">
      <c r="B192" s="159">
        <f t="shared" si="2"/>
        <v>41999</v>
      </c>
      <c r="C192" s="202">
        <v>162</v>
      </c>
      <c r="D192" s="209">
        <v>151</v>
      </c>
      <c r="E192" s="88"/>
    </row>
    <row r="193" spans="2:5" s="158" customFormat="1" x14ac:dyDescent="0.2">
      <c r="B193" s="159">
        <f t="shared" si="2"/>
        <v>42000</v>
      </c>
      <c r="C193" s="202">
        <v>374</v>
      </c>
      <c r="D193" s="209">
        <v>344</v>
      </c>
      <c r="E193" s="88"/>
    </row>
    <row r="194" spans="2:5" s="158" customFormat="1" x14ac:dyDescent="0.2">
      <c r="B194" s="159">
        <f t="shared" si="2"/>
        <v>42001</v>
      </c>
      <c r="C194" s="202">
        <v>242</v>
      </c>
      <c r="D194" s="209">
        <v>193</v>
      </c>
      <c r="E194" s="88"/>
    </row>
    <row r="195" spans="2:5" s="158" customFormat="1" x14ac:dyDescent="0.2">
      <c r="B195" s="159">
        <f t="shared" si="2"/>
        <v>42002</v>
      </c>
      <c r="C195" s="202">
        <v>284</v>
      </c>
      <c r="D195" s="209">
        <v>265</v>
      </c>
      <c r="E195" s="88"/>
    </row>
    <row r="196" spans="2:5" s="158" customFormat="1" x14ac:dyDescent="0.2">
      <c r="B196" s="159">
        <f t="shared" si="2"/>
        <v>42003</v>
      </c>
      <c r="C196" s="202">
        <v>403</v>
      </c>
      <c r="D196" s="209">
        <v>362</v>
      </c>
      <c r="E196" s="88"/>
    </row>
    <row r="197" spans="2:5" s="158" customFormat="1" x14ac:dyDescent="0.2">
      <c r="B197" s="159">
        <f t="shared" si="2"/>
        <v>42004</v>
      </c>
      <c r="C197" s="202">
        <v>462</v>
      </c>
      <c r="D197" s="209">
        <v>388</v>
      </c>
      <c r="E197" s="88"/>
    </row>
    <row r="198" spans="2:5" s="158" customFormat="1" x14ac:dyDescent="0.2">
      <c r="B198" s="159">
        <f t="shared" si="2"/>
        <v>42005</v>
      </c>
      <c r="C198" s="202">
        <v>422</v>
      </c>
      <c r="D198" s="209">
        <v>285</v>
      </c>
      <c r="E198" s="88"/>
    </row>
    <row r="199" spans="2:5" s="158" customFormat="1" x14ac:dyDescent="0.2">
      <c r="B199" s="159">
        <f t="shared" si="2"/>
        <v>42006</v>
      </c>
      <c r="C199" s="202">
        <v>259</v>
      </c>
      <c r="D199" s="209">
        <v>230</v>
      </c>
      <c r="E199" s="88"/>
    </row>
    <row r="200" spans="2:5" s="158" customFormat="1" x14ac:dyDescent="0.2">
      <c r="B200" s="159">
        <f t="shared" si="2"/>
        <v>42007</v>
      </c>
      <c r="C200" s="202">
        <v>280</v>
      </c>
      <c r="D200" s="209">
        <v>251</v>
      </c>
      <c r="E200" s="88"/>
    </row>
    <row r="201" spans="2:5" s="158" customFormat="1" x14ac:dyDescent="0.2">
      <c r="B201" s="159">
        <f t="shared" si="2"/>
        <v>42008</v>
      </c>
      <c r="C201" s="202">
        <v>261</v>
      </c>
      <c r="D201" s="209">
        <v>245</v>
      </c>
      <c r="E201" s="88"/>
    </row>
    <row r="202" spans="2:5" s="158" customFormat="1" x14ac:dyDescent="0.2">
      <c r="B202" s="159">
        <f t="shared" si="2"/>
        <v>42009</v>
      </c>
      <c r="C202" s="202">
        <v>329</v>
      </c>
      <c r="D202" s="209">
        <v>303</v>
      </c>
      <c r="E202" s="88"/>
    </row>
    <row r="203" spans="2:5" s="158" customFormat="1" x14ac:dyDescent="0.2">
      <c r="B203" s="159">
        <f t="shared" si="2"/>
        <v>42010</v>
      </c>
      <c r="C203" s="202">
        <v>281</v>
      </c>
      <c r="D203" s="209">
        <v>253</v>
      </c>
      <c r="E203" s="88"/>
    </row>
    <row r="204" spans="2:5" s="158" customFormat="1" x14ac:dyDescent="0.2">
      <c r="B204" s="159">
        <f t="shared" si="2"/>
        <v>42011</v>
      </c>
      <c r="C204" s="202">
        <v>260</v>
      </c>
      <c r="D204" s="209">
        <v>238</v>
      </c>
      <c r="E204" s="88"/>
    </row>
    <row r="205" spans="2:5" s="158" customFormat="1" x14ac:dyDescent="0.2">
      <c r="B205" s="159">
        <f t="shared" si="2"/>
        <v>42012</v>
      </c>
      <c r="C205" s="202">
        <v>285</v>
      </c>
      <c r="D205" s="209">
        <v>246</v>
      </c>
      <c r="E205" s="88"/>
    </row>
    <row r="206" spans="2:5" s="158" customFormat="1" x14ac:dyDescent="0.2">
      <c r="B206" s="159">
        <f t="shared" si="2"/>
        <v>42013</v>
      </c>
      <c r="C206" s="202">
        <v>303</v>
      </c>
      <c r="D206" s="209">
        <v>275</v>
      </c>
      <c r="E206" s="88"/>
    </row>
    <row r="207" spans="2:5" s="158" customFormat="1" x14ac:dyDescent="0.2">
      <c r="B207" s="159">
        <f t="shared" si="2"/>
        <v>42014</v>
      </c>
      <c r="C207" s="202">
        <v>155</v>
      </c>
      <c r="D207" s="209">
        <v>141</v>
      </c>
      <c r="E207" s="88"/>
    </row>
    <row r="208" spans="2:5" s="158" customFormat="1" x14ac:dyDescent="0.2">
      <c r="B208" s="159">
        <f t="shared" ref="B208:B271" si="3">B207+1</f>
        <v>42015</v>
      </c>
      <c r="C208" s="202">
        <v>172</v>
      </c>
      <c r="D208" s="209">
        <v>160</v>
      </c>
      <c r="E208" s="88"/>
    </row>
    <row r="209" spans="2:5" s="158" customFormat="1" x14ac:dyDescent="0.2">
      <c r="B209" s="159">
        <f t="shared" si="3"/>
        <v>42016</v>
      </c>
      <c r="C209" s="202">
        <v>344</v>
      </c>
      <c r="D209" s="209">
        <v>329</v>
      </c>
      <c r="E209" s="88"/>
    </row>
    <row r="210" spans="2:5" s="158" customFormat="1" x14ac:dyDescent="0.2">
      <c r="B210" s="159">
        <f t="shared" si="3"/>
        <v>42017</v>
      </c>
      <c r="C210" s="202">
        <v>342</v>
      </c>
      <c r="D210" s="209">
        <v>308</v>
      </c>
      <c r="E210" s="88"/>
    </row>
    <row r="211" spans="2:5" s="158" customFormat="1" x14ac:dyDescent="0.2">
      <c r="B211" s="159">
        <f t="shared" si="3"/>
        <v>42018</v>
      </c>
      <c r="C211" s="202">
        <v>310</v>
      </c>
      <c r="D211" s="209">
        <v>281</v>
      </c>
      <c r="E211" s="88"/>
    </row>
    <row r="212" spans="2:5" s="158" customFormat="1" x14ac:dyDescent="0.2">
      <c r="B212" s="159">
        <f t="shared" si="3"/>
        <v>42019</v>
      </c>
      <c r="C212" s="202">
        <v>590</v>
      </c>
      <c r="D212" s="209">
        <v>423</v>
      </c>
      <c r="E212" s="88"/>
    </row>
    <row r="213" spans="2:5" s="158" customFormat="1" x14ac:dyDescent="0.2">
      <c r="B213" s="159">
        <f t="shared" si="3"/>
        <v>42020</v>
      </c>
      <c r="C213" s="202">
        <v>391</v>
      </c>
      <c r="D213" s="209">
        <v>322</v>
      </c>
      <c r="E213" s="88"/>
    </row>
    <row r="214" spans="2:5" s="158" customFormat="1" x14ac:dyDescent="0.2">
      <c r="B214" s="159">
        <f t="shared" si="3"/>
        <v>42021</v>
      </c>
      <c r="C214" s="202">
        <v>473</v>
      </c>
      <c r="D214" s="209">
        <v>391</v>
      </c>
      <c r="E214" s="88"/>
    </row>
    <row r="215" spans="2:5" s="158" customFormat="1" x14ac:dyDescent="0.2">
      <c r="B215" s="159">
        <f t="shared" si="3"/>
        <v>42022</v>
      </c>
      <c r="C215" s="202">
        <v>400</v>
      </c>
      <c r="D215" s="209">
        <v>337</v>
      </c>
      <c r="E215" s="88"/>
    </row>
    <row r="216" spans="2:5" s="158" customFormat="1" x14ac:dyDescent="0.2">
      <c r="B216" s="159">
        <f t="shared" si="3"/>
        <v>42023</v>
      </c>
      <c r="C216" s="202">
        <v>698</v>
      </c>
      <c r="D216" s="209">
        <v>555</v>
      </c>
      <c r="E216" s="88"/>
    </row>
    <row r="217" spans="2:5" s="158" customFormat="1" x14ac:dyDescent="0.2">
      <c r="B217" s="159">
        <f t="shared" si="3"/>
        <v>42024</v>
      </c>
      <c r="C217" s="202">
        <v>395</v>
      </c>
      <c r="D217" s="209">
        <v>348</v>
      </c>
      <c r="E217" s="88"/>
    </row>
    <row r="218" spans="2:5" s="158" customFormat="1" x14ac:dyDescent="0.2">
      <c r="B218" s="159">
        <f t="shared" si="3"/>
        <v>42025</v>
      </c>
      <c r="C218" s="202">
        <v>413</v>
      </c>
      <c r="D218" s="209">
        <v>321</v>
      </c>
      <c r="E218" s="88"/>
    </row>
    <row r="219" spans="2:5" s="158" customFormat="1" x14ac:dyDescent="0.2">
      <c r="B219" s="159">
        <f t="shared" si="3"/>
        <v>42026</v>
      </c>
      <c r="C219" s="202">
        <v>258</v>
      </c>
      <c r="D219" s="209">
        <v>242</v>
      </c>
      <c r="E219" s="88"/>
    </row>
    <row r="220" spans="2:5" s="158" customFormat="1" x14ac:dyDescent="0.2">
      <c r="B220" s="159">
        <f t="shared" si="3"/>
        <v>42027</v>
      </c>
      <c r="C220" s="202">
        <v>720</v>
      </c>
      <c r="D220" s="209">
        <v>589</v>
      </c>
      <c r="E220" s="88"/>
    </row>
    <row r="221" spans="2:5" s="158" customFormat="1" x14ac:dyDescent="0.2">
      <c r="B221" s="159">
        <f t="shared" si="3"/>
        <v>42028</v>
      </c>
      <c r="C221" s="202">
        <v>545</v>
      </c>
      <c r="D221" s="209">
        <v>279</v>
      </c>
      <c r="E221" s="88"/>
    </row>
    <row r="222" spans="2:5" s="158" customFormat="1" x14ac:dyDescent="0.2">
      <c r="B222" s="159">
        <f t="shared" si="3"/>
        <v>42029</v>
      </c>
      <c r="C222" s="202">
        <v>377</v>
      </c>
      <c r="D222" s="209">
        <v>273</v>
      </c>
      <c r="E222" s="88"/>
    </row>
    <row r="223" spans="2:5" s="158" customFormat="1" x14ac:dyDescent="0.2">
      <c r="B223" s="159">
        <f t="shared" si="3"/>
        <v>42030</v>
      </c>
      <c r="C223" s="202">
        <v>405</v>
      </c>
      <c r="D223" s="209">
        <v>301</v>
      </c>
      <c r="E223" s="88"/>
    </row>
    <row r="224" spans="2:5" s="158" customFormat="1" x14ac:dyDescent="0.2">
      <c r="B224" s="159">
        <f t="shared" si="3"/>
        <v>42031</v>
      </c>
      <c r="C224" s="202">
        <v>425</v>
      </c>
      <c r="D224" s="209">
        <v>370</v>
      </c>
      <c r="E224" s="88"/>
    </row>
    <row r="225" spans="2:5" s="158" customFormat="1" x14ac:dyDescent="0.2">
      <c r="B225" s="159">
        <f t="shared" si="3"/>
        <v>42032</v>
      </c>
      <c r="C225" s="202">
        <v>237</v>
      </c>
      <c r="D225" s="209">
        <v>199</v>
      </c>
      <c r="E225" s="88"/>
    </row>
    <row r="226" spans="2:5" s="158" customFormat="1" x14ac:dyDescent="0.2">
      <c r="B226" s="159">
        <f t="shared" si="3"/>
        <v>42033</v>
      </c>
      <c r="C226" s="202">
        <v>378</v>
      </c>
      <c r="D226" s="209">
        <v>303</v>
      </c>
      <c r="E226" s="88"/>
    </row>
    <row r="227" spans="2:5" s="158" customFormat="1" x14ac:dyDescent="0.2">
      <c r="B227" s="159">
        <f t="shared" si="3"/>
        <v>42034</v>
      </c>
      <c r="C227" s="202">
        <v>304</v>
      </c>
      <c r="D227" s="209">
        <v>262</v>
      </c>
      <c r="E227" s="88"/>
    </row>
    <row r="228" spans="2:5" s="158" customFormat="1" x14ac:dyDescent="0.2">
      <c r="B228" s="159">
        <f t="shared" si="3"/>
        <v>42035</v>
      </c>
      <c r="C228" s="202"/>
      <c r="D228" s="209">
        <v>0</v>
      </c>
      <c r="E228" s="88"/>
    </row>
    <row r="229" spans="2:5" s="158" customFormat="1" x14ac:dyDescent="0.2">
      <c r="B229" s="159">
        <f t="shared" si="3"/>
        <v>42036</v>
      </c>
      <c r="C229" s="202">
        <v>338</v>
      </c>
      <c r="D229" s="209">
        <v>251</v>
      </c>
      <c r="E229" s="88"/>
    </row>
    <row r="230" spans="2:5" s="158" customFormat="1" x14ac:dyDescent="0.2">
      <c r="B230" s="159">
        <f t="shared" si="3"/>
        <v>42037</v>
      </c>
      <c r="C230" s="202">
        <v>452</v>
      </c>
      <c r="D230" s="209">
        <v>389</v>
      </c>
      <c r="E230" s="88"/>
    </row>
    <row r="231" spans="2:5" s="158" customFormat="1" x14ac:dyDescent="0.2">
      <c r="B231" s="159">
        <f t="shared" si="3"/>
        <v>42038</v>
      </c>
      <c r="C231" s="202">
        <v>383</v>
      </c>
      <c r="D231" s="209">
        <v>287</v>
      </c>
      <c r="E231" s="88"/>
    </row>
    <row r="232" spans="2:5" s="158" customFormat="1" x14ac:dyDescent="0.2">
      <c r="B232" s="159">
        <f t="shared" si="3"/>
        <v>42039</v>
      </c>
      <c r="C232" s="202">
        <v>279</v>
      </c>
      <c r="D232" s="209">
        <v>256</v>
      </c>
      <c r="E232" s="88"/>
    </row>
    <row r="233" spans="2:5" s="158" customFormat="1" x14ac:dyDescent="0.2">
      <c r="B233" s="159">
        <f t="shared" si="3"/>
        <v>42040</v>
      </c>
      <c r="C233" s="202">
        <v>311</v>
      </c>
      <c r="D233" s="209">
        <v>263</v>
      </c>
      <c r="E233" s="88"/>
    </row>
    <row r="234" spans="2:5" s="158" customFormat="1" x14ac:dyDescent="0.2">
      <c r="B234" s="159">
        <f t="shared" si="3"/>
        <v>42041</v>
      </c>
      <c r="C234" s="202">
        <v>463</v>
      </c>
      <c r="D234" s="209">
        <v>330</v>
      </c>
      <c r="E234" s="88"/>
    </row>
    <row r="235" spans="2:5" s="158" customFormat="1" x14ac:dyDescent="0.2">
      <c r="B235" s="159">
        <f t="shared" si="3"/>
        <v>42042</v>
      </c>
      <c r="C235" s="202">
        <v>199</v>
      </c>
      <c r="D235" s="209">
        <v>169</v>
      </c>
      <c r="E235" s="88"/>
    </row>
    <row r="236" spans="2:5" s="158" customFormat="1" x14ac:dyDescent="0.2">
      <c r="B236" s="159">
        <f t="shared" si="3"/>
        <v>42043</v>
      </c>
      <c r="C236" s="202">
        <v>194</v>
      </c>
      <c r="D236" s="209">
        <v>179</v>
      </c>
      <c r="E236" s="88"/>
    </row>
    <row r="237" spans="2:5" s="158" customFormat="1" x14ac:dyDescent="0.2">
      <c r="B237" s="159">
        <f t="shared" si="3"/>
        <v>42044</v>
      </c>
      <c r="C237" s="202">
        <v>473</v>
      </c>
      <c r="D237" s="209">
        <v>348</v>
      </c>
      <c r="E237" s="88"/>
    </row>
    <row r="238" spans="2:5" s="158" customFormat="1" x14ac:dyDescent="0.2">
      <c r="B238" s="159">
        <f t="shared" si="3"/>
        <v>42045</v>
      </c>
      <c r="C238" s="202">
        <v>508</v>
      </c>
      <c r="D238" s="209">
        <v>366</v>
      </c>
      <c r="E238" s="88"/>
    </row>
    <row r="239" spans="2:5" s="158" customFormat="1" x14ac:dyDescent="0.2">
      <c r="B239" s="159">
        <f t="shared" si="3"/>
        <v>42046</v>
      </c>
      <c r="C239" s="202">
        <v>362</v>
      </c>
      <c r="D239" s="209">
        <v>289</v>
      </c>
      <c r="E239" s="88"/>
    </row>
    <row r="240" spans="2:5" s="158" customFormat="1" x14ac:dyDescent="0.2">
      <c r="B240" s="159">
        <f t="shared" si="3"/>
        <v>42047</v>
      </c>
      <c r="C240" s="202">
        <v>281</v>
      </c>
      <c r="D240" s="209">
        <v>223</v>
      </c>
      <c r="E240" s="88"/>
    </row>
    <row r="241" spans="2:5" s="158" customFormat="1" x14ac:dyDescent="0.2">
      <c r="B241" s="159">
        <f t="shared" si="3"/>
        <v>42048</v>
      </c>
      <c r="C241" s="202">
        <v>290</v>
      </c>
      <c r="D241" s="209">
        <v>264</v>
      </c>
      <c r="E241" s="88"/>
    </row>
    <row r="242" spans="2:5" s="158" customFormat="1" x14ac:dyDescent="0.2">
      <c r="B242" s="159">
        <f t="shared" si="3"/>
        <v>42049</v>
      </c>
      <c r="C242" s="202">
        <v>178</v>
      </c>
      <c r="D242" s="209">
        <v>169</v>
      </c>
      <c r="E242" s="88"/>
    </row>
    <row r="243" spans="2:5" s="158" customFormat="1" x14ac:dyDescent="0.2">
      <c r="B243" s="159">
        <f t="shared" si="3"/>
        <v>42050</v>
      </c>
      <c r="C243" s="202">
        <v>193</v>
      </c>
      <c r="D243" s="209">
        <v>169</v>
      </c>
      <c r="E243" s="88"/>
    </row>
    <row r="244" spans="2:5" s="158" customFormat="1" x14ac:dyDescent="0.2">
      <c r="B244" s="159">
        <f t="shared" si="3"/>
        <v>42051</v>
      </c>
      <c r="C244" s="202">
        <v>372</v>
      </c>
      <c r="D244" s="209">
        <v>321</v>
      </c>
      <c r="E244" s="88"/>
    </row>
    <row r="245" spans="2:5" s="158" customFormat="1" x14ac:dyDescent="0.2">
      <c r="B245" s="159">
        <f t="shared" si="3"/>
        <v>42052</v>
      </c>
      <c r="C245" s="202">
        <v>370</v>
      </c>
      <c r="D245" s="209">
        <v>312</v>
      </c>
      <c r="E245" s="88"/>
    </row>
    <row r="246" spans="2:5" s="158" customFormat="1" x14ac:dyDescent="0.2">
      <c r="B246" s="159">
        <f t="shared" si="3"/>
        <v>42053</v>
      </c>
      <c r="C246" s="202">
        <v>322</v>
      </c>
      <c r="D246" s="209">
        <v>277</v>
      </c>
      <c r="E246" s="88"/>
    </row>
    <row r="247" spans="2:5" s="158" customFormat="1" x14ac:dyDescent="0.2">
      <c r="B247" s="159">
        <f t="shared" si="3"/>
        <v>42054</v>
      </c>
      <c r="C247" s="202">
        <v>627</v>
      </c>
      <c r="D247" s="209">
        <v>523</v>
      </c>
      <c r="E247" s="88"/>
    </row>
    <row r="248" spans="2:5" s="158" customFormat="1" x14ac:dyDescent="0.2">
      <c r="B248" s="159">
        <f t="shared" si="3"/>
        <v>42055</v>
      </c>
      <c r="C248" s="202">
        <v>961</v>
      </c>
      <c r="D248" s="209">
        <v>740</v>
      </c>
      <c r="E248" s="88"/>
    </row>
    <row r="249" spans="2:5" s="158" customFormat="1" x14ac:dyDescent="0.2">
      <c r="B249" s="159">
        <f t="shared" si="3"/>
        <v>42056</v>
      </c>
      <c r="C249" s="202">
        <v>797</v>
      </c>
      <c r="D249" s="209">
        <v>417</v>
      </c>
      <c r="E249" s="88"/>
    </row>
    <row r="250" spans="2:5" s="158" customFormat="1" x14ac:dyDescent="0.2">
      <c r="B250" s="159">
        <f t="shared" si="3"/>
        <v>42057</v>
      </c>
      <c r="C250" s="202">
        <v>400</v>
      </c>
      <c r="D250" s="209">
        <v>287</v>
      </c>
      <c r="E250" s="88"/>
    </row>
    <row r="251" spans="2:5" s="158" customFormat="1" x14ac:dyDescent="0.2">
      <c r="B251" s="159">
        <f t="shared" si="3"/>
        <v>42058</v>
      </c>
      <c r="C251" s="202">
        <v>412</v>
      </c>
      <c r="D251" s="209">
        <v>365</v>
      </c>
      <c r="E251" s="88"/>
    </row>
    <row r="252" spans="2:5" s="158" customFormat="1" x14ac:dyDescent="0.2">
      <c r="B252" s="159">
        <f t="shared" si="3"/>
        <v>42059</v>
      </c>
      <c r="C252" s="202">
        <v>417</v>
      </c>
      <c r="D252" s="209">
        <v>367</v>
      </c>
      <c r="E252" s="88"/>
    </row>
    <row r="253" spans="2:5" s="158" customFormat="1" x14ac:dyDescent="0.2">
      <c r="B253" s="159">
        <f t="shared" si="3"/>
        <v>42060</v>
      </c>
      <c r="C253" s="202">
        <v>310</v>
      </c>
      <c r="D253" s="209">
        <v>270</v>
      </c>
      <c r="E253" s="88"/>
    </row>
    <row r="254" spans="2:5" s="158" customFormat="1" x14ac:dyDescent="0.2">
      <c r="B254" s="159">
        <f t="shared" si="3"/>
        <v>42061</v>
      </c>
      <c r="C254" s="202">
        <v>411</v>
      </c>
      <c r="D254" s="209">
        <v>351</v>
      </c>
      <c r="E254" s="88"/>
    </row>
    <row r="255" spans="2:5" s="158" customFormat="1" x14ac:dyDescent="0.2">
      <c r="B255" s="159">
        <f t="shared" si="3"/>
        <v>42062</v>
      </c>
      <c r="C255" s="202">
        <v>335</v>
      </c>
      <c r="D255" s="209">
        <v>278</v>
      </c>
      <c r="E255" s="88"/>
    </row>
    <row r="256" spans="2:5" s="158" customFormat="1" x14ac:dyDescent="0.2">
      <c r="B256" s="159">
        <f t="shared" si="3"/>
        <v>42063</v>
      </c>
      <c r="C256" s="202">
        <v>257</v>
      </c>
      <c r="D256" s="209">
        <v>224</v>
      </c>
      <c r="E256" s="88"/>
    </row>
    <row r="257" spans="2:5" s="158" customFormat="1" x14ac:dyDescent="0.2">
      <c r="B257" s="159">
        <f t="shared" si="3"/>
        <v>42064</v>
      </c>
      <c r="C257" s="202">
        <v>182</v>
      </c>
      <c r="D257" s="209">
        <v>154</v>
      </c>
      <c r="E257" s="88"/>
    </row>
    <row r="258" spans="2:5" s="158" customFormat="1" x14ac:dyDescent="0.2">
      <c r="B258" s="159">
        <f t="shared" si="3"/>
        <v>42065</v>
      </c>
      <c r="C258" s="202">
        <v>396</v>
      </c>
      <c r="D258" s="209">
        <v>320</v>
      </c>
      <c r="E258" s="88"/>
    </row>
    <row r="259" spans="2:5" s="158" customFormat="1" x14ac:dyDescent="0.2">
      <c r="B259" s="159">
        <f t="shared" si="3"/>
        <v>42066</v>
      </c>
      <c r="C259" s="202">
        <v>265</v>
      </c>
      <c r="D259" s="209">
        <v>219</v>
      </c>
      <c r="E259" s="88"/>
    </row>
    <row r="260" spans="2:5" s="158" customFormat="1" x14ac:dyDescent="0.2">
      <c r="B260" s="159">
        <f t="shared" si="3"/>
        <v>42067</v>
      </c>
      <c r="C260" s="202">
        <v>278</v>
      </c>
      <c r="D260" s="209">
        <v>237</v>
      </c>
      <c r="E260" s="88"/>
    </row>
    <row r="261" spans="2:5" s="158" customFormat="1" x14ac:dyDescent="0.2">
      <c r="B261" s="159">
        <f t="shared" si="3"/>
        <v>42068</v>
      </c>
      <c r="C261" s="202">
        <v>845</v>
      </c>
      <c r="D261" s="209">
        <v>592</v>
      </c>
      <c r="E261" s="88"/>
    </row>
    <row r="262" spans="2:5" s="158" customFormat="1" x14ac:dyDescent="0.2">
      <c r="B262" s="159">
        <f t="shared" si="3"/>
        <v>42069</v>
      </c>
      <c r="C262" s="202">
        <v>403</v>
      </c>
      <c r="D262" s="209">
        <v>340</v>
      </c>
      <c r="E262" s="88"/>
    </row>
    <row r="263" spans="2:5" s="158" customFormat="1" x14ac:dyDescent="0.2">
      <c r="B263" s="159">
        <f t="shared" si="3"/>
        <v>42070</v>
      </c>
      <c r="C263" s="202">
        <v>234</v>
      </c>
      <c r="D263" s="209">
        <v>193</v>
      </c>
      <c r="E263" s="88"/>
    </row>
    <row r="264" spans="2:5" s="158" customFormat="1" x14ac:dyDescent="0.2">
      <c r="B264" s="159">
        <f t="shared" si="3"/>
        <v>42071</v>
      </c>
      <c r="C264" s="202">
        <v>219</v>
      </c>
      <c r="D264" s="209">
        <v>211</v>
      </c>
      <c r="E264" s="88"/>
    </row>
    <row r="265" spans="2:5" s="158" customFormat="1" x14ac:dyDescent="0.2">
      <c r="B265" s="159">
        <f t="shared" si="3"/>
        <v>42072</v>
      </c>
      <c r="C265" s="202">
        <v>364</v>
      </c>
      <c r="D265" s="209">
        <v>324</v>
      </c>
      <c r="E265" s="88"/>
    </row>
    <row r="266" spans="2:5" s="158" customFormat="1" x14ac:dyDescent="0.2">
      <c r="B266" s="159">
        <f t="shared" si="3"/>
        <v>42073</v>
      </c>
      <c r="C266" s="202">
        <v>328</v>
      </c>
      <c r="D266" s="209">
        <v>233</v>
      </c>
      <c r="E266" s="88"/>
    </row>
    <row r="267" spans="2:5" s="158" customFormat="1" x14ac:dyDescent="0.2">
      <c r="B267" s="159">
        <f t="shared" si="3"/>
        <v>42074</v>
      </c>
      <c r="C267" s="202">
        <v>480</v>
      </c>
      <c r="D267" s="209">
        <v>373</v>
      </c>
      <c r="E267" s="88"/>
    </row>
    <row r="268" spans="2:5" s="158" customFormat="1" x14ac:dyDescent="0.2">
      <c r="B268" s="159">
        <f t="shared" si="3"/>
        <v>42075</v>
      </c>
      <c r="C268" s="202">
        <v>269</v>
      </c>
      <c r="D268" s="209">
        <v>246</v>
      </c>
      <c r="E268" s="88"/>
    </row>
    <row r="269" spans="2:5" s="158" customFormat="1" x14ac:dyDescent="0.2">
      <c r="B269" s="159">
        <f t="shared" si="3"/>
        <v>42076</v>
      </c>
      <c r="C269" s="202">
        <v>269</v>
      </c>
      <c r="D269" s="209">
        <v>248</v>
      </c>
      <c r="E269" s="88"/>
    </row>
    <row r="270" spans="2:5" s="158" customFormat="1" x14ac:dyDescent="0.2">
      <c r="B270" s="159">
        <f t="shared" si="3"/>
        <v>42077</v>
      </c>
      <c r="C270" s="202">
        <v>245</v>
      </c>
      <c r="D270" s="209">
        <v>223</v>
      </c>
      <c r="E270" s="88"/>
    </row>
    <row r="271" spans="2:5" s="158" customFormat="1" x14ac:dyDescent="0.2">
      <c r="B271" s="159">
        <f t="shared" si="3"/>
        <v>42078</v>
      </c>
      <c r="C271" s="202">
        <v>165</v>
      </c>
      <c r="D271" s="209">
        <v>155</v>
      </c>
      <c r="E271" s="88"/>
    </row>
    <row r="272" spans="2:5" s="158" customFormat="1" x14ac:dyDescent="0.2">
      <c r="B272" s="159">
        <f t="shared" ref="B272:B335" si="4">B271+1</f>
        <v>42079</v>
      </c>
      <c r="C272" s="202">
        <v>274</v>
      </c>
      <c r="D272" s="209">
        <v>235</v>
      </c>
      <c r="E272" s="88"/>
    </row>
    <row r="273" spans="2:5" s="158" customFormat="1" x14ac:dyDescent="0.2">
      <c r="B273" s="159">
        <f t="shared" si="4"/>
        <v>42080</v>
      </c>
      <c r="C273" s="202">
        <v>250</v>
      </c>
      <c r="D273" s="209">
        <v>225</v>
      </c>
      <c r="E273" s="88"/>
    </row>
    <row r="274" spans="2:5" s="158" customFormat="1" x14ac:dyDescent="0.2">
      <c r="B274" s="159">
        <f t="shared" si="4"/>
        <v>42081</v>
      </c>
      <c r="C274" s="202">
        <v>278</v>
      </c>
      <c r="D274" s="209">
        <v>252</v>
      </c>
      <c r="E274" s="88"/>
    </row>
    <row r="275" spans="2:5" s="158" customFormat="1" x14ac:dyDescent="0.2">
      <c r="B275" s="159">
        <f t="shared" si="4"/>
        <v>42082</v>
      </c>
      <c r="C275" s="202">
        <v>289</v>
      </c>
      <c r="D275" s="209">
        <v>260</v>
      </c>
      <c r="E275" s="88"/>
    </row>
    <row r="276" spans="2:5" s="158" customFormat="1" x14ac:dyDescent="0.2">
      <c r="B276" s="159">
        <f t="shared" si="4"/>
        <v>42083</v>
      </c>
      <c r="C276" s="202">
        <v>336</v>
      </c>
      <c r="D276" s="209">
        <v>295</v>
      </c>
      <c r="E276" s="88"/>
    </row>
    <row r="277" spans="2:5" s="158" customFormat="1" x14ac:dyDescent="0.2">
      <c r="B277" s="159">
        <f t="shared" si="4"/>
        <v>42084</v>
      </c>
      <c r="C277" s="202">
        <v>744</v>
      </c>
      <c r="D277" s="209">
        <v>490</v>
      </c>
      <c r="E277" s="88"/>
    </row>
    <row r="278" spans="2:5" s="158" customFormat="1" x14ac:dyDescent="0.2">
      <c r="B278" s="159">
        <f t="shared" si="4"/>
        <v>42085</v>
      </c>
      <c r="C278" s="202">
        <v>395</v>
      </c>
      <c r="D278" s="209">
        <v>302</v>
      </c>
      <c r="E278" s="88"/>
    </row>
    <row r="279" spans="2:5" s="158" customFormat="1" x14ac:dyDescent="0.2">
      <c r="B279" s="159">
        <f t="shared" si="4"/>
        <v>42086</v>
      </c>
      <c r="C279" s="202">
        <v>410</v>
      </c>
      <c r="D279" s="209">
        <v>366</v>
      </c>
      <c r="E279" s="88"/>
    </row>
    <row r="280" spans="2:5" s="158" customFormat="1" x14ac:dyDescent="0.2">
      <c r="B280" s="159">
        <f t="shared" si="4"/>
        <v>42087</v>
      </c>
      <c r="C280" s="202">
        <v>287</v>
      </c>
      <c r="D280" s="209">
        <v>227</v>
      </c>
      <c r="E280" s="88"/>
    </row>
    <row r="281" spans="2:5" s="158" customFormat="1" x14ac:dyDescent="0.2">
      <c r="B281" s="159">
        <f t="shared" si="4"/>
        <v>42088</v>
      </c>
      <c r="C281" s="202">
        <v>309</v>
      </c>
      <c r="D281" s="209">
        <v>285</v>
      </c>
      <c r="E281" s="88"/>
    </row>
    <row r="282" spans="2:5" s="158" customFormat="1" x14ac:dyDescent="0.2">
      <c r="B282" s="159">
        <f t="shared" si="4"/>
        <v>42089</v>
      </c>
      <c r="C282" s="202">
        <v>408</v>
      </c>
      <c r="D282" s="209">
        <v>335</v>
      </c>
      <c r="E282" s="88"/>
    </row>
    <row r="283" spans="2:5" s="158" customFormat="1" x14ac:dyDescent="0.2">
      <c r="B283" s="159">
        <f t="shared" si="4"/>
        <v>42090</v>
      </c>
      <c r="C283" s="202">
        <v>289</v>
      </c>
      <c r="D283" s="209">
        <v>237</v>
      </c>
      <c r="E283" s="88"/>
    </row>
    <row r="284" spans="2:5" s="158" customFormat="1" x14ac:dyDescent="0.2">
      <c r="B284" s="159">
        <f t="shared" si="4"/>
        <v>42091</v>
      </c>
      <c r="C284" s="202">
        <v>221</v>
      </c>
      <c r="D284" s="209">
        <v>189</v>
      </c>
      <c r="E284" s="88"/>
    </row>
    <row r="285" spans="2:5" s="158" customFormat="1" x14ac:dyDescent="0.2">
      <c r="B285" s="159">
        <f t="shared" si="4"/>
        <v>42092</v>
      </c>
      <c r="C285" s="202">
        <v>184</v>
      </c>
      <c r="D285" s="209">
        <v>154</v>
      </c>
      <c r="E285" s="88"/>
    </row>
    <row r="286" spans="2:5" s="158" customFormat="1" x14ac:dyDescent="0.2">
      <c r="B286" s="159">
        <f t="shared" si="4"/>
        <v>42093</v>
      </c>
      <c r="C286" s="202">
        <v>407</v>
      </c>
      <c r="D286" s="209">
        <v>271</v>
      </c>
      <c r="E286" s="88"/>
    </row>
    <row r="287" spans="2:5" s="158" customFormat="1" x14ac:dyDescent="0.2">
      <c r="B287" s="159">
        <f t="shared" si="4"/>
        <v>42094</v>
      </c>
      <c r="C287" s="202">
        <v>285</v>
      </c>
      <c r="D287" s="209">
        <v>241</v>
      </c>
      <c r="E287" s="88"/>
    </row>
    <row r="288" spans="2:5" s="158" customFormat="1" x14ac:dyDescent="0.2">
      <c r="B288" s="159">
        <f t="shared" si="4"/>
        <v>42095</v>
      </c>
      <c r="C288" s="202">
        <v>354</v>
      </c>
      <c r="D288" s="209">
        <v>322</v>
      </c>
      <c r="E288" s="88"/>
    </row>
    <row r="289" spans="2:5" s="158" customFormat="1" x14ac:dyDescent="0.2">
      <c r="B289" s="159">
        <f t="shared" si="4"/>
        <v>42096</v>
      </c>
      <c r="C289" s="202">
        <v>302</v>
      </c>
      <c r="D289" s="209">
        <v>260</v>
      </c>
      <c r="E289" s="88"/>
    </row>
    <row r="290" spans="2:5" s="158" customFormat="1" x14ac:dyDescent="0.2">
      <c r="B290" s="159">
        <f t="shared" si="4"/>
        <v>42097</v>
      </c>
      <c r="C290" s="202">
        <v>173</v>
      </c>
      <c r="D290" s="209">
        <v>151</v>
      </c>
      <c r="E290" s="88"/>
    </row>
    <row r="291" spans="2:5" s="158" customFormat="1" x14ac:dyDescent="0.2">
      <c r="B291" s="159">
        <f t="shared" si="4"/>
        <v>42098</v>
      </c>
      <c r="C291" s="202">
        <v>177</v>
      </c>
      <c r="D291" s="209">
        <v>157</v>
      </c>
      <c r="E291" s="88"/>
    </row>
    <row r="292" spans="2:5" s="158" customFormat="1" x14ac:dyDescent="0.2">
      <c r="B292" s="159">
        <f t="shared" si="4"/>
        <v>42099</v>
      </c>
      <c r="C292" s="202">
        <v>113</v>
      </c>
      <c r="D292" s="209">
        <v>105</v>
      </c>
      <c r="E292" s="88"/>
    </row>
    <row r="293" spans="2:5" s="158" customFormat="1" x14ac:dyDescent="0.2">
      <c r="B293" s="159">
        <f t="shared" si="4"/>
        <v>42100</v>
      </c>
      <c r="C293" s="202">
        <v>148</v>
      </c>
      <c r="D293" s="209">
        <v>133</v>
      </c>
      <c r="E293" s="88"/>
    </row>
    <row r="294" spans="2:5" s="158" customFormat="1" x14ac:dyDescent="0.2">
      <c r="B294" s="159">
        <f t="shared" si="4"/>
        <v>42101</v>
      </c>
      <c r="C294" s="202">
        <v>333</v>
      </c>
      <c r="D294" s="209">
        <v>283</v>
      </c>
      <c r="E294" s="88"/>
    </row>
    <row r="295" spans="2:5" s="158" customFormat="1" x14ac:dyDescent="0.2">
      <c r="B295" s="159">
        <f t="shared" si="4"/>
        <v>42102</v>
      </c>
      <c r="C295" s="202">
        <v>223</v>
      </c>
      <c r="D295" s="209">
        <v>188</v>
      </c>
      <c r="E295" s="88"/>
    </row>
    <row r="296" spans="2:5" s="158" customFormat="1" x14ac:dyDescent="0.2">
      <c r="B296" s="159">
        <f t="shared" si="4"/>
        <v>42103</v>
      </c>
      <c r="C296" s="202">
        <v>212</v>
      </c>
      <c r="D296" s="209">
        <v>170</v>
      </c>
      <c r="E296" s="88"/>
    </row>
    <row r="297" spans="2:5" s="158" customFormat="1" x14ac:dyDescent="0.2">
      <c r="B297" s="159">
        <f t="shared" si="4"/>
        <v>42104</v>
      </c>
      <c r="C297" s="202">
        <v>260</v>
      </c>
      <c r="D297" s="209">
        <v>239</v>
      </c>
      <c r="E297" s="88"/>
    </row>
    <row r="298" spans="2:5" s="158" customFormat="1" x14ac:dyDescent="0.2">
      <c r="B298" s="159">
        <f t="shared" si="4"/>
        <v>42105</v>
      </c>
      <c r="C298" s="202">
        <v>191</v>
      </c>
      <c r="D298" s="209">
        <v>175</v>
      </c>
      <c r="E298" s="88"/>
    </row>
    <row r="299" spans="2:5" s="158" customFormat="1" x14ac:dyDescent="0.2">
      <c r="B299" s="159">
        <f t="shared" si="4"/>
        <v>42106</v>
      </c>
      <c r="C299" s="202">
        <v>177</v>
      </c>
      <c r="D299" s="209">
        <v>169</v>
      </c>
      <c r="E299" s="88"/>
    </row>
    <row r="300" spans="2:5" s="158" customFormat="1" x14ac:dyDescent="0.2">
      <c r="B300" s="159">
        <f t="shared" si="4"/>
        <v>42107</v>
      </c>
      <c r="C300" s="202">
        <v>123</v>
      </c>
      <c r="D300" s="209">
        <v>108</v>
      </c>
      <c r="E300" s="88"/>
    </row>
    <row r="301" spans="2:5" s="158" customFormat="1" x14ac:dyDescent="0.2">
      <c r="B301" s="159">
        <f t="shared" si="4"/>
        <v>42108</v>
      </c>
      <c r="C301" s="202">
        <v>246</v>
      </c>
      <c r="D301" s="209">
        <v>204</v>
      </c>
      <c r="E301" s="88"/>
    </row>
    <row r="302" spans="2:5" s="158" customFormat="1" x14ac:dyDescent="0.2">
      <c r="B302" s="159">
        <f t="shared" si="4"/>
        <v>42109</v>
      </c>
      <c r="C302" s="202">
        <v>213</v>
      </c>
      <c r="D302" s="209">
        <v>180</v>
      </c>
      <c r="E302" s="88"/>
    </row>
    <row r="303" spans="2:5" s="158" customFormat="1" x14ac:dyDescent="0.2">
      <c r="B303" s="159">
        <f t="shared" si="4"/>
        <v>42110</v>
      </c>
      <c r="C303" s="202">
        <v>269</v>
      </c>
      <c r="D303" s="209">
        <v>235</v>
      </c>
      <c r="E303" s="88"/>
    </row>
    <row r="304" spans="2:5" s="158" customFormat="1" x14ac:dyDescent="0.2">
      <c r="B304" s="159">
        <f t="shared" si="4"/>
        <v>42111</v>
      </c>
      <c r="C304" s="202">
        <v>234</v>
      </c>
      <c r="D304" s="209">
        <v>215</v>
      </c>
      <c r="E304" s="88"/>
    </row>
    <row r="305" spans="2:5" s="158" customFormat="1" x14ac:dyDescent="0.2">
      <c r="B305" s="159">
        <f t="shared" si="4"/>
        <v>42112</v>
      </c>
      <c r="C305" s="202">
        <v>198</v>
      </c>
      <c r="D305" s="209">
        <v>174</v>
      </c>
      <c r="E305" s="88"/>
    </row>
    <row r="306" spans="2:5" s="158" customFormat="1" x14ac:dyDescent="0.2">
      <c r="B306" s="159">
        <f t="shared" si="4"/>
        <v>42113</v>
      </c>
      <c r="C306" s="202">
        <v>141</v>
      </c>
      <c r="D306" s="209">
        <v>126</v>
      </c>
      <c r="E306" s="88"/>
    </row>
    <row r="307" spans="2:5" s="158" customFormat="1" x14ac:dyDescent="0.2">
      <c r="B307" s="159">
        <f t="shared" si="4"/>
        <v>42114</v>
      </c>
      <c r="C307" s="202">
        <v>325</v>
      </c>
      <c r="D307" s="209">
        <v>286</v>
      </c>
      <c r="E307" s="88"/>
    </row>
    <row r="308" spans="2:5" s="158" customFormat="1" x14ac:dyDescent="0.2">
      <c r="B308" s="159">
        <f t="shared" si="4"/>
        <v>42115</v>
      </c>
      <c r="C308" s="202">
        <v>409</v>
      </c>
      <c r="D308" s="209">
        <v>282</v>
      </c>
      <c r="E308" s="88"/>
    </row>
    <row r="309" spans="2:5" s="158" customFormat="1" x14ac:dyDescent="0.2">
      <c r="B309" s="159">
        <f t="shared" si="4"/>
        <v>42116</v>
      </c>
      <c r="C309" s="202">
        <v>217</v>
      </c>
      <c r="D309" s="209">
        <v>180</v>
      </c>
      <c r="E309" s="88"/>
    </row>
    <row r="310" spans="2:5" s="158" customFormat="1" x14ac:dyDescent="0.2">
      <c r="B310" s="159">
        <f t="shared" si="4"/>
        <v>42117</v>
      </c>
      <c r="C310" s="202">
        <v>223</v>
      </c>
      <c r="D310" s="209">
        <v>196</v>
      </c>
      <c r="E310" s="88"/>
    </row>
    <row r="311" spans="2:5" s="158" customFormat="1" x14ac:dyDescent="0.2">
      <c r="B311" s="159">
        <f t="shared" si="4"/>
        <v>42118</v>
      </c>
      <c r="C311" s="202">
        <v>196</v>
      </c>
      <c r="D311" s="209">
        <v>177</v>
      </c>
      <c r="E311" s="88"/>
    </row>
    <row r="312" spans="2:5" s="158" customFormat="1" x14ac:dyDescent="0.2">
      <c r="B312" s="159">
        <f t="shared" si="4"/>
        <v>42119</v>
      </c>
      <c r="C312" s="202">
        <v>133</v>
      </c>
      <c r="D312" s="209">
        <v>118</v>
      </c>
      <c r="E312" s="88"/>
    </row>
    <row r="313" spans="2:5" s="158" customFormat="1" x14ac:dyDescent="0.2">
      <c r="B313" s="159">
        <f t="shared" si="4"/>
        <v>42120</v>
      </c>
      <c r="C313" s="202">
        <v>249</v>
      </c>
      <c r="D313" s="209">
        <v>180</v>
      </c>
      <c r="E313" s="88"/>
    </row>
    <row r="314" spans="2:5" s="158" customFormat="1" x14ac:dyDescent="0.2">
      <c r="B314" s="159">
        <f t="shared" si="4"/>
        <v>42121</v>
      </c>
      <c r="C314" s="202">
        <v>203</v>
      </c>
      <c r="D314" s="209">
        <v>124</v>
      </c>
      <c r="E314" s="88"/>
    </row>
    <row r="315" spans="2:5" s="158" customFormat="1" x14ac:dyDescent="0.2">
      <c r="B315" s="159">
        <f t="shared" si="4"/>
        <v>42122</v>
      </c>
      <c r="C315" s="202">
        <v>186</v>
      </c>
      <c r="D315" s="209">
        <v>90</v>
      </c>
      <c r="E315" s="88"/>
    </row>
    <row r="316" spans="2:5" s="158" customFormat="1" x14ac:dyDescent="0.2">
      <c r="B316" s="159">
        <f t="shared" si="4"/>
        <v>42123</v>
      </c>
      <c r="C316" s="202">
        <v>272</v>
      </c>
      <c r="D316" s="209">
        <v>172</v>
      </c>
      <c r="E316" s="88"/>
    </row>
    <row r="317" spans="2:5" s="158" customFormat="1" x14ac:dyDescent="0.2">
      <c r="B317" s="159">
        <f t="shared" si="4"/>
        <v>42124</v>
      </c>
      <c r="C317" s="202">
        <v>252</v>
      </c>
      <c r="D317" s="209">
        <v>187</v>
      </c>
      <c r="E317" s="88"/>
    </row>
    <row r="318" spans="2:5" s="158" customFormat="1" x14ac:dyDescent="0.2">
      <c r="B318" s="159">
        <f t="shared" si="4"/>
        <v>42125</v>
      </c>
      <c r="C318" s="202"/>
      <c r="D318" s="209">
        <v>0</v>
      </c>
      <c r="E318" s="88"/>
    </row>
    <row r="319" spans="2:5" s="158" customFormat="1" x14ac:dyDescent="0.2">
      <c r="B319" s="159">
        <f t="shared" si="4"/>
        <v>42126</v>
      </c>
      <c r="C319" s="202">
        <v>593</v>
      </c>
      <c r="D319" s="209">
        <v>239</v>
      </c>
      <c r="E319" s="88"/>
    </row>
    <row r="320" spans="2:5" s="158" customFormat="1" x14ac:dyDescent="0.2">
      <c r="B320" s="159">
        <f t="shared" si="4"/>
        <v>42127</v>
      </c>
      <c r="C320" s="202">
        <v>142</v>
      </c>
      <c r="D320" s="209">
        <v>136</v>
      </c>
      <c r="E320" s="88"/>
    </row>
    <row r="321" spans="2:5" s="158" customFormat="1" x14ac:dyDescent="0.2">
      <c r="B321" s="159">
        <f t="shared" si="4"/>
        <v>42128</v>
      </c>
      <c r="C321" s="202">
        <v>352</v>
      </c>
      <c r="D321" s="209">
        <v>165</v>
      </c>
      <c r="E321" s="88"/>
    </row>
    <row r="322" spans="2:5" s="158" customFormat="1" x14ac:dyDescent="0.2">
      <c r="B322" s="159">
        <f t="shared" si="4"/>
        <v>42129</v>
      </c>
      <c r="C322" s="202">
        <v>302</v>
      </c>
      <c r="D322" s="209">
        <v>204</v>
      </c>
      <c r="E322" s="88"/>
    </row>
    <row r="323" spans="2:5" s="158" customFormat="1" x14ac:dyDescent="0.2">
      <c r="B323" s="159">
        <f t="shared" si="4"/>
        <v>42130</v>
      </c>
      <c r="C323" s="202">
        <v>244</v>
      </c>
      <c r="D323" s="209">
        <v>166</v>
      </c>
      <c r="E323" s="88"/>
    </row>
    <row r="324" spans="2:5" s="158" customFormat="1" x14ac:dyDescent="0.2">
      <c r="B324" s="159">
        <f t="shared" si="4"/>
        <v>42131</v>
      </c>
      <c r="C324" s="202">
        <v>259</v>
      </c>
      <c r="D324" s="209">
        <v>144</v>
      </c>
      <c r="E324" s="88"/>
    </row>
    <row r="325" spans="2:5" s="158" customFormat="1" x14ac:dyDescent="0.2">
      <c r="B325" s="159">
        <f t="shared" si="4"/>
        <v>42132</v>
      </c>
      <c r="C325" s="202">
        <v>190</v>
      </c>
      <c r="D325" s="209">
        <v>121</v>
      </c>
      <c r="E325" s="88"/>
    </row>
    <row r="326" spans="2:5" s="158" customFormat="1" x14ac:dyDescent="0.2">
      <c r="B326" s="159">
        <f t="shared" si="4"/>
        <v>42133</v>
      </c>
      <c r="C326" s="202">
        <v>147</v>
      </c>
      <c r="D326" s="209">
        <v>115</v>
      </c>
      <c r="E326" s="88"/>
    </row>
    <row r="327" spans="2:5" s="158" customFormat="1" x14ac:dyDescent="0.2">
      <c r="B327" s="159">
        <f t="shared" si="4"/>
        <v>42134</v>
      </c>
      <c r="C327" s="202">
        <v>94</v>
      </c>
      <c r="D327" s="209">
        <v>92</v>
      </c>
      <c r="E327" s="88"/>
    </row>
    <row r="328" spans="2:5" s="158" customFormat="1" x14ac:dyDescent="0.2">
      <c r="B328" s="159">
        <f t="shared" si="4"/>
        <v>42135</v>
      </c>
      <c r="C328" s="202">
        <v>232</v>
      </c>
      <c r="D328" s="209">
        <v>165</v>
      </c>
      <c r="E328" s="88"/>
    </row>
    <row r="329" spans="2:5" s="158" customFormat="1" x14ac:dyDescent="0.2">
      <c r="B329" s="159">
        <f t="shared" si="4"/>
        <v>42136</v>
      </c>
      <c r="C329" s="202">
        <v>202</v>
      </c>
      <c r="D329" s="209">
        <v>132</v>
      </c>
      <c r="E329" s="88"/>
    </row>
    <row r="330" spans="2:5" s="158" customFormat="1" x14ac:dyDescent="0.2">
      <c r="B330" s="159">
        <f t="shared" si="4"/>
        <v>42137</v>
      </c>
      <c r="C330" s="202">
        <v>171</v>
      </c>
      <c r="D330" s="209">
        <v>134</v>
      </c>
      <c r="E330" s="88"/>
    </row>
    <row r="331" spans="2:5" s="158" customFormat="1" x14ac:dyDescent="0.2">
      <c r="B331" s="159">
        <f t="shared" si="4"/>
        <v>42138</v>
      </c>
      <c r="C331" s="202">
        <v>232</v>
      </c>
      <c r="D331" s="209">
        <v>118</v>
      </c>
      <c r="E331" s="88"/>
    </row>
    <row r="332" spans="2:5" s="158" customFormat="1" x14ac:dyDescent="0.2">
      <c r="B332" s="159">
        <f t="shared" si="4"/>
        <v>42139</v>
      </c>
      <c r="C332" s="202">
        <v>187</v>
      </c>
      <c r="D332" s="209">
        <v>101</v>
      </c>
      <c r="E332" s="88"/>
    </row>
    <row r="333" spans="2:5" s="158" customFormat="1" x14ac:dyDescent="0.2">
      <c r="B333" s="159">
        <f t="shared" si="4"/>
        <v>42140</v>
      </c>
      <c r="C333" s="202">
        <v>134</v>
      </c>
      <c r="D333" s="209">
        <v>117</v>
      </c>
      <c r="E333" s="88"/>
    </row>
    <row r="334" spans="2:5" s="158" customFormat="1" x14ac:dyDescent="0.2">
      <c r="B334" s="159">
        <f t="shared" si="4"/>
        <v>42141</v>
      </c>
      <c r="C334" s="202">
        <v>95</v>
      </c>
      <c r="D334" s="209">
        <v>85</v>
      </c>
      <c r="E334" s="88"/>
    </row>
    <row r="335" spans="2:5" s="158" customFormat="1" x14ac:dyDescent="0.2">
      <c r="B335" s="159">
        <f t="shared" si="4"/>
        <v>42142</v>
      </c>
      <c r="C335" s="202">
        <v>235</v>
      </c>
      <c r="D335" s="209">
        <v>135</v>
      </c>
      <c r="E335" s="88"/>
    </row>
    <row r="336" spans="2:5" s="158" customFormat="1" x14ac:dyDescent="0.2">
      <c r="B336" s="159">
        <f t="shared" ref="B336:B378" si="5">B335+1</f>
        <v>42143</v>
      </c>
      <c r="C336" s="202">
        <v>193</v>
      </c>
      <c r="D336" s="209">
        <v>131</v>
      </c>
      <c r="E336" s="88"/>
    </row>
    <row r="337" spans="2:5" s="158" customFormat="1" x14ac:dyDescent="0.2">
      <c r="B337" s="159">
        <f t="shared" si="5"/>
        <v>42144</v>
      </c>
      <c r="C337" s="202">
        <v>188</v>
      </c>
      <c r="D337" s="209">
        <v>111</v>
      </c>
      <c r="E337" s="88"/>
    </row>
    <row r="338" spans="2:5" s="158" customFormat="1" x14ac:dyDescent="0.2">
      <c r="B338" s="159">
        <f t="shared" si="5"/>
        <v>42145</v>
      </c>
      <c r="C338" s="202">
        <v>209</v>
      </c>
      <c r="D338" s="209">
        <v>145</v>
      </c>
      <c r="E338" s="88"/>
    </row>
    <row r="339" spans="2:5" s="158" customFormat="1" x14ac:dyDescent="0.2">
      <c r="B339" s="159">
        <f t="shared" si="5"/>
        <v>42146</v>
      </c>
      <c r="C339" s="202">
        <v>325</v>
      </c>
      <c r="D339" s="209">
        <v>289</v>
      </c>
      <c r="E339" s="88"/>
    </row>
    <row r="340" spans="2:5" s="158" customFormat="1" x14ac:dyDescent="0.2">
      <c r="B340" s="159">
        <f t="shared" si="5"/>
        <v>42147</v>
      </c>
      <c r="C340" s="202">
        <v>222</v>
      </c>
      <c r="D340" s="209">
        <v>195</v>
      </c>
      <c r="E340" s="88"/>
    </row>
    <row r="341" spans="2:5" s="158" customFormat="1" x14ac:dyDescent="0.2">
      <c r="B341" s="159">
        <f t="shared" si="5"/>
        <v>42148</v>
      </c>
      <c r="C341" s="202">
        <v>96</v>
      </c>
      <c r="D341" s="209">
        <v>88</v>
      </c>
      <c r="E341" s="88"/>
    </row>
    <row r="342" spans="2:5" s="158" customFormat="1" x14ac:dyDescent="0.2">
      <c r="B342" s="159">
        <f t="shared" si="5"/>
        <v>42149</v>
      </c>
      <c r="C342" s="202">
        <v>258</v>
      </c>
      <c r="D342" s="209">
        <v>247</v>
      </c>
      <c r="E342" s="88"/>
    </row>
    <row r="343" spans="2:5" s="158" customFormat="1" x14ac:dyDescent="0.2">
      <c r="B343" s="159">
        <f t="shared" si="5"/>
        <v>42150</v>
      </c>
      <c r="C343" s="202">
        <v>247</v>
      </c>
      <c r="D343" s="209">
        <v>215</v>
      </c>
      <c r="E343" s="88"/>
    </row>
    <row r="344" spans="2:5" s="158" customFormat="1" x14ac:dyDescent="0.2">
      <c r="B344" s="159">
        <f t="shared" si="5"/>
        <v>42151</v>
      </c>
      <c r="C344" s="202">
        <v>241</v>
      </c>
      <c r="D344" s="209">
        <v>231</v>
      </c>
      <c r="E344" s="88"/>
    </row>
    <row r="345" spans="2:5" s="158" customFormat="1" x14ac:dyDescent="0.2">
      <c r="B345" s="159">
        <f t="shared" si="5"/>
        <v>42152</v>
      </c>
      <c r="C345" s="202">
        <v>237</v>
      </c>
      <c r="D345" s="209">
        <v>226</v>
      </c>
      <c r="E345" s="88"/>
    </row>
    <row r="346" spans="2:5" s="158" customFormat="1" x14ac:dyDescent="0.2">
      <c r="B346" s="159">
        <f t="shared" si="5"/>
        <v>42153</v>
      </c>
      <c r="C346" s="202">
        <v>176</v>
      </c>
      <c r="D346" s="209">
        <v>166</v>
      </c>
      <c r="E346" s="88"/>
    </row>
    <row r="347" spans="2:5" s="158" customFormat="1" x14ac:dyDescent="0.2">
      <c r="B347" s="159">
        <f t="shared" si="5"/>
        <v>42154</v>
      </c>
      <c r="C347" s="202">
        <v>239</v>
      </c>
      <c r="D347" s="209">
        <v>147</v>
      </c>
      <c r="E347" s="88"/>
    </row>
    <row r="348" spans="2:5" s="158" customFormat="1" x14ac:dyDescent="0.2">
      <c r="B348" s="159">
        <f t="shared" si="5"/>
        <v>42155</v>
      </c>
      <c r="C348" s="202">
        <v>100</v>
      </c>
      <c r="D348" s="209">
        <v>97</v>
      </c>
      <c r="E348" s="88"/>
    </row>
    <row r="349" spans="2:5" s="158" customFormat="1" x14ac:dyDescent="0.2">
      <c r="B349" s="159">
        <f t="shared" si="5"/>
        <v>42156</v>
      </c>
      <c r="C349" s="202">
        <v>244</v>
      </c>
      <c r="D349" s="209">
        <v>227</v>
      </c>
      <c r="E349" s="88"/>
    </row>
    <row r="350" spans="2:5" s="158" customFormat="1" x14ac:dyDescent="0.2">
      <c r="B350" s="159">
        <f t="shared" si="5"/>
        <v>42157</v>
      </c>
      <c r="C350" s="202">
        <v>276</v>
      </c>
      <c r="D350" s="209">
        <v>228</v>
      </c>
      <c r="E350" s="88"/>
    </row>
    <row r="351" spans="2:5" s="158" customFormat="1" x14ac:dyDescent="0.2">
      <c r="B351" s="159">
        <f t="shared" si="5"/>
        <v>42158</v>
      </c>
      <c r="C351" s="202">
        <v>281</v>
      </c>
      <c r="D351" s="209">
        <v>243</v>
      </c>
      <c r="E351" s="88"/>
    </row>
    <row r="352" spans="2:5" s="158" customFormat="1" x14ac:dyDescent="0.2">
      <c r="B352" s="159">
        <f t="shared" si="5"/>
        <v>42159</v>
      </c>
      <c r="C352" s="202">
        <v>279</v>
      </c>
      <c r="D352" s="209">
        <v>226</v>
      </c>
      <c r="E352" s="88"/>
    </row>
    <row r="353" spans="2:5" s="158" customFormat="1" x14ac:dyDescent="0.2">
      <c r="B353" s="159">
        <f t="shared" si="5"/>
        <v>42160</v>
      </c>
      <c r="C353" s="202">
        <v>285</v>
      </c>
      <c r="D353" s="209">
        <v>242</v>
      </c>
      <c r="E353" s="88"/>
    </row>
    <row r="354" spans="2:5" s="158" customFormat="1" x14ac:dyDescent="0.2">
      <c r="B354" s="159">
        <f t="shared" si="5"/>
        <v>42161</v>
      </c>
      <c r="C354" s="202">
        <v>193</v>
      </c>
      <c r="D354" s="209">
        <v>173</v>
      </c>
      <c r="E354" s="88"/>
    </row>
    <row r="355" spans="2:5" s="158" customFormat="1" x14ac:dyDescent="0.2">
      <c r="B355" s="159">
        <f t="shared" si="5"/>
        <v>42162</v>
      </c>
      <c r="C355" s="202">
        <v>108</v>
      </c>
      <c r="D355" s="209">
        <v>97</v>
      </c>
      <c r="E355" s="88"/>
    </row>
    <row r="356" spans="2:5" s="158" customFormat="1" x14ac:dyDescent="0.2">
      <c r="B356" s="159">
        <f t="shared" si="5"/>
        <v>42163</v>
      </c>
      <c r="C356" s="202">
        <v>139</v>
      </c>
      <c r="D356" s="209">
        <v>118</v>
      </c>
      <c r="E356" s="88"/>
    </row>
    <row r="357" spans="2:5" s="158" customFormat="1" x14ac:dyDescent="0.2">
      <c r="B357" s="159">
        <f t="shared" si="5"/>
        <v>42164</v>
      </c>
      <c r="C357" s="202">
        <v>266</v>
      </c>
      <c r="D357" s="209">
        <v>249</v>
      </c>
      <c r="E357" s="88"/>
    </row>
    <row r="358" spans="2:5" s="158" customFormat="1" x14ac:dyDescent="0.2">
      <c r="B358" s="159">
        <f t="shared" si="5"/>
        <v>42165</v>
      </c>
      <c r="C358" s="202">
        <v>253</v>
      </c>
      <c r="D358" s="209">
        <v>229</v>
      </c>
      <c r="E358" s="88"/>
    </row>
    <row r="359" spans="2:5" s="158" customFormat="1" x14ac:dyDescent="0.2">
      <c r="B359" s="159">
        <f t="shared" si="5"/>
        <v>42166</v>
      </c>
      <c r="C359" s="202">
        <v>363</v>
      </c>
      <c r="D359" s="209">
        <v>327</v>
      </c>
      <c r="E359" s="88"/>
    </row>
    <row r="360" spans="2:5" s="158" customFormat="1" x14ac:dyDescent="0.2">
      <c r="B360" s="159">
        <f t="shared" si="5"/>
        <v>42167</v>
      </c>
      <c r="C360" s="202">
        <v>225</v>
      </c>
      <c r="D360" s="209">
        <v>210</v>
      </c>
      <c r="E360" s="88"/>
    </row>
    <row r="361" spans="2:5" s="158" customFormat="1" x14ac:dyDescent="0.2">
      <c r="B361" s="159">
        <f t="shared" si="5"/>
        <v>42168</v>
      </c>
      <c r="C361" s="202">
        <v>180</v>
      </c>
      <c r="D361" s="209">
        <v>147</v>
      </c>
      <c r="E361" s="88"/>
    </row>
    <row r="362" spans="2:5" s="158" customFormat="1" x14ac:dyDescent="0.2">
      <c r="B362" s="159">
        <f t="shared" si="5"/>
        <v>42169</v>
      </c>
      <c r="C362" s="202">
        <v>109</v>
      </c>
      <c r="D362" s="209">
        <v>103</v>
      </c>
      <c r="E362" s="88"/>
    </row>
    <row r="363" spans="2:5" s="158" customFormat="1" x14ac:dyDescent="0.2">
      <c r="B363" s="159">
        <f t="shared" si="5"/>
        <v>42170</v>
      </c>
      <c r="C363" s="202">
        <v>247</v>
      </c>
      <c r="D363" s="209">
        <v>242</v>
      </c>
      <c r="E363" s="88"/>
    </row>
    <row r="364" spans="2:5" s="158" customFormat="1" x14ac:dyDescent="0.2">
      <c r="B364" s="159">
        <f t="shared" si="5"/>
        <v>42171</v>
      </c>
      <c r="C364" s="202">
        <v>245</v>
      </c>
      <c r="D364" s="209">
        <v>235</v>
      </c>
      <c r="E364" s="88"/>
    </row>
    <row r="365" spans="2:5" s="158" customFormat="1" x14ac:dyDescent="0.2">
      <c r="B365" s="159">
        <f t="shared" si="5"/>
        <v>42172</v>
      </c>
      <c r="C365" s="202">
        <v>331</v>
      </c>
      <c r="D365" s="209">
        <v>315</v>
      </c>
      <c r="E365" s="88"/>
    </row>
    <row r="366" spans="2:5" s="158" customFormat="1" x14ac:dyDescent="0.2">
      <c r="B366" s="159">
        <f t="shared" si="5"/>
        <v>42173</v>
      </c>
      <c r="C366" s="202">
        <v>263</v>
      </c>
      <c r="D366" s="209">
        <v>250</v>
      </c>
      <c r="E366" s="88"/>
    </row>
    <row r="367" spans="2:5" s="158" customFormat="1" x14ac:dyDescent="0.2">
      <c r="B367" s="159">
        <f t="shared" si="5"/>
        <v>42174</v>
      </c>
      <c r="C367" s="202">
        <v>210</v>
      </c>
      <c r="D367" s="209">
        <v>197</v>
      </c>
      <c r="E367" s="88"/>
    </row>
    <row r="368" spans="2:5" s="158" customFormat="1" x14ac:dyDescent="0.2">
      <c r="B368" s="159">
        <f t="shared" si="5"/>
        <v>42175</v>
      </c>
      <c r="C368" s="202">
        <v>149</v>
      </c>
      <c r="D368" s="209">
        <v>134</v>
      </c>
      <c r="E368" s="88"/>
    </row>
    <row r="369" spans="2:5" s="158" customFormat="1" x14ac:dyDescent="0.2">
      <c r="B369" s="159">
        <f t="shared" si="5"/>
        <v>42176</v>
      </c>
      <c r="C369" s="202">
        <v>113</v>
      </c>
      <c r="D369" s="209">
        <v>97</v>
      </c>
      <c r="E369" s="88"/>
    </row>
    <row r="370" spans="2:5" s="158" customFormat="1" x14ac:dyDescent="0.2">
      <c r="B370" s="159">
        <f t="shared" si="5"/>
        <v>42177</v>
      </c>
      <c r="C370" s="202">
        <v>232</v>
      </c>
      <c r="D370" s="209">
        <v>221</v>
      </c>
      <c r="E370" s="88"/>
    </row>
    <row r="371" spans="2:5" s="158" customFormat="1" x14ac:dyDescent="0.2">
      <c r="B371" s="159">
        <f t="shared" si="5"/>
        <v>42178</v>
      </c>
      <c r="C371" s="202">
        <v>258</v>
      </c>
      <c r="D371" s="209">
        <v>220</v>
      </c>
      <c r="E371" s="88"/>
    </row>
    <row r="372" spans="2:5" s="158" customFormat="1" x14ac:dyDescent="0.2">
      <c r="B372" s="159">
        <f t="shared" si="5"/>
        <v>42179</v>
      </c>
      <c r="C372" s="202">
        <v>226</v>
      </c>
      <c r="D372" s="209">
        <v>223</v>
      </c>
      <c r="E372" s="88"/>
    </row>
    <row r="373" spans="2:5" s="158" customFormat="1" x14ac:dyDescent="0.2">
      <c r="B373" s="159">
        <f t="shared" si="5"/>
        <v>42180</v>
      </c>
      <c r="C373" s="202">
        <v>232</v>
      </c>
      <c r="D373" s="209">
        <v>224</v>
      </c>
      <c r="E373" s="88"/>
    </row>
    <row r="374" spans="2:5" s="158" customFormat="1" x14ac:dyDescent="0.2">
      <c r="B374" s="159">
        <f t="shared" si="5"/>
        <v>42181</v>
      </c>
      <c r="C374" s="202">
        <v>245</v>
      </c>
      <c r="D374" s="209">
        <v>238</v>
      </c>
      <c r="E374" s="88"/>
    </row>
    <row r="375" spans="2:5" s="158" customFormat="1" x14ac:dyDescent="0.2">
      <c r="B375" s="159">
        <f t="shared" si="5"/>
        <v>42182</v>
      </c>
      <c r="C375" s="202">
        <v>190</v>
      </c>
      <c r="D375" s="209">
        <v>163</v>
      </c>
      <c r="E375" s="88"/>
    </row>
    <row r="376" spans="2:5" s="158" customFormat="1" x14ac:dyDescent="0.2">
      <c r="B376" s="159">
        <f t="shared" si="5"/>
        <v>42183</v>
      </c>
      <c r="C376" s="202">
        <v>125</v>
      </c>
      <c r="D376" s="209">
        <v>116</v>
      </c>
      <c r="E376" s="88"/>
    </row>
    <row r="377" spans="2:5" s="158" customFormat="1" x14ac:dyDescent="0.2">
      <c r="B377" s="159">
        <f t="shared" si="5"/>
        <v>42184</v>
      </c>
      <c r="C377" s="202">
        <v>275</v>
      </c>
      <c r="D377" s="209">
        <v>267</v>
      </c>
      <c r="E377" s="88"/>
    </row>
    <row r="378" spans="2:5" s="158" customFormat="1" x14ac:dyDescent="0.2">
      <c r="B378" s="159">
        <f t="shared" si="5"/>
        <v>42185</v>
      </c>
      <c r="C378" s="202">
        <v>206</v>
      </c>
      <c r="D378" s="209">
        <v>194</v>
      </c>
      <c r="E378" s="88"/>
    </row>
  </sheetData>
  <mergeCells count="3">
    <mergeCell ref="B7:D7"/>
    <mergeCell ref="C12:D12"/>
    <mergeCell ref="B11:D11"/>
  </mergeCells>
  <phoneticPr fontId="40" type="noConversion"/>
  <pageMargins left="0.35433070866141736" right="0.35433070866141736" top="0.94488188976377963" bottom="0.98425196850393704" header="0.51181102362204722" footer="0.51181102362204722"/>
  <pageSetup paperSize="8" scale="81" fitToWidth="0" fitToHeight="4" orientation="portrait" r:id="rId1"/>
  <headerFooter scaleWithDoc="0" alignWithMargins="0">
    <oddFooter>&amp;L&amp;8&amp;D&amp;C&amp;8&amp; Template: &amp;A
&amp;F&amp;R&amp;8&amp;P o&amp;Of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8"/>
  <sheetViews>
    <sheetView showGridLines="0" zoomScaleNormal="100" zoomScaleSheetLayoutView="100" workbookViewId="0">
      <selection activeCell="B1" sqref="B1"/>
    </sheetView>
  </sheetViews>
  <sheetFormatPr defaultColWidth="8.85546875" defaultRowHeight="12.75" x14ac:dyDescent="0.2"/>
  <cols>
    <col min="1" max="1" width="12.85546875" style="104" customWidth="1"/>
    <col min="2" max="2" width="24.140625" style="104" customWidth="1"/>
    <col min="3" max="3" width="21.28515625" style="104" customWidth="1"/>
    <col min="4" max="4" width="15.28515625" style="104" customWidth="1"/>
    <col min="5" max="5" width="16.5703125" style="104" customWidth="1"/>
    <col min="6" max="6" width="14.28515625" style="104" customWidth="1"/>
    <col min="7" max="7" width="14.7109375" style="104" customWidth="1"/>
    <col min="8" max="8" width="16.140625" style="104" customWidth="1"/>
    <col min="9" max="9" width="5" style="104" customWidth="1"/>
    <col min="10" max="16384" width="8.85546875" style="104"/>
  </cols>
  <sheetData>
    <row r="1" spans="2:11" ht="20.25" x14ac:dyDescent="0.3">
      <c r="B1" s="103" t="str">
        <f>Cover!C22</f>
        <v>Energex</v>
      </c>
      <c r="E1" s="105"/>
    </row>
    <row r="2" spans="2:11" ht="20.25" x14ac:dyDescent="0.3">
      <c r="B2" s="103" t="s">
        <v>71</v>
      </c>
      <c r="E2" s="105"/>
      <c r="K2" s="106"/>
    </row>
    <row r="3" spans="2:11" ht="20.25" x14ac:dyDescent="0.3">
      <c r="B3" s="107" t="str">
        <f>Cover!C26</f>
        <v>2014-15</v>
      </c>
      <c r="E3" s="105"/>
      <c r="K3" s="106"/>
    </row>
    <row r="4" spans="2:11" ht="18" x14ac:dyDescent="0.25">
      <c r="B4" s="108" t="s">
        <v>72</v>
      </c>
      <c r="E4" s="105"/>
      <c r="H4" s="212"/>
      <c r="I4" s="212"/>
      <c r="J4" s="212"/>
    </row>
    <row r="6" spans="2:11" ht="48" customHeight="1" x14ac:dyDescent="0.2">
      <c r="B6" s="249" t="s">
        <v>197</v>
      </c>
      <c r="C6" s="250"/>
      <c r="D6" s="250"/>
    </row>
    <row r="8" spans="2:11" x14ac:dyDescent="0.2">
      <c r="B8" s="264" t="s">
        <v>73</v>
      </c>
      <c r="C8" s="265"/>
      <c r="D8" s="265"/>
      <c r="E8" s="265"/>
      <c r="F8" s="265"/>
      <c r="G8" s="266"/>
      <c r="H8" s="138" t="s">
        <v>74</v>
      </c>
      <c r="I8" s="109"/>
      <c r="J8" s="109"/>
      <c r="K8" s="109"/>
    </row>
    <row r="9" spans="2:11" ht="15.75" x14ac:dyDescent="0.25">
      <c r="B9" s="110"/>
      <c r="C9" s="109"/>
      <c r="D9" s="109"/>
      <c r="E9" s="109"/>
      <c r="F9" s="109"/>
      <c r="G9" s="109"/>
      <c r="H9" s="109"/>
      <c r="I9" s="109"/>
      <c r="J9" s="109"/>
      <c r="K9" s="109"/>
    </row>
    <row r="10" spans="2:11" x14ac:dyDescent="0.2">
      <c r="B10" s="267" t="s">
        <v>75</v>
      </c>
      <c r="C10" s="268"/>
      <c r="D10" s="268"/>
      <c r="E10" s="268"/>
      <c r="F10" s="268"/>
      <c r="G10" s="268"/>
      <c r="H10" s="269"/>
    </row>
    <row r="11" spans="2:11" x14ac:dyDescent="0.2">
      <c r="B11" s="270"/>
      <c r="C11" s="271"/>
      <c r="D11" s="271"/>
      <c r="E11" s="271"/>
      <c r="F11" s="271"/>
      <c r="G11" s="271"/>
      <c r="H11" s="272"/>
    </row>
    <row r="12" spans="2:11" x14ac:dyDescent="0.2">
      <c r="B12" s="111"/>
      <c r="C12" s="111"/>
      <c r="D12" s="111"/>
      <c r="E12" s="111"/>
      <c r="F12" s="111"/>
      <c r="G12" s="111"/>
      <c r="H12" s="112"/>
      <c r="I12" s="109"/>
      <c r="J12" s="109"/>
      <c r="K12" s="109"/>
    </row>
    <row r="13" spans="2:11" ht="15.75" x14ac:dyDescent="0.25">
      <c r="B13" s="110" t="s">
        <v>76</v>
      </c>
      <c r="C13" s="111"/>
      <c r="D13" s="111"/>
      <c r="E13" s="111"/>
      <c r="F13" s="111"/>
      <c r="G13" s="111"/>
      <c r="H13" s="112"/>
      <c r="I13" s="109"/>
      <c r="J13" s="109"/>
      <c r="K13" s="109"/>
    </row>
    <row r="14" spans="2:11" x14ac:dyDescent="0.2">
      <c r="B14" s="109"/>
      <c r="C14" s="109"/>
      <c r="D14" s="109"/>
      <c r="E14" s="109"/>
      <c r="F14" s="109"/>
      <c r="G14" s="109"/>
      <c r="H14" s="109"/>
      <c r="I14" s="109"/>
      <c r="J14" s="109"/>
      <c r="K14" s="109"/>
    </row>
    <row r="15" spans="2:11" x14ac:dyDescent="0.2">
      <c r="B15" s="264" t="s">
        <v>77</v>
      </c>
      <c r="C15" s="265"/>
      <c r="D15" s="265"/>
      <c r="E15" s="265"/>
      <c r="F15" s="265"/>
      <c r="G15" s="266"/>
      <c r="H15" s="160"/>
      <c r="I15" s="109"/>
      <c r="J15" s="109"/>
      <c r="K15" s="109"/>
    </row>
    <row r="16" spans="2:11" x14ac:dyDescent="0.2">
      <c r="B16" s="259" t="s">
        <v>78</v>
      </c>
      <c r="C16" s="260"/>
      <c r="D16" s="260"/>
      <c r="E16" s="260"/>
      <c r="F16" s="260"/>
      <c r="G16" s="261"/>
      <c r="H16" s="161"/>
      <c r="I16" s="109"/>
      <c r="J16" s="109"/>
      <c r="K16" s="109"/>
    </row>
    <row r="17" spans="2:11" x14ac:dyDescent="0.2">
      <c r="B17" s="259" t="s">
        <v>79</v>
      </c>
      <c r="C17" s="262"/>
      <c r="D17" s="262"/>
      <c r="E17" s="262"/>
      <c r="F17" s="262"/>
      <c r="G17" s="263"/>
      <c r="H17" s="161"/>
      <c r="I17" s="109"/>
      <c r="J17" s="109"/>
      <c r="K17" s="109"/>
    </row>
    <row r="18" spans="2:11" x14ac:dyDescent="0.2">
      <c r="B18" s="259" t="s">
        <v>80</v>
      </c>
      <c r="C18" s="260"/>
      <c r="D18" s="260"/>
      <c r="E18" s="260"/>
      <c r="F18" s="260"/>
      <c r="G18" s="261"/>
      <c r="H18" s="161"/>
      <c r="I18" s="109"/>
      <c r="J18" s="109"/>
      <c r="K18" s="109"/>
    </row>
    <row r="19" spans="2:11" x14ac:dyDescent="0.2">
      <c r="B19" s="259" t="s">
        <v>79</v>
      </c>
      <c r="C19" s="262"/>
      <c r="D19" s="262"/>
      <c r="E19" s="262"/>
      <c r="F19" s="262"/>
      <c r="G19" s="263"/>
      <c r="H19" s="161"/>
      <c r="I19" s="109"/>
      <c r="J19" s="109"/>
      <c r="K19" s="109"/>
    </row>
    <row r="20" spans="2:11" x14ac:dyDescent="0.2">
      <c r="B20" s="259" t="s">
        <v>81</v>
      </c>
      <c r="C20" s="262"/>
      <c r="D20" s="262"/>
      <c r="E20" s="262"/>
      <c r="F20" s="262"/>
      <c r="G20" s="263"/>
      <c r="H20" s="161"/>
      <c r="I20" s="109"/>
      <c r="J20" s="109"/>
      <c r="K20" s="109"/>
    </row>
    <row r="21" spans="2:11" x14ac:dyDescent="0.2">
      <c r="B21" s="259" t="s">
        <v>82</v>
      </c>
      <c r="C21" s="262"/>
      <c r="D21" s="262"/>
      <c r="E21" s="262"/>
      <c r="F21" s="262"/>
      <c r="G21" s="263"/>
      <c r="H21" s="161"/>
      <c r="I21" s="109"/>
      <c r="J21" s="109"/>
      <c r="K21" s="109"/>
    </row>
    <row r="22" spans="2:11" x14ac:dyDescent="0.2">
      <c r="B22" s="259" t="s">
        <v>83</v>
      </c>
      <c r="C22" s="262"/>
      <c r="D22" s="262"/>
      <c r="E22" s="262"/>
      <c r="F22" s="262"/>
      <c r="G22" s="263"/>
      <c r="H22" s="161"/>
      <c r="I22" s="109"/>
      <c r="J22" s="109"/>
      <c r="K22" s="109"/>
    </row>
    <row r="23" spans="2:11" x14ac:dyDescent="0.2">
      <c r="B23" s="259" t="s">
        <v>84</v>
      </c>
      <c r="C23" s="262"/>
      <c r="D23" s="262"/>
      <c r="E23" s="262"/>
      <c r="F23" s="262"/>
      <c r="G23" s="263"/>
      <c r="H23" s="161"/>
      <c r="I23" s="109"/>
      <c r="J23" s="109"/>
      <c r="K23" s="109"/>
    </row>
    <row r="24" spans="2:11" x14ac:dyDescent="0.2">
      <c r="B24" s="259" t="s">
        <v>85</v>
      </c>
      <c r="C24" s="262"/>
      <c r="D24" s="262"/>
      <c r="E24" s="262"/>
      <c r="F24" s="262"/>
      <c r="G24" s="263"/>
      <c r="H24" s="161"/>
      <c r="I24" s="109"/>
      <c r="J24" s="109"/>
      <c r="K24" s="109"/>
    </row>
    <row r="25" spans="2:11" x14ac:dyDescent="0.2">
      <c r="B25" s="259" t="s">
        <v>84</v>
      </c>
      <c r="C25" s="262"/>
      <c r="D25" s="262"/>
      <c r="E25" s="262"/>
      <c r="F25" s="262"/>
      <c r="G25" s="263"/>
      <c r="H25" s="161"/>
      <c r="I25" s="109"/>
      <c r="J25" s="109"/>
      <c r="K25" s="109"/>
    </row>
    <row r="26" spans="2:11" x14ac:dyDescent="0.2">
      <c r="B26" s="259" t="s">
        <v>86</v>
      </c>
      <c r="C26" s="260"/>
      <c r="D26" s="260"/>
      <c r="E26" s="260"/>
      <c r="F26" s="260"/>
      <c r="G26" s="261"/>
      <c r="H26" s="161"/>
      <c r="I26" s="109"/>
      <c r="J26" s="109"/>
      <c r="K26" s="109"/>
    </row>
    <row r="27" spans="2:11" x14ac:dyDescent="0.2">
      <c r="B27" s="259" t="s">
        <v>87</v>
      </c>
      <c r="C27" s="262"/>
      <c r="D27" s="262"/>
      <c r="E27" s="262"/>
      <c r="F27" s="262"/>
      <c r="G27" s="263"/>
      <c r="H27" s="161"/>
      <c r="I27" s="109"/>
      <c r="J27" s="109"/>
      <c r="K27" s="109"/>
    </row>
    <row r="28" spans="2:11" x14ac:dyDescent="0.2">
      <c r="B28" s="259" t="s">
        <v>88</v>
      </c>
      <c r="C28" s="262"/>
      <c r="D28" s="262"/>
      <c r="E28" s="262"/>
      <c r="F28" s="262"/>
      <c r="G28" s="263"/>
      <c r="H28" s="161"/>
      <c r="I28" s="109"/>
      <c r="J28" s="109"/>
      <c r="K28" s="109"/>
    </row>
    <row r="29" spans="2:11" x14ac:dyDescent="0.2">
      <c r="B29" s="259" t="s">
        <v>89</v>
      </c>
      <c r="C29" s="262"/>
      <c r="D29" s="262"/>
      <c r="E29" s="262"/>
      <c r="F29" s="262"/>
      <c r="G29" s="263"/>
      <c r="H29" s="161"/>
      <c r="I29" s="109"/>
      <c r="J29" s="109"/>
      <c r="K29" s="109"/>
    </row>
    <row r="30" spans="2:11" x14ac:dyDescent="0.2">
      <c r="B30" s="259" t="s">
        <v>90</v>
      </c>
      <c r="C30" s="262"/>
      <c r="D30" s="262"/>
      <c r="E30" s="262"/>
      <c r="F30" s="262"/>
      <c r="G30" s="263"/>
      <c r="H30" s="161"/>
      <c r="I30" s="109"/>
      <c r="J30" s="109"/>
      <c r="K30" s="109"/>
    </row>
    <row r="31" spans="2:11" x14ac:dyDescent="0.2">
      <c r="B31" s="259" t="s">
        <v>91</v>
      </c>
      <c r="C31" s="262"/>
      <c r="D31" s="262"/>
      <c r="E31" s="262"/>
      <c r="F31" s="262"/>
      <c r="G31" s="263"/>
      <c r="H31" s="161"/>
      <c r="I31" s="109"/>
      <c r="J31" s="109"/>
      <c r="K31" s="109"/>
    </row>
    <row r="32" spans="2:11" x14ac:dyDescent="0.2">
      <c r="B32" s="259" t="s">
        <v>92</v>
      </c>
      <c r="C32" s="262"/>
      <c r="D32" s="262"/>
      <c r="E32" s="262"/>
      <c r="F32" s="262"/>
      <c r="G32" s="263"/>
      <c r="H32" s="161"/>
      <c r="I32" s="109"/>
      <c r="J32" s="109"/>
      <c r="K32" s="109"/>
    </row>
    <row r="33" spans="2:11" x14ac:dyDescent="0.2">
      <c r="B33" s="259" t="s">
        <v>93</v>
      </c>
      <c r="C33" s="262"/>
      <c r="D33" s="262"/>
      <c r="E33" s="262"/>
      <c r="F33" s="262"/>
      <c r="G33" s="263"/>
      <c r="H33" s="161"/>
      <c r="I33" s="109"/>
      <c r="J33" s="109"/>
      <c r="K33" s="109"/>
    </row>
    <row r="34" spans="2:11" x14ac:dyDescent="0.2">
      <c r="B34" s="264" t="s">
        <v>94</v>
      </c>
      <c r="C34" s="265"/>
      <c r="D34" s="265"/>
      <c r="E34" s="265"/>
      <c r="F34" s="265"/>
      <c r="G34" s="266"/>
      <c r="H34" s="160"/>
      <c r="I34" s="109"/>
      <c r="J34" s="109"/>
      <c r="K34" s="109"/>
    </row>
    <row r="35" spans="2:11" x14ac:dyDescent="0.2">
      <c r="B35" s="259" t="s">
        <v>95</v>
      </c>
      <c r="C35" s="262"/>
      <c r="D35" s="262"/>
      <c r="E35" s="262"/>
      <c r="F35" s="262"/>
      <c r="G35" s="263"/>
      <c r="H35" s="161"/>
      <c r="I35" s="109"/>
      <c r="J35" s="109"/>
      <c r="K35" s="109"/>
    </row>
    <row r="36" spans="2:11" x14ac:dyDescent="0.2">
      <c r="B36" s="273" t="s">
        <v>96</v>
      </c>
      <c r="C36" s="274"/>
      <c r="D36" s="274"/>
      <c r="E36" s="274"/>
      <c r="F36" s="274"/>
      <c r="G36" s="276"/>
      <c r="H36" s="161"/>
      <c r="I36" s="109"/>
      <c r="J36" s="109"/>
      <c r="K36" s="109"/>
    </row>
    <row r="37" spans="2:11" x14ac:dyDescent="0.2">
      <c r="B37" s="264" t="s">
        <v>97</v>
      </c>
      <c r="C37" s="265"/>
      <c r="D37" s="265"/>
      <c r="E37" s="265"/>
      <c r="F37" s="265"/>
      <c r="G37" s="266"/>
      <c r="H37" s="160"/>
      <c r="I37" s="109"/>
      <c r="J37" s="109"/>
      <c r="K37" s="109"/>
    </row>
    <row r="38" spans="2:11" x14ac:dyDescent="0.2">
      <c r="B38" s="273" t="s">
        <v>45</v>
      </c>
      <c r="C38" s="274"/>
      <c r="D38" s="274"/>
      <c r="E38" s="274"/>
      <c r="F38" s="274"/>
      <c r="G38" s="276"/>
      <c r="H38" s="161"/>
      <c r="I38" s="109"/>
      <c r="J38" s="109"/>
      <c r="K38" s="109"/>
    </row>
    <row r="39" spans="2:11" x14ac:dyDescent="0.2">
      <c r="B39" s="259" t="s">
        <v>98</v>
      </c>
      <c r="C39" s="262"/>
      <c r="D39" s="262"/>
      <c r="E39" s="262"/>
      <c r="F39" s="262"/>
      <c r="G39" s="263"/>
      <c r="H39" s="161"/>
      <c r="I39" s="109"/>
      <c r="J39" s="109"/>
      <c r="K39" s="109"/>
    </row>
    <row r="40" spans="2:11" x14ac:dyDescent="0.2">
      <c r="B40" s="259" t="s">
        <v>99</v>
      </c>
      <c r="C40" s="260"/>
      <c r="D40" s="260"/>
      <c r="E40" s="260"/>
      <c r="F40" s="260"/>
      <c r="G40" s="261"/>
      <c r="H40" s="161"/>
      <c r="I40" s="109"/>
      <c r="J40" s="109"/>
      <c r="K40" s="109"/>
    </row>
    <row r="41" spans="2:11" x14ac:dyDescent="0.2">
      <c r="B41" s="273" t="s">
        <v>100</v>
      </c>
      <c r="C41" s="274"/>
      <c r="D41" s="274"/>
      <c r="E41" s="274"/>
      <c r="F41" s="274"/>
      <c r="G41" s="276"/>
      <c r="H41" s="161"/>
      <c r="I41" s="109"/>
      <c r="J41" s="109"/>
      <c r="K41" s="109"/>
    </row>
    <row r="42" spans="2:11" x14ac:dyDescent="0.2">
      <c r="B42" s="273" t="s">
        <v>101</v>
      </c>
      <c r="C42" s="274"/>
      <c r="D42" s="274"/>
      <c r="E42" s="274"/>
      <c r="F42" s="274"/>
      <c r="G42" s="276"/>
      <c r="H42" s="161"/>
      <c r="I42" s="109"/>
      <c r="J42" s="109"/>
      <c r="K42" s="109"/>
    </row>
    <row r="43" spans="2:11" x14ac:dyDescent="0.2">
      <c r="B43" s="273" t="s">
        <v>102</v>
      </c>
      <c r="C43" s="274"/>
      <c r="D43" s="274"/>
      <c r="E43" s="274"/>
      <c r="F43" s="274"/>
      <c r="G43" s="276"/>
      <c r="H43" s="161"/>
      <c r="I43" s="109"/>
      <c r="J43" s="109"/>
      <c r="K43" s="109"/>
    </row>
    <row r="44" spans="2:11" x14ac:dyDescent="0.2">
      <c r="B44" s="273" t="s">
        <v>103</v>
      </c>
      <c r="C44" s="274"/>
      <c r="D44" s="274"/>
      <c r="E44" s="274"/>
      <c r="F44" s="274"/>
      <c r="G44" s="276"/>
      <c r="H44" s="161"/>
      <c r="I44" s="109"/>
      <c r="J44" s="109"/>
      <c r="K44" s="109"/>
    </row>
    <row r="45" spans="2:11" x14ac:dyDescent="0.2">
      <c r="B45" s="264" t="s">
        <v>104</v>
      </c>
      <c r="C45" s="265"/>
      <c r="D45" s="265"/>
      <c r="E45" s="265"/>
      <c r="F45" s="265"/>
      <c r="G45" s="266"/>
      <c r="H45" s="160"/>
      <c r="I45" s="109"/>
      <c r="J45" s="109"/>
      <c r="K45" s="109"/>
    </row>
    <row r="46" spans="2:11" x14ac:dyDescent="0.2">
      <c r="B46" s="273" t="s">
        <v>105</v>
      </c>
      <c r="C46" s="260"/>
      <c r="D46" s="260"/>
      <c r="E46" s="260"/>
      <c r="F46" s="260"/>
      <c r="G46" s="261"/>
      <c r="H46" s="161"/>
      <c r="I46" s="109"/>
      <c r="J46" s="109"/>
      <c r="K46" s="109"/>
    </row>
    <row r="47" spans="2:11" x14ac:dyDescent="0.2">
      <c r="B47" s="273" t="s">
        <v>106</v>
      </c>
      <c r="C47" s="274"/>
      <c r="D47" s="274"/>
      <c r="E47" s="275"/>
      <c r="F47" s="275"/>
      <c r="G47" s="276"/>
      <c r="H47" s="161"/>
      <c r="I47" s="109"/>
      <c r="J47" s="109"/>
      <c r="K47" s="109"/>
    </row>
    <row r="48" spans="2:11" x14ac:dyDescent="0.2">
      <c r="B48" s="113" t="s">
        <v>107</v>
      </c>
      <c r="C48" s="113"/>
      <c r="D48" s="114"/>
      <c r="E48" s="115"/>
      <c r="F48" s="115"/>
      <c r="G48" s="116"/>
      <c r="H48" s="161">
        <f>SUM(H19,H21,H25,H27,H29,H31,H33,H36,H40,H47)</f>
        <v>0</v>
      </c>
      <c r="I48" s="109"/>
      <c r="J48" s="109"/>
      <c r="K48" s="109"/>
    </row>
  </sheetData>
  <mergeCells count="36">
    <mergeCell ref="B47:G47"/>
    <mergeCell ref="B36:G36"/>
    <mergeCell ref="B37:G37"/>
    <mergeCell ref="B38:G38"/>
    <mergeCell ref="B39:G39"/>
    <mergeCell ref="B40:G40"/>
    <mergeCell ref="B41:G41"/>
    <mergeCell ref="B42:G42"/>
    <mergeCell ref="B43:G43"/>
    <mergeCell ref="B44:G44"/>
    <mergeCell ref="B45:G45"/>
    <mergeCell ref="B46:G46"/>
    <mergeCell ref="B35:G35"/>
    <mergeCell ref="B24:G24"/>
    <mergeCell ref="B25:G25"/>
    <mergeCell ref="B26:G26"/>
    <mergeCell ref="B27:G27"/>
    <mergeCell ref="B28:G28"/>
    <mergeCell ref="B29:G29"/>
    <mergeCell ref="B30:G30"/>
    <mergeCell ref="B31:G31"/>
    <mergeCell ref="B32:G32"/>
    <mergeCell ref="B33:G33"/>
    <mergeCell ref="B34:G34"/>
    <mergeCell ref="B23:G23"/>
    <mergeCell ref="B8:G8"/>
    <mergeCell ref="B10:H11"/>
    <mergeCell ref="B15:G15"/>
    <mergeCell ref="B16:G16"/>
    <mergeCell ref="B17:G17"/>
    <mergeCell ref="B22:G22"/>
    <mergeCell ref="B6:D6"/>
    <mergeCell ref="B18:G18"/>
    <mergeCell ref="B19:G19"/>
    <mergeCell ref="B20:G20"/>
    <mergeCell ref="B21:G21"/>
  </mergeCells>
  <conditionalFormatting sqref="H16:H33 H35:H36 H38:H44 H46:H47">
    <cfRule type="expression" dxfId="0" priority="1" stopIfTrue="1">
      <formula>$H$8="yes"</formula>
    </cfRule>
  </conditionalFormatting>
  <dataValidations count="2">
    <dataValidation type="list" allowBlank="1" showInputMessage="1" showErrorMessage="1" sqref="H12:H13">
      <formula1>$K$2:$K$3</formula1>
    </dataValidation>
    <dataValidation type="list" allowBlank="1" showInputMessage="1" showErrorMessage="1" sqref="H8">
      <formula1>"Yes, No"</formula1>
    </dataValidation>
  </dataValidations>
  <pageMargins left="0.35433070866141736" right="0.35433070866141736" top="0.94488188976377963" bottom="0.98425196850393704" header="0.51181102362204722" footer="0.51181102362204722"/>
  <pageSetup paperSize="8" scale="81" orientation="portrait" r:id="rId1"/>
  <headerFooter scaleWithDoc="0" alignWithMargins="0">
    <oddFooter>&amp;L&amp;8&amp;D&amp;C&amp;8&amp; Template: &amp;A
&amp;F&amp;R&amp;8&amp;P o&amp;Of &amp;N</oddFooter>
  </headerFooter>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70"/>
  <sheetViews>
    <sheetView zoomScaleNormal="100" zoomScaleSheetLayoutView="100" workbookViewId="0">
      <selection activeCell="B1" sqref="B1"/>
    </sheetView>
  </sheetViews>
  <sheetFormatPr defaultRowHeight="12.75" x14ac:dyDescent="0.2"/>
  <cols>
    <col min="1" max="1" width="9.140625" style="121"/>
    <col min="2" max="2" width="13" style="121" bestFit="1" customWidth="1"/>
    <col min="3" max="6" width="9.140625" style="121"/>
    <col min="7" max="7" width="12.7109375" style="121" customWidth="1"/>
    <col min="8" max="8" width="14.140625" style="121" customWidth="1"/>
    <col min="9" max="9" width="5.5703125" style="121" customWidth="1"/>
    <col min="10" max="11" width="9.140625" style="121" hidden="1" customWidth="1"/>
    <col min="12" max="16384" width="9.140625" style="121"/>
  </cols>
  <sheetData>
    <row r="1" spans="2:8" ht="20.25" x14ac:dyDescent="0.3">
      <c r="B1" s="120" t="str">
        <f>[3]Cover!C22</f>
        <v>Energex</v>
      </c>
    </row>
    <row r="2" spans="2:8" ht="20.25" x14ac:dyDescent="0.3">
      <c r="B2" s="122" t="s">
        <v>128</v>
      </c>
    </row>
    <row r="3" spans="2:8" ht="20.25" x14ac:dyDescent="0.3">
      <c r="B3" s="107" t="str">
        <f>Cover!C26</f>
        <v>2014-15</v>
      </c>
    </row>
    <row r="4" spans="2:8" ht="20.25" x14ac:dyDescent="0.3">
      <c r="B4" s="123"/>
    </row>
    <row r="5" spans="2:8" ht="75" customHeight="1" x14ac:dyDescent="0.2">
      <c r="B5" s="288" t="s">
        <v>198</v>
      </c>
      <c r="C5" s="289"/>
      <c r="D5" s="289"/>
      <c r="E5" s="289"/>
      <c r="F5" s="289"/>
      <c r="G5" s="289"/>
    </row>
    <row r="6" spans="2:8" ht="20.25" x14ac:dyDescent="0.3">
      <c r="B6" s="123"/>
    </row>
    <row r="7" spans="2:8" ht="15.75" x14ac:dyDescent="0.25">
      <c r="B7" s="124" t="s">
        <v>129</v>
      </c>
    </row>
    <row r="8" spans="2:8" x14ac:dyDescent="0.2">
      <c r="H8" s="125" t="str">
        <f>B$3</f>
        <v>2014-15</v>
      </c>
    </row>
    <row r="9" spans="2:8" x14ac:dyDescent="0.2">
      <c r="B9" s="277" t="s">
        <v>130</v>
      </c>
      <c r="C9" s="277"/>
      <c r="D9" s="277"/>
      <c r="E9" s="277"/>
      <c r="F9" s="277"/>
      <c r="G9" s="277"/>
      <c r="H9" s="147"/>
    </row>
    <row r="10" spans="2:8" x14ac:dyDescent="0.2">
      <c r="B10" s="277" t="s">
        <v>131</v>
      </c>
      <c r="C10" s="277"/>
      <c r="D10" s="277"/>
      <c r="E10" s="277"/>
      <c r="F10" s="277"/>
      <c r="G10" s="277"/>
      <c r="H10" s="148"/>
    </row>
    <row r="11" spans="2:8" x14ac:dyDescent="0.2">
      <c r="B11" s="277" t="s">
        <v>132</v>
      </c>
      <c r="C11" s="277"/>
      <c r="D11" s="277"/>
      <c r="E11" s="277"/>
      <c r="F11" s="277"/>
      <c r="G11" s="277"/>
      <c r="H11" s="148"/>
    </row>
    <row r="12" spans="2:8" x14ac:dyDescent="0.2">
      <c r="B12" s="277" t="s">
        <v>133</v>
      </c>
      <c r="C12" s="277"/>
      <c r="D12" s="277"/>
      <c r="E12" s="277"/>
      <c r="F12" s="277"/>
      <c r="G12" s="277"/>
      <c r="H12" s="148"/>
    </row>
    <row r="13" spans="2:8" x14ac:dyDescent="0.2">
      <c r="B13" s="277" t="s">
        <v>134</v>
      </c>
      <c r="C13" s="277"/>
      <c r="D13" s="277"/>
      <c r="E13" s="277"/>
      <c r="F13" s="277"/>
      <c r="G13" s="277"/>
      <c r="H13" s="148"/>
    </row>
    <row r="14" spans="2:8" x14ac:dyDescent="0.2">
      <c r="B14" s="277" t="s">
        <v>135</v>
      </c>
      <c r="C14" s="277"/>
      <c r="D14" s="277"/>
      <c r="E14" s="277"/>
      <c r="F14" s="277"/>
      <c r="G14" s="277"/>
      <c r="H14" s="148"/>
    </row>
    <row r="15" spans="2:8" x14ac:dyDescent="0.2">
      <c r="B15" s="277" t="s">
        <v>136</v>
      </c>
      <c r="C15" s="277"/>
      <c r="D15" s="277"/>
      <c r="E15" s="277"/>
      <c r="F15" s="277"/>
      <c r="G15" s="277"/>
      <c r="H15" s="148"/>
    </row>
    <row r="16" spans="2:8" x14ac:dyDescent="0.2">
      <c r="B16" s="277" t="s">
        <v>137</v>
      </c>
      <c r="C16" s="277"/>
      <c r="D16" s="277"/>
      <c r="E16" s="277"/>
      <c r="F16" s="277"/>
      <c r="G16" s="277"/>
      <c r="H16" s="148"/>
    </row>
    <row r="17" spans="2:8" x14ac:dyDescent="0.2">
      <c r="B17" s="277" t="s">
        <v>138</v>
      </c>
      <c r="C17" s="277"/>
      <c r="D17" s="277"/>
      <c r="E17" s="277"/>
      <c r="F17" s="277"/>
      <c r="G17" s="277"/>
      <c r="H17" s="148"/>
    </row>
    <row r="18" spans="2:8" x14ac:dyDescent="0.2">
      <c r="B18" s="277" t="s">
        <v>139</v>
      </c>
      <c r="C18" s="277"/>
      <c r="D18" s="277"/>
      <c r="E18" s="277"/>
      <c r="F18" s="277"/>
      <c r="G18" s="277"/>
      <c r="H18" s="148"/>
    </row>
    <row r="19" spans="2:8" x14ac:dyDescent="0.2">
      <c r="B19" s="277" t="s">
        <v>140</v>
      </c>
      <c r="C19" s="277"/>
      <c r="D19" s="277"/>
      <c r="E19" s="277"/>
      <c r="F19" s="277"/>
      <c r="G19" s="277"/>
      <c r="H19" s="148"/>
    </row>
    <row r="20" spans="2:8" x14ac:dyDescent="0.2">
      <c r="B20" s="277" t="s">
        <v>141</v>
      </c>
      <c r="C20" s="277"/>
      <c r="D20" s="277"/>
      <c r="E20" s="277"/>
      <c r="F20" s="277"/>
      <c r="G20" s="277"/>
      <c r="H20" s="148"/>
    </row>
    <row r="21" spans="2:8" x14ac:dyDescent="0.2">
      <c r="B21" s="277" t="s">
        <v>142</v>
      </c>
      <c r="C21" s="277"/>
      <c r="D21" s="277"/>
      <c r="E21" s="277"/>
      <c r="F21" s="277"/>
      <c r="G21" s="277"/>
      <c r="H21" s="148"/>
    </row>
    <row r="22" spans="2:8" x14ac:dyDescent="0.2">
      <c r="B22" s="277" t="s">
        <v>143</v>
      </c>
      <c r="C22" s="277"/>
      <c r="D22" s="277"/>
      <c r="E22" s="277"/>
      <c r="F22" s="277"/>
      <c r="G22" s="277"/>
      <c r="H22" s="148"/>
    </row>
    <row r="23" spans="2:8" x14ac:dyDescent="0.2">
      <c r="B23" s="277" t="s">
        <v>144</v>
      </c>
      <c r="C23" s="277"/>
      <c r="D23" s="277"/>
      <c r="E23" s="277"/>
      <c r="F23" s="277"/>
      <c r="G23" s="277"/>
      <c r="H23" s="148"/>
    </row>
    <row r="25" spans="2:8" ht="15.75" x14ac:dyDescent="0.25">
      <c r="B25" s="124" t="s">
        <v>145</v>
      </c>
    </row>
    <row r="26" spans="2:8" x14ac:dyDescent="0.2">
      <c r="H26" s="125" t="str">
        <f>B$3</f>
        <v>2014-15</v>
      </c>
    </row>
    <row r="27" spans="2:8" x14ac:dyDescent="0.2">
      <c r="B27" s="277" t="s">
        <v>146</v>
      </c>
      <c r="C27" s="277"/>
      <c r="D27" s="277"/>
      <c r="E27" s="277"/>
      <c r="F27" s="277"/>
      <c r="G27" s="277"/>
      <c r="H27" s="164">
        <v>1222</v>
      </c>
    </row>
    <row r="28" spans="2:8" x14ac:dyDescent="0.2">
      <c r="B28" s="278" t="s">
        <v>147</v>
      </c>
      <c r="C28" s="278"/>
      <c r="D28" s="278"/>
      <c r="E28" s="278"/>
      <c r="F28" s="278"/>
      <c r="G28" s="278"/>
      <c r="H28" s="126"/>
    </row>
    <row r="29" spans="2:8" x14ac:dyDescent="0.2">
      <c r="B29" s="277" t="s">
        <v>148</v>
      </c>
      <c r="C29" s="277"/>
      <c r="D29" s="277"/>
      <c r="E29" s="277"/>
      <c r="F29" s="277"/>
      <c r="G29" s="277"/>
      <c r="H29" s="164">
        <v>9.3000000000000007</v>
      </c>
    </row>
    <row r="30" spans="2:8" x14ac:dyDescent="0.2">
      <c r="B30" s="277" t="s">
        <v>149</v>
      </c>
      <c r="C30" s="277"/>
      <c r="D30" s="277"/>
      <c r="E30" s="277"/>
      <c r="F30" s="277"/>
      <c r="G30" s="277"/>
      <c r="H30" s="164">
        <v>25.7</v>
      </c>
    </row>
    <row r="31" spans="2:8" x14ac:dyDescent="0.2">
      <c r="B31" s="277" t="s">
        <v>150</v>
      </c>
      <c r="C31" s="277"/>
      <c r="D31" s="277"/>
      <c r="E31" s="277"/>
      <c r="F31" s="277"/>
      <c r="G31" s="277"/>
      <c r="H31" s="164">
        <v>13.5</v>
      </c>
    </row>
    <row r="32" spans="2:8" x14ac:dyDescent="0.2">
      <c r="B32" s="277" t="s">
        <v>151</v>
      </c>
      <c r="C32" s="277"/>
      <c r="D32" s="277"/>
      <c r="E32" s="277"/>
      <c r="F32" s="277"/>
      <c r="G32" s="277"/>
      <c r="H32" s="164">
        <v>2</v>
      </c>
    </row>
    <row r="33" spans="2:8" x14ac:dyDescent="0.2">
      <c r="B33" s="277" t="s">
        <v>152</v>
      </c>
      <c r="C33" s="277"/>
      <c r="D33" s="277"/>
      <c r="E33" s="277"/>
      <c r="F33" s="277"/>
      <c r="G33" s="277"/>
      <c r="H33" s="164">
        <v>5</v>
      </c>
    </row>
    <row r="34" spans="2:8" x14ac:dyDescent="0.2">
      <c r="B34" s="277" t="s">
        <v>153</v>
      </c>
      <c r="C34" s="277"/>
      <c r="D34" s="277"/>
      <c r="E34" s="277"/>
      <c r="F34" s="277"/>
      <c r="G34" s="277"/>
      <c r="H34" s="164">
        <v>3.5</v>
      </c>
    </row>
    <row r="35" spans="2:8" x14ac:dyDescent="0.2">
      <c r="B35" s="277" t="s">
        <v>154</v>
      </c>
      <c r="C35" s="277"/>
      <c r="D35" s="277"/>
      <c r="E35" s="277"/>
      <c r="F35" s="277"/>
      <c r="G35" s="277"/>
      <c r="H35" s="164">
        <v>8.5</v>
      </c>
    </row>
    <row r="36" spans="2:8" x14ac:dyDescent="0.2">
      <c r="B36" s="280" t="s">
        <v>155</v>
      </c>
      <c r="C36" s="281"/>
      <c r="D36" s="281"/>
      <c r="E36" s="281"/>
      <c r="F36" s="281"/>
      <c r="G36" s="282"/>
      <c r="H36" s="164">
        <v>32.5</v>
      </c>
    </row>
    <row r="37" spans="2:8" x14ac:dyDescent="0.2">
      <c r="B37" s="277" t="s">
        <v>112</v>
      </c>
      <c r="C37" s="277"/>
      <c r="D37" s="277"/>
      <c r="E37" s="277"/>
      <c r="F37" s="277"/>
      <c r="G37" s="277"/>
      <c r="H37" s="164">
        <v>0</v>
      </c>
    </row>
    <row r="38" spans="2:8" x14ac:dyDescent="0.2">
      <c r="B38" s="283" t="s">
        <v>156</v>
      </c>
      <c r="C38" s="284"/>
      <c r="D38" s="285"/>
      <c r="E38" s="285"/>
      <c r="F38" s="285"/>
      <c r="G38" s="286"/>
      <c r="H38" s="126"/>
    </row>
    <row r="39" spans="2:8" x14ac:dyDescent="0.2">
      <c r="B39" s="277" t="s">
        <v>157</v>
      </c>
      <c r="C39" s="277"/>
      <c r="D39" s="277"/>
      <c r="E39" s="277"/>
      <c r="F39" s="277"/>
      <c r="G39" s="277"/>
      <c r="H39" s="164">
        <v>2.7</v>
      </c>
    </row>
    <row r="40" spans="2:8" x14ac:dyDescent="0.2">
      <c r="B40" s="277" t="s">
        <v>158</v>
      </c>
      <c r="C40" s="277"/>
      <c r="D40" s="277"/>
      <c r="E40" s="277"/>
      <c r="F40" s="277"/>
      <c r="G40" s="277"/>
      <c r="H40" s="164">
        <v>14.8</v>
      </c>
    </row>
    <row r="41" spans="2:8" x14ac:dyDescent="0.2">
      <c r="B41" s="277" t="s">
        <v>159</v>
      </c>
      <c r="C41" s="277"/>
      <c r="D41" s="277"/>
      <c r="E41" s="277"/>
      <c r="F41" s="277"/>
      <c r="G41" s="277"/>
      <c r="H41" s="164">
        <v>1</v>
      </c>
    </row>
    <row r="42" spans="2:8" x14ac:dyDescent="0.2">
      <c r="B42" s="277" t="s">
        <v>160</v>
      </c>
      <c r="C42" s="277"/>
      <c r="D42" s="277"/>
      <c r="E42" s="277"/>
      <c r="F42" s="277"/>
      <c r="G42" s="277"/>
      <c r="H42" s="164">
        <v>20.8</v>
      </c>
    </row>
    <row r="43" spans="2:8" x14ac:dyDescent="0.2">
      <c r="B43" s="277" t="s">
        <v>161</v>
      </c>
      <c r="C43" s="277"/>
      <c r="D43" s="277"/>
      <c r="E43" s="277"/>
      <c r="F43" s="277"/>
      <c r="G43" s="277"/>
      <c r="H43" s="164">
        <v>19.7</v>
      </c>
    </row>
    <row r="44" spans="2:8" x14ac:dyDescent="0.2">
      <c r="B44" s="277" t="s">
        <v>162</v>
      </c>
      <c r="C44" s="277"/>
      <c r="D44" s="277"/>
      <c r="E44" s="277"/>
      <c r="F44" s="277"/>
      <c r="G44" s="277"/>
      <c r="H44" s="164">
        <v>30.5</v>
      </c>
    </row>
    <row r="45" spans="2:8" x14ac:dyDescent="0.2">
      <c r="B45" s="277" t="s">
        <v>163</v>
      </c>
      <c r="C45" s="277"/>
      <c r="D45" s="277"/>
      <c r="E45" s="277"/>
      <c r="F45" s="277"/>
      <c r="G45" s="277"/>
      <c r="H45" s="164">
        <v>0.4</v>
      </c>
    </row>
    <row r="46" spans="2:8" x14ac:dyDescent="0.2">
      <c r="B46" s="277" t="s">
        <v>112</v>
      </c>
      <c r="C46" s="277"/>
      <c r="D46" s="277"/>
      <c r="E46" s="277"/>
      <c r="F46" s="277"/>
      <c r="G46" s="277"/>
      <c r="H46" s="164">
        <v>10.1</v>
      </c>
    </row>
    <row r="47" spans="2:8" ht="12" customHeight="1" x14ac:dyDescent="0.2"/>
    <row r="48" spans="2:8" ht="15.75" x14ac:dyDescent="0.25">
      <c r="B48" s="124" t="s">
        <v>164</v>
      </c>
    </row>
    <row r="49" spans="2:10" x14ac:dyDescent="0.2">
      <c r="H49" s="125" t="str">
        <f>B$3</f>
        <v>2014-15</v>
      </c>
    </row>
    <row r="50" spans="2:10" x14ac:dyDescent="0.2">
      <c r="B50" s="279" t="s">
        <v>165</v>
      </c>
      <c r="C50" s="279"/>
      <c r="D50" s="279"/>
      <c r="E50" s="279"/>
      <c r="F50" s="279"/>
      <c r="G50" s="279"/>
      <c r="H50" s="126"/>
    </row>
    <row r="51" spans="2:10" x14ac:dyDescent="0.2">
      <c r="B51" s="287" t="s">
        <v>45</v>
      </c>
      <c r="C51" s="287"/>
      <c r="D51" s="287"/>
      <c r="E51" s="287"/>
      <c r="F51" s="287"/>
      <c r="G51" s="287"/>
      <c r="H51" s="162">
        <v>30918</v>
      </c>
    </row>
    <row r="52" spans="2:10" x14ac:dyDescent="0.2">
      <c r="B52" s="287" t="s">
        <v>166</v>
      </c>
      <c r="C52" s="287"/>
      <c r="D52" s="287"/>
      <c r="E52" s="287"/>
      <c r="F52" s="287"/>
      <c r="G52" s="287"/>
      <c r="H52" s="162">
        <v>28</v>
      </c>
    </row>
    <row r="53" spans="2:10" x14ac:dyDescent="0.2">
      <c r="B53" s="279" t="s">
        <v>167</v>
      </c>
      <c r="C53" s="279"/>
      <c r="D53" s="279"/>
      <c r="E53" s="279"/>
      <c r="F53" s="279"/>
      <c r="G53" s="279"/>
      <c r="H53" s="126"/>
    </row>
    <row r="54" spans="2:10" x14ac:dyDescent="0.2">
      <c r="B54" s="287" t="s">
        <v>168</v>
      </c>
      <c r="C54" s="287"/>
      <c r="D54" s="287"/>
      <c r="E54" s="287"/>
      <c r="F54" s="287"/>
      <c r="G54" s="287"/>
      <c r="H54" s="162">
        <v>708</v>
      </c>
    </row>
    <row r="55" spans="2:10" x14ac:dyDescent="0.2">
      <c r="B55" s="287" t="s">
        <v>169</v>
      </c>
      <c r="C55" s="287"/>
      <c r="D55" s="287"/>
      <c r="E55" s="287"/>
      <c r="F55" s="287"/>
      <c r="G55" s="287"/>
      <c r="H55" s="162">
        <v>23</v>
      </c>
    </row>
    <row r="56" spans="2:10" x14ac:dyDescent="0.2">
      <c r="B56" s="287" t="s">
        <v>170</v>
      </c>
      <c r="C56" s="287"/>
      <c r="D56" s="287"/>
      <c r="E56" s="287"/>
      <c r="F56" s="287"/>
      <c r="G56" s="287"/>
      <c r="H56" s="162">
        <v>4</v>
      </c>
    </row>
    <row r="57" spans="2:10" x14ac:dyDescent="0.2">
      <c r="B57" s="287" t="s">
        <v>171</v>
      </c>
      <c r="C57" s="287"/>
      <c r="D57" s="287"/>
      <c r="E57" s="287"/>
      <c r="F57" s="287"/>
      <c r="G57" s="287"/>
      <c r="H57" s="162">
        <v>309025</v>
      </c>
    </row>
    <row r="58" spans="2:10" x14ac:dyDescent="0.2">
      <c r="B58" s="279" t="s">
        <v>172</v>
      </c>
      <c r="C58" s="279"/>
      <c r="D58" s="279"/>
      <c r="E58" s="279"/>
      <c r="F58" s="279"/>
      <c r="G58" s="279"/>
      <c r="H58" s="126"/>
      <c r="I58" s="127"/>
      <c r="J58" s="127"/>
    </row>
    <row r="59" spans="2:10" x14ac:dyDescent="0.2">
      <c r="B59" s="287" t="s">
        <v>173</v>
      </c>
      <c r="C59" s="287"/>
      <c r="D59" s="287"/>
      <c r="E59" s="287"/>
      <c r="F59" s="287"/>
      <c r="G59" s="287"/>
      <c r="H59" s="162">
        <v>405910</v>
      </c>
      <c r="I59" s="127"/>
      <c r="J59" s="127"/>
    </row>
    <row r="60" spans="2:10" x14ac:dyDescent="0.2">
      <c r="B60" s="287" t="s">
        <v>174</v>
      </c>
      <c r="C60" s="287"/>
      <c r="D60" s="287"/>
      <c r="E60" s="287"/>
      <c r="F60" s="287"/>
      <c r="G60" s="287"/>
      <c r="H60" s="162">
        <v>22440</v>
      </c>
      <c r="I60" s="127"/>
      <c r="J60" s="127"/>
    </row>
    <row r="61" spans="2:10" x14ac:dyDescent="0.2">
      <c r="B61" s="287" t="s">
        <v>175</v>
      </c>
      <c r="C61" s="287"/>
      <c r="D61" s="287"/>
      <c r="E61" s="287"/>
      <c r="F61" s="287"/>
      <c r="G61" s="287"/>
      <c r="H61" s="162">
        <v>23</v>
      </c>
      <c r="I61" s="127"/>
      <c r="J61" s="127"/>
    </row>
    <row r="62" spans="2:10" x14ac:dyDescent="0.2">
      <c r="B62" s="287" t="s">
        <v>176</v>
      </c>
      <c r="C62" s="287"/>
      <c r="D62" s="287"/>
      <c r="E62" s="287"/>
      <c r="F62" s="287"/>
      <c r="G62" s="287"/>
      <c r="H62" s="210">
        <v>0.03</v>
      </c>
      <c r="I62" s="127"/>
      <c r="J62" s="127"/>
    </row>
    <row r="63" spans="2:10" x14ac:dyDescent="0.2">
      <c r="B63" s="287" t="s">
        <v>177</v>
      </c>
      <c r="C63" s="287"/>
      <c r="D63" s="287"/>
      <c r="E63" s="287"/>
      <c r="F63" s="287"/>
      <c r="G63" s="287"/>
      <c r="H63" s="162">
        <v>0</v>
      </c>
      <c r="I63" s="127"/>
      <c r="J63" s="127"/>
    </row>
    <row r="64" spans="2:10" x14ac:dyDescent="0.2">
      <c r="B64" s="293" t="s">
        <v>178</v>
      </c>
      <c r="C64" s="294"/>
      <c r="D64" s="294"/>
      <c r="E64" s="294"/>
      <c r="F64" s="294"/>
      <c r="G64" s="295"/>
      <c r="H64" s="126"/>
    </row>
    <row r="65" spans="2:8" x14ac:dyDescent="0.2">
      <c r="B65" s="280" t="s">
        <v>179</v>
      </c>
      <c r="C65" s="281"/>
      <c r="D65" s="281"/>
      <c r="E65" s="281"/>
      <c r="F65" s="281"/>
      <c r="G65" s="282"/>
      <c r="H65" s="162">
        <v>126</v>
      </c>
    </row>
    <row r="66" spans="2:8" x14ac:dyDescent="0.2">
      <c r="B66" s="280" t="s">
        <v>180</v>
      </c>
      <c r="C66" s="281"/>
      <c r="D66" s="281"/>
      <c r="E66" s="281"/>
      <c r="F66" s="281"/>
      <c r="G66" s="282"/>
      <c r="H66" s="163">
        <f>H27</f>
        <v>1222</v>
      </c>
    </row>
    <row r="67" spans="2:8" x14ac:dyDescent="0.2">
      <c r="B67" s="280" t="s">
        <v>181</v>
      </c>
      <c r="C67" s="281"/>
      <c r="D67" s="281"/>
      <c r="E67" s="281"/>
      <c r="F67" s="281"/>
      <c r="G67" s="282"/>
      <c r="H67" s="162">
        <v>1444</v>
      </c>
    </row>
    <row r="68" spans="2:8" x14ac:dyDescent="0.2">
      <c r="B68" s="280" t="s">
        <v>182</v>
      </c>
      <c r="C68" s="281"/>
      <c r="D68" s="281"/>
      <c r="E68" s="281"/>
      <c r="F68" s="281"/>
      <c r="G68" s="282"/>
      <c r="H68" s="162">
        <v>1699</v>
      </c>
    </row>
    <row r="69" spans="2:8" x14ac:dyDescent="0.2">
      <c r="B69" s="280" t="s">
        <v>183</v>
      </c>
      <c r="C69" s="281"/>
      <c r="D69" s="281"/>
      <c r="E69" s="281"/>
      <c r="F69" s="281"/>
      <c r="G69" s="282"/>
      <c r="H69" s="162">
        <v>142</v>
      </c>
    </row>
    <row r="70" spans="2:8" x14ac:dyDescent="0.2">
      <c r="B70" s="290" t="s">
        <v>184</v>
      </c>
      <c r="C70" s="291"/>
      <c r="D70" s="291"/>
      <c r="E70" s="291"/>
      <c r="F70" s="291"/>
      <c r="G70" s="292"/>
      <c r="H70" s="162">
        <v>3411</v>
      </c>
    </row>
  </sheetData>
  <mergeCells count="57">
    <mergeCell ref="B5:G5"/>
    <mergeCell ref="B69:G69"/>
    <mergeCell ref="B70:G70"/>
    <mergeCell ref="B63:G63"/>
    <mergeCell ref="B64:G64"/>
    <mergeCell ref="B65:G65"/>
    <mergeCell ref="B66:G66"/>
    <mergeCell ref="B67:G67"/>
    <mergeCell ref="B68:G68"/>
    <mergeCell ref="B57:G57"/>
    <mergeCell ref="B58:G58"/>
    <mergeCell ref="B59:G59"/>
    <mergeCell ref="B60:G60"/>
    <mergeCell ref="B61:G61"/>
    <mergeCell ref="B62:G62"/>
    <mergeCell ref="B51:G51"/>
    <mergeCell ref="B52:G52"/>
    <mergeCell ref="B53:G53"/>
    <mergeCell ref="B54:G54"/>
    <mergeCell ref="B55:G55"/>
    <mergeCell ref="B56:G56"/>
    <mergeCell ref="B50:G50"/>
    <mergeCell ref="B36:G36"/>
    <mergeCell ref="B37:G37"/>
    <mergeCell ref="B38:G38"/>
    <mergeCell ref="B39:G39"/>
    <mergeCell ref="B40:G40"/>
    <mergeCell ref="B41:G41"/>
    <mergeCell ref="B42:G42"/>
    <mergeCell ref="B43:G43"/>
    <mergeCell ref="B44:G44"/>
    <mergeCell ref="B45:G45"/>
    <mergeCell ref="B46:G46"/>
    <mergeCell ref="B35:G35"/>
    <mergeCell ref="B21:G21"/>
    <mergeCell ref="B22:G22"/>
    <mergeCell ref="B23:G23"/>
    <mergeCell ref="B27:G27"/>
    <mergeCell ref="B28:G28"/>
    <mergeCell ref="B29:G29"/>
    <mergeCell ref="B30:G30"/>
    <mergeCell ref="B31:G31"/>
    <mergeCell ref="B32:G32"/>
    <mergeCell ref="B33:G33"/>
    <mergeCell ref="B34:G34"/>
    <mergeCell ref="B20:G20"/>
    <mergeCell ref="B9:G9"/>
    <mergeCell ref="B10:G10"/>
    <mergeCell ref="B11:G11"/>
    <mergeCell ref="B12:G12"/>
    <mergeCell ref="B13:G13"/>
    <mergeCell ref="B14:G14"/>
    <mergeCell ref="B15:G15"/>
    <mergeCell ref="B16:G16"/>
    <mergeCell ref="B17:G17"/>
    <mergeCell ref="B18:G18"/>
    <mergeCell ref="B19:G19"/>
  </mergeCells>
  <dataValidations count="1">
    <dataValidation type="whole" allowBlank="1" showInputMessage="1" showErrorMessage="1" errorTitle="Whole Number" error="This field must contain a whole number. Text and decimals are not acceptable." sqref="C40:C46">
      <formula1>-1000</formula1>
      <formula2>9999999999</formula2>
    </dataValidation>
  </dataValidations>
  <pageMargins left="0.35433070866141736" right="0.35433070866141736" top="0.94488188976377963" bottom="0.98425196850393704" header="0.51181102362204722" footer="0.51181102362204722"/>
  <pageSetup paperSize="8" scale="81" fitToHeight="0" orientation="portrait" r:id="rId1"/>
  <headerFooter scaleWithDoc="0" alignWithMargins="0">
    <oddFooter>&amp;L&amp;8&amp;D&amp;C&amp;8&amp; Template: &amp;A
&amp;F&amp;R&amp;8&amp;P o&amp;Of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861"/>
  <sheetViews>
    <sheetView zoomScaleNormal="100" zoomScaleSheetLayoutView="80" workbookViewId="0">
      <selection activeCell="B1" sqref="B1"/>
    </sheetView>
  </sheetViews>
  <sheetFormatPr defaultRowHeight="12.75" x14ac:dyDescent="0.2"/>
  <cols>
    <col min="1" max="1" width="11.28515625" style="109" customWidth="1"/>
    <col min="2" max="2" width="21.85546875" style="109" customWidth="1"/>
    <col min="3" max="3" width="56.42578125" style="211" customWidth="1"/>
    <col min="4" max="18" width="21.85546875" style="109" customWidth="1"/>
    <col min="19" max="19" width="2.5703125" style="109" customWidth="1"/>
    <col min="20" max="16384" width="9.140625" style="109"/>
  </cols>
  <sheetData>
    <row r="1" spans="2:18" ht="20.25" x14ac:dyDescent="0.3">
      <c r="B1" s="128" t="str">
        <f>[4]Cover!C22</f>
        <v>Energex</v>
      </c>
    </row>
    <row r="2" spans="2:18" ht="20.25" x14ac:dyDescent="0.3">
      <c r="B2" s="128" t="s">
        <v>113</v>
      </c>
    </row>
    <row r="3" spans="2:18" ht="20.25" x14ac:dyDescent="0.3">
      <c r="B3" s="107" t="str">
        <f>Cover!C26</f>
        <v>2014-15</v>
      </c>
    </row>
    <row r="4" spans="2:18" ht="20.25" x14ac:dyDescent="0.3">
      <c r="B4" s="107"/>
    </row>
    <row r="5" spans="2:18" ht="47.1" customHeight="1" x14ac:dyDescent="0.2">
      <c r="B5" s="296" t="s">
        <v>239</v>
      </c>
      <c r="C5" s="289"/>
      <c r="D5" s="289"/>
      <c r="E5" s="289"/>
    </row>
    <row r="6" spans="2:18" ht="20.25" x14ac:dyDescent="0.3">
      <c r="B6" s="107"/>
    </row>
    <row r="7" spans="2:18" ht="15.75" x14ac:dyDescent="0.2">
      <c r="B7" s="129" t="s">
        <v>114</v>
      </c>
    </row>
    <row r="8" spans="2:18" x14ac:dyDescent="0.2">
      <c r="B8" s="130"/>
    </row>
    <row r="9" spans="2:18" ht="81.75" customHeight="1" x14ac:dyDescent="0.2">
      <c r="B9" s="119" t="s">
        <v>48</v>
      </c>
      <c r="C9" s="119" t="s">
        <v>115</v>
      </c>
      <c r="D9" s="119" t="s">
        <v>63</v>
      </c>
      <c r="E9" s="119" t="s">
        <v>185</v>
      </c>
      <c r="F9" s="119" t="s">
        <v>116</v>
      </c>
      <c r="G9" s="119" t="s">
        <v>117</v>
      </c>
      <c r="H9" s="119" t="s">
        <v>118</v>
      </c>
      <c r="I9" s="119" t="s">
        <v>119</v>
      </c>
      <c r="J9" s="119" t="s">
        <v>120</v>
      </c>
      <c r="K9" s="119" t="s">
        <v>121</v>
      </c>
      <c r="L9" s="119" t="s">
        <v>206</v>
      </c>
      <c r="M9" s="119" t="s">
        <v>207</v>
      </c>
      <c r="N9" s="119" t="s">
        <v>186</v>
      </c>
      <c r="O9" s="119" t="s">
        <v>187</v>
      </c>
      <c r="P9" s="119" t="s">
        <v>122</v>
      </c>
      <c r="Q9" s="119" t="s">
        <v>208</v>
      </c>
      <c r="R9" s="119" t="s">
        <v>123</v>
      </c>
    </row>
    <row r="10" spans="2:18" x14ac:dyDescent="0.2">
      <c r="B10" s="216">
        <v>1084</v>
      </c>
      <c r="C10" s="216" t="s">
        <v>241</v>
      </c>
      <c r="D10" s="216" t="s">
        <v>24</v>
      </c>
      <c r="E10" s="213">
        <v>30</v>
      </c>
      <c r="F10" s="213">
        <v>636.29999999999995</v>
      </c>
      <c r="G10" s="213">
        <v>1437.9</v>
      </c>
      <c r="H10" s="213"/>
      <c r="I10" s="213"/>
      <c r="J10" s="213"/>
      <c r="K10" s="213">
        <v>2</v>
      </c>
      <c r="L10" s="214">
        <v>3819.8670000000002</v>
      </c>
      <c r="M10" s="214">
        <v>3819.8670000000002</v>
      </c>
      <c r="N10" s="215">
        <v>3.2199999999999997E-5</v>
      </c>
      <c r="O10" s="215">
        <v>3.2199999999999997E-5</v>
      </c>
      <c r="P10" s="213">
        <v>1</v>
      </c>
      <c r="Q10" s="214">
        <v>199</v>
      </c>
      <c r="R10" s="215">
        <v>9.9999999999999995E-7</v>
      </c>
    </row>
    <row r="11" spans="2:18" x14ac:dyDescent="0.2">
      <c r="B11" s="216">
        <v>1129</v>
      </c>
      <c r="C11" s="216" t="s">
        <v>242</v>
      </c>
      <c r="D11" s="216" t="s">
        <v>24</v>
      </c>
      <c r="E11" s="213">
        <v>365</v>
      </c>
      <c r="F11" s="213">
        <v>3532.73</v>
      </c>
      <c r="G11" s="213">
        <v>721.62</v>
      </c>
      <c r="H11" s="213"/>
      <c r="I11" s="213"/>
      <c r="J11" s="213"/>
      <c r="K11" s="213">
        <v>8</v>
      </c>
      <c r="L11" s="214">
        <v>735444.1</v>
      </c>
      <c r="M11" s="214">
        <v>146612.1</v>
      </c>
      <c r="N11" s="215">
        <v>1.268E-3</v>
      </c>
      <c r="O11" s="215">
        <v>8.8199999999999997E-4</v>
      </c>
      <c r="P11" s="213">
        <v>4</v>
      </c>
      <c r="Q11" s="214">
        <v>9524</v>
      </c>
      <c r="R11" s="215">
        <v>4.8300000000000002E-5</v>
      </c>
    </row>
    <row r="12" spans="2:18" x14ac:dyDescent="0.2">
      <c r="B12" s="216">
        <v>341</v>
      </c>
      <c r="C12" s="216" t="s">
        <v>243</v>
      </c>
      <c r="D12" s="216" t="s">
        <v>24</v>
      </c>
      <c r="E12" s="213">
        <v>35</v>
      </c>
      <c r="F12" s="213">
        <v>112668.1</v>
      </c>
      <c r="G12" s="213">
        <v>231.7</v>
      </c>
      <c r="H12" s="213"/>
      <c r="I12" s="213"/>
      <c r="J12" s="213"/>
      <c r="K12" s="213">
        <v>1</v>
      </c>
      <c r="L12" s="214">
        <v>161.2526</v>
      </c>
      <c r="M12" s="214">
        <v>161.2526</v>
      </c>
      <c r="N12" s="215">
        <v>9.9999999999999995E-7</v>
      </c>
      <c r="O12" s="215">
        <v>9.9999999999999995E-7</v>
      </c>
      <c r="P12" s="213">
        <v>2</v>
      </c>
      <c r="Q12" s="214">
        <v>5664</v>
      </c>
      <c r="R12" s="215">
        <v>3.5299999999999997E-5</v>
      </c>
    </row>
    <row r="13" spans="2:18" x14ac:dyDescent="0.2">
      <c r="B13" s="216">
        <v>3702</v>
      </c>
      <c r="C13" s="216"/>
      <c r="D13" s="216" t="s">
        <v>24</v>
      </c>
      <c r="E13" s="213"/>
      <c r="F13" s="213">
        <v>17299.599999999999</v>
      </c>
      <c r="G13" s="213">
        <v>158.6</v>
      </c>
      <c r="H13" s="213"/>
      <c r="I13" s="213"/>
      <c r="J13" s="213"/>
      <c r="K13" s="213">
        <v>4</v>
      </c>
      <c r="L13" s="214">
        <v>2355.183</v>
      </c>
      <c r="M13" s="214">
        <v>501.7</v>
      </c>
      <c r="N13" s="215">
        <v>3.9999999999999998E-6</v>
      </c>
      <c r="O13" s="215">
        <v>9.9999999999999995E-7</v>
      </c>
      <c r="P13" s="213">
        <v>0</v>
      </c>
      <c r="Q13" s="214">
        <v>0</v>
      </c>
      <c r="R13" s="215">
        <v>0</v>
      </c>
    </row>
    <row r="14" spans="2:18" x14ac:dyDescent="0.2">
      <c r="B14" s="216">
        <v>383</v>
      </c>
      <c r="C14" s="216" t="s">
        <v>244</v>
      </c>
      <c r="D14" s="216" t="s">
        <v>24</v>
      </c>
      <c r="E14" s="213">
        <v>1</v>
      </c>
      <c r="F14" s="213">
        <v>2839.1</v>
      </c>
      <c r="G14" s="213">
        <v>0</v>
      </c>
      <c r="H14" s="213"/>
      <c r="I14" s="213"/>
      <c r="J14" s="213"/>
      <c r="K14" s="213">
        <v>3</v>
      </c>
      <c r="L14" s="214">
        <v>224.25</v>
      </c>
      <c r="M14" s="214">
        <v>224.25</v>
      </c>
      <c r="N14" s="215">
        <v>3.0000000000000001E-6</v>
      </c>
      <c r="O14" s="215">
        <v>3.0000000000000001E-6</v>
      </c>
      <c r="P14" s="213">
        <v>1</v>
      </c>
      <c r="Q14" s="214">
        <v>505.33330000000001</v>
      </c>
      <c r="R14" s="215">
        <v>9.9999999999999995E-7</v>
      </c>
    </row>
    <row r="15" spans="2:18" x14ac:dyDescent="0.2">
      <c r="B15" s="216">
        <v>436</v>
      </c>
      <c r="C15" s="216" t="s">
        <v>245</v>
      </c>
      <c r="D15" s="216" t="s">
        <v>24</v>
      </c>
      <c r="E15" s="213">
        <v>1</v>
      </c>
      <c r="F15" s="213">
        <v>15113.77</v>
      </c>
      <c r="G15" s="213">
        <v>27.5</v>
      </c>
      <c r="H15" s="213"/>
      <c r="I15" s="213"/>
      <c r="J15" s="213"/>
      <c r="K15" s="213">
        <v>2</v>
      </c>
      <c r="L15" s="214">
        <v>727.86670000000004</v>
      </c>
      <c r="M15" s="214">
        <v>727.86670000000004</v>
      </c>
      <c r="N15" s="215">
        <v>1.9999999999999999E-6</v>
      </c>
      <c r="O15" s="215">
        <v>1.9999999999999999E-6</v>
      </c>
      <c r="P15" s="213">
        <v>0</v>
      </c>
      <c r="Q15" s="214">
        <v>0</v>
      </c>
      <c r="R15" s="215">
        <v>0</v>
      </c>
    </row>
    <row r="16" spans="2:18" x14ac:dyDescent="0.2">
      <c r="B16" s="216">
        <v>652</v>
      </c>
      <c r="C16" s="216" t="s">
        <v>246</v>
      </c>
      <c r="D16" s="216" t="s">
        <v>24</v>
      </c>
      <c r="E16" s="213"/>
      <c r="F16" s="213">
        <v>0</v>
      </c>
      <c r="G16" s="213">
        <v>780.2</v>
      </c>
      <c r="H16" s="213"/>
      <c r="I16" s="213"/>
      <c r="J16" s="213"/>
      <c r="K16" s="213">
        <v>1</v>
      </c>
      <c r="L16" s="214">
        <v>5.0666669999999998</v>
      </c>
      <c r="M16" s="214">
        <v>5.0666669999999998</v>
      </c>
      <c r="N16" s="215">
        <v>9.9999999999999995E-7</v>
      </c>
      <c r="O16" s="215">
        <v>9.9999999999999995E-7</v>
      </c>
      <c r="P16" s="213">
        <v>0</v>
      </c>
      <c r="Q16" s="214">
        <v>0</v>
      </c>
      <c r="R16" s="215">
        <v>0</v>
      </c>
    </row>
    <row r="17" spans="2:18" x14ac:dyDescent="0.2">
      <c r="B17" s="216" t="s">
        <v>247</v>
      </c>
      <c r="C17" s="216" t="s">
        <v>241</v>
      </c>
      <c r="D17" s="216" t="s">
        <v>24</v>
      </c>
      <c r="E17" s="213">
        <v>2</v>
      </c>
      <c r="F17" s="213">
        <v>0</v>
      </c>
      <c r="G17" s="213">
        <v>166.92</v>
      </c>
      <c r="H17" s="213"/>
      <c r="I17" s="213"/>
      <c r="J17" s="213"/>
      <c r="K17" s="213"/>
      <c r="L17" s="214"/>
      <c r="M17" s="214"/>
      <c r="N17" s="215"/>
      <c r="O17" s="215"/>
      <c r="P17" s="213"/>
      <c r="Q17" s="214"/>
      <c r="R17" s="215"/>
    </row>
    <row r="18" spans="2:18" x14ac:dyDescent="0.2">
      <c r="B18" s="216" t="s">
        <v>248</v>
      </c>
      <c r="C18" s="216" t="s">
        <v>249</v>
      </c>
      <c r="D18" s="216" t="s">
        <v>24</v>
      </c>
      <c r="E18" s="213">
        <v>2</v>
      </c>
      <c r="F18" s="213">
        <v>0</v>
      </c>
      <c r="G18" s="213">
        <v>2229.6999999999998</v>
      </c>
      <c r="H18" s="213">
        <v>217</v>
      </c>
      <c r="I18" s="213"/>
      <c r="J18" s="213"/>
      <c r="K18" s="213"/>
      <c r="L18" s="214"/>
      <c r="M18" s="214"/>
      <c r="N18" s="215"/>
      <c r="O18" s="215"/>
      <c r="P18" s="213"/>
      <c r="Q18" s="214"/>
      <c r="R18" s="215"/>
    </row>
    <row r="19" spans="2:18" x14ac:dyDescent="0.2">
      <c r="B19" s="216" t="s">
        <v>250</v>
      </c>
      <c r="C19" s="216" t="s">
        <v>251</v>
      </c>
      <c r="D19" s="216" t="s">
        <v>25</v>
      </c>
      <c r="E19" s="213">
        <v>468.49</v>
      </c>
      <c r="F19" s="213">
        <v>41350.400000000001</v>
      </c>
      <c r="G19" s="213">
        <v>1957.7</v>
      </c>
      <c r="H19" s="213">
        <v>91</v>
      </c>
      <c r="I19" s="213"/>
      <c r="J19" s="213"/>
      <c r="K19" s="213">
        <v>4</v>
      </c>
      <c r="L19" s="214">
        <v>744.6146</v>
      </c>
      <c r="M19" s="214">
        <v>177.6123</v>
      </c>
      <c r="N19" s="215">
        <v>1.08E-5</v>
      </c>
      <c r="O19" s="215">
        <v>8.1000000000000004E-6</v>
      </c>
      <c r="P19" s="213">
        <v>11</v>
      </c>
      <c r="Q19" s="214">
        <v>30082</v>
      </c>
      <c r="R19" s="215">
        <v>3.3149999999999998E-4</v>
      </c>
    </row>
    <row r="20" spans="2:18" x14ac:dyDescent="0.2">
      <c r="B20" s="216" t="s">
        <v>252</v>
      </c>
      <c r="C20" s="216" t="s">
        <v>253</v>
      </c>
      <c r="D20" s="216" t="s">
        <v>25</v>
      </c>
      <c r="E20" s="213">
        <v>20</v>
      </c>
      <c r="F20" s="213">
        <v>12967.9</v>
      </c>
      <c r="G20" s="213">
        <v>204.3</v>
      </c>
      <c r="H20" s="213">
        <v>124.6236</v>
      </c>
      <c r="I20" s="213"/>
      <c r="J20" s="213"/>
      <c r="K20" s="213">
        <v>2</v>
      </c>
      <c r="L20" s="214">
        <v>1280</v>
      </c>
      <c r="M20" s="214">
        <v>1280</v>
      </c>
      <c r="N20" s="215">
        <v>7.2399999999999998E-5</v>
      </c>
      <c r="O20" s="215">
        <v>7.2399999999999998E-5</v>
      </c>
      <c r="P20" s="213">
        <v>2</v>
      </c>
      <c r="Q20" s="214">
        <v>775</v>
      </c>
      <c r="R20" s="215">
        <v>1.0699999999999999E-5</v>
      </c>
    </row>
    <row r="21" spans="2:18" x14ac:dyDescent="0.2">
      <c r="B21" s="216" t="s">
        <v>254</v>
      </c>
      <c r="C21" s="216" t="s">
        <v>255</v>
      </c>
      <c r="D21" s="216" t="s">
        <v>24</v>
      </c>
      <c r="E21" s="213">
        <v>18</v>
      </c>
      <c r="F21" s="213">
        <v>2148</v>
      </c>
      <c r="G21" s="213">
        <v>1103.7</v>
      </c>
      <c r="H21" s="213"/>
      <c r="I21" s="213"/>
      <c r="J21" s="213"/>
      <c r="K21" s="213">
        <v>1</v>
      </c>
      <c r="L21" s="214">
        <v>680.75</v>
      </c>
      <c r="M21" s="214">
        <v>680.75</v>
      </c>
      <c r="N21" s="215">
        <v>1.5099999999999999E-5</v>
      </c>
      <c r="O21" s="215">
        <v>1.5099999999999999E-5</v>
      </c>
      <c r="P21" s="213">
        <v>0</v>
      </c>
      <c r="Q21" s="214">
        <v>0</v>
      </c>
      <c r="R21" s="215">
        <v>0</v>
      </c>
    </row>
    <row r="22" spans="2:18" x14ac:dyDescent="0.2">
      <c r="B22" s="216" t="s">
        <v>256</v>
      </c>
      <c r="C22" s="216" t="s">
        <v>257</v>
      </c>
      <c r="D22" s="216" t="s">
        <v>23</v>
      </c>
      <c r="E22" s="213">
        <v>14</v>
      </c>
      <c r="F22" s="213"/>
      <c r="G22" s="213"/>
      <c r="H22" s="213"/>
      <c r="I22" s="213"/>
      <c r="J22" s="213"/>
      <c r="K22" s="213">
        <v>1</v>
      </c>
      <c r="L22" s="214">
        <v>76</v>
      </c>
      <c r="M22" s="214">
        <v>76</v>
      </c>
      <c r="N22" s="215">
        <v>3.7458999999999999E-3</v>
      </c>
      <c r="O22" s="215">
        <v>3.7460000000000002E-3</v>
      </c>
      <c r="P22" s="213">
        <v>0</v>
      </c>
      <c r="Q22" s="214">
        <v>0</v>
      </c>
      <c r="R22" s="215">
        <v>0</v>
      </c>
    </row>
    <row r="23" spans="2:18" x14ac:dyDescent="0.2">
      <c r="B23" s="216" t="s">
        <v>258</v>
      </c>
      <c r="C23" s="216" t="s">
        <v>259</v>
      </c>
      <c r="D23" s="216" t="s">
        <v>24</v>
      </c>
      <c r="E23" s="213">
        <v>419.5</v>
      </c>
      <c r="F23" s="213">
        <v>2874.3</v>
      </c>
      <c r="G23" s="213">
        <v>279.11</v>
      </c>
      <c r="H23" s="213">
        <v>61</v>
      </c>
      <c r="I23" s="213"/>
      <c r="J23" s="213"/>
      <c r="K23" s="213">
        <v>8</v>
      </c>
      <c r="L23" s="214">
        <v>45394.94</v>
      </c>
      <c r="M23" s="214">
        <v>45394.94</v>
      </c>
      <c r="N23" s="215">
        <v>6.5379999999999995E-4</v>
      </c>
      <c r="O23" s="215">
        <v>6.5399999999999996E-4</v>
      </c>
      <c r="P23" s="213">
        <v>4</v>
      </c>
      <c r="Q23" s="214">
        <v>18479</v>
      </c>
      <c r="R23" s="215">
        <v>6.0300000000000002E-5</v>
      </c>
    </row>
    <row r="24" spans="2:18" x14ac:dyDescent="0.2">
      <c r="B24" s="216" t="s">
        <v>260</v>
      </c>
      <c r="C24" s="216" t="s">
        <v>261</v>
      </c>
      <c r="D24" s="216" t="s">
        <v>24</v>
      </c>
      <c r="E24" s="213">
        <v>1346</v>
      </c>
      <c r="F24" s="213">
        <v>2484.5</v>
      </c>
      <c r="G24" s="213">
        <v>6840.4</v>
      </c>
      <c r="H24" s="213">
        <v>249</v>
      </c>
      <c r="I24" s="213"/>
      <c r="J24" s="213"/>
      <c r="K24" s="213">
        <v>4</v>
      </c>
      <c r="L24" s="214">
        <v>4797.7610000000004</v>
      </c>
      <c r="M24" s="214">
        <v>4797.7610000000004</v>
      </c>
      <c r="N24" s="215">
        <v>1.2099999999999999E-5</v>
      </c>
      <c r="O24" s="215">
        <v>1.2099999999999999E-5</v>
      </c>
      <c r="P24" s="213">
        <v>7</v>
      </c>
      <c r="Q24" s="214">
        <v>20629</v>
      </c>
      <c r="R24" s="215">
        <v>1.2329999999999999E-4</v>
      </c>
    </row>
    <row r="25" spans="2:18" x14ac:dyDescent="0.2">
      <c r="B25" s="216" t="s">
        <v>262</v>
      </c>
      <c r="C25" s="216" t="s">
        <v>263</v>
      </c>
      <c r="D25" s="216" t="s">
        <v>24</v>
      </c>
      <c r="E25" s="213">
        <v>1045</v>
      </c>
      <c r="F25" s="213">
        <v>0</v>
      </c>
      <c r="G25" s="213">
        <v>7131</v>
      </c>
      <c r="H25" s="213">
        <v>170</v>
      </c>
      <c r="I25" s="213"/>
      <c r="J25" s="213"/>
      <c r="K25" s="213">
        <v>4</v>
      </c>
      <c r="L25" s="214">
        <v>343.62189999999998</v>
      </c>
      <c r="M25" s="214">
        <v>343.62189999999998</v>
      </c>
      <c r="N25" s="215">
        <v>3.9999999999999998E-6</v>
      </c>
      <c r="O25" s="215">
        <v>3.9999999999999998E-6</v>
      </c>
      <c r="P25" s="213">
        <v>2</v>
      </c>
      <c r="Q25" s="214">
        <v>1276</v>
      </c>
      <c r="R25" s="215">
        <v>1.11E-5</v>
      </c>
    </row>
    <row r="26" spans="2:18" x14ac:dyDescent="0.2">
      <c r="B26" s="216" t="s">
        <v>264</v>
      </c>
      <c r="C26" s="216" t="s">
        <v>263</v>
      </c>
      <c r="D26" s="216" t="s">
        <v>24</v>
      </c>
      <c r="E26" s="213">
        <v>1210</v>
      </c>
      <c r="F26" s="213">
        <v>61.5</v>
      </c>
      <c r="G26" s="213">
        <v>6560.4</v>
      </c>
      <c r="H26" s="213"/>
      <c r="I26" s="213"/>
      <c r="J26" s="213"/>
      <c r="K26" s="213">
        <v>2</v>
      </c>
      <c r="L26" s="214">
        <v>253.14429999999999</v>
      </c>
      <c r="M26" s="214">
        <v>253.14429999999999</v>
      </c>
      <c r="N26" s="215">
        <v>1.9999999999999999E-6</v>
      </c>
      <c r="O26" s="215">
        <v>1.9999999999999999E-6</v>
      </c>
      <c r="P26" s="213">
        <v>1</v>
      </c>
      <c r="Q26" s="214">
        <v>490</v>
      </c>
      <c r="R26" s="215">
        <v>6.9999999999999999E-6</v>
      </c>
    </row>
    <row r="27" spans="2:18" x14ac:dyDescent="0.2">
      <c r="B27" s="216" t="s">
        <v>265</v>
      </c>
      <c r="C27" s="216" t="s">
        <v>266</v>
      </c>
      <c r="D27" s="216" t="s">
        <v>24</v>
      </c>
      <c r="E27" s="213">
        <v>1117</v>
      </c>
      <c r="F27" s="213">
        <v>3783.8</v>
      </c>
      <c r="G27" s="213">
        <v>6764.04</v>
      </c>
      <c r="H27" s="213">
        <v>214</v>
      </c>
      <c r="I27" s="213"/>
      <c r="J27" s="213"/>
      <c r="K27" s="213">
        <v>1</v>
      </c>
      <c r="L27" s="214">
        <v>936</v>
      </c>
      <c r="M27" s="214">
        <v>936</v>
      </c>
      <c r="N27" s="215">
        <v>1.8099999999999999E-5</v>
      </c>
      <c r="O27" s="215">
        <v>1.8099999999999999E-5</v>
      </c>
      <c r="P27" s="213">
        <v>6</v>
      </c>
      <c r="Q27" s="214">
        <v>15190</v>
      </c>
      <c r="R27" s="215">
        <v>9.0500000000000004E-5</v>
      </c>
    </row>
    <row r="28" spans="2:18" x14ac:dyDescent="0.2">
      <c r="B28" s="216" t="s">
        <v>267</v>
      </c>
      <c r="C28" s="216" t="s">
        <v>263</v>
      </c>
      <c r="D28" s="216" t="s">
        <v>24</v>
      </c>
      <c r="E28" s="213">
        <v>752</v>
      </c>
      <c r="F28" s="213">
        <v>4702.8999999999996</v>
      </c>
      <c r="G28" s="213">
        <v>521.53</v>
      </c>
      <c r="H28" s="213">
        <v>214</v>
      </c>
      <c r="I28" s="213"/>
      <c r="J28" s="213"/>
      <c r="K28" s="213">
        <v>7</v>
      </c>
      <c r="L28" s="214">
        <v>11539.81</v>
      </c>
      <c r="M28" s="214">
        <v>11539.81</v>
      </c>
      <c r="N28" s="215">
        <v>1.853E-4</v>
      </c>
      <c r="O28" s="215">
        <v>1.85E-4</v>
      </c>
      <c r="P28" s="213">
        <v>4</v>
      </c>
      <c r="Q28" s="214">
        <v>33573</v>
      </c>
      <c r="R28" s="215">
        <v>1.3219999999999999E-4</v>
      </c>
    </row>
    <row r="29" spans="2:18" x14ac:dyDescent="0.2">
      <c r="B29" s="216" t="s">
        <v>268</v>
      </c>
      <c r="C29" s="216" t="s">
        <v>269</v>
      </c>
      <c r="D29" s="216" t="s">
        <v>25</v>
      </c>
      <c r="E29" s="213">
        <v>1325</v>
      </c>
      <c r="F29" s="213">
        <v>26988.48</v>
      </c>
      <c r="G29" s="213">
        <v>5105.3999999999996</v>
      </c>
      <c r="H29" s="213">
        <v>245</v>
      </c>
      <c r="I29" s="213"/>
      <c r="J29" s="213"/>
      <c r="K29" s="213">
        <v>26</v>
      </c>
      <c r="L29" s="214">
        <v>628171.5</v>
      </c>
      <c r="M29" s="214">
        <v>628171.5</v>
      </c>
      <c r="N29" s="215">
        <v>1.0571199999999999E-2</v>
      </c>
      <c r="O29" s="215">
        <v>1.0571000000000001E-2</v>
      </c>
      <c r="P29" s="213">
        <v>9</v>
      </c>
      <c r="Q29" s="214">
        <v>37972</v>
      </c>
      <c r="R29" s="215">
        <v>3.7179999999999998E-4</v>
      </c>
    </row>
    <row r="30" spans="2:18" x14ac:dyDescent="0.2">
      <c r="B30" s="216" t="s">
        <v>270</v>
      </c>
      <c r="C30" s="216" t="s">
        <v>261</v>
      </c>
      <c r="D30" s="216" t="s">
        <v>25</v>
      </c>
      <c r="E30" s="213">
        <v>908</v>
      </c>
      <c r="F30" s="213">
        <v>7281.66</v>
      </c>
      <c r="G30" s="213">
        <v>893.7</v>
      </c>
      <c r="H30" s="213">
        <v>136</v>
      </c>
      <c r="I30" s="213"/>
      <c r="J30" s="213"/>
      <c r="K30" s="213">
        <v>5</v>
      </c>
      <c r="L30" s="214">
        <v>543.81780000000003</v>
      </c>
      <c r="M30" s="214">
        <v>543.81780000000003</v>
      </c>
      <c r="N30" s="215">
        <v>1.33E-5</v>
      </c>
      <c r="O30" s="215">
        <v>1.33E-5</v>
      </c>
      <c r="P30" s="213">
        <v>4</v>
      </c>
      <c r="Q30" s="214">
        <v>21997</v>
      </c>
      <c r="R30" s="215">
        <v>2.1900000000000001E-4</v>
      </c>
    </row>
    <row r="31" spans="2:18" x14ac:dyDescent="0.2">
      <c r="B31" s="216" t="s">
        <v>271</v>
      </c>
      <c r="C31" s="216" t="s">
        <v>272</v>
      </c>
      <c r="D31" s="216" t="s">
        <v>24</v>
      </c>
      <c r="E31" s="213">
        <v>15</v>
      </c>
      <c r="F31" s="213">
        <v>0</v>
      </c>
      <c r="G31" s="213">
        <v>306.38</v>
      </c>
      <c r="H31" s="213"/>
      <c r="I31" s="213"/>
      <c r="J31" s="213"/>
      <c r="K31" s="213"/>
      <c r="L31" s="214"/>
      <c r="M31" s="214"/>
      <c r="N31" s="215"/>
      <c r="O31" s="215"/>
      <c r="P31" s="213"/>
      <c r="Q31" s="214"/>
      <c r="R31" s="215"/>
    </row>
    <row r="32" spans="2:18" x14ac:dyDescent="0.2">
      <c r="B32" s="216" t="s">
        <v>273</v>
      </c>
      <c r="C32" s="216" t="s">
        <v>274</v>
      </c>
      <c r="D32" s="216" t="s">
        <v>24</v>
      </c>
      <c r="E32" s="213">
        <v>33</v>
      </c>
      <c r="F32" s="213">
        <v>0</v>
      </c>
      <c r="G32" s="213">
        <v>2002.2</v>
      </c>
      <c r="H32" s="213">
        <v>248</v>
      </c>
      <c r="I32" s="213"/>
      <c r="J32" s="213"/>
      <c r="K32" s="213"/>
      <c r="L32" s="214"/>
      <c r="M32" s="214"/>
      <c r="N32" s="215"/>
      <c r="O32" s="215"/>
      <c r="P32" s="213"/>
      <c r="Q32" s="214"/>
      <c r="R32" s="215"/>
    </row>
    <row r="33" spans="2:18" x14ac:dyDescent="0.2">
      <c r="B33" s="216" t="s">
        <v>275</v>
      </c>
      <c r="C33" s="216" t="s">
        <v>276</v>
      </c>
      <c r="D33" s="216" t="s">
        <v>24</v>
      </c>
      <c r="E33" s="213">
        <v>118</v>
      </c>
      <c r="F33" s="213">
        <v>2084.33</v>
      </c>
      <c r="G33" s="213">
        <v>1657.12</v>
      </c>
      <c r="H33" s="213">
        <v>230</v>
      </c>
      <c r="I33" s="213"/>
      <c r="J33" s="213"/>
      <c r="K33" s="213">
        <v>3</v>
      </c>
      <c r="L33" s="214">
        <v>176540.2</v>
      </c>
      <c r="M33" s="214">
        <v>58.469200000000001</v>
      </c>
      <c r="N33" s="215">
        <v>1.225E-4</v>
      </c>
      <c r="O33" s="215">
        <v>9.9999999999999995E-7</v>
      </c>
      <c r="P33" s="213">
        <v>4</v>
      </c>
      <c r="Q33" s="214">
        <v>11758</v>
      </c>
      <c r="R33" s="215">
        <v>3.5200000000000002E-5</v>
      </c>
    </row>
    <row r="34" spans="2:18" x14ac:dyDescent="0.2">
      <c r="B34" s="216" t="s">
        <v>277</v>
      </c>
      <c r="C34" s="216" t="s">
        <v>276</v>
      </c>
      <c r="D34" s="216" t="s">
        <v>24</v>
      </c>
      <c r="E34" s="213">
        <v>49</v>
      </c>
      <c r="F34" s="213">
        <v>1645.8</v>
      </c>
      <c r="G34" s="213">
        <v>1018.3</v>
      </c>
      <c r="H34" s="213">
        <v>76</v>
      </c>
      <c r="I34" s="213"/>
      <c r="J34" s="213"/>
      <c r="K34" s="213">
        <v>7</v>
      </c>
      <c r="L34" s="214">
        <v>154807.9</v>
      </c>
      <c r="M34" s="214">
        <v>1049.182</v>
      </c>
      <c r="N34" s="215">
        <v>1.0849999999999999E-4</v>
      </c>
      <c r="O34" s="215">
        <v>5.0000000000000004E-6</v>
      </c>
      <c r="P34" s="213">
        <v>4</v>
      </c>
      <c r="Q34" s="214">
        <v>4101</v>
      </c>
      <c r="R34" s="215">
        <v>1.4100000000000001E-5</v>
      </c>
    </row>
    <row r="35" spans="2:18" x14ac:dyDescent="0.2">
      <c r="B35" s="216" t="s">
        <v>278</v>
      </c>
      <c r="C35" s="216" t="s">
        <v>276</v>
      </c>
      <c r="D35" s="216" t="s">
        <v>24</v>
      </c>
      <c r="E35" s="213">
        <v>19</v>
      </c>
      <c r="F35" s="213">
        <v>632.1</v>
      </c>
      <c r="G35" s="213">
        <v>309.5</v>
      </c>
      <c r="H35" s="213">
        <v>181</v>
      </c>
      <c r="I35" s="213"/>
      <c r="J35" s="213"/>
      <c r="K35" s="213">
        <v>1</v>
      </c>
      <c r="L35" s="214">
        <v>1759.1669999999999</v>
      </c>
      <c r="M35" s="214">
        <v>0</v>
      </c>
      <c r="N35" s="215">
        <v>5.0000000000000004E-6</v>
      </c>
      <c r="O35" s="215">
        <v>0</v>
      </c>
      <c r="P35" s="213">
        <v>2</v>
      </c>
      <c r="Q35" s="214">
        <v>2841</v>
      </c>
      <c r="R35" s="215">
        <v>1.4100000000000001E-5</v>
      </c>
    </row>
    <row r="36" spans="2:18" x14ac:dyDescent="0.2">
      <c r="B36" s="216" t="s">
        <v>279</v>
      </c>
      <c r="C36" s="216" t="s">
        <v>276</v>
      </c>
      <c r="D36" s="216" t="s">
        <v>24</v>
      </c>
      <c r="E36" s="213">
        <v>28</v>
      </c>
      <c r="F36" s="213">
        <v>446.2</v>
      </c>
      <c r="G36" s="213">
        <v>303.98</v>
      </c>
      <c r="H36" s="213">
        <v>163</v>
      </c>
      <c r="I36" s="213"/>
      <c r="J36" s="213"/>
      <c r="K36" s="213">
        <v>0</v>
      </c>
      <c r="L36" s="214">
        <v>0</v>
      </c>
      <c r="M36" s="214">
        <v>0</v>
      </c>
      <c r="N36" s="215">
        <v>0</v>
      </c>
      <c r="O36" s="215">
        <v>0</v>
      </c>
      <c r="P36" s="213">
        <v>1</v>
      </c>
      <c r="Q36" s="214">
        <v>1708</v>
      </c>
      <c r="R36" s="215">
        <v>6.9999999999999999E-6</v>
      </c>
    </row>
    <row r="37" spans="2:18" x14ac:dyDescent="0.2">
      <c r="B37" s="216" t="s">
        <v>280</v>
      </c>
      <c r="C37" s="216" t="s">
        <v>276</v>
      </c>
      <c r="D37" s="216" t="s">
        <v>24</v>
      </c>
      <c r="E37" s="213"/>
      <c r="F37" s="213"/>
      <c r="G37" s="213"/>
      <c r="H37" s="213">
        <v>225</v>
      </c>
      <c r="I37" s="213"/>
      <c r="J37" s="213"/>
      <c r="K37" s="213">
        <v>1</v>
      </c>
      <c r="L37" s="214">
        <v>139.8098</v>
      </c>
      <c r="M37" s="214">
        <v>139.8098</v>
      </c>
      <c r="N37" s="215">
        <v>9.9999999999999995E-7</v>
      </c>
      <c r="O37" s="215">
        <v>9.9999999999999995E-7</v>
      </c>
      <c r="P37" s="213">
        <v>3</v>
      </c>
      <c r="Q37" s="214">
        <v>5932</v>
      </c>
      <c r="R37" s="215">
        <v>1.4100000000000001E-5</v>
      </c>
    </row>
    <row r="38" spans="2:18" x14ac:dyDescent="0.2">
      <c r="B38" s="216" t="s">
        <v>281</v>
      </c>
      <c r="C38" s="216" t="s">
        <v>276</v>
      </c>
      <c r="D38" s="216" t="s">
        <v>24</v>
      </c>
      <c r="E38" s="213">
        <v>72</v>
      </c>
      <c r="F38" s="213">
        <v>1220.2</v>
      </c>
      <c r="G38" s="213">
        <v>1935.61</v>
      </c>
      <c r="H38" s="213">
        <v>115</v>
      </c>
      <c r="I38" s="213"/>
      <c r="J38" s="213"/>
      <c r="K38" s="213">
        <v>0</v>
      </c>
      <c r="L38" s="214">
        <v>0</v>
      </c>
      <c r="M38" s="214">
        <v>0</v>
      </c>
      <c r="N38" s="215">
        <v>0</v>
      </c>
      <c r="O38" s="215">
        <v>0</v>
      </c>
      <c r="P38" s="213">
        <v>1</v>
      </c>
      <c r="Q38" s="214">
        <v>210</v>
      </c>
      <c r="R38" s="215">
        <v>1.9999999999999999E-6</v>
      </c>
    </row>
    <row r="39" spans="2:18" x14ac:dyDescent="0.2">
      <c r="B39" s="216" t="s">
        <v>282</v>
      </c>
      <c r="C39" s="216" t="s">
        <v>276</v>
      </c>
      <c r="D39" s="216" t="s">
        <v>24</v>
      </c>
      <c r="E39" s="213">
        <v>13.5</v>
      </c>
      <c r="F39" s="213">
        <v>377.1</v>
      </c>
      <c r="G39" s="213">
        <v>498.82</v>
      </c>
      <c r="H39" s="213">
        <v>51</v>
      </c>
      <c r="I39" s="213"/>
      <c r="J39" s="213"/>
      <c r="K39" s="213">
        <v>1</v>
      </c>
      <c r="L39" s="214">
        <v>743.16669999999999</v>
      </c>
      <c r="M39" s="214">
        <v>743.16669999999999</v>
      </c>
      <c r="N39" s="215">
        <v>1.4100000000000001E-5</v>
      </c>
      <c r="O39" s="215">
        <v>1.4100000000000001E-5</v>
      </c>
      <c r="P39" s="213">
        <v>1</v>
      </c>
      <c r="Q39" s="214">
        <v>3562</v>
      </c>
      <c r="R39" s="215">
        <v>1.31E-5</v>
      </c>
    </row>
    <row r="40" spans="2:18" x14ac:dyDescent="0.2">
      <c r="B40" s="216" t="s">
        <v>283</v>
      </c>
      <c r="C40" s="216" t="s">
        <v>276</v>
      </c>
      <c r="D40" s="216" t="s">
        <v>24</v>
      </c>
      <c r="E40" s="213">
        <v>115.5</v>
      </c>
      <c r="F40" s="213">
        <v>680.1</v>
      </c>
      <c r="G40" s="213">
        <v>1407.35</v>
      </c>
      <c r="H40" s="213">
        <v>75</v>
      </c>
      <c r="I40" s="213"/>
      <c r="J40" s="213"/>
      <c r="K40" s="213">
        <v>6</v>
      </c>
      <c r="L40" s="214">
        <v>24876.21</v>
      </c>
      <c r="M40" s="214">
        <v>1306.6669999999999</v>
      </c>
      <c r="N40" s="215">
        <v>2.7100000000000001E-5</v>
      </c>
      <c r="O40" s="215">
        <v>3.9999999999999998E-6</v>
      </c>
      <c r="P40" s="213">
        <v>4</v>
      </c>
      <c r="Q40" s="214">
        <v>18897</v>
      </c>
      <c r="R40" s="215">
        <v>3.4199999999999998E-5</v>
      </c>
    </row>
    <row r="41" spans="2:18" x14ac:dyDescent="0.2">
      <c r="B41" s="216" t="s">
        <v>284</v>
      </c>
      <c r="C41" s="216" t="s">
        <v>285</v>
      </c>
      <c r="D41" s="216" t="s">
        <v>24</v>
      </c>
      <c r="E41" s="213">
        <v>2240</v>
      </c>
      <c r="F41" s="213">
        <v>8391.7000000000007</v>
      </c>
      <c r="G41" s="213">
        <v>1560.3</v>
      </c>
      <c r="H41" s="213">
        <v>291</v>
      </c>
      <c r="I41" s="213"/>
      <c r="J41" s="213"/>
      <c r="K41" s="213">
        <v>25</v>
      </c>
      <c r="L41" s="214">
        <v>565142.6</v>
      </c>
      <c r="M41" s="214">
        <v>386183.9</v>
      </c>
      <c r="N41" s="215">
        <v>7.7711000000000004E-3</v>
      </c>
      <c r="O41" s="215">
        <v>7.5510000000000004E-3</v>
      </c>
      <c r="P41" s="213">
        <v>31</v>
      </c>
      <c r="Q41" s="214">
        <v>92551</v>
      </c>
      <c r="R41" s="215">
        <v>4.1990000000000001E-4</v>
      </c>
    </row>
    <row r="42" spans="2:18" x14ac:dyDescent="0.2">
      <c r="B42" s="216" t="s">
        <v>286</v>
      </c>
      <c r="C42" s="216" t="s">
        <v>287</v>
      </c>
      <c r="D42" s="216" t="s">
        <v>24</v>
      </c>
      <c r="E42" s="213">
        <v>753</v>
      </c>
      <c r="F42" s="213">
        <v>3760.3</v>
      </c>
      <c r="G42" s="213">
        <v>730.72</v>
      </c>
      <c r="H42" s="213">
        <v>124</v>
      </c>
      <c r="I42" s="213"/>
      <c r="J42" s="213"/>
      <c r="K42" s="213">
        <v>10</v>
      </c>
      <c r="L42" s="214">
        <v>203439.1</v>
      </c>
      <c r="M42" s="214">
        <v>29290.19</v>
      </c>
      <c r="N42" s="215">
        <v>1.1287999999999999E-3</v>
      </c>
      <c r="O42" s="215">
        <v>9.8400000000000007E-4</v>
      </c>
      <c r="P42" s="213">
        <v>3</v>
      </c>
      <c r="Q42" s="214">
        <v>11390</v>
      </c>
      <c r="R42" s="215">
        <v>4.5300000000000003E-5</v>
      </c>
    </row>
    <row r="43" spans="2:18" x14ac:dyDescent="0.2">
      <c r="B43" s="216" t="s">
        <v>288</v>
      </c>
      <c r="C43" s="216" t="s">
        <v>289</v>
      </c>
      <c r="D43" s="216" t="s">
        <v>24</v>
      </c>
      <c r="E43" s="213">
        <v>518</v>
      </c>
      <c r="F43" s="213">
        <v>3140.05</v>
      </c>
      <c r="G43" s="213">
        <v>1893.6</v>
      </c>
      <c r="H43" s="213">
        <v>79</v>
      </c>
      <c r="I43" s="213"/>
      <c r="J43" s="213"/>
      <c r="K43" s="213">
        <v>5</v>
      </c>
      <c r="L43" s="214">
        <v>191347.5</v>
      </c>
      <c r="M43" s="214">
        <v>11516.87</v>
      </c>
      <c r="N43" s="215">
        <v>2.6410000000000002E-4</v>
      </c>
      <c r="O43" s="215">
        <v>8.9400000000000005E-5</v>
      </c>
      <c r="P43" s="213">
        <v>4</v>
      </c>
      <c r="Q43" s="214">
        <v>16707</v>
      </c>
      <c r="R43" s="215">
        <v>6.6400000000000001E-5</v>
      </c>
    </row>
    <row r="44" spans="2:18" x14ac:dyDescent="0.2">
      <c r="B44" s="216" t="s">
        <v>290</v>
      </c>
      <c r="C44" s="216" t="s">
        <v>291</v>
      </c>
      <c r="D44" s="216" t="s">
        <v>24</v>
      </c>
      <c r="E44" s="213">
        <v>352</v>
      </c>
      <c r="F44" s="213">
        <v>1280.76</v>
      </c>
      <c r="G44" s="213">
        <v>1841.56</v>
      </c>
      <c r="H44" s="213">
        <v>254</v>
      </c>
      <c r="I44" s="213"/>
      <c r="J44" s="213"/>
      <c r="K44" s="213">
        <v>4</v>
      </c>
      <c r="L44" s="214">
        <v>121739.1</v>
      </c>
      <c r="M44" s="214">
        <v>518.4271</v>
      </c>
      <c r="N44" s="215">
        <v>3.5960000000000001E-4</v>
      </c>
      <c r="O44" s="215">
        <v>3.0000000000000001E-6</v>
      </c>
      <c r="P44" s="213">
        <v>5</v>
      </c>
      <c r="Q44" s="214">
        <v>22726</v>
      </c>
      <c r="R44" s="215">
        <v>1.0170000000000001E-4</v>
      </c>
    </row>
    <row r="45" spans="2:18" x14ac:dyDescent="0.2">
      <c r="B45" s="216" t="s">
        <v>292</v>
      </c>
      <c r="C45" s="216" t="s">
        <v>287</v>
      </c>
      <c r="D45" s="216" t="s">
        <v>24</v>
      </c>
      <c r="E45" s="213">
        <v>760</v>
      </c>
      <c r="F45" s="213">
        <v>1221.2</v>
      </c>
      <c r="G45" s="213">
        <v>759.87</v>
      </c>
      <c r="H45" s="213">
        <v>105</v>
      </c>
      <c r="I45" s="213"/>
      <c r="J45" s="213"/>
      <c r="K45" s="213">
        <v>6</v>
      </c>
      <c r="L45" s="214">
        <v>34944.620000000003</v>
      </c>
      <c r="M45" s="214">
        <v>34944.620000000003</v>
      </c>
      <c r="N45" s="215">
        <v>1.7090000000000001E-4</v>
      </c>
      <c r="O45" s="215">
        <v>1.7100000000000001E-4</v>
      </c>
      <c r="P45" s="213">
        <v>3</v>
      </c>
      <c r="Q45" s="214">
        <v>1522</v>
      </c>
      <c r="R45" s="215">
        <v>2.2099999999999998E-5</v>
      </c>
    </row>
    <row r="46" spans="2:18" x14ac:dyDescent="0.2">
      <c r="B46" s="216" t="s">
        <v>293</v>
      </c>
      <c r="C46" s="216" t="s">
        <v>294</v>
      </c>
      <c r="D46" s="216" t="s">
        <v>24</v>
      </c>
      <c r="E46" s="213">
        <v>743</v>
      </c>
      <c r="F46" s="213">
        <v>2186.1</v>
      </c>
      <c r="G46" s="213">
        <v>1127.43</v>
      </c>
      <c r="H46" s="213">
        <v>134</v>
      </c>
      <c r="I46" s="213"/>
      <c r="J46" s="213"/>
      <c r="K46" s="213">
        <v>2</v>
      </c>
      <c r="L46" s="214">
        <v>152.691</v>
      </c>
      <c r="M46" s="214">
        <v>152.691</v>
      </c>
      <c r="N46" s="215">
        <v>1.9999999999999999E-6</v>
      </c>
      <c r="O46" s="215">
        <v>1.9999999999999999E-6</v>
      </c>
      <c r="P46" s="213">
        <v>13</v>
      </c>
      <c r="Q46" s="214">
        <v>34347</v>
      </c>
      <c r="R46" s="215">
        <v>1.2180000000000001E-4</v>
      </c>
    </row>
    <row r="47" spans="2:18" x14ac:dyDescent="0.2">
      <c r="B47" s="216" t="s">
        <v>295</v>
      </c>
      <c r="C47" s="216" t="s">
        <v>287</v>
      </c>
      <c r="D47" s="216" t="s">
        <v>24</v>
      </c>
      <c r="E47" s="213">
        <v>971</v>
      </c>
      <c r="F47" s="213">
        <v>5454.1</v>
      </c>
      <c r="G47" s="213">
        <v>512.29999999999995</v>
      </c>
      <c r="H47" s="213">
        <v>156</v>
      </c>
      <c r="I47" s="213"/>
      <c r="J47" s="213"/>
      <c r="K47" s="213">
        <v>14</v>
      </c>
      <c r="L47" s="214">
        <v>43567.28</v>
      </c>
      <c r="M47" s="214">
        <v>43390.28</v>
      </c>
      <c r="N47" s="215">
        <v>5.4370000000000004E-4</v>
      </c>
      <c r="O47" s="215">
        <v>5.4299999999999997E-4</v>
      </c>
      <c r="P47" s="213">
        <v>8</v>
      </c>
      <c r="Q47" s="214">
        <v>55477</v>
      </c>
      <c r="R47" s="215">
        <v>1.7330000000000001E-4</v>
      </c>
    </row>
    <row r="48" spans="2:18" x14ac:dyDescent="0.2">
      <c r="B48" s="216" t="s">
        <v>296</v>
      </c>
      <c r="C48" s="216" t="s">
        <v>297</v>
      </c>
      <c r="D48" s="216" t="s">
        <v>24</v>
      </c>
      <c r="E48" s="213">
        <v>935</v>
      </c>
      <c r="F48" s="213">
        <v>5947.97</v>
      </c>
      <c r="G48" s="213">
        <v>3125.5</v>
      </c>
      <c r="H48" s="213">
        <v>147</v>
      </c>
      <c r="I48" s="213"/>
      <c r="J48" s="213"/>
      <c r="K48" s="213">
        <v>3</v>
      </c>
      <c r="L48" s="214">
        <v>312.80489999999998</v>
      </c>
      <c r="M48" s="214">
        <v>312.80489999999998</v>
      </c>
      <c r="N48" s="215">
        <v>3.0000000000000001E-6</v>
      </c>
      <c r="O48" s="215">
        <v>3.0000000000000001E-6</v>
      </c>
      <c r="P48" s="213">
        <v>2</v>
      </c>
      <c r="Q48" s="214">
        <v>2654</v>
      </c>
      <c r="R48" s="215">
        <v>6.9999999999999999E-6</v>
      </c>
    </row>
    <row r="49" spans="2:18" x14ac:dyDescent="0.2">
      <c r="B49" s="216" t="s">
        <v>298</v>
      </c>
      <c r="C49" s="216" t="s">
        <v>299</v>
      </c>
      <c r="D49" s="216" t="s">
        <v>24</v>
      </c>
      <c r="E49" s="213">
        <v>1458</v>
      </c>
      <c r="F49" s="213">
        <v>5382.7</v>
      </c>
      <c r="G49" s="213">
        <v>502.2</v>
      </c>
      <c r="H49" s="213">
        <v>205</v>
      </c>
      <c r="I49" s="213"/>
      <c r="J49" s="213"/>
      <c r="K49" s="213">
        <v>11</v>
      </c>
      <c r="L49" s="214">
        <v>130201.60000000001</v>
      </c>
      <c r="M49" s="214">
        <v>10345.530000000001</v>
      </c>
      <c r="N49" s="215">
        <v>3.4069999999999999E-4</v>
      </c>
      <c r="O49" s="215">
        <v>1.2300000000000001E-4</v>
      </c>
      <c r="P49" s="213">
        <v>25</v>
      </c>
      <c r="Q49" s="214">
        <v>154757</v>
      </c>
      <c r="R49" s="215">
        <v>5.3589999999999996E-4</v>
      </c>
    </row>
    <row r="50" spans="2:18" x14ac:dyDescent="0.2">
      <c r="B50" s="216" t="s">
        <v>300</v>
      </c>
      <c r="C50" s="216" t="s">
        <v>301</v>
      </c>
      <c r="D50" s="216" t="s">
        <v>24</v>
      </c>
      <c r="E50" s="213">
        <v>1543</v>
      </c>
      <c r="F50" s="213">
        <v>859.9</v>
      </c>
      <c r="G50" s="213">
        <v>9376.5400000000009</v>
      </c>
      <c r="H50" s="213">
        <v>157.7895</v>
      </c>
      <c r="I50" s="213"/>
      <c r="J50" s="213"/>
      <c r="K50" s="213">
        <v>10</v>
      </c>
      <c r="L50" s="214">
        <v>242766.4</v>
      </c>
      <c r="M50" s="214">
        <v>242402.6</v>
      </c>
      <c r="N50" s="215">
        <v>1.6555999999999999E-3</v>
      </c>
      <c r="O50" s="215">
        <v>1.6540000000000001E-3</v>
      </c>
      <c r="P50" s="213">
        <v>14</v>
      </c>
      <c r="Q50" s="214">
        <v>196792</v>
      </c>
      <c r="R50" s="215">
        <v>4.6589999999999999E-4</v>
      </c>
    </row>
    <row r="51" spans="2:18" x14ac:dyDescent="0.2">
      <c r="B51" s="216" t="s">
        <v>302</v>
      </c>
      <c r="C51" s="216" t="s">
        <v>303</v>
      </c>
      <c r="D51" s="216" t="s">
        <v>24</v>
      </c>
      <c r="E51" s="213">
        <v>1111</v>
      </c>
      <c r="F51" s="213">
        <v>6752.5</v>
      </c>
      <c r="G51" s="213">
        <v>2323.98</v>
      </c>
      <c r="H51" s="213">
        <v>127</v>
      </c>
      <c r="I51" s="213"/>
      <c r="J51" s="213"/>
      <c r="K51" s="213">
        <v>7</v>
      </c>
      <c r="L51" s="214">
        <v>1313036</v>
      </c>
      <c r="M51" s="214">
        <v>92014.94</v>
      </c>
      <c r="N51" s="215">
        <v>2.2309000000000001E-3</v>
      </c>
      <c r="O51" s="215">
        <v>1.119E-3</v>
      </c>
      <c r="P51" s="213">
        <v>7</v>
      </c>
      <c r="Q51" s="214">
        <v>16907</v>
      </c>
      <c r="R51" s="215">
        <v>8.6700000000000007E-5</v>
      </c>
    </row>
    <row r="52" spans="2:18" x14ac:dyDescent="0.2">
      <c r="B52" s="216" t="s">
        <v>304</v>
      </c>
      <c r="C52" s="216" t="s">
        <v>305</v>
      </c>
      <c r="D52" s="216" t="s">
        <v>24</v>
      </c>
      <c r="E52" s="213">
        <v>44</v>
      </c>
      <c r="F52" s="213">
        <v>0</v>
      </c>
      <c r="G52" s="213">
        <v>3194.46</v>
      </c>
      <c r="H52" s="213">
        <v>102</v>
      </c>
      <c r="I52" s="213"/>
      <c r="J52" s="213"/>
      <c r="K52" s="213"/>
      <c r="L52" s="214"/>
      <c r="M52" s="214"/>
      <c r="N52" s="215"/>
      <c r="O52" s="215"/>
      <c r="P52" s="213"/>
      <c r="Q52" s="214"/>
      <c r="R52" s="215"/>
    </row>
    <row r="53" spans="2:18" x14ac:dyDescent="0.2">
      <c r="B53" s="216" t="s">
        <v>306</v>
      </c>
      <c r="C53" s="216" t="s">
        <v>305</v>
      </c>
      <c r="D53" s="216" t="s">
        <v>24</v>
      </c>
      <c r="E53" s="213">
        <v>100</v>
      </c>
      <c r="F53" s="213">
        <v>136.5</v>
      </c>
      <c r="G53" s="213">
        <v>3445.75</v>
      </c>
      <c r="H53" s="213">
        <v>114</v>
      </c>
      <c r="I53" s="213"/>
      <c r="J53" s="213"/>
      <c r="K53" s="213"/>
      <c r="L53" s="214"/>
      <c r="M53" s="214"/>
      <c r="N53" s="215"/>
      <c r="O53" s="215"/>
      <c r="P53" s="213"/>
      <c r="Q53" s="214"/>
      <c r="R53" s="215"/>
    </row>
    <row r="54" spans="2:18" x14ac:dyDescent="0.2">
      <c r="B54" s="216" t="s">
        <v>307</v>
      </c>
      <c r="C54" s="216" t="s">
        <v>308</v>
      </c>
      <c r="D54" s="216" t="s">
        <v>25</v>
      </c>
      <c r="E54" s="213">
        <v>401</v>
      </c>
      <c r="F54" s="213">
        <v>17044.310000000001</v>
      </c>
      <c r="G54" s="213">
        <v>9712.73</v>
      </c>
      <c r="H54" s="213">
        <v>223</v>
      </c>
      <c r="I54" s="213"/>
      <c r="J54" s="213"/>
      <c r="K54" s="213">
        <v>18</v>
      </c>
      <c r="L54" s="214">
        <v>826997.8</v>
      </c>
      <c r="M54" s="214">
        <v>168227.5</v>
      </c>
      <c r="N54" s="215">
        <v>4.4089999999999997E-3</v>
      </c>
      <c r="O54" s="215">
        <v>2.261E-3</v>
      </c>
      <c r="P54" s="213">
        <v>7</v>
      </c>
      <c r="Q54" s="214">
        <v>13965</v>
      </c>
      <c r="R54" s="215">
        <v>1.0289999999999999E-4</v>
      </c>
    </row>
    <row r="55" spans="2:18" x14ac:dyDescent="0.2">
      <c r="B55" s="216" t="s">
        <v>309</v>
      </c>
      <c r="C55" s="216" t="s">
        <v>305</v>
      </c>
      <c r="D55" s="216" t="s">
        <v>24</v>
      </c>
      <c r="E55" s="213">
        <v>23</v>
      </c>
      <c r="F55" s="213">
        <v>237.5</v>
      </c>
      <c r="G55" s="213">
        <v>1821.7</v>
      </c>
      <c r="H55" s="213">
        <v>101</v>
      </c>
      <c r="I55" s="213"/>
      <c r="J55" s="213"/>
      <c r="K55" s="213">
        <v>1</v>
      </c>
      <c r="L55" s="214">
        <v>2059.9499999999998</v>
      </c>
      <c r="M55" s="214">
        <v>2059.9499999999998</v>
      </c>
      <c r="N55" s="215">
        <v>2.0100000000000001E-5</v>
      </c>
      <c r="O55" s="215">
        <v>2.0100000000000001E-5</v>
      </c>
      <c r="P55" s="213">
        <v>1</v>
      </c>
      <c r="Q55" s="214">
        <v>110</v>
      </c>
      <c r="R55" s="215">
        <v>1.9999999999999999E-6</v>
      </c>
    </row>
    <row r="56" spans="2:18" x14ac:dyDescent="0.2">
      <c r="B56" s="216" t="s">
        <v>310</v>
      </c>
      <c r="C56" s="216" t="s">
        <v>305</v>
      </c>
      <c r="D56" s="216" t="s">
        <v>24</v>
      </c>
      <c r="E56" s="213">
        <v>102</v>
      </c>
      <c r="F56" s="213">
        <v>141.80000000000001</v>
      </c>
      <c r="G56" s="213">
        <v>4153.8999999999996</v>
      </c>
      <c r="H56" s="213">
        <v>173</v>
      </c>
      <c r="I56" s="213"/>
      <c r="J56" s="213"/>
      <c r="K56" s="213"/>
      <c r="L56" s="214"/>
      <c r="M56" s="214"/>
      <c r="N56" s="215"/>
      <c r="O56" s="215"/>
      <c r="P56" s="213"/>
      <c r="Q56" s="214"/>
      <c r="R56" s="215"/>
    </row>
    <row r="57" spans="2:18" x14ac:dyDescent="0.2">
      <c r="B57" s="216" t="s">
        <v>311</v>
      </c>
      <c r="C57" s="216" t="s">
        <v>312</v>
      </c>
      <c r="D57" s="216" t="s">
        <v>24</v>
      </c>
      <c r="E57" s="213">
        <v>1519.8</v>
      </c>
      <c r="F57" s="213">
        <v>4789.3</v>
      </c>
      <c r="G57" s="213">
        <v>6224.32</v>
      </c>
      <c r="H57" s="213">
        <v>188</v>
      </c>
      <c r="I57" s="213"/>
      <c r="J57" s="213"/>
      <c r="K57" s="213">
        <v>5</v>
      </c>
      <c r="L57" s="214">
        <v>5018.1869999999999</v>
      </c>
      <c r="M57" s="214">
        <v>5018.1869999999999</v>
      </c>
      <c r="N57" s="215">
        <v>2.5199999999999999E-5</v>
      </c>
      <c r="O57" s="215">
        <v>2.5199999999999999E-5</v>
      </c>
      <c r="P57" s="213">
        <v>17</v>
      </c>
      <c r="Q57" s="214">
        <v>111664</v>
      </c>
      <c r="R57" s="215">
        <v>3.3569999999999997E-4</v>
      </c>
    </row>
    <row r="58" spans="2:18" x14ac:dyDescent="0.2">
      <c r="B58" s="216" t="s">
        <v>313</v>
      </c>
      <c r="C58" s="216" t="s">
        <v>314</v>
      </c>
      <c r="D58" s="216" t="s">
        <v>24</v>
      </c>
      <c r="E58" s="213">
        <v>1592</v>
      </c>
      <c r="F58" s="213">
        <v>4612.8</v>
      </c>
      <c r="G58" s="213">
        <v>2377.59</v>
      </c>
      <c r="H58" s="213">
        <v>154</v>
      </c>
      <c r="I58" s="213"/>
      <c r="J58" s="213"/>
      <c r="K58" s="213">
        <v>20</v>
      </c>
      <c r="L58" s="214">
        <v>37658.33</v>
      </c>
      <c r="M58" s="214">
        <v>37658.33</v>
      </c>
      <c r="N58" s="215">
        <v>3.3960000000000001E-4</v>
      </c>
      <c r="O58" s="215">
        <v>3.4000000000000002E-4</v>
      </c>
      <c r="P58" s="213">
        <v>6</v>
      </c>
      <c r="Q58" s="214">
        <v>165394</v>
      </c>
      <c r="R58" s="215">
        <v>5.8E-4</v>
      </c>
    </row>
    <row r="59" spans="2:18" x14ac:dyDescent="0.2">
      <c r="B59" s="216" t="s">
        <v>315</v>
      </c>
      <c r="C59" s="216" t="s">
        <v>316</v>
      </c>
      <c r="D59" s="216" t="s">
        <v>24</v>
      </c>
      <c r="E59" s="213">
        <v>1003.66</v>
      </c>
      <c r="F59" s="213">
        <v>1682.8</v>
      </c>
      <c r="G59" s="213">
        <v>3298.4</v>
      </c>
      <c r="H59" s="213">
        <v>181</v>
      </c>
      <c r="I59" s="213"/>
      <c r="J59" s="213"/>
      <c r="K59" s="213">
        <v>4</v>
      </c>
      <c r="L59" s="214">
        <v>23028.400000000001</v>
      </c>
      <c r="M59" s="214">
        <v>23028.400000000001</v>
      </c>
      <c r="N59" s="215">
        <v>3.6910000000000003E-4</v>
      </c>
      <c r="O59" s="215">
        <v>3.6900000000000002E-4</v>
      </c>
      <c r="P59" s="213">
        <v>6</v>
      </c>
      <c r="Q59" s="214">
        <v>55960</v>
      </c>
      <c r="R59" s="215">
        <v>2.198E-4</v>
      </c>
    </row>
    <row r="60" spans="2:18" x14ac:dyDescent="0.2">
      <c r="B60" s="216" t="s">
        <v>317</v>
      </c>
      <c r="C60" s="216" t="s">
        <v>318</v>
      </c>
      <c r="D60" s="216" t="s">
        <v>24</v>
      </c>
      <c r="E60" s="213">
        <v>794</v>
      </c>
      <c r="F60" s="213">
        <v>1835.1</v>
      </c>
      <c r="G60" s="213">
        <v>2762.7</v>
      </c>
      <c r="H60" s="213">
        <v>161</v>
      </c>
      <c r="I60" s="213"/>
      <c r="J60" s="213"/>
      <c r="K60" s="213">
        <v>2</v>
      </c>
      <c r="L60" s="214">
        <v>135.08789999999999</v>
      </c>
      <c r="M60" s="214">
        <v>135.08789999999999</v>
      </c>
      <c r="N60" s="215">
        <v>1.9999999999999999E-6</v>
      </c>
      <c r="O60" s="215">
        <v>1.9999999999999999E-6</v>
      </c>
      <c r="P60" s="213">
        <v>1</v>
      </c>
      <c r="Q60" s="214">
        <v>15960</v>
      </c>
      <c r="R60" s="215">
        <v>6.0300000000000002E-5</v>
      </c>
    </row>
    <row r="61" spans="2:18" x14ac:dyDescent="0.2">
      <c r="B61" s="216" t="s">
        <v>319</v>
      </c>
      <c r="C61" s="216" t="s">
        <v>318</v>
      </c>
      <c r="D61" s="216" t="s">
        <v>24</v>
      </c>
      <c r="E61" s="213">
        <v>852.33</v>
      </c>
      <c r="F61" s="213">
        <v>1767.8</v>
      </c>
      <c r="G61" s="213">
        <v>5938.9</v>
      </c>
      <c r="H61" s="213">
        <v>192</v>
      </c>
      <c r="I61" s="213"/>
      <c r="J61" s="213"/>
      <c r="K61" s="213">
        <v>7</v>
      </c>
      <c r="L61" s="214">
        <v>4040.337</v>
      </c>
      <c r="M61" s="214">
        <v>3967.1880000000001</v>
      </c>
      <c r="N61" s="215">
        <v>8.631E-4</v>
      </c>
      <c r="O61" s="215">
        <v>8.6200000000000003E-4</v>
      </c>
      <c r="P61" s="213">
        <v>2</v>
      </c>
      <c r="Q61" s="214">
        <v>6872</v>
      </c>
      <c r="R61" s="215">
        <v>2.62E-5</v>
      </c>
    </row>
    <row r="62" spans="2:18" x14ac:dyDescent="0.2">
      <c r="B62" s="216" t="s">
        <v>320</v>
      </c>
      <c r="C62" s="216" t="s">
        <v>318</v>
      </c>
      <c r="D62" s="216" t="s">
        <v>24</v>
      </c>
      <c r="E62" s="213">
        <v>829.33</v>
      </c>
      <c r="F62" s="213">
        <v>2636.6</v>
      </c>
      <c r="G62" s="213">
        <v>1109.9000000000001</v>
      </c>
      <c r="H62" s="213">
        <v>190</v>
      </c>
      <c r="I62" s="213"/>
      <c r="J62" s="213"/>
      <c r="K62" s="213"/>
      <c r="L62" s="214"/>
      <c r="M62" s="214"/>
      <c r="N62" s="215"/>
      <c r="O62" s="215"/>
      <c r="P62" s="213"/>
      <c r="Q62" s="214"/>
      <c r="R62" s="215"/>
    </row>
    <row r="63" spans="2:18" x14ac:dyDescent="0.2">
      <c r="B63" s="216" t="s">
        <v>321</v>
      </c>
      <c r="C63" s="216" t="s">
        <v>322</v>
      </c>
      <c r="D63" s="216" t="s">
        <v>24</v>
      </c>
      <c r="E63" s="213">
        <v>1358</v>
      </c>
      <c r="F63" s="213">
        <v>6398.29</v>
      </c>
      <c r="G63" s="213">
        <v>1748.8</v>
      </c>
      <c r="H63" s="213">
        <v>121</v>
      </c>
      <c r="I63" s="213"/>
      <c r="J63" s="213"/>
      <c r="K63" s="213">
        <v>9</v>
      </c>
      <c r="L63" s="214">
        <v>40416.79</v>
      </c>
      <c r="M63" s="214">
        <v>40416.79</v>
      </c>
      <c r="N63" s="215">
        <v>1.5456000000000001E-3</v>
      </c>
      <c r="O63" s="215">
        <v>1.5460000000000001E-3</v>
      </c>
      <c r="P63" s="213">
        <v>4</v>
      </c>
      <c r="Q63" s="214">
        <v>137472</v>
      </c>
      <c r="R63" s="215">
        <v>3.8269999999999998E-4</v>
      </c>
    </row>
    <row r="64" spans="2:18" x14ac:dyDescent="0.2">
      <c r="B64" s="216" t="s">
        <v>323</v>
      </c>
      <c r="C64" s="216" t="s">
        <v>318</v>
      </c>
      <c r="D64" s="216" t="s">
        <v>24</v>
      </c>
      <c r="E64" s="213">
        <v>191</v>
      </c>
      <c r="F64" s="213">
        <v>363.76</v>
      </c>
      <c r="G64" s="213">
        <v>4232.6000000000004</v>
      </c>
      <c r="H64" s="213">
        <v>147</v>
      </c>
      <c r="I64" s="213"/>
      <c r="J64" s="213"/>
      <c r="K64" s="213">
        <v>1</v>
      </c>
      <c r="L64" s="214">
        <v>855.98329999999999</v>
      </c>
      <c r="M64" s="214">
        <v>855.98329999999999</v>
      </c>
      <c r="N64" s="215">
        <v>2.04E-4</v>
      </c>
      <c r="O64" s="215">
        <v>2.04E-4</v>
      </c>
      <c r="P64" s="213">
        <v>0</v>
      </c>
      <c r="Q64" s="214">
        <v>0</v>
      </c>
      <c r="R64" s="215">
        <v>0</v>
      </c>
    </row>
    <row r="65" spans="2:18" x14ac:dyDescent="0.2">
      <c r="B65" s="216" t="s">
        <v>324</v>
      </c>
      <c r="C65" s="216" t="s">
        <v>322</v>
      </c>
      <c r="D65" s="216" t="s">
        <v>24</v>
      </c>
      <c r="E65" s="213">
        <v>784</v>
      </c>
      <c r="F65" s="213">
        <v>3924.7</v>
      </c>
      <c r="G65" s="213">
        <v>2645.2</v>
      </c>
      <c r="H65" s="213">
        <v>200</v>
      </c>
      <c r="I65" s="213"/>
      <c r="J65" s="213"/>
      <c r="K65" s="213">
        <v>6</v>
      </c>
      <c r="L65" s="214">
        <v>7504.6559999999999</v>
      </c>
      <c r="M65" s="214">
        <v>7504.6559999999999</v>
      </c>
      <c r="N65" s="215">
        <v>8.0780000000000001E-4</v>
      </c>
      <c r="O65" s="215">
        <v>8.0800000000000002E-4</v>
      </c>
      <c r="P65" s="213">
        <v>3</v>
      </c>
      <c r="Q65" s="214">
        <v>15738</v>
      </c>
      <c r="R65" s="215">
        <v>7.36E-5</v>
      </c>
    </row>
    <row r="66" spans="2:18" x14ac:dyDescent="0.2">
      <c r="B66" s="216" t="s">
        <v>325</v>
      </c>
      <c r="C66" s="216" t="s">
        <v>326</v>
      </c>
      <c r="D66" s="216" t="s">
        <v>25</v>
      </c>
      <c r="E66" s="213">
        <v>2294</v>
      </c>
      <c r="F66" s="213">
        <v>6311.2</v>
      </c>
      <c r="G66" s="213">
        <v>14781.98</v>
      </c>
      <c r="H66" s="213">
        <v>234</v>
      </c>
      <c r="I66" s="213"/>
      <c r="J66" s="213"/>
      <c r="K66" s="213">
        <v>11</v>
      </c>
      <c r="L66" s="214">
        <v>44890.26</v>
      </c>
      <c r="M66" s="214">
        <v>44890.26</v>
      </c>
      <c r="N66" s="215">
        <v>7.5183999999999997E-3</v>
      </c>
      <c r="O66" s="215">
        <v>7.5180000000000004E-3</v>
      </c>
      <c r="P66" s="213">
        <v>2</v>
      </c>
      <c r="Q66" s="214">
        <v>486</v>
      </c>
      <c r="R66" s="215">
        <v>2.37E-5</v>
      </c>
    </row>
    <row r="67" spans="2:18" x14ac:dyDescent="0.2">
      <c r="B67" s="216" t="s">
        <v>327</v>
      </c>
      <c r="C67" s="216" t="s">
        <v>328</v>
      </c>
      <c r="D67" s="216" t="s">
        <v>24</v>
      </c>
      <c r="E67" s="213">
        <v>1106.5</v>
      </c>
      <c r="F67" s="213">
        <v>3341.4</v>
      </c>
      <c r="G67" s="213">
        <v>1616.05</v>
      </c>
      <c r="H67" s="213"/>
      <c r="I67" s="213"/>
      <c r="J67" s="213"/>
      <c r="K67" s="213">
        <v>5</v>
      </c>
      <c r="L67" s="214">
        <v>4985.0290000000005</v>
      </c>
      <c r="M67" s="214">
        <v>4985.0290000000005</v>
      </c>
      <c r="N67" s="215">
        <v>1.1132E-3</v>
      </c>
      <c r="O67" s="215">
        <v>1.1130000000000001E-3</v>
      </c>
      <c r="P67" s="213">
        <v>4</v>
      </c>
      <c r="Q67" s="214">
        <v>38538</v>
      </c>
      <c r="R67" s="215">
        <v>1.337E-4</v>
      </c>
    </row>
    <row r="68" spans="2:18" x14ac:dyDescent="0.2">
      <c r="B68" s="216" t="s">
        <v>329</v>
      </c>
      <c r="C68" s="216" t="s">
        <v>328</v>
      </c>
      <c r="D68" s="216" t="s">
        <v>24</v>
      </c>
      <c r="E68" s="213">
        <v>1143.5</v>
      </c>
      <c r="F68" s="213">
        <v>2334</v>
      </c>
      <c r="G68" s="213">
        <v>2802.54</v>
      </c>
      <c r="H68" s="213">
        <v>146</v>
      </c>
      <c r="I68" s="213"/>
      <c r="J68" s="213"/>
      <c r="K68" s="213">
        <v>7</v>
      </c>
      <c r="L68" s="214">
        <v>11930.5</v>
      </c>
      <c r="M68" s="214">
        <v>11930.5</v>
      </c>
      <c r="N68" s="215">
        <v>1.1535E-3</v>
      </c>
      <c r="O68" s="215">
        <v>1.1540000000000001E-3</v>
      </c>
      <c r="P68" s="213">
        <v>0</v>
      </c>
      <c r="Q68" s="214">
        <v>0</v>
      </c>
      <c r="R68" s="215">
        <v>0</v>
      </c>
    </row>
    <row r="69" spans="2:18" x14ac:dyDescent="0.2">
      <c r="B69" s="216" t="s">
        <v>330</v>
      </c>
      <c r="C69" s="216" t="s">
        <v>322</v>
      </c>
      <c r="D69" s="216" t="s">
        <v>24</v>
      </c>
      <c r="E69" s="213">
        <v>1479</v>
      </c>
      <c r="F69" s="213">
        <v>2695.3</v>
      </c>
      <c r="G69" s="213">
        <v>4181.01</v>
      </c>
      <c r="H69" s="213">
        <v>98</v>
      </c>
      <c r="I69" s="213"/>
      <c r="J69" s="213"/>
      <c r="K69" s="213">
        <v>6</v>
      </c>
      <c r="L69" s="214">
        <v>35049.75</v>
      </c>
      <c r="M69" s="214">
        <v>35049.75</v>
      </c>
      <c r="N69" s="215">
        <v>1.5843999999999999E-3</v>
      </c>
      <c r="O69" s="215">
        <v>1.5839999999999999E-3</v>
      </c>
      <c r="P69" s="213">
        <v>1</v>
      </c>
      <c r="Q69" s="214">
        <v>19065</v>
      </c>
      <c r="R69" s="215">
        <v>1.5640000000000001E-4</v>
      </c>
    </row>
    <row r="70" spans="2:18" x14ac:dyDescent="0.2">
      <c r="B70" s="216" t="s">
        <v>331</v>
      </c>
      <c r="C70" s="216" t="s">
        <v>318</v>
      </c>
      <c r="D70" s="216" t="s">
        <v>24</v>
      </c>
      <c r="E70" s="213">
        <v>1194.6600000000001</v>
      </c>
      <c r="F70" s="213">
        <v>4300.8999999999996</v>
      </c>
      <c r="G70" s="213">
        <v>4041.57</v>
      </c>
      <c r="H70" s="213">
        <v>225</v>
      </c>
      <c r="I70" s="213"/>
      <c r="J70" s="213"/>
      <c r="K70" s="213">
        <v>10</v>
      </c>
      <c r="L70" s="214">
        <v>41448.720000000001</v>
      </c>
      <c r="M70" s="214">
        <v>41448.720000000001</v>
      </c>
      <c r="N70" s="215">
        <v>1.4959999999999999E-3</v>
      </c>
      <c r="O70" s="215">
        <v>1.4959999999999999E-3</v>
      </c>
      <c r="P70" s="213">
        <v>4</v>
      </c>
      <c r="Q70" s="214">
        <v>18904</v>
      </c>
      <c r="R70" s="215">
        <v>1.187E-4</v>
      </c>
    </row>
    <row r="71" spans="2:18" x14ac:dyDescent="0.2">
      <c r="B71" s="216" t="s">
        <v>332</v>
      </c>
      <c r="C71" s="216" t="s">
        <v>333</v>
      </c>
      <c r="D71" s="216" t="s">
        <v>24</v>
      </c>
      <c r="E71" s="213">
        <v>1547</v>
      </c>
      <c r="F71" s="213">
        <v>3972.8</v>
      </c>
      <c r="G71" s="213">
        <v>6014.5</v>
      </c>
      <c r="H71" s="213">
        <v>183</v>
      </c>
      <c r="I71" s="213"/>
      <c r="J71" s="213"/>
      <c r="K71" s="213">
        <v>11</v>
      </c>
      <c r="L71" s="214">
        <v>32005.439999999999</v>
      </c>
      <c r="M71" s="214">
        <v>32005.439999999999</v>
      </c>
      <c r="N71" s="215">
        <v>1.7907999999999999E-3</v>
      </c>
      <c r="O71" s="215">
        <v>1.7910000000000001E-3</v>
      </c>
      <c r="P71" s="213">
        <v>8</v>
      </c>
      <c r="Q71" s="214">
        <v>147412</v>
      </c>
      <c r="R71" s="215">
        <v>4.4690000000000002E-4</v>
      </c>
    </row>
    <row r="72" spans="2:18" x14ac:dyDescent="0.2">
      <c r="B72" s="216" t="s">
        <v>334</v>
      </c>
      <c r="C72" s="216" t="s">
        <v>318</v>
      </c>
      <c r="D72" s="216" t="s">
        <v>24</v>
      </c>
      <c r="E72" s="213">
        <v>5</v>
      </c>
      <c r="F72" s="213">
        <v>0</v>
      </c>
      <c r="G72" s="213">
        <v>2840.5</v>
      </c>
      <c r="H72" s="213">
        <v>84</v>
      </c>
      <c r="I72" s="213"/>
      <c r="J72" s="213"/>
      <c r="K72" s="213"/>
      <c r="L72" s="214"/>
      <c r="M72" s="214"/>
      <c r="N72" s="215"/>
      <c r="O72" s="215"/>
      <c r="P72" s="213"/>
      <c r="Q72" s="214"/>
      <c r="R72" s="215"/>
    </row>
    <row r="73" spans="2:18" x14ac:dyDescent="0.2">
      <c r="B73" s="216" t="s">
        <v>335</v>
      </c>
      <c r="C73" s="216" t="s">
        <v>336</v>
      </c>
      <c r="D73" s="216" t="s">
        <v>24</v>
      </c>
      <c r="E73" s="213">
        <v>1646</v>
      </c>
      <c r="F73" s="213">
        <v>8185.3</v>
      </c>
      <c r="G73" s="213">
        <v>4608.74</v>
      </c>
      <c r="H73" s="213">
        <v>205</v>
      </c>
      <c r="I73" s="213"/>
      <c r="J73" s="213"/>
      <c r="K73" s="213">
        <v>9</v>
      </c>
      <c r="L73" s="214">
        <v>5680.26</v>
      </c>
      <c r="M73" s="214">
        <v>5680.26</v>
      </c>
      <c r="N73" s="215">
        <v>7.8280000000000005E-4</v>
      </c>
      <c r="O73" s="215">
        <v>7.8299999999999995E-4</v>
      </c>
      <c r="P73" s="213">
        <v>1</v>
      </c>
      <c r="Q73" s="214">
        <v>188</v>
      </c>
      <c r="R73" s="215">
        <v>3.9999999999999998E-6</v>
      </c>
    </row>
    <row r="74" spans="2:18" x14ac:dyDescent="0.2">
      <c r="B74" s="216" t="s">
        <v>337</v>
      </c>
      <c r="C74" s="216" t="s">
        <v>333</v>
      </c>
      <c r="D74" s="216" t="s">
        <v>25</v>
      </c>
      <c r="E74" s="213">
        <v>546.5</v>
      </c>
      <c r="F74" s="213">
        <v>3064.52</v>
      </c>
      <c r="G74" s="213">
        <v>3798.66</v>
      </c>
      <c r="H74" s="213">
        <v>99</v>
      </c>
      <c r="I74" s="213"/>
      <c r="J74" s="213"/>
      <c r="K74" s="213">
        <v>5</v>
      </c>
      <c r="L74" s="214">
        <v>64866.28</v>
      </c>
      <c r="M74" s="214">
        <v>64866.28</v>
      </c>
      <c r="N74" s="215">
        <v>2.3644E-3</v>
      </c>
      <c r="O74" s="215">
        <v>2.3640000000000002E-3</v>
      </c>
      <c r="P74" s="213">
        <v>4</v>
      </c>
      <c r="Q74" s="214">
        <v>16910</v>
      </c>
      <c r="R74" s="215">
        <v>1.5310000000000001E-4</v>
      </c>
    </row>
    <row r="75" spans="2:18" x14ac:dyDescent="0.2">
      <c r="B75" s="216" t="s">
        <v>338</v>
      </c>
      <c r="C75" s="216" t="s">
        <v>316</v>
      </c>
      <c r="D75" s="216" t="s">
        <v>24</v>
      </c>
      <c r="E75" s="213">
        <v>2019.33</v>
      </c>
      <c r="F75" s="213">
        <v>4729.3999999999996</v>
      </c>
      <c r="G75" s="213">
        <v>1517.7</v>
      </c>
      <c r="H75" s="213">
        <v>208</v>
      </c>
      <c r="I75" s="213"/>
      <c r="J75" s="213"/>
      <c r="K75" s="213">
        <v>18</v>
      </c>
      <c r="L75" s="214">
        <v>444229.9</v>
      </c>
      <c r="M75" s="214">
        <v>444229.9</v>
      </c>
      <c r="N75" s="215">
        <v>6.6270000000000001E-3</v>
      </c>
      <c r="O75" s="215">
        <v>6.6270000000000001E-3</v>
      </c>
      <c r="P75" s="213">
        <v>8</v>
      </c>
      <c r="Q75" s="214">
        <v>44656</v>
      </c>
      <c r="R75" s="215">
        <v>1.8149999999999999E-4</v>
      </c>
    </row>
    <row r="76" spans="2:18" x14ac:dyDescent="0.2">
      <c r="B76" s="216" t="s">
        <v>339</v>
      </c>
      <c r="C76" s="216" t="s">
        <v>328</v>
      </c>
      <c r="D76" s="216" t="s">
        <v>24</v>
      </c>
      <c r="E76" s="213">
        <v>610</v>
      </c>
      <c r="F76" s="213">
        <v>1799.8</v>
      </c>
      <c r="G76" s="213">
        <v>1671.2</v>
      </c>
      <c r="H76" s="213">
        <v>154</v>
      </c>
      <c r="I76" s="213"/>
      <c r="J76" s="213"/>
      <c r="K76" s="213">
        <v>4</v>
      </c>
      <c r="L76" s="214">
        <v>2666.1979999999999</v>
      </c>
      <c r="M76" s="214">
        <v>2666.1979999999999</v>
      </c>
      <c r="N76" s="215">
        <v>6.5609999999999996E-4</v>
      </c>
      <c r="O76" s="215">
        <v>6.5600000000000001E-4</v>
      </c>
      <c r="P76" s="213">
        <v>1</v>
      </c>
      <c r="Q76" s="214">
        <v>6279</v>
      </c>
      <c r="R76" s="215">
        <v>2.0999999999999999E-5</v>
      </c>
    </row>
    <row r="77" spans="2:18" x14ac:dyDescent="0.2">
      <c r="B77" s="216" t="s">
        <v>340</v>
      </c>
      <c r="C77" s="216" t="s">
        <v>328</v>
      </c>
      <c r="D77" s="216" t="s">
        <v>24</v>
      </c>
      <c r="E77" s="213">
        <v>925.66</v>
      </c>
      <c r="F77" s="213">
        <v>3016.8</v>
      </c>
      <c r="G77" s="213">
        <v>899.3</v>
      </c>
      <c r="H77" s="213">
        <v>134</v>
      </c>
      <c r="I77" s="213"/>
      <c r="J77" s="213"/>
      <c r="K77" s="213">
        <v>2</v>
      </c>
      <c r="L77" s="214">
        <v>3522.35</v>
      </c>
      <c r="M77" s="214">
        <v>3522.35</v>
      </c>
      <c r="N77" s="215">
        <v>9.5549999999999997E-4</v>
      </c>
      <c r="O77" s="215">
        <v>9.5600000000000004E-4</v>
      </c>
      <c r="P77" s="213">
        <v>1</v>
      </c>
      <c r="Q77" s="214">
        <v>10263</v>
      </c>
      <c r="R77" s="215">
        <v>3.3099999999999998E-5</v>
      </c>
    </row>
    <row r="78" spans="2:18" x14ac:dyDescent="0.2">
      <c r="B78" s="216" t="s">
        <v>341</v>
      </c>
      <c r="C78" s="216" t="s">
        <v>322</v>
      </c>
      <c r="D78" s="216" t="s">
        <v>24</v>
      </c>
      <c r="E78" s="213">
        <v>1012</v>
      </c>
      <c r="F78" s="213">
        <v>5868</v>
      </c>
      <c r="G78" s="213">
        <v>2095.6999999999998</v>
      </c>
      <c r="H78" s="213"/>
      <c r="I78" s="213"/>
      <c r="J78" s="213"/>
      <c r="K78" s="213">
        <v>5</v>
      </c>
      <c r="L78" s="214">
        <v>3045.8580000000002</v>
      </c>
      <c r="M78" s="214">
        <v>3033.8580000000002</v>
      </c>
      <c r="N78" s="215">
        <v>1.5099999999999999E-5</v>
      </c>
      <c r="O78" s="215">
        <v>1.11E-5</v>
      </c>
      <c r="P78" s="213">
        <v>1</v>
      </c>
      <c r="Q78" s="214">
        <v>253</v>
      </c>
      <c r="R78" s="215">
        <v>9.9999999999999995E-7</v>
      </c>
    </row>
    <row r="79" spans="2:18" x14ac:dyDescent="0.2">
      <c r="B79" s="216" t="s">
        <v>342</v>
      </c>
      <c r="C79" s="216" t="s">
        <v>314</v>
      </c>
      <c r="D79" s="216" t="s">
        <v>24</v>
      </c>
      <c r="E79" s="213">
        <v>411</v>
      </c>
      <c r="F79" s="213">
        <v>5312.3</v>
      </c>
      <c r="G79" s="213">
        <v>2330.4</v>
      </c>
      <c r="H79" s="213">
        <v>162</v>
      </c>
      <c r="I79" s="213"/>
      <c r="J79" s="213"/>
      <c r="K79" s="213">
        <v>1</v>
      </c>
      <c r="L79" s="214">
        <v>159.7739</v>
      </c>
      <c r="M79" s="214">
        <v>159.7739</v>
      </c>
      <c r="N79" s="215">
        <v>9.9999999999999995E-7</v>
      </c>
      <c r="O79" s="215">
        <v>9.9999999999999995E-7</v>
      </c>
      <c r="P79" s="213">
        <v>1</v>
      </c>
      <c r="Q79" s="214">
        <v>14608</v>
      </c>
      <c r="R79" s="215">
        <v>8.3399999999999994E-5</v>
      </c>
    </row>
    <row r="80" spans="2:18" x14ac:dyDescent="0.2">
      <c r="B80" s="216" t="s">
        <v>343</v>
      </c>
      <c r="C80" s="216" t="s">
        <v>344</v>
      </c>
      <c r="D80" s="216" t="s">
        <v>25</v>
      </c>
      <c r="E80" s="213">
        <v>1270</v>
      </c>
      <c r="F80" s="213">
        <v>4516.1000000000004</v>
      </c>
      <c r="G80" s="213">
        <v>7912.4</v>
      </c>
      <c r="H80" s="213">
        <v>181</v>
      </c>
      <c r="I80" s="213"/>
      <c r="J80" s="213"/>
      <c r="K80" s="213">
        <v>4</v>
      </c>
      <c r="L80" s="214">
        <v>9360.5120000000006</v>
      </c>
      <c r="M80" s="214">
        <v>9360.5120000000006</v>
      </c>
      <c r="N80" s="215">
        <v>1.22E-4</v>
      </c>
      <c r="O80" s="215">
        <v>1.22E-4</v>
      </c>
      <c r="P80" s="213">
        <v>19</v>
      </c>
      <c r="Q80" s="214">
        <v>96138</v>
      </c>
      <c r="R80" s="215">
        <v>6.4729999999999996E-4</v>
      </c>
    </row>
    <row r="81" spans="2:18" x14ac:dyDescent="0.2">
      <c r="B81" s="216" t="s">
        <v>345</v>
      </c>
      <c r="C81" s="216" t="s">
        <v>346</v>
      </c>
      <c r="D81" s="216" t="s">
        <v>24</v>
      </c>
      <c r="E81" s="213">
        <v>1708</v>
      </c>
      <c r="F81" s="213">
        <v>7970.6</v>
      </c>
      <c r="G81" s="213">
        <v>2599.1</v>
      </c>
      <c r="H81" s="213">
        <v>225</v>
      </c>
      <c r="I81" s="213"/>
      <c r="J81" s="213"/>
      <c r="K81" s="213">
        <v>9</v>
      </c>
      <c r="L81" s="214">
        <v>237684.7</v>
      </c>
      <c r="M81" s="214">
        <v>236368</v>
      </c>
      <c r="N81" s="215">
        <v>1.7604999999999999E-3</v>
      </c>
      <c r="O81" s="215">
        <v>1.7600000000000001E-3</v>
      </c>
      <c r="P81" s="213">
        <v>14</v>
      </c>
      <c r="Q81" s="214">
        <v>40032</v>
      </c>
      <c r="R81" s="215">
        <v>1.394E-4</v>
      </c>
    </row>
    <row r="82" spans="2:18" x14ac:dyDescent="0.2">
      <c r="B82" s="216" t="s">
        <v>347</v>
      </c>
      <c r="C82" s="216" t="s">
        <v>346</v>
      </c>
      <c r="D82" s="216" t="s">
        <v>24</v>
      </c>
      <c r="E82" s="213">
        <v>1400</v>
      </c>
      <c r="F82" s="213">
        <v>5439.7</v>
      </c>
      <c r="G82" s="213">
        <v>399</v>
      </c>
      <c r="H82" s="213">
        <v>253</v>
      </c>
      <c r="I82" s="213"/>
      <c r="J82" s="213"/>
      <c r="K82" s="213">
        <v>8</v>
      </c>
      <c r="L82" s="214">
        <v>12651.26</v>
      </c>
      <c r="M82" s="214">
        <v>12651.26</v>
      </c>
      <c r="N82" s="215">
        <v>1.685E-4</v>
      </c>
      <c r="O82" s="215">
        <v>1.6899999999999999E-4</v>
      </c>
      <c r="P82" s="213">
        <v>13</v>
      </c>
      <c r="Q82" s="214">
        <v>53819</v>
      </c>
      <c r="R82" s="215">
        <v>2.028E-4</v>
      </c>
    </row>
    <row r="83" spans="2:18" x14ac:dyDescent="0.2">
      <c r="B83" s="216" t="s">
        <v>348</v>
      </c>
      <c r="C83" s="216" t="s">
        <v>349</v>
      </c>
      <c r="D83" s="216" t="s">
        <v>24</v>
      </c>
      <c r="E83" s="213">
        <v>1718.5</v>
      </c>
      <c r="F83" s="213">
        <v>6988.6</v>
      </c>
      <c r="G83" s="213">
        <v>5077</v>
      </c>
      <c r="H83" s="213">
        <v>206</v>
      </c>
      <c r="I83" s="213"/>
      <c r="J83" s="213"/>
      <c r="K83" s="213">
        <v>9</v>
      </c>
      <c r="L83" s="214">
        <v>28113.66</v>
      </c>
      <c r="M83" s="214">
        <v>28111.13</v>
      </c>
      <c r="N83" s="215">
        <v>1.3990000000000001E-4</v>
      </c>
      <c r="O83" s="215">
        <v>1.3899999999999999E-4</v>
      </c>
      <c r="P83" s="213">
        <v>8</v>
      </c>
      <c r="Q83" s="214">
        <v>20129</v>
      </c>
      <c r="R83" s="215">
        <v>6.9499999999999995E-5</v>
      </c>
    </row>
    <row r="84" spans="2:18" x14ac:dyDescent="0.2">
      <c r="B84" s="216" t="s">
        <v>350</v>
      </c>
      <c r="C84" s="216" t="s">
        <v>351</v>
      </c>
      <c r="D84" s="216" t="s">
        <v>24</v>
      </c>
      <c r="E84" s="213">
        <v>200</v>
      </c>
      <c r="F84" s="213">
        <v>1206.5</v>
      </c>
      <c r="G84" s="213">
        <v>637.9</v>
      </c>
      <c r="H84" s="213">
        <v>141</v>
      </c>
      <c r="I84" s="213"/>
      <c r="J84" s="213"/>
      <c r="K84" s="213">
        <v>1</v>
      </c>
      <c r="L84" s="214">
        <v>264.35980000000001</v>
      </c>
      <c r="M84" s="214">
        <v>264.35980000000001</v>
      </c>
      <c r="N84" s="215">
        <v>9.9999999999999995E-7</v>
      </c>
      <c r="O84" s="215">
        <v>9.9999999999999995E-7</v>
      </c>
      <c r="P84" s="213">
        <v>0</v>
      </c>
      <c r="Q84" s="214">
        <v>0</v>
      </c>
      <c r="R84" s="215">
        <v>0</v>
      </c>
    </row>
    <row r="85" spans="2:18" x14ac:dyDescent="0.2">
      <c r="B85" s="216" t="s">
        <v>352</v>
      </c>
      <c r="C85" s="216" t="s">
        <v>353</v>
      </c>
      <c r="D85" s="216" t="s">
        <v>25</v>
      </c>
      <c r="E85" s="213">
        <v>1200</v>
      </c>
      <c r="F85" s="213">
        <v>13877.8</v>
      </c>
      <c r="G85" s="213">
        <v>3682.4</v>
      </c>
      <c r="H85" s="213">
        <v>192</v>
      </c>
      <c r="I85" s="213"/>
      <c r="J85" s="213"/>
      <c r="K85" s="213">
        <v>2</v>
      </c>
      <c r="L85" s="214">
        <v>1148.6300000000001</v>
      </c>
      <c r="M85" s="214">
        <v>1148.6300000000001</v>
      </c>
      <c r="N85" s="215">
        <v>4.0299999999999997E-5</v>
      </c>
      <c r="O85" s="215">
        <v>4.0299999999999997E-5</v>
      </c>
      <c r="P85" s="213">
        <v>5</v>
      </c>
      <c r="Q85" s="214">
        <v>37312.1</v>
      </c>
      <c r="R85" s="215">
        <v>3.0370000000000001E-4</v>
      </c>
    </row>
    <row r="86" spans="2:18" x14ac:dyDescent="0.2">
      <c r="B86" s="216" t="s">
        <v>354</v>
      </c>
      <c r="C86" s="216" t="s">
        <v>355</v>
      </c>
      <c r="D86" s="216" t="s">
        <v>24</v>
      </c>
      <c r="E86" s="213">
        <v>1980</v>
      </c>
      <c r="F86" s="213">
        <v>7960.2</v>
      </c>
      <c r="G86" s="213">
        <v>3287.81</v>
      </c>
      <c r="H86" s="213">
        <v>257</v>
      </c>
      <c r="I86" s="213"/>
      <c r="J86" s="213"/>
      <c r="K86" s="213">
        <v>5</v>
      </c>
      <c r="L86" s="214">
        <v>170946</v>
      </c>
      <c r="M86" s="214">
        <v>170946</v>
      </c>
      <c r="N86" s="215">
        <v>2.1786000000000002E-3</v>
      </c>
      <c r="O86" s="215">
        <v>2.1789999999999999E-3</v>
      </c>
      <c r="P86" s="213">
        <v>30</v>
      </c>
      <c r="Q86" s="214">
        <v>209340</v>
      </c>
      <c r="R86" s="215">
        <v>5.2709999999999996E-4</v>
      </c>
    </row>
    <row r="87" spans="2:18" x14ac:dyDescent="0.2">
      <c r="B87" s="216" t="s">
        <v>356</v>
      </c>
      <c r="C87" s="216" t="s">
        <v>357</v>
      </c>
      <c r="D87" s="216" t="s">
        <v>24</v>
      </c>
      <c r="E87" s="213">
        <v>1674.5</v>
      </c>
      <c r="F87" s="213">
        <v>8050.1</v>
      </c>
      <c r="G87" s="213">
        <v>6654.71</v>
      </c>
      <c r="H87" s="213">
        <v>281</v>
      </c>
      <c r="I87" s="213"/>
      <c r="J87" s="213"/>
      <c r="K87" s="213">
        <v>9</v>
      </c>
      <c r="L87" s="214">
        <v>97023.51</v>
      </c>
      <c r="M87" s="214">
        <v>97023.51</v>
      </c>
      <c r="N87" s="215">
        <v>1.7347E-3</v>
      </c>
      <c r="O87" s="215">
        <v>1.735E-3</v>
      </c>
      <c r="P87" s="213">
        <v>12</v>
      </c>
      <c r="Q87" s="214">
        <v>45853</v>
      </c>
      <c r="R87" s="215">
        <v>1.7100000000000001E-4</v>
      </c>
    </row>
    <row r="88" spans="2:18" x14ac:dyDescent="0.2">
      <c r="B88" s="216" t="s">
        <v>358</v>
      </c>
      <c r="C88" s="216" t="s">
        <v>359</v>
      </c>
      <c r="D88" s="216" t="s">
        <v>24</v>
      </c>
      <c r="E88" s="213">
        <v>1711</v>
      </c>
      <c r="F88" s="213">
        <v>6217</v>
      </c>
      <c r="G88" s="213">
        <v>1310.03</v>
      </c>
      <c r="H88" s="213">
        <v>207</v>
      </c>
      <c r="I88" s="213"/>
      <c r="J88" s="213"/>
      <c r="K88" s="213">
        <v>7</v>
      </c>
      <c r="L88" s="214">
        <v>54302.720000000001</v>
      </c>
      <c r="M88" s="214">
        <v>54302.720000000001</v>
      </c>
      <c r="N88" s="215">
        <v>3.8210000000000002E-4</v>
      </c>
      <c r="O88" s="215">
        <v>3.8200000000000002E-4</v>
      </c>
      <c r="P88" s="213">
        <v>6</v>
      </c>
      <c r="Q88" s="214">
        <v>37919</v>
      </c>
      <c r="R88" s="215">
        <v>1.3789999999999999E-4</v>
      </c>
    </row>
    <row r="89" spans="2:18" x14ac:dyDescent="0.2">
      <c r="B89" s="216" t="s">
        <v>360</v>
      </c>
      <c r="C89" s="216" t="s">
        <v>272</v>
      </c>
      <c r="D89" s="216" t="s">
        <v>23</v>
      </c>
      <c r="E89" s="213">
        <v>1</v>
      </c>
      <c r="F89" s="213">
        <v>0</v>
      </c>
      <c r="G89" s="213">
        <v>48.5</v>
      </c>
      <c r="H89" s="213"/>
      <c r="I89" s="213"/>
      <c r="J89" s="213"/>
      <c r="K89" s="213">
        <v>0</v>
      </c>
      <c r="L89" s="214">
        <v>0</v>
      </c>
      <c r="M89" s="214">
        <v>0</v>
      </c>
      <c r="N89" s="215">
        <v>0</v>
      </c>
      <c r="O89" s="215">
        <v>0</v>
      </c>
      <c r="P89" s="213">
        <v>1</v>
      </c>
      <c r="Q89" s="214">
        <v>128</v>
      </c>
      <c r="R89" s="215">
        <v>2.5159999999999999E-4</v>
      </c>
    </row>
    <row r="90" spans="2:18" x14ac:dyDescent="0.2">
      <c r="B90" s="216" t="s">
        <v>361</v>
      </c>
      <c r="C90" s="216" t="s">
        <v>362</v>
      </c>
      <c r="D90" s="216" t="s">
        <v>24</v>
      </c>
      <c r="E90" s="213">
        <v>496.18</v>
      </c>
      <c r="F90" s="213">
        <v>760.2</v>
      </c>
      <c r="G90" s="213">
        <v>2195.8200000000002</v>
      </c>
      <c r="H90" s="213"/>
      <c r="I90" s="213"/>
      <c r="J90" s="213"/>
      <c r="K90" s="213">
        <v>6</v>
      </c>
      <c r="L90" s="214">
        <v>114551.9</v>
      </c>
      <c r="M90" s="214">
        <v>34742.58</v>
      </c>
      <c r="N90" s="215">
        <v>2.1790000000000001E-4</v>
      </c>
      <c r="O90" s="215">
        <v>1.4799999999999999E-4</v>
      </c>
      <c r="P90" s="213">
        <v>0</v>
      </c>
      <c r="Q90" s="214">
        <v>0</v>
      </c>
      <c r="R90" s="215">
        <v>0</v>
      </c>
    </row>
    <row r="91" spans="2:18" x14ac:dyDescent="0.2">
      <c r="B91" s="216" t="s">
        <v>363</v>
      </c>
      <c r="C91" s="216" t="s">
        <v>364</v>
      </c>
      <c r="D91" s="216" t="s">
        <v>24</v>
      </c>
      <c r="E91" s="213">
        <v>1320</v>
      </c>
      <c r="F91" s="213">
        <v>3979.66</v>
      </c>
      <c r="G91" s="213">
        <v>194.5</v>
      </c>
      <c r="H91" s="213">
        <v>129</v>
      </c>
      <c r="I91" s="213"/>
      <c r="J91" s="213"/>
      <c r="K91" s="213">
        <v>20</v>
      </c>
      <c r="L91" s="214">
        <v>489962.2</v>
      </c>
      <c r="M91" s="214">
        <v>117802.7</v>
      </c>
      <c r="N91" s="215">
        <v>1.2545E-3</v>
      </c>
      <c r="O91" s="215">
        <v>9.7400000000000004E-4</v>
      </c>
      <c r="P91" s="213">
        <v>33</v>
      </c>
      <c r="Q91" s="214">
        <v>193246</v>
      </c>
      <c r="R91" s="215">
        <v>7.2619999999999998E-4</v>
      </c>
    </row>
    <row r="92" spans="2:18" x14ac:dyDescent="0.2">
      <c r="B92" s="216" t="s">
        <v>365</v>
      </c>
      <c r="C92" s="216" t="s">
        <v>366</v>
      </c>
      <c r="D92" s="216" t="s">
        <v>24</v>
      </c>
      <c r="E92" s="213">
        <v>1979</v>
      </c>
      <c r="F92" s="213">
        <v>4437.3900000000003</v>
      </c>
      <c r="G92" s="213">
        <v>890.32</v>
      </c>
      <c r="H92" s="213">
        <v>170</v>
      </c>
      <c r="I92" s="213"/>
      <c r="J92" s="213"/>
      <c r="K92" s="213">
        <v>16</v>
      </c>
      <c r="L92" s="214">
        <v>1265850</v>
      </c>
      <c r="M92" s="214">
        <v>239801.2</v>
      </c>
      <c r="N92" s="215">
        <v>5.8998000000000002E-3</v>
      </c>
      <c r="O92" s="215">
        <v>3.8999999999999998E-3</v>
      </c>
      <c r="P92" s="213">
        <v>22</v>
      </c>
      <c r="Q92" s="214">
        <v>128151</v>
      </c>
      <c r="R92" s="215">
        <v>3.791E-4</v>
      </c>
    </row>
    <row r="93" spans="2:18" x14ac:dyDescent="0.2">
      <c r="B93" s="216" t="s">
        <v>367</v>
      </c>
      <c r="C93" s="216" t="s">
        <v>368</v>
      </c>
      <c r="D93" s="216" t="s">
        <v>24</v>
      </c>
      <c r="E93" s="213">
        <v>1306</v>
      </c>
      <c r="F93" s="213">
        <v>6038.39</v>
      </c>
      <c r="G93" s="213">
        <v>1306.1199999999999</v>
      </c>
      <c r="H93" s="213">
        <v>222</v>
      </c>
      <c r="I93" s="213"/>
      <c r="J93" s="213"/>
      <c r="K93" s="213">
        <v>19</v>
      </c>
      <c r="L93" s="214">
        <v>1580892</v>
      </c>
      <c r="M93" s="214">
        <v>147937.70000000001</v>
      </c>
      <c r="N93" s="215">
        <v>2.1199000000000001E-3</v>
      </c>
      <c r="O93" s="215">
        <v>8.1300000000000003E-4</v>
      </c>
      <c r="P93" s="213">
        <v>17</v>
      </c>
      <c r="Q93" s="214">
        <v>44039</v>
      </c>
      <c r="R93" s="215">
        <v>1.9320000000000001E-4</v>
      </c>
    </row>
    <row r="94" spans="2:18" x14ac:dyDescent="0.2">
      <c r="B94" s="216" t="s">
        <v>369</v>
      </c>
      <c r="C94" s="216" t="s">
        <v>370</v>
      </c>
      <c r="D94" s="216" t="s">
        <v>24</v>
      </c>
      <c r="E94" s="213">
        <v>2021.5</v>
      </c>
      <c r="F94" s="213">
        <v>4387.1000000000004</v>
      </c>
      <c r="G94" s="213">
        <v>360.8</v>
      </c>
      <c r="H94" s="213">
        <v>161</v>
      </c>
      <c r="I94" s="213"/>
      <c r="J94" s="213"/>
      <c r="K94" s="213">
        <v>12</v>
      </c>
      <c r="L94" s="214">
        <v>408261.4</v>
      </c>
      <c r="M94" s="214">
        <v>1160.1489999999999</v>
      </c>
      <c r="N94" s="215">
        <v>6.5300000000000004E-4</v>
      </c>
      <c r="O94" s="215">
        <v>6.9999999999999999E-6</v>
      </c>
      <c r="P94" s="213">
        <v>12</v>
      </c>
      <c r="Q94" s="214">
        <v>67997</v>
      </c>
      <c r="R94" s="215">
        <v>2.432E-4</v>
      </c>
    </row>
    <row r="95" spans="2:18" x14ac:dyDescent="0.2">
      <c r="B95" s="216" t="s">
        <v>371</v>
      </c>
      <c r="C95" s="216" t="s">
        <v>372</v>
      </c>
      <c r="D95" s="216" t="s">
        <v>24</v>
      </c>
      <c r="E95" s="213">
        <v>606</v>
      </c>
      <c r="F95" s="213">
        <v>3453.4</v>
      </c>
      <c r="G95" s="213">
        <v>2553.6999999999998</v>
      </c>
      <c r="H95" s="213">
        <v>112</v>
      </c>
      <c r="I95" s="213"/>
      <c r="J95" s="213"/>
      <c r="K95" s="213">
        <v>8</v>
      </c>
      <c r="L95" s="214">
        <v>10200.290000000001</v>
      </c>
      <c r="M95" s="214">
        <v>9009.2260000000006</v>
      </c>
      <c r="N95" s="215">
        <v>8.8200000000000003E-5</v>
      </c>
      <c r="O95" s="215">
        <v>8.7200000000000005E-5</v>
      </c>
      <c r="P95" s="213">
        <v>13</v>
      </c>
      <c r="Q95" s="214">
        <v>46265</v>
      </c>
      <c r="R95" s="215">
        <v>1.539E-4</v>
      </c>
    </row>
    <row r="96" spans="2:18" x14ac:dyDescent="0.2">
      <c r="B96" s="216" t="s">
        <v>373</v>
      </c>
      <c r="C96" s="216" t="s">
        <v>370</v>
      </c>
      <c r="D96" s="216" t="s">
        <v>25</v>
      </c>
      <c r="E96" s="213">
        <v>99</v>
      </c>
      <c r="F96" s="213">
        <v>0</v>
      </c>
      <c r="G96" s="213">
        <v>4386.3999999999996</v>
      </c>
      <c r="H96" s="213">
        <v>19</v>
      </c>
      <c r="I96" s="213"/>
      <c r="J96" s="213"/>
      <c r="K96" s="213">
        <v>1</v>
      </c>
      <c r="L96" s="214">
        <v>2750</v>
      </c>
      <c r="M96" s="214">
        <v>2750</v>
      </c>
      <c r="N96" s="215">
        <v>5.8300000000000001E-5</v>
      </c>
      <c r="O96" s="215">
        <v>5.8300000000000001E-5</v>
      </c>
      <c r="P96" s="213">
        <v>3</v>
      </c>
      <c r="Q96" s="214">
        <v>5955</v>
      </c>
      <c r="R96" s="215">
        <v>5.5500000000000001E-5</v>
      </c>
    </row>
    <row r="97" spans="2:18" x14ac:dyDescent="0.2">
      <c r="B97" s="216" t="s">
        <v>374</v>
      </c>
      <c r="C97" s="216" t="s">
        <v>370</v>
      </c>
      <c r="D97" s="216" t="s">
        <v>25</v>
      </c>
      <c r="E97" s="213">
        <v>86</v>
      </c>
      <c r="F97" s="213">
        <v>0</v>
      </c>
      <c r="G97" s="213">
        <v>2230.59</v>
      </c>
      <c r="H97" s="213">
        <v>23</v>
      </c>
      <c r="I97" s="213"/>
      <c r="J97" s="213"/>
      <c r="K97" s="213">
        <v>0</v>
      </c>
      <c r="L97" s="214">
        <v>0</v>
      </c>
      <c r="M97" s="214">
        <v>0</v>
      </c>
      <c r="N97" s="215">
        <v>0</v>
      </c>
      <c r="O97" s="215">
        <v>0</v>
      </c>
      <c r="P97" s="213">
        <v>1</v>
      </c>
      <c r="Q97" s="214">
        <v>6574</v>
      </c>
      <c r="R97" s="215">
        <v>1E-4</v>
      </c>
    </row>
    <row r="98" spans="2:18" x14ac:dyDescent="0.2">
      <c r="B98" s="216" t="s">
        <v>375</v>
      </c>
      <c r="C98" s="216" t="s">
        <v>376</v>
      </c>
      <c r="D98" s="216" t="s">
        <v>25</v>
      </c>
      <c r="E98" s="213">
        <v>355</v>
      </c>
      <c r="F98" s="213">
        <v>62481.03</v>
      </c>
      <c r="G98" s="213">
        <v>269.3</v>
      </c>
      <c r="H98" s="213">
        <v>119</v>
      </c>
      <c r="I98" s="213"/>
      <c r="J98" s="213"/>
      <c r="K98" s="213">
        <v>6</v>
      </c>
      <c r="L98" s="214">
        <v>20476.93</v>
      </c>
      <c r="M98" s="214">
        <v>20476.93</v>
      </c>
      <c r="N98" s="215">
        <v>9.5730000000000001E-4</v>
      </c>
      <c r="O98" s="215">
        <v>9.5699999999999995E-4</v>
      </c>
      <c r="P98" s="213">
        <v>6</v>
      </c>
      <c r="Q98" s="214">
        <v>60262.47</v>
      </c>
      <c r="R98" s="215">
        <v>5.5940000000000004E-4</v>
      </c>
    </row>
    <row r="99" spans="2:18" x14ac:dyDescent="0.2">
      <c r="B99" s="216" t="s">
        <v>377</v>
      </c>
      <c r="C99" s="216" t="s">
        <v>378</v>
      </c>
      <c r="D99" s="216" t="s">
        <v>25</v>
      </c>
      <c r="E99" s="213">
        <v>681</v>
      </c>
      <c r="F99" s="213">
        <v>108756.5</v>
      </c>
      <c r="G99" s="213">
        <v>0</v>
      </c>
      <c r="H99" s="213">
        <v>86</v>
      </c>
      <c r="I99" s="213"/>
      <c r="J99" s="213"/>
      <c r="K99" s="213">
        <v>23</v>
      </c>
      <c r="L99" s="214">
        <v>235694.5</v>
      </c>
      <c r="M99" s="214">
        <v>235694.5</v>
      </c>
      <c r="N99" s="215">
        <v>5.1193000000000002E-3</v>
      </c>
      <c r="O99" s="215">
        <v>5.1190000000000003E-3</v>
      </c>
      <c r="P99" s="213">
        <v>23</v>
      </c>
      <c r="Q99" s="214">
        <v>155215.9</v>
      </c>
      <c r="R99" s="215">
        <v>1.3374000000000001E-3</v>
      </c>
    </row>
    <row r="100" spans="2:18" x14ac:dyDescent="0.2">
      <c r="B100" s="216" t="s">
        <v>379</v>
      </c>
      <c r="C100" s="216" t="s">
        <v>380</v>
      </c>
      <c r="D100" s="216" t="s">
        <v>25</v>
      </c>
      <c r="E100" s="213">
        <v>347.99</v>
      </c>
      <c r="F100" s="213">
        <v>98932.33</v>
      </c>
      <c r="G100" s="213">
        <v>1018.8</v>
      </c>
      <c r="H100" s="213">
        <v>51</v>
      </c>
      <c r="I100" s="213"/>
      <c r="J100" s="213"/>
      <c r="K100" s="213">
        <v>21</v>
      </c>
      <c r="L100" s="214">
        <v>91293.23</v>
      </c>
      <c r="M100" s="214">
        <v>90736.56</v>
      </c>
      <c r="N100" s="215">
        <v>2.3993E-3</v>
      </c>
      <c r="O100" s="215">
        <v>2.3939999999999999E-3</v>
      </c>
      <c r="P100" s="213">
        <v>12</v>
      </c>
      <c r="Q100" s="214">
        <v>24976.83</v>
      </c>
      <c r="R100" s="215">
        <v>2.3929999999999999E-4</v>
      </c>
    </row>
    <row r="101" spans="2:18" x14ac:dyDescent="0.2">
      <c r="B101" s="216" t="s">
        <v>3243</v>
      </c>
      <c r="C101" s="216" t="s">
        <v>257</v>
      </c>
      <c r="D101" s="216" t="s">
        <v>23</v>
      </c>
      <c r="E101" s="213">
        <v>1</v>
      </c>
      <c r="F101" s="213"/>
      <c r="G101" s="213"/>
      <c r="H101" s="213"/>
      <c r="I101" s="213"/>
      <c r="J101" s="213"/>
      <c r="K101" s="213">
        <v>1</v>
      </c>
      <c r="L101" s="214">
        <v>5.0666669999999998</v>
      </c>
      <c r="M101" s="214">
        <v>5.0666669999999998</v>
      </c>
      <c r="N101" s="215">
        <v>2.497E-4</v>
      </c>
      <c r="O101" s="215">
        <v>2.5000000000000001E-4</v>
      </c>
      <c r="P101" s="213">
        <v>0</v>
      </c>
      <c r="Q101" s="214">
        <v>0</v>
      </c>
      <c r="R101" s="215">
        <v>0</v>
      </c>
    </row>
    <row r="102" spans="2:18" x14ac:dyDescent="0.2">
      <c r="B102" s="216" t="s">
        <v>381</v>
      </c>
      <c r="C102" s="216" t="s">
        <v>257</v>
      </c>
      <c r="D102" s="216" t="s">
        <v>23</v>
      </c>
      <c r="E102" s="213">
        <v>2</v>
      </c>
      <c r="F102" s="213">
        <v>0</v>
      </c>
      <c r="G102" s="213">
        <v>253.9</v>
      </c>
      <c r="H102" s="213"/>
      <c r="I102" s="213"/>
      <c r="J102" s="213"/>
      <c r="K102" s="213">
        <v>1</v>
      </c>
      <c r="L102" s="214">
        <v>10.133330000000001</v>
      </c>
      <c r="M102" s="214">
        <v>10.133330000000001</v>
      </c>
      <c r="N102" s="215">
        <v>4.9950000000000005E-4</v>
      </c>
      <c r="O102" s="215">
        <v>5.0000000000000001E-4</v>
      </c>
      <c r="P102" s="213">
        <v>0</v>
      </c>
      <c r="Q102" s="214">
        <v>0</v>
      </c>
      <c r="R102" s="215">
        <v>0</v>
      </c>
    </row>
    <row r="103" spans="2:18" x14ac:dyDescent="0.2">
      <c r="B103" s="216" t="s">
        <v>382</v>
      </c>
      <c r="C103" s="216" t="s">
        <v>272</v>
      </c>
      <c r="D103" s="216" t="s">
        <v>23</v>
      </c>
      <c r="E103" s="213">
        <v>9</v>
      </c>
      <c r="F103" s="213">
        <v>0</v>
      </c>
      <c r="G103" s="213">
        <v>442.2</v>
      </c>
      <c r="H103" s="213">
        <v>149</v>
      </c>
      <c r="I103" s="213"/>
      <c r="J103" s="213"/>
      <c r="K103" s="213">
        <v>1</v>
      </c>
      <c r="L103" s="214">
        <v>115.8</v>
      </c>
      <c r="M103" s="214">
        <v>115.8</v>
      </c>
      <c r="N103" s="215">
        <v>2.2615999999999999E-3</v>
      </c>
      <c r="O103" s="215">
        <v>2.2620000000000001E-3</v>
      </c>
      <c r="P103" s="213">
        <v>0</v>
      </c>
      <c r="Q103" s="214">
        <v>0</v>
      </c>
      <c r="R103" s="215">
        <v>0</v>
      </c>
    </row>
    <row r="104" spans="2:18" x14ac:dyDescent="0.2">
      <c r="B104" s="216" t="s">
        <v>383</v>
      </c>
      <c r="C104" s="216" t="s">
        <v>272</v>
      </c>
      <c r="D104" s="216" t="s">
        <v>23</v>
      </c>
      <c r="E104" s="213">
        <v>1</v>
      </c>
      <c r="F104" s="213">
        <v>0</v>
      </c>
      <c r="G104" s="213">
        <v>319.8</v>
      </c>
      <c r="H104" s="213"/>
      <c r="I104" s="213"/>
      <c r="J104" s="213"/>
      <c r="K104" s="213">
        <v>2</v>
      </c>
      <c r="L104" s="214">
        <v>530.25530000000003</v>
      </c>
      <c r="M104" s="214">
        <v>530.25530000000003</v>
      </c>
      <c r="N104" s="215">
        <v>5.0319999999999998E-4</v>
      </c>
      <c r="O104" s="215">
        <v>5.0299999999999997E-4</v>
      </c>
      <c r="P104" s="213">
        <v>0</v>
      </c>
      <c r="Q104" s="214">
        <v>0</v>
      </c>
      <c r="R104" s="215">
        <v>0</v>
      </c>
    </row>
    <row r="105" spans="2:18" x14ac:dyDescent="0.2">
      <c r="B105" s="216" t="s">
        <v>384</v>
      </c>
      <c r="C105" s="216" t="s">
        <v>385</v>
      </c>
      <c r="D105" s="216" t="s">
        <v>24</v>
      </c>
      <c r="E105" s="213">
        <v>136</v>
      </c>
      <c r="F105" s="213">
        <v>2156</v>
      </c>
      <c r="G105" s="213">
        <v>965.33</v>
      </c>
      <c r="H105" s="213">
        <v>243</v>
      </c>
      <c r="I105" s="213"/>
      <c r="J105" s="213"/>
      <c r="K105" s="213">
        <v>2</v>
      </c>
      <c r="L105" s="214">
        <v>8932.25</v>
      </c>
      <c r="M105" s="214">
        <v>8932.25</v>
      </c>
      <c r="N105" s="215">
        <v>1.4090000000000001E-4</v>
      </c>
      <c r="O105" s="215">
        <v>1.4100000000000001E-4</v>
      </c>
      <c r="P105" s="213">
        <v>2</v>
      </c>
      <c r="Q105" s="214">
        <v>5480</v>
      </c>
      <c r="R105" s="215">
        <v>2.8E-5</v>
      </c>
    </row>
    <row r="106" spans="2:18" x14ac:dyDescent="0.2">
      <c r="B106" s="216" t="s">
        <v>386</v>
      </c>
      <c r="C106" s="216" t="s">
        <v>387</v>
      </c>
      <c r="D106" s="216" t="s">
        <v>24</v>
      </c>
      <c r="E106" s="213">
        <v>1608.5</v>
      </c>
      <c r="F106" s="213">
        <v>7440.39</v>
      </c>
      <c r="G106" s="213">
        <v>3563.09</v>
      </c>
      <c r="H106" s="213">
        <v>260</v>
      </c>
      <c r="I106" s="213"/>
      <c r="J106" s="213"/>
      <c r="K106" s="213">
        <v>13</v>
      </c>
      <c r="L106" s="214">
        <v>596152.69999999995</v>
      </c>
      <c r="M106" s="214">
        <v>596152.69999999995</v>
      </c>
      <c r="N106" s="215">
        <v>4.3742E-3</v>
      </c>
      <c r="O106" s="215">
        <v>4.3740000000000003E-3</v>
      </c>
      <c r="P106" s="213">
        <v>10</v>
      </c>
      <c r="Q106" s="214">
        <v>44455</v>
      </c>
      <c r="R106" s="215">
        <v>1.7660000000000001E-4</v>
      </c>
    </row>
    <row r="107" spans="2:18" x14ac:dyDescent="0.2">
      <c r="B107" s="216" t="s">
        <v>388</v>
      </c>
      <c r="C107" s="216" t="s">
        <v>305</v>
      </c>
      <c r="D107" s="216" t="s">
        <v>24</v>
      </c>
      <c r="E107" s="213">
        <v>111</v>
      </c>
      <c r="F107" s="213">
        <v>2069.6</v>
      </c>
      <c r="G107" s="213">
        <v>514</v>
      </c>
      <c r="H107" s="213">
        <v>234</v>
      </c>
      <c r="I107" s="213"/>
      <c r="J107" s="213"/>
      <c r="K107" s="213">
        <v>2</v>
      </c>
      <c r="L107" s="214">
        <v>8603</v>
      </c>
      <c r="M107" s="214">
        <v>8015</v>
      </c>
      <c r="N107" s="215">
        <v>4.7299999999999998E-5</v>
      </c>
      <c r="O107" s="215">
        <v>3.5200000000000002E-5</v>
      </c>
      <c r="P107" s="213">
        <v>1</v>
      </c>
      <c r="Q107" s="214">
        <v>4864</v>
      </c>
      <c r="R107" s="215">
        <v>1.91E-5</v>
      </c>
    </row>
    <row r="108" spans="2:18" x14ac:dyDescent="0.2">
      <c r="B108" s="216" t="s">
        <v>389</v>
      </c>
      <c r="C108" s="216" t="s">
        <v>390</v>
      </c>
      <c r="D108" s="216" t="s">
        <v>24</v>
      </c>
      <c r="E108" s="213">
        <v>1555.5</v>
      </c>
      <c r="F108" s="213">
        <v>8154.74</v>
      </c>
      <c r="G108" s="213">
        <v>1358.3</v>
      </c>
      <c r="H108" s="213">
        <v>156</v>
      </c>
      <c r="I108" s="213"/>
      <c r="J108" s="213"/>
      <c r="K108" s="213">
        <v>13</v>
      </c>
      <c r="L108" s="214">
        <v>316137.09999999998</v>
      </c>
      <c r="M108" s="214">
        <v>316137.09999999998</v>
      </c>
      <c r="N108" s="215">
        <v>5.0724999999999998E-3</v>
      </c>
      <c r="O108" s="215">
        <v>5.0730000000000003E-3</v>
      </c>
      <c r="P108" s="213">
        <v>18</v>
      </c>
      <c r="Q108" s="214">
        <v>71668</v>
      </c>
      <c r="R108" s="215">
        <v>2.789E-4</v>
      </c>
    </row>
    <row r="109" spans="2:18" x14ac:dyDescent="0.2">
      <c r="B109" s="216" t="s">
        <v>391</v>
      </c>
      <c r="C109" s="216" t="s">
        <v>385</v>
      </c>
      <c r="D109" s="216" t="s">
        <v>25</v>
      </c>
      <c r="E109" s="213">
        <v>140</v>
      </c>
      <c r="F109" s="213">
        <v>752.7</v>
      </c>
      <c r="G109" s="213">
        <v>2437.8200000000002</v>
      </c>
      <c r="H109" s="213">
        <v>43</v>
      </c>
      <c r="I109" s="213"/>
      <c r="J109" s="213"/>
      <c r="K109" s="213"/>
      <c r="L109" s="214"/>
      <c r="M109" s="214"/>
      <c r="N109" s="215"/>
      <c r="O109" s="215"/>
      <c r="P109" s="213"/>
      <c r="Q109" s="214"/>
      <c r="R109" s="215"/>
    </row>
    <row r="110" spans="2:18" x14ac:dyDescent="0.2">
      <c r="B110" s="216" t="s">
        <v>392</v>
      </c>
      <c r="C110" s="216" t="s">
        <v>305</v>
      </c>
      <c r="D110" s="216" t="s">
        <v>24</v>
      </c>
      <c r="E110" s="213">
        <v>8</v>
      </c>
      <c r="F110" s="213">
        <v>0</v>
      </c>
      <c r="G110" s="213">
        <v>2184.31</v>
      </c>
      <c r="H110" s="213">
        <v>125</v>
      </c>
      <c r="I110" s="213"/>
      <c r="J110" s="213"/>
      <c r="K110" s="213"/>
      <c r="L110" s="214"/>
      <c r="M110" s="214"/>
      <c r="N110" s="215"/>
      <c r="O110" s="215"/>
      <c r="P110" s="213"/>
      <c r="Q110" s="214"/>
      <c r="R110" s="215"/>
    </row>
    <row r="111" spans="2:18" x14ac:dyDescent="0.2">
      <c r="B111" s="216" t="s">
        <v>393</v>
      </c>
      <c r="C111" s="216" t="s">
        <v>305</v>
      </c>
      <c r="D111" s="216" t="s">
        <v>24</v>
      </c>
      <c r="E111" s="213">
        <v>7</v>
      </c>
      <c r="F111" s="213">
        <v>0</v>
      </c>
      <c r="G111" s="213">
        <v>1405.6</v>
      </c>
      <c r="H111" s="213">
        <v>111</v>
      </c>
      <c r="I111" s="213"/>
      <c r="J111" s="213"/>
      <c r="K111" s="213"/>
      <c r="L111" s="214"/>
      <c r="M111" s="214"/>
      <c r="N111" s="215"/>
      <c r="O111" s="215"/>
      <c r="P111" s="213"/>
      <c r="Q111" s="214"/>
      <c r="R111" s="215"/>
    </row>
    <row r="112" spans="2:18" x14ac:dyDescent="0.2">
      <c r="B112" s="216" t="s">
        <v>394</v>
      </c>
      <c r="C112" s="216" t="s">
        <v>395</v>
      </c>
      <c r="D112" s="216" t="s">
        <v>24</v>
      </c>
      <c r="E112" s="213">
        <v>1134.5</v>
      </c>
      <c r="F112" s="213">
        <v>4986.6000000000004</v>
      </c>
      <c r="G112" s="213">
        <v>906.5</v>
      </c>
      <c r="H112" s="213">
        <v>122</v>
      </c>
      <c r="I112" s="213"/>
      <c r="J112" s="213"/>
      <c r="K112" s="213">
        <v>6</v>
      </c>
      <c r="L112" s="214">
        <v>28663.85</v>
      </c>
      <c r="M112" s="214">
        <v>4482.0050000000001</v>
      </c>
      <c r="N112" s="215">
        <v>2.1320000000000001E-4</v>
      </c>
      <c r="O112" s="215">
        <v>5.8300000000000001E-5</v>
      </c>
      <c r="P112" s="213">
        <v>8</v>
      </c>
      <c r="Q112" s="214">
        <v>29467</v>
      </c>
      <c r="R112" s="215">
        <v>1.373E-4</v>
      </c>
    </row>
    <row r="113" spans="2:18" x14ac:dyDescent="0.2">
      <c r="B113" s="216" t="s">
        <v>396</v>
      </c>
      <c r="C113" s="216" t="s">
        <v>397</v>
      </c>
      <c r="D113" s="216" t="s">
        <v>24</v>
      </c>
      <c r="E113" s="213">
        <v>448</v>
      </c>
      <c r="F113" s="213">
        <v>2029.5</v>
      </c>
      <c r="G113" s="213">
        <v>2940.6</v>
      </c>
      <c r="H113" s="213">
        <v>89</v>
      </c>
      <c r="I113" s="213"/>
      <c r="J113" s="213"/>
      <c r="K113" s="213">
        <v>2</v>
      </c>
      <c r="L113" s="214">
        <v>54049.43</v>
      </c>
      <c r="M113" s="214">
        <v>54049.43</v>
      </c>
      <c r="N113" s="215">
        <v>4.5340000000000002E-4</v>
      </c>
      <c r="O113" s="215">
        <v>4.5300000000000001E-4</v>
      </c>
      <c r="P113" s="213">
        <v>0</v>
      </c>
      <c r="Q113" s="214">
        <v>0</v>
      </c>
      <c r="R113" s="215">
        <v>0</v>
      </c>
    </row>
    <row r="114" spans="2:18" x14ac:dyDescent="0.2">
      <c r="B114" s="216" t="s">
        <v>398</v>
      </c>
      <c r="C114" s="216" t="s">
        <v>399</v>
      </c>
      <c r="D114" s="216" t="s">
        <v>24</v>
      </c>
      <c r="E114" s="213">
        <v>659</v>
      </c>
      <c r="F114" s="213">
        <v>1621.2</v>
      </c>
      <c r="G114" s="213">
        <v>4430.3999999999996</v>
      </c>
      <c r="H114" s="213">
        <v>111</v>
      </c>
      <c r="I114" s="213"/>
      <c r="J114" s="213"/>
      <c r="K114" s="213">
        <v>1</v>
      </c>
      <c r="L114" s="214">
        <v>47.873759999999997</v>
      </c>
      <c r="M114" s="214">
        <v>47.873759999999997</v>
      </c>
      <c r="N114" s="215">
        <v>9.9999999999999995E-7</v>
      </c>
      <c r="O114" s="215">
        <v>9.9999999999999995E-7</v>
      </c>
      <c r="P114" s="213">
        <v>0</v>
      </c>
      <c r="Q114" s="214">
        <v>0</v>
      </c>
      <c r="R114" s="215">
        <v>0</v>
      </c>
    </row>
    <row r="115" spans="2:18" x14ac:dyDescent="0.2">
      <c r="B115" s="216" t="s">
        <v>400</v>
      </c>
      <c r="C115" s="216" t="s">
        <v>397</v>
      </c>
      <c r="D115" s="216" t="s">
        <v>24</v>
      </c>
      <c r="E115" s="213">
        <v>784.5</v>
      </c>
      <c r="F115" s="213">
        <v>1109.8</v>
      </c>
      <c r="G115" s="213">
        <v>3495.4</v>
      </c>
      <c r="H115" s="213">
        <v>126</v>
      </c>
      <c r="I115" s="213"/>
      <c r="J115" s="213"/>
      <c r="K115" s="213">
        <v>0</v>
      </c>
      <c r="L115" s="214">
        <v>0</v>
      </c>
      <c r="M115" s="214">
        <v>0</v>
      </c>
      <c r="N115" s="215">
        <v>0</v>
      </c>
      <c r="O115" s="215">
        <v>0</v>
      </c>
      <c r="P115" s="213">
        <v>4</v>
      </c>
      <c r="Q115" s="214">
        <v>6385</v>
      </c>
      <c r="R115" s="215">
        <v>7.3399999999999995E-5</v>
      </c>
    </row>
    <row r="116" spans="2:18" x14ac:dyDescent="0.2">
      <c r="B116" s="216" t="s">
        <v>401</v>
      </c>
      <c r="C116" s="216" t="s">
        <v>402</v>
      </c>
      <c r="D116" s="216" t="s">
        <v>24</v>
      </c>
      <c r="E116" s="213">
        <v>536</v>
      </c>
      <c r="F116" s="213">
        <v>86</v>
      </c>
      <c r="G116" s="213">
        <v>4823.8999999999996</v>
      </c>
      <c r="H116" s="213">
        <v>109</v>
      </c>
      <c r="I116" s="213"/>
      <c r="J116" s="213"/>
      <c r="K116" s="213">
        <v>0</v>
      </c>
      <c r="L116" s="214">
        <v>0</v>
      </c>
      <c r="M116" s="214">
        <v>0</v>
      </c>
      <c r="N116" s="215">
        <v>0</v>
      </c>
      <c r="O116" s="215">
        <v>0</v>
      </c>
      <c r="P116" s="213">
        <v>1</v>
      </c>
      <c r="Q116" s="214">
        <v>5856</v>
      </c>
      <c r="R116" s="215">
        <v>1.2210000000000001E-4</v>
      </c>
    </row>
    <row r="117" spans="2:18" x14ac:dyDescent="0.2">
      <c r="B117" s="216" t="s">
        <v>403</v>
      </c>
      <c r="C117" s="216" t="s">
        <v>404</v>
      </c>
      <c r="D117" s="216" t="s">
        <v>24</v>
      </c>
      <c r="E117" s="213">
        <v>788</v>
      </c>
      <c r="F117" s="213">
        <v>269.89999999999998</v>
      </c>
      <c r="G117" s="213">
        <v>6901.5</v>
      </c>
      <c r="H117" s="213">
        <v>151</v>
      </c>
      <c r="I117" s="213"/>
      <c r="J117" s="213"/>
      <c r="K117" s="213">
        <v>1</v>
      </c>
      <c r="L117" s="214">
        <v>57.84863</v>
      </c>
      <c r="M117" s="214">
        <v>57.84863</v>
      </c>
      <c r="N117" s="215">
        <v>9.9999999999999995E-7</v>
      </c>
      <c r="O117" s="215">
        <v>9.9999999999999995E-7</v>
      </c>
      <c r="P117" s="213">
        <v>0</v>
      </c>
      <c r="Q117" s="214">
        <v>0</v>
      </c>
      <c r="R117" s="215">
        <v>0</v>
      </c>
    </row>
    <row r="118" spans="2:18" x14ac:dyDescent="0.2">
      <c r="B118" s="216" t="s">
        <v>405</v>
      </c>
      <c r="C118" s="216" t="s">
        <v>406</v>
      </c>
      <c r="D118" s="216" t="s">
        <v>24</v>
      </c>
      <c r="E118" s="213">
        <v>364</v>
      </c>
      <c r="F118" s="213">
        <v>3835.28</v>
      </c>
      <c r="G118" s="213">
        <v>2533.8000000000002</v>
      </c>
      <c r="H118" s="213">
        <v>169</v>
      </c>
      <c r="I118" s="213"/>
      <c r="J118" s="213"/>
      <c r="K118" s="213">
        <v>2</v>
      </c>
      <c r="L118" s="214">
        <v>2081.16</v>
      </c>
      <c r="M118" s="214">
        <v>2081.16</v>
      </c>
      <c r="N118" s="215">
        <v>2.8E-5</v>
      </c>
      <c r="O118" s="215">
        <v>2.8E-5</v>
      </c>
      <c r="P118" s="213">
        <v>2</v>
      </c>
      <c r="Q118" s="214">
        <v>4146</v>
      </c>
      <c r="R118" s="215">
        <v>1.01E-5</v>
      </c>
    </row>
    <row r="119" spans="2:18" x14ac:dyDescent="0.2">
      <c r="B119" s="216" t="s">
        <v>407</v>
      </c>
      <c r="C119" s="216" t="s">
        <v>408</v>
      </c>
      <c r="D119" s="216" t="s">
        <v>24</v>
      </c>
      <c r="E119" s="213">
        <v>179.75</v>
      </c>
      <c r="F119" s="213">
        <v>2336.6999999999998</v>
      </c>
      <c r="G119" s="213">
        <v>3489</v>
      </c>
      <c r="H119" s="213">
        <v>247</v>
      </c>
      <c r="I119" s="213"/>
      <c r="J119" s="213"/>
      <c r="K119" s="213"/>
      <c r="L119" s="214"/>
      <c r="M119" s="214"/>
      <c r="N119" s="215"/>
      <c r="O119" s="215"/>
      <c r="P119" s="213"/>
      <c r="Q119" s="214"/>
      <c r="R119" s="215"/>
    </row>
    <row r="120" spans="2:18" x14ac:dyDescent="0.2">
      <c r="B120" s="216" t="s">
        <v>409</v>
      </c>
      <c r="C120" s="216" t="s">
        <v>397</v>
      </c>
      <c r="D120" s="216" t="s">
        <v>24</v>
      </c>
      <c r="E120" s="213">
        <v>340</v>
      </c>
      <c r="F120" s="213">
        <v>1784.26</v>
      </c>
      <c r="G120" s="213">
        <v>1924.1</v>
      </c>
      <c r="H120" s="213">
        <v>66</v>
      </c>
      <c r="I120" s="213"/>
      <c r="J120" s="213"/>
      <c r="K120" s="213">
        <v>2</v>
      </c>
      <c r="L120" s="214">
        <v>15030</v>
      </c>
      <c r="M120" s="214">
        <v>15030</v>
      </c>
      <c r="N120" s="215">
        <v>1.5440000000000001E-4</v>
      </c>
      <c r="O120" s="215">
        <v>1.54E-4</v>
      </c>
      <c r="P120" s="213">
        <v>2</v>
      </c>
      <c r="Q120" s="214">
        <v>16359</v>
      </c>
      <c r="R120" s="215">
        <v>9.7100000000000002E-5</v>
      </c>
    </row>
    <row r="121" spans="2:18" x14ac:dyDescent="0.2">
      <c r="B121" s="216" t="s">
        <v>410</v>
      </c>
      <c r="C121" s="216" t="s">
        <v>411</v>
      </c>
      <c r="D121" s="216" t="s">
        <v>24</v>
      </c>
      <c r="E121" s="213">
        <v>697.25</v>
      </c>
      <c r="F121" s="213">
        <v>2378.1</v>
      </c>
      <c r="G121" s="213">
        <v>3449.2</v>
      </c>
      <c r="H121" s="213">
        <v>130</v>
      </c>
      <c r="I121" s="213"/>
      <c r="J121" s="213"/>
      <c r="K121" s="213">
        <v>1</v>
      </c>
      <c r="L121" s="214">
        <v>19745</v>
      </c>
      <c r="M121" s="214">
        <v>19745</v>
      </c>
      <c r="N121" s="215">
        <v>5.5300000000000002E-5</v>
      </c>
      <c r="O121" s="215">
        <v>5.5300000000000002E-5</v>
      </c>
      <c r="P121" s="213">
        <v>1</v>
      </c>
      <c r="Q121" s="214">
        <v>1917</v>
      </c>
      <c r="R121" s="215">
        <v>2.72E-5</v>
      </c>
    </row>
    <row r="122" spans="2:18" x14ac:dyDescent="0.2">
      <c r="B122" s="216" t="s">
        <v>412</v>
      </c>
      <c r="C122" s="216" t="s">
        <v>413</v>
      </c>
      <c r="D122" s="216" t="s">
        <v>24</v>
      </c>
      <c r="E122" s="213">
        <v>241</v>
      </c>
      <c r="F122" s="213">
        <v>4330.88</v>
      </c>
      <c r="G122" s="213">
        <v>2761.69</v>
      </c>
      <c r="H122" s="213">
        <v>268</v>
      </c>
      <c r="I122" s="213"/>
      <c r="J122" s="213"/>
      <c r="K122" s="213">
        <v>1</v>
      </c>
      <c r="L122" s="214">
        <v>106.3828</v>
      </c>
      <c r="M122" s="214">
        <v>106.3828</v>
      </c>
      <c r="N122" s="215">
        <v>9.9999999999999995E-7</v>
      </c>
      <c r="O122" s="215">
        <v>9.9999999999999995E-7</v>
      </c>
      <c r="P122" s="213">
        <v>3</v>
      </c>
      <c r="Q122" s="214">
        <v>2928</v>
      </c>
      <c r="R122" s="215">
        <v>2.3099999999999999E-5</v>
      </c>
    </row>
    <row r="123" spans="2:18" x14ac:dyDescent="0.2">
      <c r="B123" s="216" t="s">
        <v>414</v>
      </c>
      <c r="C123" s="216" t="s">
        <v>402</v>
      </c>
      <c r="D123" s="216" t="s">
        <v>24</v>
      </c>
      <c r="E123" s="213">
        <v>4</v>
      </c>
      <c r="F123" s="213">
        <v>470.1</v>
      </c>
      <c r="G123" s="213">
        <v>175.2</v>
      </c>
      <c r="H123" s="213">
        <v>6</v>
      </c>
      <c r="I123" s="213"/>
      <c r="J123" s="213"/>
      <c r="K123" s="213">
        <v>0</v>
      </c>
      <c r="L123" s="214">
        <v>0</v>
      </c>
      <c r="M123" s="214">
        <v>0</v>
      </c>
      <c r="N123" s="215">
        <v>0</v>
      </c>
      <c r="O123" s="215">
        <v>0</v>
      </c>
      <c r="P123" s="213">
        <v>1</v>
      </c>
      <c r="Q123" s="214">
        <v>210</v>
      </c>
      <c r="R123" s="215">
        <v>1.9999999999999999E-6</v>
      </c>
    </row>
    <row r="124" spans="2:18" x14ac:dyDescent="0.2">
      <c r="B124" s="216" t="s">
        <v>415</v>
      </c>
      <c r="C124" s="216" t="s">
        <v>416</v>
      </c>
      <c r="D124" s="216" t="s">
        <v>24</v>
      </c>
      <c r="E124" s="213">
        <v>4</v>
      </c>
      <c r="F124" s="213">
        <v>0</v>
      </c>
      <c r="G124" s="213">
        <v>569.98</v>
      </c>
      <c r="H124" s="213"/>
      <c r="I124" s="213"/>
      <c r="J124" s="213"/>
      <c r="K124" s="213"/>
      <c r="L124" s="214"/>
      <c r="M124" s="214"/>
      <c r="N124" s="215"/>
      <c r="O124" s="215"/>
      <c r="P124" s="213"/>
      <c r="Q124" s="214"/>
      <c r="R124" s="215"/>
    </row>
    <row r="125" spans="2:18" x14ac:dyDescent="0.2">
      <c r="B125" s="216" t="s">
        <v>417</v>
      </c>
      <c r="C125" s="216" t="s">
        <v>362</v>
      </c>
      <c r="D125" s="216" t="s">
        <v>24</v>
      </c>
      <c r="E125" s="213">
        <v>416.5</v>
      </c>
      <c r="F125" s="213">
        <v>661.7</v>
      </c>
      <c r="G125" s="213">
        <v>904.44</v>
      </c>
      <c r="H125" s="213">
        <v>140</v>
      </c>
      <c r="I125" s="213"/>
      <c r="J125" s="213"/>
      <c r="K125" s="213">
        <v>6</v>
      </c>
      <c r="L125" s="214">
        <v>263696.5</v>
      </c>
      <c r="M125" s="214">
        <v>14001.63</v>
      </c>
      <c r="N125" s="215">
        <v>7.3059999999999998E-4</v>
      </c>
      <c r="O125" s="215">
        <v>5.2099999999999998E-4</v>
      </c>
      <c r="P125" s="213">
        <v>0</v>
      </c>
      <c r="Q125" s="214">
        <v>0</v>
      </c>
      <c r="R125" s="215">
        <v>0</v>
      </c>
    </row>
    <row r="126" spans="2:18" x14ac:dyDescent="0.2">
      <c r="B126" s="216" t="s">
        <v>418</v>
      </c>
      <c r="C126" s="216" t="s">
        <v>257</v>
      </c>
      <c r="D126" s="216" t="s">
        <v>24</v>
      </c>
      <c r="E126" s="213">
        <v>157.6</v>
      </c>
      <c r="F126" s="213">
        <v>0</v>
      </c>
      <c r="G126" s="213">
        <v>1832.69</v>
      </c>
      <c r="H126" s="213">
        <v>163</v>
      </c>
      <c r="I126" s="213"/>
      <c r="J126" s="213"/>
      <c r="K126" s="213">
        <v>1</v>
      </c>
      <c r="L126" s="214">
        <v>1312.2670000000001</v>
      </c>
      <c r="M126" s="214">
        <v>1312.2670000000001</v>
      </c>
      <c r="N126" s="215">
        <v>2.6039999999999999E-4</v>
      </c>
      <c r="O126" s="215">
        <v>2.5999999999999998E-4</v>
      </c>
      <c r="P126" s="213">
        <v>0</v>
      </c>
      <c r="Q126" s="214">
        <v>0</v>
      </c>
      <c r="R126" s="215">
        <v>0</v>
      </c>
    </row>
    <row r="127" spans="2:18" x14ac:dyDescent="0.2">
      <c r="B127" s="216" t="s">
        <v>419</v>
      </c>
      <c r="C127" s="216" t="s">
        <v>420</v>
      </c>
      <c r="D127" s="216" t="s">
        <v>3244</v>
      </c>
      <c r="E127" s="213">
        <v>76.5</v>
      </c>
      <c r="F127" s="213">
        <v>0</v>
      </c>
      <c r="G127" s="213">
        <v>806.1</v>
      </c>
      <c r="H127" s="213">
        <v>0</v>
      </c>
      <c r="I127" s="213"/>
      <c r="J127" s="213"/>
      <c r="K127" s="213"/>
      <c r="L127" s="214"/>
      <c r="M127" s="214"/>
      <c r="N127" s="215"/>
      <c r="O127" s="215"/>
      <c r="P127" s="213"/>
      <c r="Q127" s="214"/>
      <c r="R127" s="215"/>
    </row>
    <row r="128" spans="2:18" x14ac:dyDescent="0.2">
      <c r="B128" s="216" t="s">
        <v>421</v>
      </c>
      <c r="C128" s="216" t="s">
        <v>257</v>
      </c>
      <c r="D128" s="216" t="s">
        <v>23</v>
      </c>
      <c r="E128" s="213">
        <v>154</v>
      </c>
      <c r="F128" s="213">
        <v>0</v>
      </c>
      <c r="G128" s="213">
        <v>632.29999999999995</v>
      </c>
      <c r="H128" s="213">
        <v>115</v>
      </c>
      <c r="I128" s="213"/>
      <c r="J128" s="213"/>
      <c r="K128" s="213">
        <v>1</v>
      </c>
      <c r="L128" s="214">
        <v>668.8</v>
      </c>
      <c r="M128" s="214">
        <v>668.8</v>
      </c>
      <c r="N128" s="215">
        <v>3.2964300000000002E-2</v>
      </c>
      <c r="O128" s="215">
        <v>3.2964E-2</v>
      </c>
      <c r="P128" s="213">
        <v>0</v>
      </c>
      <c r="Q128" s="214">
        <v>0</v>
      </c>
      <c r="R128" s="215">
        <v>0</v>
      </c>
    </row>
    <row r="129" spans="2:18" x14ac:dyDescent="0.2">
      <c r="B129" s="216" t="s">
        <v>421</v>
      </c>
      <c r="C129" s="216" t="s">
        <v>257</v>
      </c>
      <c r="D129" s="216" t="s">
        <v>3244</v>
      </c>
      <c r="E129" s="213">
        <v>154</v>
      </c>
      <c r="F129" s="213">
        <v>0</v>
      </c>
      <c r="G129" s="213">
        <v>632.29999999999995</v>
      </c>
      <c r="H129" s="213">
        <v>115</v>
      </c>
      <c r="I129" s="213"/>
      <c r="J129" s="213"/>
      <c r="K129" s="213"/>
      <c r="L129" s="214"/>
      <c r="M129" s="214"/>
      <c r="N129" s="215"/>
      <c r="O129" s="215"/>
      <c r="P129" s="213"/>
      <c r="Q129" s="214"/>
      <c r="R129" s="215"/>
    </row>
    <row r="130" spans="2:18" x14ac:dyDescent="0.2">
      <c r="B130" s="216" t="s">
        <v>422</v>
      </c>
      <c r="C130" s="216" t="s">
        <v>420</v>
      </c>
      <c r="D130" s="216" t="s">
        <v>24</v>
      </c>
      <c r="E130" s="213"/>
      <c r="F130" s="213"/>
      <c r="G130" s="213"/>
      <c r="H130" s="213"/>
      <c r="I130" s="213"/>
      <c r="J130" s="213"/>
      <c r="K130" s="213">
        <v>1</v>
      </c>
      <c r="L130" s="214">
        <v>197.6</v>
      </c>
      <c r="M130" s="214">
        <v>197.6</v>
      </c>
      <c r="N130" s="215">
        <v>3.9199999999999997E-5</v>
      </c>
      <c r="O130" s="215">
        <v>3.9199999999999997E-5</v>
      </c>
      <c r="P130" s="213">
        <v>0</v>
      </c>
      <c r="Q130" s="214">
        <v>0</v>
      </c>
      <c r="R130" s="215">
        <v>0</v>
      </c>
    </row>
    <row r="131" spans="2:18" x14ac:dyDescent="0.2">
      <c r="B131" s="216" t="s">
        <v>423</v>
      </c>
      <c r="C131" s="216" t="s">
        <v>257</v>
      </c>
      <c r="D131" s="216" t="s">
        <v>24</v>
      </c>
      <c r="E131" s="213">
        <v>70.400000000000006</v>
      </c>
      <c r="F131" s="213">
        <v>0</v>
      </c>
      <c r="G131" s="213">
        <v>412.29</v>
      </c>
      <c r="H131" s="213">
        <v>78</v>
      </c>
      <c r="I131" s="213"/>
      <c r="J131" s="213"/>
      <c r="K131" s="213"/>
      <c r="L131" s="214"/>
      <c r="M131" s="214"/>
      <c r="N131" s="215"/>
      <c r="O131" s="215"/>
      <c r="P131" s="213"/>
      <c r="Q131" s="214"/>
      <c r="R131" s="215"/>
    </row>
    <row r="132" spans="2:18" x14ac:dyDescent="0.2">
      <c r="B132" s="216" t="s">
        <v>424</v>
      </c>
      <c r="C132" s="216" t="s">
        <v>257</v>
      </c>
      <c r="D132" s="216" t="s">
        <v>23</v>
      </c>
      <c r="E132" s="213">
        <v>8</v>
      </c>
      <c r="F132" s="213"/>
      <c r="G132" s="213"/>
      <c r="H132" s="213"/>
      <c r="I132" s="213"/>
      <c r="J132" s="213"/>
      <c r="K132" s="213">
        <v>1</v>
      </c>
      <c r="L132" s="214">
        <v>50.666670000000003</v>
      </c>
      <c r="M132" s="214">
        <v>50.666670000000003</v>
      </c>
      <c r="N132" s="215">
        <v>2.4973E-3</v>
      </c>
      <c r="O132" s="215">
        <v>2.4970000000000001E-3</v>
      </c>
      <c r="P132" s="213">
        <v>0</v>
      </c>
      <c r="Q132" s="214">
        <v>0</v>
      </c>
      <c r="R132" s="215">
        <v>0</v>
      </c>
    </row>
    <row r="133" spans="2:18" x14ac:dyDescent="0.2">
      <c r="B133" s="216" t="s">
        <v>425</v>
      </c>
      <c r="C133" s="216" t="s">
        <v>257</v>
      </c>
      <c r="D133" s="216" t="s">
        <v>23</v>
      </c>
      <c r="E133" s="213">
        <v>96</v>
      </c>
      <c r="F133" s="213">
        <v>0</v>
      </c>
      <c r="G133" s="213">
        <v>388.97</v>
      </c>
      <c r="H133" s="213">
        <v>88</v>
      </c>
      <c r="I133" s="213"/>
      <c r="J133" s="213"/>
      <c r="K133" s="213">
        <v>1</v>
      </c>
      <c r="L133" s="214">
        <v>481.33330000000001</v>
      </c>
      <c r="M133" s="214">
        <v>481.33330000000001</v>
      </c>
      <c r="N133" s="215">
        <v>2.37243E-2</v>
      </c>
      <c r="O133" s="215">
        <v>2.3723999999999999E-2</v>
      </c>
      <c r="P133" s="213">
        <v>0</v>
      </c>
      <c r="Q133" s="214">
        <v>0</v>
      </c>
      <c r="R133" s="215">
        <v>0</v>
      </c>
    </row>
    <row r="134" spans="2:18" x14ac:dyDescent="0.2">
      <c r="B134" s="216" t="s">
        <v>426</v>
      </c>
      <c r="C134" s="216" t="s">
        <v>420</v>
      </c>
      <c r="D134" s="216" t="s">
        <v>3244</v>
      </c>
      <c r="E134" s="213">
        <v>2</v>
      </c>
      <c r="F134" s="213">
        <v>0</v>
      </c>
      <c r="G134" s="213">
        <v>1025</v>
      </c>
      <c r="H134" s="213">
        <v>0</v>
      </c>
      <c r="I134" s="213"/>
      <c r="J134" s="213"/>
      <c r="K134" s="213"/>
      <c r="L134" s="214"/>
      <c r="M134" s="214"/>
      <c r="N134" s="215"/>
      <c r="O134" s="215"/>
      <c r="P134" s="213"/>
      <c r="Q134" s="214"/>
      <c r="R134" s="215"/>
    </row>
    <row r="135" spans="2:18" x14ac:dyDescent="0.2">
      <c r="B135" s="216" t="s">
        <v>427</v>
      </c>
      <c r="C135" s="216" t="s">
        <v>428</v>
      </c>
      <c r="D135" s="216" t="s">
        <v>24</v>
      </c>
      <c r="E135" s="213">
        <v>1436.5</v>
      </c>
      <c r="F135" s="213">
        <v>7088.42</v>
      </c>
      <c r="G135" s="213">
        <v>1438</v>
      </c>
      <c r="H135" s="213">
        <v>217</v>
      </c>
      <c r="I135" s="213"/>
      <c r="J135" s="213"/>
      <c r="K135" s="213">
        <v>3</v>
      </c>
      <c r="L135" s="214">
        <v>148973.9</v>
      </c>
      <c r="M135" s="214">
        <v>148973.9</v>
      </c>
      <c r="N135" s="215">
        <v>1.4905999999999999E-3</v>
      </c>
      <c r="O135" s="215">
        <v>1.4909999999999999E-3</v>
      </c>
      <c r="P135" s="213">
        <v>14</v>
      </c>
      <c r="Q135" s="214">
        <v>132500</v>
      </c>
      <c r="R135" s="215">
        <v>4.3530000000000001E-4</v>
      </c>
    </row>
    <row r="136" spans="2:18" x14ac:dyDescent="0.2">
      <c r="B136" s="216" t="s">
        <v>429</v>
      </c>
      <c r="C136" s="216" t="s">
        <v>430</v>
      </c>
      <c r="D136" s="216" t="s">
        <v>24</v>
      </c>
      <c r="E136" s="213">
        <v>5</v>
      </c>
      <c r="F136" s="213"/>
      <c r="G136" s="213"/>
      <c r="H136" s="213"/>
      <c r="I136" s="213"/>
      <c r="J136" s="213"/>
      <c r="K136" s="213"/>
      <c r="L136" s="214"/>
      <c r="M136" s="214"/>
      <c r="N136" s="215"/>
      <c r="O136" s="215"/>
      <c r="P136" s="213"/>
      <c r="Q136" s="214"/>
      <c r="R136" s="215"/>
    </row>
    <row r="137" spans="2:18" x14ac:dyDescent="0.2">
      <c r="B137" s="216" t="s">
        <v>431</v>
      </c>
      <c r="C137" s="216" t="s">
        <v>432</v>
      </c>
      <c r="D137" s="216" t="s">
        <v>24</v>
      </c>
      <c r="E137" s="213">
        <v>1354.5</v>
      </c>
      <c r="F137" s="213">
        <v>3073.6</v>
      </c>
      <c r="G137" s="213">
        <v>3111.61</v>
      </c>
      <c r="H137" s="213">
        <v>138</v>
      </c>
      <c r="I137" s="213"/>
      <c r="J137" s="213"/>
      <c r="K137" s="213">
        <v>10</v>
      </c>
      <c r="L137" s="214">
        <v>227864.5</v>
      </c>
      <c r="M137" s="214">
        <v>227864.5</v>
      </c>
      <c r="N137" s="215">
        <v>1.444E-3</v>
      </c>
      <c r="O137" s="215">
        <v>1.444E-3</v>
      </c>
      <c r="P137" s="213">
        <v>8</v>
      </c>
      <c r="Q137" s="214">
        <v>98814</v>
      </c>
      <c r="R137" s="215">
        <v>2.833E-4</v>
      </c>
    </row>
    <row r="138" spans="2:18" x14ac:dyDescent="0.2">
      <c r="B138" s="216" t="s">
        <v>433</v>
      </c>
      <c r="C138" s="216" t="s">
        <v>434</v>
      </c>
      <c r="D138" s="216" t="s">
        <v>24</v>
      </c>
      <c r="E138" s="213">
        <v>2165</v>
      </c>
      <c r="F138" s="213">
        <v>1959.4</v>
      </c>
      <c r="G138" s="213">
        <v>1904.08</v>
      </c>
      <c r="H138" s="213">
        <v>253.2672</v>
      </c>
      <c r="I138" s="213"/>
      <c r="J138" s="213"/>
      <c r="K138" s="213">
        <v>8</v>
      </c>
      <c r="L138" s="214">
        <v>414136.3</v>
      </c>
      <c r="M138" s="214">
        <v>414136.3</v>
      </c>
      <c r="N138" s="215">
        <v>3.7444000000000002E-3</v>
      </c>
      <c r="O138" s="215">
        <v>3.7439999999999999E-3</v>
      </c>
      <c r="P138" s="213">
        <v>1</v>
      </c>
      <c r="Q138" s="214">
        <v>4284</v>
      </c>
      <c r="R138" s="215">
        <v>1.7E-5</v>
      </c>
    </row>
    <row r="139" spans="2:18" x14ac:dyDescent="0.2">
      <c r="B139" s="216" t="s">
        <v>435</v>
      </c>
      <c r="C139" s="216" t="s">
        <v>436</v>
      </c>
      <c r="D139" s="216" t="s">
        <v>24</v>
      </c>
      <c r="E139" s="213">
        <v>4</v>
      </c>
      <c r="F139" s="213">
        <v>0</v>
      </c>
      <c r="G139" s="213">
        <v>839.81</v>
      </c>
      <c r="H139" s="213">
        <v>193</v>
      </c>
      <c r="I139" s="213"/>
      <c r="J139" s="213"/>
      <c r="K139" s="213"/>
      <c r="L139" s="214"/>
      <c r="M139" s="214"/>
      <c r="N139" s="215"/>
      <c r="O139" s="215"/>
      <c r="P139" s="213"/>
      <c r="Q139" s="214"/>
      <c r="R139" s="215"/>
    </row>
    <row r="140" spans="2:18" x14ac:dyDescent="0.2">
      <c r="B140" s="216" t="s">
        <v>437</v>
      </c>
      <c r="C140" s="216" t="s">
        <v>430</v>
      </c>
      <c r="D140" s="216" t="s">
        <v>24</v>
      </c>
      <c r="E140" s="213">
        <v>3</v>
      </c>
      <c r="F140" s="213">
        <v>0</v>
      </c>
      <c r="G140" s="213">
        <v>1627.27</v>
      </c>
      <c r="H140" s="213">
        <v>144</v>
      </c>
      <c r="I140" s="213"/>
      <c r="J140" s="213"/>
      <c r="K140" s="213"/>
      <c r="L140" s="214"/>
      <c r="M140" s="214"/>
      <c r="N140" s="215"/>
      <c r="O140" s="215"/>
      <c r="P140" s="213"/>
      <c r="Q140" s="214"/>
      <c r="R140" s="215"/>
    </row>
    <row r="141" spans="2:18" x14ac:dyDescent="0.2">
      <c r="B141" s="216" t="s">
        <v>438</v>
      </c>
      <c r="C141" s="216" t="s">
        <v>439</v>
      </c>
      <c r="D141" s="216" t="s">
        <v>24</v>
      </c>
      <c r="E141" s="213">
        <v>2</v>
      </c>
      <c r="F141" s="213">
        <v>0</v>
      </c>
      <c r="G141" s="213">
        <v>1489.4</v>
      </c>
      <c r="H141" s="213">
        <v>56</v>
      </c>
      <c r="I141" s="213"/>
      <c r="J141" s="213"/>
      <c r="K141" s="213"/>
      <c r="L141" s="214"/>
      <c r="M141" s="214"/>
      <c r="N141" s="215"/>
      <c r="O141" s="215"/>
      <c r="P141" s="213"/>
      <c r="Q141" s="214"/>
      <c r="R141" s="215"/>
    </row>
    <row r="142" spans="2:18" x14ac:dyDescent="0.2">
      <c r="B142" s="216" t="s">
        <v>440</v>
      </c>
      <c r="C142" s="216" t="s">
        <v>441</v>
      </c>
      <c r="D142" s="216" t="s">
        <v>24</v>
      </c>
      <c r="E142" s="213">
        <v>2058</v>
      </c>
      <c r="F142" s="213">
        <v>3306.48</v>
      </c>
      <c r="G142" s="213">
        <v>2045.9</v>
      </c>
      <c r="H142" s="213">
        <v>254</v>
      </c>
      <c r="I142" s="213"/>
      <c r="J142" s="213"/>
      <c r="K142" s="213">
        <v>18</v>
      </c>
      <c r="L142" s="214">
        <v>1120996</v>
      </c>
      <c r="M142" s="214">
        <v>1120996</v>
      </c>
      <c r="N142" s="215">
        <v>5.0622999999999996E-3</v>
      </c>
      <c r="O142" s="215">
        <v>5.0619999999999997E-3</v>
      </c>
      <c r="P142" s="213">
        <v>10</v>
      </c>
      <c r="Q142" s="214">
        <v>84667</v>
      </c>
      <c r="R142" s="215">
        <v>2.5300000000000002E-4</v>
      </c>
    </row>
    <row r="143" spans="2:18" x14ac:dyDescent="0.2">
      <c r="B143" s="216" t="s">
        <v>442</v>
      </c>
      <c r="C143" s="216" t="s">
        <v>443</v>
      </c>
      <c r="D143" s="216" t="s">
        <v>25</v>
      </c>
      <c r="E143" s="213">
        <v>80</v>
      </c>
      <c r="F143" s="213">
        <v>58</v>
      </c>
      <c r="G143" s="213">
        <v>2814.91</v>
      </c>
      <c r="H143" s="213">
        <v>17</v>
      </c>
      <c r="I143" s="213"/>
      <c r="J143" s="213"/>
      <c r="K143" s="213">
        <v>1</v>
      </c>
      <c r="L143" s="214">
        <v>7908.8</v>
      </c>
      <c r="M143" s="214">
        <v>7908.8</v>
      </c>
      <c r="N143" s="215">
        <v>1.2999999999999999E-4</v>
      </c>
      <c r="O143" s="215">
        <v>1.2999999999999999E-4</v>
      </c>
      <c r="P143" s="213">
        <v>0</v>
      </c>
      <c r="Q143" s="214">
        <v>0</v>
      </c>
      <c r="R143" s="215">
        <v>0</v>
      </c>
    </row>
    <row r="144" spans="2:18" x14ac:dyDescent="0.2">
      <c r="B144" s="216" t="s">
        <v>444</v>
      </c>
      <c r="C144" s="216" t="s">
        <v>430</v>
      </c>
      <c r="D144" s="216" t="s">
        <v>24</v>
      </c>
      <c r="E144" s="213">
        <v>3</v>
      </c>
      <c r="F144" s="213">
        <v>0</v>
      </c>
      <c r="G144" s="213">
        <v>1413.24</v>
      </c>
      <c r="H144" s="213">
        <v>35</v>
      </c>
      <c r="I144" s="213"/>
      <c r="J144" s="213"/>
      <c r="K144" s="213"/>
      <c r="L144" s="214"/>
      <c r="M144" s="214"/>
      <c r="N144" s="215"/>
      <c r="O144" s="215"/>
      <c r="P144" s="213"/>
      <c r="Q144" s="214"/>
      <c r="R144" s="215"/>
    </row>
    <row r="145" spans="2:18" x14ac:dyDescent="0.2">
      <c r="B145" s="216" t="s">
        <v>445</v>
      </c>
      <c r="C145" s="216" t="s">
        <v>441</v>
      </c>
      <c r="D145" s="216" t="s">
        <v>24</v>
      </c>
      <c r="E145" s="213">
        <v>536.5</v>
      </c>
      <c r="F145" s="213">
        <v>680.05</v>
      </c>
      <c r="G145" s="213">
        <v>2189.56</v>
      </c>
      <c r="H145" s="213">
        <v>139</v>
      </c>
      <c r="I145" s="213"/>
      <c r="J145" s="213"/>
      <c r="K145" s="213">
        <v>0</v>
      </c>
      <c r="L145" s="214">
        <v>0</v>
      </c>
      <c r="M145" s="214">
        <v>0</v>
      </c>
      <c r="N145" s="215">
        <v>0</v>
      </c>
      <c r="O145" s="215">
        <v>0</v>
      </c>
      <c r="P145" s="213">
        <v>1</v>
      </c>
      <c r="Q145" s="214">
        <v>338</v>
      </c>
      <c r="R145" s="215">
        <v>9.9999999999999995E-7</v>
      </c>
    </row>
    <row r="146" spans="2:18" x14ac:dyDescent="0.2">
      <c r="B146" s="216" t="s">
        <v>446</v>
      </c>
      <c r="C146" s="216" t="s">
        <v>447</v>
      </c>
      <c r="D146" s="216" t="s">
        <v>24</v>
      </c>
      <c r="E146" s="213">
        <v>1427</v>
      </c>
      <c r="F146" s="213">
        <v>1173.7</v>
      </c>
      <c r="G146" s="213">
        <v>2583.36</v>
      </c>
      <c r="H146" s="213">
        <v>167</v>
      </c>
      <c r="I146" s="213"/>
      <c r="J146" s="213"/>
      <c r="K146" s="213">
        <v>7</v>
      </c>
      <c r="L146" s="214">
        <v>21718.26</v>
      </c>
      <c r="M146" s="214">
        <v>21718.26</v>
      </c>
      <c r="N146" s="215">
        <v>1.47E-4</v>
      </c>
      <c r="O146" s="215">
        <v>1.47E-4</v>
      </c>
      <c r="P146" s="213">
        <v>2</v>
      </c>
      <c r="Q146" s="214">
        <v>3817</v>
      </c>
      <c r="R146" s="215">
        <v>1.7E-5</v>
      </c>
    </row>
    <row r="147" spans="2:18" x14ac:dyDescent="0.2">
      <c r="B147" s="216" t="s">
        <v>448</v>
      </c>
      <c r="C147" s="216" t="s">
        <v>436</v>
      </c>
      <c r="D147" s="216" t="s">
        <v>24</v>
      </c>
      <c r="E147" s="213">
        <v>590</v>
      </c>
      <c r="F147" s="213">
        <v>0</v>
      </c>
      <c r="G147" s="213">
        <v>1240.77</v>
      </c>
      <c r="H147" s="213">
        <v>182</v>
      </c>
      <c r="I147" s="213"/>
      <c r="J147" s="213"/>
      <c r="K147" s="213">
        <v>1</v>
      </c>
      <c r="L147" s="214">
        <v>173.8441</v>
      </c>
      <c r="M147" s="214">
        <v>173.8441</v>
      </c>
      <c r="N147" s="215">
        <v>9.9999999999999995E-7</v>
      </c>
      <c r="O147" s="215">
        <v>9.9999999999999995E-7</v>
      </c>
      <c r="P147" s="213">
        <v>0</v>
      </c>
      <c r="Q147" s="214">
        <v>0</v>
      </c>
      <c r="R147" s="215">
        <v>0</v>
      </c>
    </row>
    <row r="148" spans="2:18" x14ac:dyDescent="0.2">
      <c r="B148" s="216" t="s">
        <v>449</v>
      </c>
      <c r="C148" s="216" t="s">
        <v>436</v>
      </c>
      <c r="D148" s="216" t="s">
        <v>24</v>
      </c>
      <c r="E148" s="213">
        <v>153</v>
      </c>
      <c r="F148" s="213">
        <v>0</v>
      </c>
      <c r="G148" s="213">
        <v>1020.74</v>
      </c>
      <c r="H148" s="213">
        <v>145</v>
      </c>
      <c r="I148" s="213"/>
      <c r="J148" s="213"/>
      <c r="K148" s="213"/>
      <c r="L148" s="214"/>
      <c r="M148" s="214"/>
      <c r="N148" s="215"/>
      <c r="O148" s="215"/>
      <c r="P148" s="213"/>
      <c r="Q148" s="214"/>
      <c r="R148" s="215"/>
    </row>
    <row r="149" spans="2:18" x14ac:dyDescent="0.2">
      <c r="B149" s="216" t="s">
        <v>450</v>
      </c>
      <c r="C149" s="216" t="s">
        <v>436</v>
      </c>
      <c r="D149" s="216" t="s">
        <v>24</v>
      </c>
      <c r="E149" s="213">
        <v>5</v>
      </c>
      <c r="F149" s="213">
        <v>0</v>
      </c>
      <c r="G149" s="213">
        <v>484.8</v>
      </c>
      <c r="H149" s="213">
        <v>154</v>
      </c>
      <c r="I149" s="213"/>
      <c r="J149" s="213"/>
      <c r="K149" s="213"/>
      <c r="L149" s="214"/>
      <c r="M149" s="214"/>
      <c r="N149" s="215"/>
      <c r="O149" s="215"/>
      <c r="P149" s="213"/>
      <c r="Q149" s="214"/>
      <c r="R149" s="215"/>
    </row>
    <row r="150" spans="2:18" x14ac:dyDescent="0.2">
      <c r="B150" s="216" t="s">
        <v>451</v>
      </c>
      <c r="C150" s="216" t="s">
        <v>452</v>
      </c>
      <c r="D150" s="216" t="s">
        <v>24</v>
      </c>
      <c r="E150" s="213">
        <v>4</v>
      </c>
      <c r="F150" s="213"/>
      <c r="G150" s="213"/>
      <c r="H150" s="213"/>
      <c r="I150" s="213"/>
      <c r="J150" s="213"/>
      <c r="K150" s="213"/>
      <c r="L150" s="214"/>
      <c r="M150" s="214"/>
      <c r="N150" s="215"/>
      <c r="O150" s="215"/>
      <c r="P150" s="213"/>
      <c r="Q150" s="214"/>
      <c r="R150" s="215"/>
    </row>
    <row r="151" spans="2:18" x14ac:dyDescent="0.2">
      <c r="B151" s="216" t="s">
        <v>453</v>
      </c>
      <c r="C151" s="216" t="s">
        <v>436</v>
      </c>
      <c r="D151" s="216" t="s">
        <v>24</v>
      </c>
      <c r="E151" s="213">
        <v>27</v>
      </c>
      <c r="F151" s="213">
        <v>0</v>
      </c>
      <c r="G151" s="213">
        <v>1076.5</v>
      </c>
      <c r="H151" s="213">
        <v>232</v>
      </c>
      <c r="I151" s="213"/>
      <c r="J151" s="213"/>
      <c r="K151" s="213"/>
      <c r="L151" s="214"/>
      <c r="M151" s="214"/>
      <c r="N151" s="215"/>
      <c r="O151" s="215"/>
      <c r="P151" s="213"/>
      <c r="Q151" s="214"/>
      <c r="R151" s="215"/>
    </row>
    <row r="152" spans="2:18" x14ac:dyDescent="0.2">
      <c r="B152" s="216" t="s">
        <v>454</v>
      </c>
      <c r="C152" s="216" t="s">
        <v>430</v>
      </c>
      <c r="D152" s="216" t="s">
        <v>24</v>
      </c>
      <c r="E152" s="213">
        <v>3</v>
      </c>
      <c r="F152" s="213">
        <v>0</v>
      </c>
      <c r="G152" s="213">
        <v>2560.2600000000002</v>
      </c>
      <c r="H152" s="213">
        <v>134</v>
      </c>
      <c r="I152" s="213"/>
      <c r="J152" s="213"/>
      <c r="K152" s="213"/>
      <c r="L152" s="214"/>
      <c r="M152" s="214"/>
      <c r="N152" s="215"/>
      <c r="O152" s="215"/>
      <c r="P152" s="213"/>
      <c r="Q152" s="214"/>
      <c r="R152" s="215"/>
    </row>
    <row r="153" spans="2:18" x14ac:dyDescent="0.2">
      <c r="B153" s="216" t="s">
        <v>455</v>
      </c>
      <c r="C153" s="216" t="s">
        <v>430</v>
      </c>
      <c r="D153" s="216" t="s">
        <v>24</v>
      </c>
      <c r="E153" s="213">
        <v>1529</v>
      </c>
      <c r="F153" s="213">
        <v>3722</v>
      </c>
      <c r="G153" s="213">
        <v>1866.67</v>
      </c>
      <c r="H153" s="213">
        <v>212</v>
      </c>
      <c r="I153" s="213"/>
      <c r="J153" s="213"/>
      <c r="K153" s="213">
        <v>11</v>
      </c>
      <c r="L153" s="214">
        <v>5515.3940000000002</v>
      </c>
      <c r="M153" s="214">
        <v>5515.3940000000002</v>
      </c>
      <c r="N153" s="215">
        <v>8.9400000000000005E-5</v>
      </c>
      <c r="O153" s="215">
        <v>8.9400000000000005E-5</v>
      </c>
      <c r="P153" s="213">
        <v>2</v>
      </c>
      <c r="Q153" s="214">
        <v>5560</v>
      </c>
      <c r="R153" s="215">
        <v>3.4199999999999998E-5</v>
      </c>
    </row>
    <row r="154" spans="2:18" x14ac:dyDescent="0.2">
      <c r="B154" s="216" t="s">
        <v>456</v>
      </c>
      <c r="C154" s="216" t="s">
        <v>436</v>
      </c>
      <c r="D154" s="216" t="s">
        <v>24</v>
      </c>
      <c r="E154" s="213">
        <v>2</v>
      </c>
      <c r="F154" s="213">
        <v>0</v>
      </c>
      <c r="G154" s="213">
        <v>844.11</v>
      </c>
      <c r="H154" s="213">
        <v>138</v>
      </c>
      <c r="I154" s="213"/>
      <c r="J154" s="213"/>
      <c r="K154" s="213"/>
      <c r="L154" s="214"/>
      <c r="M154" s="214"/>
      <c r="N154" s="215"/>
      <c r="O154" s="215"/>
      <c r="P154" s="213"/>
      <c r="Q154" s="214"/>
      <c r="R154" s="215"/>
    </row>
    <row r="155" spans="2:18" x14ac:dyDescent="0.2">
      <c r="B155" s="216" t="s">
        <v>457</v>
      </c>
      <c r="C155" s="216" t="s">
        <v>436</v>
      </c>
      <c r="D155" s="216" t="s">
        <v>24</v>
      </c>
      <c r="E155" s="213">
        <v>59</v>
      </c>
      <c r="F155" s="213">
        <v>582.70000000000005</v>
      </c>
      <c r="G155" s="213">
        <v>1239.5999999999999</v>
      </c>
      <c r="H155" s="213">
        <v>193</v>
      </c>
      <c r="I155" s="213"/>
      <c r="J155" s="213"/>
      <c r="K155" s="213">
        <v>0</v>
      </c>
      <c r="L155" s="214">
        <v>0</v>
      </c>
      <c r="M155" s="214">
        <v>0</v>
      </c>
      <c r="N155" s="215">
        <v>0</v>
      </c>
      <c r="O155" s="215">
        <v>0</v>
      </c>
      <c r="P155" s="213">
        <v>1</v>
      </c>
      <c r="Q155" s="214">
        <v>9856</v>
      </c>
      <c r="R155" s="215">
        <v>5.63E-5</v>
      </c>
    </row>
    <row r="156" spans="2:18" x14ac:dyDescent="0.2">
      <c r="B156" s="216" t="s">
        <v>458</v>
      </c>
      <c r="C156" s="216" t="s">
        <v>459</v>
      </c>
      <c r="D156" s="216" t="s">
        <v>24</v>
      </c>
      <c r="E156" s="213">
        <v>1538</v>
      </c>
      <c r="F156" s="213">
        <v>3178.4</v>
      </c>
      <c r="G156" s="213">
        <v>6166.17</v>
      </c>
      <c r="H156" s="213"/>
      <c r="I156" s="213"/>
      <c r="J156" s="213"/>
      <c r="K156" s="213"/>
      <c r="L156" s="214"/>
      <c r="M156" s="214"/>
      <c r="N156" s="215"/>
      <c r="O156" s="215"/>
      <c r="P156" s="213"/>
      <c r="Q156" s="214"/>
      <c r="R156" s="215"/>
    </row>
    <row r="157" spans="2:18" x14ac:dyDescent="0.2">
      <c r="B157" s="216" t="s">
        <v>460</v>
      </c>
      <c r="C157" s="216" t="s">
        <v>461</v>
      </c>
      <c r="D157" s="216" t="s">
        <v>24</v>
      </c>
      <c r="E157" s="213">
        <v>294.99</v>
      </c>
      <c r="F157" s="213">
        <v>1198.73</v>
      </c>
      <c r="G157" s="213">
        <v>2903.7</v>
      </c>
      <c r="H157" s="213"/>
      <c r="I157" s="213"/>
      <c r="J157" s="213"/>
      <c r="K157" s="213"/>
      <c r="L157" s="214"/>
      <c r="M157" s="214"/>
      <c r="N157" s="215"/>
      <c r="O157" s="215"/>
      <c r="P157" s="213"/>
      <c r="Q157" s="214"/>
      <c r="R157" s="215"/>
    </row>
    <row r="158" spans="2:18" x14ac:dyDescent="0.2">
      <c r="B158" s="216" t="s">
        <v>462</v>
      </c>
      <c r="C158" s="216" t="s">
        <v>463</v>
      </c>
      <c r="D158" s="216" t="s">
        <v>24</v>
      </c>
      <c r="E158" s="213"/>
      <c r="F158" s="213"/>
      <c r="G158" s="213"/>
      <c r="H158" s="213">
        <v>367</v>
      </c>
      <c r="I158" s="213"/>
      <c r="J158" s="213"/>
      <c r="K158" s="213">
        <v>12</v>
      </c>
      <c r="L158" s="214">
        <v>193308.7</v>
      </c>
      <c r="M158" s="214">
        <v>193228.79999999999</v>
      </c>
      <c r="N158" s="215">
        <v>1.6448999999999999E-3</v>
      </c>
      <c r="O158" s="215">
        <v>1.6440000000000001E-3</v>
      </c>
      <c r="P158" s="213">
        <v>5</v>
      </c>
      <c r="Q158" s="214">
        <v>14778</v>
      </c>
      <c r="R158" s="215">
        <v>5.9299999999999998E-5</v>
      </c>
    </row>
    <row r="159" spans="2:18" x14ac:dyDescent="0.2">
      <c r="B159" s="216" t="s">
        <v>464</v>
      </c>
      <c r="C159" s="216" t="s">
        <v>465</v>
      </c>
      <c r="D159" s="216" t="s">
        <v>24</v>
      </c>
      <c r="E159" s="213">
        <v>19</v>
      </c>
      <c r="F159" s="213">
        <v>1055.8499999999999</v>
      </c>
      <c r="G159" s="213">
        <v>735.84</v>
      </c>
      <c r="H159" s="213">
        <v>206</v>
      </c>
      <c r="I159" s="213"/>
      <c r="J159" s="213"/>
      <c r="K159" s="213">
        <v>2</v>
      </c>
      <c r="L159" s="214">
        <v>1068.55</v>
      </c>
      <c r="M159" s="214">
        <v>18</v>
      </c>
      <c r="N159" s="215">
        <v>7.9999999999999996E-6</v>
      </c>
      <c r="O159" s="215">
        <v>9.9999999999999995E-7</v>
      </c>
      <c r="P159" s="213">
        <v>1</v>
      </c>
      <c r="Q159" s="214">
        <v>1506</v>
      </c>
      <c r="R159" s="215">
        <v>6.0000000000000002E-6</v>
      </c>
    </row>
    <row r="160" spans="2:18" x14ac:dyDescent="0.2">
      <c r="B160" s="216" t="s">
        <v>466</v>
      </c>
      <c r="C160" s="216" t="s">
        <v>467</v>
      </c>
      <c r="D160" s="216" t="s">
        <v>25</v>
      </c>
      <c r="E160" s="213">
        <v>1224</v>
      </c>
      <c r="F160" s="213">
        <v>33472.639999999999</v>
      </c>
      <c r="G160" s="213">
        <v>5833.53</v>
      </c>
      <c r="H160" s="213"/>
      <c r="I160" s="213"/>
      <c r="J160" s="213"/>
      <c r="K160" s="213">
        <v>9</v>
      </c>
      <c r="L160" s="214">
        <v>175197.8</v>
      </c>
      <c r="M160" s="214">
        <v>175197.8</v>
      </c>
      <c r="N160" s="215">
        <v>3.4846999999999999E-3</v>
      </c>
      <c r="O160" s="215">
        <v>3.4849999999999998E-3</v>
      </c>
      <c r="P160" s="213">
        <v>1</v>
      </c>
      <c r="Q160" s="214">
        <v>3230</v>
      </c>
      <c r="R160" s="215">
        <v>5.0000000000000002E-5</v>
      </c>
    </row>
    <row r="161" spans="2:18" x14ac:dyDescent="0.2">
      <c r="B161" s="216" t="s">
        <v>468</v>
      </c>
      <c r="C161" s="216" t="s">
        <v>469</v>
      </c>
      <c r="D161" s="216" t="s">
        <v>25</v>
      </c>
      <c r="E161" s="213">
        <v>3</v>
      </c>
      <c r="F161" s="213">
        <v>260</v>
      </c>
      <c r="G161" s="213">
        <v>0</v>
      </c>
      <c r="H161" s="213"/>
      <c r="I161" s="213"/>
      <c r="J161" s="213"/>
      <c r="K161" s="213">
        <v>5</v>
      </c>
      <c r="L161" s="214">
        <v>7440.6459999999997</v>
      </c>
      <c r="M161" s="214">
        <v>7016.4459999999999</v>
      </c>
      <c r="N161" s="215">
        <v>1.3439999999999999E-4</v>
      </c>
      <c r="O161" s="215">
        <v>1.02E-4</v>
      </c>
      <c r="P161" s="213">
        <v>0</v>
      </c>
      <c r="Q161" s="214">
        <v>0</v>
      </c>
      <c r="R161" s="215">
        <v>0</v>
      </c>
    </row>
    <row r="162" spans="2:18" x14ac:dyDescent="0.2">
      <c r="B162" s="216" t="s">
        <v>470</v>
      </c>
      <c r="C162" s="216" t="s">
        <v>471</v>
      </c>
      <c r="D162" s="216" t="s">
        <v>24</v>
      </c>
      <c r="E162" s="213">
        <v>1862</v>
      </c>
      <c r="F162" s="213">
        <v>5123.54</v>
      </c>
      <c r="G162" s="213">
        <v>3995.26</v>
      </c>
      <c r="H162" s="213">
        <v>309</v>
      </c>
      <c r="I162" s="213"/>
      <c r="J162" s="213"/>
      <c r="K162" s="213">
        <v>21</v>
      </c>
      <c r="L162" s="214">
        <v>1720009</v>
      </c>
      <c r="M162" s="214">
        <v>478527.2</v>
      </c>
      <c r="N162" s="215">
        <v>5.7898999999999997E-3</v>
      </c>
      <c r="O162" s="215">
        <v>3.8679999999999999E-3</v>
      </c>
      <c r="P162" s="213">
        <v>9</v>
      </c>
      <c r="Q162" s="214">
        <v>46769</v>
      </c>
      <c r="R162" s="215">
        <v>1.673E-4</v>
      </c>
    </row>
    <row r="163" spans="2:18" x14ac:dyDescent="0.2">
      <c r="B163" s="216" t="s">
        <v>472</v>
      </c>
      <c r="C163" s="216" t="s">
        <v>473</v>
      </c>
      <c r="D163" s="216" t="s">
        <v>24</v>
      </c>
      <c r="E163" s="213">
        <v>418</v>
      </c>
      <c r="F163" s="213">
        <v>157.69999999999999</v>
      </c>
      <c r="G163" s="213">
        <v>5069.3999999999996</v>
      </c>
      <c r="H163" s="213">
        <v>265</v>
      </c>
      <c r="I163" s="213"/>
      <c r="J163" s="213"/>
      <c r="K163" s="213">
        <v>1</v>
      </c>
      <c r="L163" s="214">
        <v>112</v>
      </c>
      <c r="M163" s="214">
        <v>112</v>
      </c>
      <c r="N163" s="215">
        <v>8.1000000000000004E-6</v>
      </c>
      <c r="O163" s="215">
        <v>8.1000000000000004E-6</v>
      </c>
      <c r="P163" s="213">
        <v>5</v>
      </c>
      <c r="Q163" s="214">
        <v>12472</v>
      </c>
      <c r="R163" s="215">
        <v>1.6099999999999998E-5</v>
      </c>
    </row>
    <row r="164" spans="2:18" x14ac:dyDescent="0.2">
      <c r="B164" s="216" t="s">
        <v>474</v>
      </c>
      <c r="C164" s="216" t="s">
        <v>475</v>
      </c>
      <c r="D164" s="216" t="s">
        <v>25</v>
      </c>
      <c r="E164" s="213">
        <v>2</v>
      </c>
      <c r="F164" s="213">
        <v>0</v>
      </c>
      <c r="G164" s="213">
        <v>3106</v>
      </c>
      <c r="H164" s="213">
        <v>35</v>
      </c>
      <c r="I164" s="213"/>
      <c r="J164" s="213"/>
      <c r="K164" s="213"/>
      <c r="L164" s="214"/>
      <c r="M164" s="214"/>
      <c r="N164" s="215"/>
      <c r="O164" s="215"/>
      <c r="P164" s="213"/>
      <c r="Q164" s="214"/>
      <c r="R164" s="215"/>
    </row>
    <row r="165" spans="2:18" x14ac:dyDescent="0.2">
      <c r="B165" s="216" t="s">
        <v>476</v>
      </c>
      <c r="C165" s="216" t="s">
        <v>477</v>
      </c>
      <c r="D165" s="216" t="s">
        <v>24</v>
      </c>
      <c r="E165" s="213">
        <v>1906</v>
      </c>
      <c r="F165" s="213">
        <v>3825.12</v>
      </c>
      <c r="G165" s="213">
        <v>2082.5700000000002</v>
      </c>
      <c r="H165" s="213">
        <v>145</v>
      </c>
      <c r="I165" s="213"/>
      <c r="J165" s="213"/>
      <c r="K165" s="213">
        <v>9</v>
      </c>
      <c r="L165" s="214">
        <v>1101176</v>
      </c>
      <c r="M165" s="214">
        <v>246635.4</v>
      </c>
      <c r="N165" s="215">
        <v>4.2696000000000001E-3</v>
      </c>
      <c r="O165" s="215">
        <v>4.4900000000000002E-4</v>
      </c>
      <c r="P165" s="213">
        <v>4</v>
      </c>
      <c r="Q165" s="214">
        <v>30554</v>
      </c>
      <c r="R165" s="215">
        <v>1.1459999999999999E-4</v>
      </c>
    </row>
    <row r="166" spans="2:18" x14ac:dyDescent="0.2">
      <c r="B166" s="216" t="s">
        <v>478</v>
      </c>
      <c r="C166" s="216" t="s">
        <v>479</v>
      </c>
      <c r="D166" s="216" t="s">
        <v>24</v>
      </c>
      <c r="E166" s="213">
        <v>367</v>
      </c>
      <c r="F166" s="213">
        <v>1227.24</v>
      </c>
      <c r="G166" s="213">
        <v>2445.85</v>
      </c>
      <c r="H166" s="213">
        <v>108</v>
      </c>
      <c r="I166" s="213"/>
      <c r="J166" s="213"/>
      <c r="K166" s="213">
        <v>5</v>
      </c>
      <c r="L166" s="214">
        <v>158747.29999999999</v>
      </c>
      <c r="M166" s="214">
        <v>107598.9</v>
      </c>
      <c r="N166" s="215">
        <v>5.9980000000000005E-4</v>
      </c>
      <c r="O166" s="215">
        <v>3.0200000000000002E-4</v>
      </c>
      <c r="P166" s="213">
        <v>1</v>
      </c>
      <c r="Q166" s="214">
        <v>6300</v>
      </c>
      <c r="R166" s="215">
        <v>1.4E-5</v>
      </c>
    </row>
    <row r="167" spans="2:18" x14ac:dyDescent="0.2">
      <c r="B167" s="216" t="s">
        <v>480</v>
      </c>
      <c r="C167" s="216" t="s">
        <v>481</v>
      </c>
      <c r="D167" s="216" t="s">
        <v>24</v>
      </c>
      <c r="E167" s="213">
        <v>4</v>
      </c>
      <c r="F167" s="213">
        <v>142.69999999999999</v>
      </c>
      <c r="G167" s="213">
        <v>1398.3</v>
      </c>
      <c r="H167" s="213">
        <v>56</v>
      </c>
      <c r="I167" s="213"/>
      <c r="J167" s="213"/>
      <c r="K167" s="213"/>
      <c r="L167" s="214"/>
      <c r="M167" s="214"/>
      <c r="N167" s="215"/>
      <c r="O167" s="215"/>
      <c r="P167" s="213"/>
      <c r="Q167" s="214"/>
      <c r="R167" s="215"/>
    </row>
    <row r="168" spans="2:18" x14ac:dyDescent="0.2">
      <c r="B168" s="216" t="s">
        <v>482</v>
      </c>
      <c r="C168" s="216" t="s">
        <v>483</v>
      </c>
      <c r="D168" s="216" t="s">
        <v>25</v>
      </c>
      <c r="E168" s="213">
        <v>839</v>
      </c>
      <c r="F168" s="213">
        <v>13127.5</v>
      </c>
      <c r="G168" s="213">
        <v>4706.1000000000004</v>
      </c>
      <c r="H168" s="213">
        <v>151</v>
      </c>
      <c r="I168" s="213"/>
      <c r="J168" s="213"/>
      <c r="K168" s="213">
        <v>7</v>
      </c>
      <c r="L168" s="214">
        <v>9927.2950000000001</v>
      </c>
      <c r="M168" s="214">
        <v>9927.2950000000001</v>
      </c>
      <c r="N168" s="215">
        <v>1.142E-4</v>
      </c>
      <c r="O168" s="215">
        <v>1.1400000000000001E-4</v>
      </c>
      <c r="P168" s="213">
        <v>3</v>
      </c>
      <c r="Q168" s="214">
        <v>5579</v>
      </c>
      <c r="R168" s="215">
        <v>7.1600000000000006E-5</v>
      </c>
    </row>
    <row r="169" spans="2:18" x14ac:dyDescent="0.2">
      <c r="B169" s="216" t="s">
        <v>484</v>
      </c>
      <c r="C169" s="216" t="s">
        <v>485</v>
      </c>
      <c r="D169" s="216" t="s">
        <v>25</v>
      </c>
      <c r="E169" s="213">
        <v>645</v>
      </c>
      <c r="F169" s="213">
        <v>6207.8</v>
      </c>
      <c r="G169" s="213">
        <v>2546.77</v>
      </c>
      <c r="H169" s="213">
        <v>93</v>
      </c>
      <c r="I169" s="213"/>
      <c r="J169" s="213"/>
      <c r="K169" s="213">
        <v>2</v>
      </c>
      <c r="L169" s="214">
        <v>128033.2</v>
      </c>
      <c r="M169" s="214">
        <v>128033.2</v>
      </c>
      <c r="N169" s="215">
        <v>1.7185E-3</v>
      </c>
      <c r="O169" s="215">
        <v>1.719E-3</v>
      </c>
      <c r="P169" s="213">
        <v>6</v>
      </c>
      <c r="Q169" s="214">
        <v>9558</v>
      </c>
      <c r="R169" s="215">
        <v>1.3329999999999999E-4</v>
      </c>
    </row>
    <row r="170" spans="2:18" x14ac:dyDescent="0.2">
      <c r="B170" s="216" t="s">
        <v>486</v>
      </c>
      <c r="C170" s="216" t="s">
        <v>487</v>
      </c>
      <c r="D170" s="216" t="s">
        <v>25</v>
      </c>
      <c r="E170" s="213">
        <v>625</v>
      </c>
      <c r="F170" s="213">
        <v>11991.9</v>
      </c>
      <c r="G170" s="213">
        <v>2979</v>
      </c>
      <c r="H170" s="213">
        <v>91</v>
      </c>
      <c r="I170" s="213"/>
      <c r="J170" s="213"/>
      <c r="K170" s="213">
        <v>8</v>
      </c>
      <c r="L170" s="214">
        <v>15867.92</v>
      </c>
      <c r="M170" s="214">
        <v>15867.92</v>
      </c>
      <c r="N170" s="215">
        <v>3.1399999999999999E-4</v>
      </c>
      <c r="O170" s="215">
        <v>3.1399999999999999E-4</v>
      </c>
      <c r="P170" s="213">
        <v>17</v>
      </c>
      <c r="Q170" s="214">
        <v>97310</v>
      </c>
      <c r="R170" s="215">
        <v>7.7110000000000004E-4</v>
      </c>
    </row>
    <row r="171" spans="2:18" x14ac:dyDescent="0.2">
      <c r="B171" s="216" t="s">
        <v>488</v>
      </c>
      <c r="C171" s="216" t="s">
        <v>489</v>
      </c>
      <c r="D171" s="216" t="s">
        <v>24</v>
      </c>
      <c r="E171" s="213">
        <v>8</v>
      </c>
      <c r="F171" s="213">
        <v>2882.5</v>
      </c>
      <c r="G171" s="213">
        <v>1135.3399999999999</v>
      </c>
      <c r="H171" s="213">
        <v>180</v>
      </c>
      <c r="I171" s="213"/>
      <c r="J171" s="213"/>
      <c r="K171" s="213"/>
      <c r="L171" s="214"/>
      <c r="M171" s="214"/>
      <c r="N171" s="215"/>
      <c r="O171" s="215"/>
      <c r="P171" s="213"/>
      <c r="Q171" s="214"/>
      <c r="R171" s="215"/>
    </row>
    <row r="172" spans="2:18" x14ac:dyDescent="0.2">
      <c r="B172" s="216" t="s">
        <v>490</v>
      </c>
      <c r="C172" s="216" t="s">
        <v>491</v>
      </c>
      <c r="D172" s="216" t="s">
        <v>24</v>
      </c>
      <c r="E172" s="213">
        <v>1138</v>
      </c>
      <c r="F172" s="213">
        <v>7346.63</v>
      </c>
      <c r="G172" s="213">
        <v>1819.4</v>
      </c>
      <c r="H172" s="213">
        <v>176</v>
      </c>
      <c r="I172" s="213"/>
      <c r="J172" s="213"/>
      <c r="K172" s="213">
        <v>9</v>
      </c>
      <c r="L172" s="214">
        <v>22598.26</v>
      </c>
      <c r="M172" s="214">
        <v>22598.26</v>
      </c>
      <c r="N172" s="215">
        <v>1.552E-4</v>
      </c>
      <c r="O172" s="215">
        <v>1.55E-4</v>
      </c>
      <c r="P172" s="213">
        <v>5</v>
      </c>
      <c r="Q172" s="214">
        <v>26409</v>
      </c>
      <c r="R172" s="215">
        <v>8.8300000000000005E-5</v>
      </c>
    </row>
    <row r="173" spans="2:18" x14ac:dyDescent="0.2">
      <c r="B173" s="216" t="s">
        <v>492</v>
      </c>
      <c r="C173" s="216" t="s">
        <v>493</v>
      </c>
      <c r="D173" s="216" t="s">
        <v>25</v>
      </c>
      <c r="E173" s="213">
        <v>1137.5</v>
      </c>
      <c r="F173" s="213">
        <v>8046.8</v>
      </c>
      <c r="G173" s="213">
        <v>1012.35</v>
      </c>
      <c r="H173" s="213">
        <v>124</v>
      </c>
      <c r="I173" s="213"/>
      <c r="J173" s="213"/>
      <c r="K173" s="213">
        <v>13</v>
      </c>
      <c r="L173" s="214">
        <v>17801.3</v>
      </c>
      <c r="M173" s="214">
        <v>17801.3</v>
      </c>
      <c r="N173" s="215">
        <v>5.7149999999999996E-4</v>
      </c>
      <c r="O173" s="215">
        <v>5.7200000000000003E-4</v>
      </c>
      <c r="P173" s="213">
        <v>4</v>
      </c>
      <c r="Q173" s="214">
        <v>8152</v>
      </c>
      <c r="R173" s="215">
        <v>9.0199999999999997E-5</v>
      </c>
    </row>
    <row r="174" spans="2:18" x14ac:dyDescent="0.2">
      <c r="B174" s="216" t="s">
        <v>494</v>
      </c>
      <c r="C174" s="216" t="s">
        <v>495</v>
      </c>
      <c r="D174" s="216" t="s">
        <v>25</v>
      </c>
      <c r="E174" s="213">
        <v>978</v>
      </c>
      <c r="F174" s="213">
        <v>14948.6</v>
      </c>
      <c r="G174" s="213">
        <v>5918.49</v>
      </c>
      <c r="H174" s="213">
        <v>232</v>
      </c>
      <c r="I174" s="213"/>
      <c r="J174" s="213"/>
      <c r="K174" s="213">
        <v>14</v>
      </c>
      <c r="L174" s="214">
        <v>6313.4250000000002</v>
      </c>
      <c r="M174" s="214">
        <v>6313.4250000000002</v>
      </c>
      <c r="N174" s="215">
        <v>1.6110000000000001E-4</v>
      </c>
      <c r="O174" s="215">
        <v>1.6100000000000001E-4</v>
      </c>
      <c r="P174" s="213">
        <v>6</v>
      </c>
      <c r="Q174" s="214">
        <v>36208</v>
      </c>
      <c r="R174" s="215">
        <v>3.857E-4</v>
      </c>
    </row>
    <row r="175" spans="2:18" x14ac:dyDescent="0.2">
      <c r="B175" s="216" t="s">
        <v>496</v>
      </c>
      <c r="C175" s="216" t="s">
        <v>497</v>
      </c>
      <c r="D175" s="216" t="s">
        <v>25</v>
      </c>
      <c r="E175" s="213">
        <v>221</v>
      </c>
      <c r="F175" s="213">
        <v>4123.6000000000004</v>
      </c>
      <c r="G175" s="213">
        <v>1520.55</v>
      </c>
      <c r="H175" s="213">
        <v>97.487780000000001</v>
      </c>
      <c r="I175" s="213"/>
      <c r="J175" s="213"/>
      <c r="K175" s="213"/>
      <c r="L175" s="214"/>
      <c r="M175" s="214"/>
      <c r="N175" s="215"/>
      <c r="O175" s="215"/>
      <c r="P175" s="213"/>
      <c r="Q175" s="214"/>
      <c r="R175" s="215"/>
    </row>
    <row r="176" spans="2:18" x14ac:dyDescent="0.2">
      <c r="B176" s="216" t="s">
        <v>498</v>
      </c>
      <c r="C176" s="216" t="s">
        <v>499</v>
      </c>
      <c r="D176" s="216" t="s">
        <v>24</v>
      </c>
      <c r="E176" s="213">
        <v>9</v>
      </c>
      <c r="F176" s="213">
        <v>4433.8</v>
      </c>
      <c r="G176" s="213">
        <v>1725.87</v>
      </c>
      <c r="H176" s="213">
        <v>448</v>
      </c>
      <c r="I176" s="213"/>
      <c r="J176" s="213"/>
      <c r="K176" s="213"/>
      <c r="L176" s="214"/>
      <c r="M176" s="214"/>
      <c r="N176" s="215"/>
      <c r="O176" s="215"/>
      <c r="P176" s="213"/>
      <c r="Q176" s="214"/>
      <c r="R176" s="215"/>
    </row>
    <row r="177" spans="2:18" x14ac:dyDescent="0.2">
      <c r="B177" s="216" t="s">
        <v>500</v>
      </c>
      <c r="C177" s="216" t="s">
        <v>501</v>
      </c>
      <c r="D177" s="216" t="s">
        <v>24</v>
      </c>
      <c r="E177" s="213">
        <v>129</v>
      </c>
      <c r="F177" s="213">
        <v>1173.4000000000001</v>
      </c>
      <c r="G177" s="213">
        <v>3509.15</v>
      </c>
      <c r="H177" s="213">
        <v>163</v>
      </c>
      <c r="I177" s="213"/>
      <c r="J177" s="213"/>
      <c r="K177" s="213">
        <v>1</v>
      </c>
      <c r="L177" s="214">
        <v>2800.35</v>
      </c>
      <c r="M177" s="214">
        <v>2800.35</v>
      </c>
      <c r="N177" s="215">
        <v>2.72E-5</v>
      </c>
      <c r="O177" s="215">
        <v>2.72E-5</v>
      </c>
      <c r="P177" s="213">
        <v>0</v>
      </c>
      <c r="Q177" s="214">
        <v>0</v>
      </c>
      <c r="R177" s="215">
        <v>0</v>
      </c>
    </row>
    <row r="178" spans="2:18" x14ac:dyDescent="0.2">
      <c r="B178" s="216" t="s">
        <v>502</v>
      </c>
      <c r="C178" s="216" t="s">
        <v>503</v>
      </c>
      <c r="D178" s="216" t="s">
        <v>24</v>
      </c>
      <c r="E178" s="213">
        <v>1411</v>
      </c>
      <c r="F178" s="213">
        <v>4191.1000000000004</v>
      </c>
      <c r="G178" s="213">
        <v>3314.5</v>
      </c>
      <c r="H178" s="213">
        <v>197</v>
      </c>
      <c r="I178" s="213"/>
      <c r="J178" s="213"/>
      <c r="K178" s="213">
        <v>5</v>
      </c>
      <c r="L178" s="214">
        <v>19381.75</v>
      </c>
      <c r="M178" s="214">
        <v>19365.78</v>
      </c>
      <c r="N178" s="215">
        <v>1.8599999999999999E-4</v>
      </c>
      <c r="O178" s="215">
        <v>1.85E-4</v>
      </c>
      <c r="P178" s="213">
        <v>7</v>
      </c>
      <c r="Q178" s="214">
        <v>13333</v>
      </c>
      <c r="R178" s="215">
        <v>6.1299999999999999E-5</v>
      </c>
    </row>
    <row r="179" spans="2:18" x14ac:dyDescent="0.2">
      <c r="B179" s="216" t="s">
        <v>504</v>
      </c>
      <c r="C179" s="216" t="s">
        <v>505</v>
      </c>
      <c r="D179" s="216" t="s">
        <v>24</v>
      </c>
      <c r="E179" s="213">
        <v>245</v>
      </c>
      <c r="F179" s="213">
        <v>1607.2</v>
      </c>
      <c r="G179" s="213">
        <v>1689</v>
      </c>
      <c r="H179" s="213">
        <v>141</v>
      </c>
      <c r="I179" s="213"/>
      <c r="J179" s="213"/>
      <c r="K179" s="213">
        <v>3</v>
      </c>
      <c r="L179" s="214">
        <v>191.18979999999999</v>
      </c>
      <c r="M179" s="214">
        <v>191.18979999999999</v>
      </c>
      <c r="N179" s="215">
        <v>3.0000000000000001E-6</v>
      </c>
      <c r="O179" s="215">
        <v>3.0000000000000001E-6</v>
      </c>
      <c r="P179" s="213">
        <v>6</v>
      </c>
      <c r="Q179" s="214">
        <v>36072</v>
      </c>
      <c r="R179" s="215">
        <v>1.327E-4</v>
      </c>
    </row>
    <row r="180" spans="2:18" x14ac:dyDescent="0.2">
      <c r="B180" s="216" t="s">
        <v>506</v>
      </c>
      <c r="C180" s="216" t="s">
        <v>507</v>
      </c>
      <c r="D180" s="216" t="s">
        <v>24</v>
      </c>
      <c r="E180" s="213">
        <v>1789</v>
      </c>
      <c r="F180" s="213">
        <v>4494.7</v>
      </c>
      <c r="G180" s="213">
        <v>2860.03</v>
      </c>
      <c r="H180" s="213">
        <v>274</v>
      </c>
      <c r="I180" s="213"/>
      <c r="J180" s="213"/>
      <c r="K180" s="213">
        <v>8</v>
      </c>
      <c r="L180" s="214">
        <v>760.70219999999995</v>
      </c>
      <c r="M180" s="214">
        <v>760.70219999999995</v>
      </c>
      <c r="N180" s="215">
        <v>7.9999999999999996E-6</v>
      </c>
      <c r="O180" s="215">
        <v>7.9999999999999996E-6</v>
      </c>
      <c r="P180" s="213">
        <v>13</v>
      </c>
      <c r="Q180" s="214">
        <v>134015</v>
      </c>
      <c r="R180" s="215">
        <v>4.349E-4</v>
      </c>
    </row>
    <row r="181" spans="2:18" x14ac:dyDescent="0.2">
      <c r="B181" s="216" t="s">
        <v>508</v>
      </c>
      <c r="C181" s="216" t="s">
        <v>509</v>
      </c>
      <c r="D181" s="216" t="s">
        <v>24</v>
      </c>
      <c r="E181" s="213">
        <v>375</v>
      </c>
      <c r="F181" s="213">
        <v>1601.9</v>
      </c>
      <c r="G181" s="213">
        <v>4362.0200000000004</v>
      </c>
      <c r="H181" s="213">
        <v>175</v>
      </c>
      <c r="I181" s="213"/>
      <c r="J181" s="213"/>
      <c r="K181" s="213">
        <v>7</v>
      </c>
      <c r="L181" s="214">
        <v>36992.980000000003</v>
      </c>
      <c r="M181" s="214">
        <v>36992.980000000003</v>
      </c>
      <c r="N181" s="215">
        <v>3.836E-4</v>
      </c>
      <c r="O181" s="215">
        <v>3.8400000000000001E-4</v>
      </c>
      <c r="P181" s="213">
        <v>3</v>
      </c>
      <c r="Q181" s="214">
        <v>6718</v>
      </c>
      <c r="R181" s="215">
        <v>2.12E-5</v>
      </c>
    </row>
    <row r="182" spans="2:18" x14ac:dyDescent="0.2">
      <c r="B182" s="216" t="s">
        <v>510</v>
      </c>
      <c r="C182" s="216" t="s">
        <v>501</v>
      </c>
      <c r="D182" s="216" t="s">
        <v>24</v>
      </c>
      <c r="E182" s="213">
        <v>219</v>
      </c>
      <c r="F182" s="213">
        <v>1775.19</v>
      </c>
      <c r="G182" s="213">
        <v>1480.6</v>
      </c>
      <c r="H182" s="213">
        <v>196</v>
      </c>
      <c r="I182" s="213"/>
      <c r="J182" s="213"/>
      <c r="K182" s="213">
        <v>2</v>
      </c>
      <c r="L182" s="214">
        <v>17460.47</v>
      </c>
      <c r="M182" s="214">
        <v>17460.47</v>
      </c>
      <c r="N182" s="215">
        <v>2.2550000000000001E-4</v>
      </c>
      <c r="O182" s="215">
        <v>2.2599999999999999E-4</v>
      </c>
      <c r="P182" s="213">
        <v>5</v>
      </c>
      <c r="Q182" s="214">
        <v>16700</v>
      </c>
      <c r="R182" s="215">
        <v>4.3300000000000002E-5</v>
      </c>
    </row>
    <row r="183" spans="2:18" x14ac:dyDescent="0.2">
      <c r="B183" s="216" t="s">
        <v>511</v>
      </c>
      <c r="C183" s="216" t="s">
        <v>509</v>
      </c>
      <c r="D183" s="216" t="s">
        <v>24</v>
      </c>
      <c r="E183" s="213">
        <v>242</v>
      </c>
      <c r="F183" s="213">
        <v>1631.3</v>
      </c>
      <c r="G183" s="213">
        <v>1423.7</v>
      </c>
      <c r="H183" s="213">
        <v>238</v>
      </c>
      <c r="I183" s="213"/>
      <c r="J183" s="213"/>
      <c r="K183" s="213">
        <v>0</v>
      </c>
      <c r="L183" s="214">
        <v>0</v>
      </c>
      <c r="M183" s="214">
        <v>0</v>
      </c>
      <c r="N183" s="215">
        <v>0</v>
      </c>
      <c r="O183" s="215">
        <v>0</v>
      </c>
      <c r="P183" s="213">
        <v>1</v>
      </c>
      <c r="Q183" s="214">
        <v>393</v>
      </c>
      <c r="R183" s="215">
        <v>9.9999999999999995E-7</v>
      </c>
    </row>
    <row r="184" spans="2:18" x14ac:dyDescent="0.2">
      <c r="B184" s="216" t="s">
        <v>512</v>
      </c>
      <c r="C184" s="216" t="s">
        <v>513</v>
      </c>
      <c r="D184" s="216" t="s">
        <v>25</v>
      </c>
      <c r="E184" s="213">
        <v>1124.49</v>
      </c>
      <c r="F184" s="213">
        <v>111775.1</v>
      </c>
      <c r="G184" s="213">
        <v>585.67999999999995</v>
      </c>
      <c r="H184" s="213">
        <v>189</v>
      </c>
      <c r="I184" s="213"/>
      <c r="J184" s="213"/>
      <c r="K184" s="213">
        <v>21</v>
      </c>
      <c r="L184" s="214">
        <v>112823.5</v>
      </c>
      <c r="M184" s="214">
        <v>80605.83</v>
      </c>
      <c r="N184" s="215">
        <v>6.9918999999999997E-3</v>
      </c>
      <c r="O184" s="215">
        <v>6.5459999999999997E-3</v>
      </c>
      <c r="P184" s="213">
        <v>27</v>
      </c>
      <c r="Q184" s="214">
        <v>88378.9</v>
      </c>
      <c r="R184" s="215">
        <v>6.3449999999999997E-4</v>
      </c>
    </row>
    <row r="185" spans="2:18" x14ac:dyDescent="0.2">
      <c r="B185" s="216" t="s">
        <v>514</v>
      </c>
      <c r="C185" s="216" t="s">
        <v>515</v>
      </c>
      <c r="D185" s="216" t="s">
        <v>25</v>
      </c>
      <c r="E185" s="213">
        <v>253</v>
      </c>
      <c r="F185" s="213">
        <v>33819.379999999997</v>
      </c>
      <c r="G185" s="213">
        <v>40.5</v>
      </c>
      <c r="H185" s="213">
        <v>73</v>
      </c>
      <c r="I185" s="213"/>
      <c r="J185" s="213"/>
      <c r="K185" s="213">
        <v>4</v>
      </c>
      <c r="L185" s="214">
        <v>14080.39</v>
      </c>
      <c r="M185" s="214">
        <v>14056.85</v>
      </c>
      <c r="N185" s="215">
        <v>1.3247000000000001E-3</v>
      </c>
      <c r="O185" s="215">
        <v>1.322E-3</v>
      </c>
      <c r="P185" s="213">
        <v>22</v>
      </c>
      <c r="Q185" s="214">
        <v>22103</v>
      </c>
      <c r="R185" s="215">
        <v>3.4319999999999999E-4</v>
      </c>
    </row>
    <row r="186" spans="2:18" x14ac:dyDescent="0.2">
      <c r="B186" s="216" t="s">
        <v>516</v>
      </c>
      <c r="C186" s="216" t="s">
        <v>517</v>
      </c>
      <c r="D186" s="216" t="s">
        <v>25</v>
      </c>
      <c r="E186" s="213">
        <v>650</v>
      </c>
      <c r="F186" s="213">
        <v>47303.51</v>
      </c>
      <c r="G186" s="213">
        <v>134.30000000000001</v>
      </c>
      <c r="H186" s="213">
        <v>91</v>
      </c>
      <c r="I186" s="213"/>
      <c r="J186" s="213"/>
      <c r="K186" s="213">
        <v>19</v>
      </c>
      <c r="L186" s="214">
        <v>109693.1</v>
      </c>
      <c r="M186" s="214">
        <v>106699.9</v>
      </c>
      <c r="N186" s="215">
        <v>5.6032E-3</v>
      </c>
      <c r="O186" s="215">
        <v>5.5659999999999998E-3</v>
      </c>
      <c r="P186" s="213">
        <v>11</v>
      </c>
      <c r="Q186" s="214">
        <v>50762.8</v>
      </c>
      <c r="R186" s="215">
        <v>3.4969999999999999E-4</v>
      </c>
    </row>
    <row r="187" spans="2:18" x14ac:dyDescent="0.2">
      <c r="B187" s="216" t="s">
        <v>518</v>
      </c>
      <c r="C187" s="216" t="s">
        <v>519</v>
      </c>
      <c r="D187" s="216" t="s">
        <v>25</v>
      </c>
      <c r="E187" s="213">
        <v>1510</v>
      </c>
      <c r="F187" s="213">
        <v>69359.58</v>
      </c>
      <c r="G187" s="213">
        <v>2946.07</v>
      </c>
      <c r="H187" s="213">
        <v>256</v>
      </c>
      <c r="I187" s="213"/>
      <c r="J187" s="213"/>
      <c r="K187" s="213">
        <v>27</v>
      </c>
      <c r="L187" s="214">
        <v>318966.2</v>
      </c>
      <c r="M187" s="214">
        <v>318966.2</v>
      </c>
      <c r="N187" s="215">
        <v>1.2774000000000001E-2</v>
      </c>
      <c r="O187" s="215">
        <v>1.2774000000000001E-2</v>
      </c>
      <c r="P187" s="213">
        <v>36</v>
      </c>
      <c r="Q187" s="214">
        <v>191542.5</v>
      </c>
      <c r="R187" s="215">
        <v>1.4821000000000001E-3</v>
      </c>
    </row>
    <row r="188" spans="2:18" x14ac:dyDescent="0.2">
      <c r="B188" s="216" t="s">
        <v>520</v>
      </c>
      <c r="C188" s="216" t="s">
        <v>521</v>
      </c>
      <c r="D188" s="216" t="s">
        <v>25</v>
      </c>
      <c r="E188" s="213">
        <v>835.5</v>
      </c>
      <c r="F188" s="213">
        <v>30266.86</v>
      </c>
      <c r="G188" s="213">
        <v>3471.6</v>
      </c>
      <c r="H188" s="213">
        <v>104</v>
      </c>
      <c r="I188" s="213"/>
      <c r="J188" s="213"/>
      <c r="K188" s="213">
        <v>9</v>
      </c>
      <c r="L188" s="214">
        <v>341284.1</v>
      </c>
      <c r="M188" s="214">
        <v>131198.79999999999</v>
      </c>
      <c r="N188" s="215">
        <v>8.7246000000000008E-3</v>
      </c>
      <c r="O188" s="215">
        <v>6.5290000000000001E-3</v>
      </c>
      <c r="P188" s="213">
        <v>10</v>
      </c>
      <c r="Q188" s="214">
        <v>49742</v>
      </c>
      <c r="R188" s="215">
        <v>5.6519999999999997E-4</v>
      </c>
    </row>
    <row r="189" spans="2:18" x14ac:dyDescent="0.2">
      <c r="B189" s="216" t="s">
        <v>522</v>
      </c>
      <c r="C189" s="216" t="s">
        <v>523</v>
      </c>
      <c r="D189" s="216" t="s">
        <v>24</v>
      </c>
      <c r="E189" s="213">
        <v>426</v>
      </c>
      <c r="F189" s="213">
        <v>4985.7</v>
      </c>
      <c r="G189" s="213">
        <v>649</v>
      </c>
      <c r="H189" s="213">
        <v>222</v>
      </c>
      <c r="I189" s="213"/>
      <c r="J189" s="213"/>
      <c r="K189" s="213">
        <v>5</v>
      </c>
      <c r="L189" s="214">
        <v>25866.98</v>
      </c>
      <c r="M189" s="214">
        <v>25866.98</v>
      </c>
      <c r="N189" s="215">
        <v>9.1540000000000002E-4</v>
      </c>
      <c r="O189" s="215">
        <v>9.1500000000000001E-4</v>
      </c>
      <c r="P189" s="213">
        <v>6</v>
      </c>
      <c r="Q189" s="214">
        <v>26363</v>
      </c>
      <c r="R189" s="215">
        <v>9.8400000000000007E-5</v>
      </c>
    </row>
    <row r="190" spans="2:18" x14ac:dyDescent="0.2">
      <c r="B190" s="216" t="s">
        <v>524</v>
      </c>
      <c r="C190" s="216" t="s">
        <v>525</v>
      </c>
      <c r="D190" s="216" t="s">
        <v>24</v>
      </c>
      <c r="E190" s="213">
        <v>54</v>
      </c>
      <c r="F190" s="213">
        <v>1387.4</v>
      </c>
      <c r="G190" s="213">
        <v>534.59</v>
      </c>
      <c r="H190" s="213">
        <v>45</v>
      </c>
      <c r="I190" s="213"/>
      <c r="J190" s="213"/>
      <c r="K190" s="213"/>
      <c r="L190" s="214"/>
      <c r="M190" s="214"/>
      <c r="N190" s="215"/>
      <c r="O190" s="215"/>
      <c r="P190" s="213"/>
      <c r="Q190" s="214"/>
      <c r="R190" s="215"/>
    </row>
    <row r="191" spans="2:18" x14ac:dyDescent="0.2">
      <c r="B191" s="216" t="s">
        <v>526</v>
      </c>
      <c r="C191" s="216" t="s">
        <v>527</v>
      </c>
      <c r="D191" s="216" t="s">
        <v>24</v>
      </c>
      <c r="E191" s="213">
        <v>1433</v>
      </c>
      <c r="F191" s="213">
        <v>9526.9</v>
      </c>
      <c r="G191" s="213">
        <v>8503.1</v>
      </c>
      <c r="H191" s="213">
        <v>291</v>
      </c>
      <c r="I191" s="213"/>
      <c r="J191" s="213"/>
      <c r="K191" s="213">
        <v>4</v>
      </c>
      <c r="L191" s="214">
        <v>67101.42</v>
      </c>
      <c r="M191" s="214">
        <v>66984</v>
      </c>
      <c r="N191" s="215">
        <v>2.9147999999999999E-3</v>
      </c>
      <c r="O191" s="215">
        <v>2.9139999999999999E-3</v>
      </c>
      <c r="P191" s="213">
        <v>4</v>
      </c>
      <c r="Q191" s="214">
        <v>2830</v>
      </c>
      <c r="R191" s="215">
        <v>1.6099999999999998E-5</v>
      </c>
    </row>
    <row r="192" spans="2:18" x14ac:dyDescent="0.2">
      <c r="B192" s="216" t="s">
        <v>528</v>
      </c>
      <c r="C192" s="216" t="s">
        <v>525</v>
      </c>
      <c r="D192" s="216" t="s">
        <v>24</v>
      </c>
      <c r="E192" s="213">
        <v>1847.51</v>
      </c>
      <c r="F192" s="213">
        <v>8225.2999999999993</v>
      </c>
      <c r="G192" s="213">
        <v>4266.8</v>
      </c>
      <c r="H192" s="213">
        <v>240</v>
      </c>
      <c r="I192" s="213"/>
      <c r="J192" s="213"/>
      <c r="K192" s="213">
        <v>15</v>
      </c>
      <c r="L192" s="214">
        <v>10042.780000000001</v>
      </c>
      <c r="M192" s="214">
        <v>9561.6679999999997</v>
      </c>
      <c r="N192" s="215">
        <v>9.9599999999999995E-5</v>
      </c>
      <c r="O192" s="215">
        <v>9.8599999999999998E-5</v>
      </c>
      <c r="P192" s="213">
        <v>2</v>
      </c>
      <c r="Q192" s="214">
        <v>7265</v>
      </c>
      <c r="R192" s="215">
        <v>2.41E-5</v>
      </c>
    </row>
    <row r="193" spans="2:18" x14ac:dyDescent="0.2">
      <c r="B193" s="216" t="s">
        <v>529</v>
      </c>
      <c r="C193" s="216" t="s">
        <v>525</v>
      </c>
      <c r="D193" s="216" t="s">
        <v>24</v>
      </c>
      <c r="E193" s="213">
        <v>218.51</v>
      </c>
      <c r="F193" s="213">
        <v>2596</v>
      </c>
      <c r="G193" s="213">
        <v>1546.03</v>
      </c>
      <c r="H193" s="213">
        <v>178</v>
      </c>
      <c r="I193" s="213"/>
      <c r="J193" s="213"/>
      <c r="K193" s="213"/>
      <c r="L193" s="214"/>
      <c r="M193" s="214"/>
      <c r="N193" s="215"/>
      <c r="O193" s="215"/>
      <c r="P193" s="213"/>
      <c r="Q193" s="214"/>
      <c r="R193" s="215"/>
    </row>
    <row r="194" spans="2:18" x14ac:dyDescent="0.2">
      <c r="B194" s="216" t="s">
        <v>530</v>
      </c>
      <c r="C194" s="216" t="s">
        <v>531</v>
      </c>
      <c r="D194" s="216" t="s">
        <v>25</v>
      </c>
      <c r="E194" s="213">
        <v>1344</v>
      </c>
      <c r="F194" s="213">
        <v>24501</v>
      </c>
      <c r="G194" s="213">
        <v>1225.0999999999999</v>
      </c>
      <c r="H194" s="213">
        <v>162</v>
      </c>
      <c r="I194" s="213"/>
      <c r="J194" s="213"/>
      <c r="K194" s="213">
        <v>7</v>
      </c>
      <c r="L194" s="214">
        <v>211987.9</v>
      </c>
      <c r="M194" s="214">
        <v>211787.5</v>
      </c>
      <c r="N194" s="215">
        <v>8.2512999999999996E-3</v>
      </c>
      <c r="O194" s="215">
        <v>8.2459999999999999E-3</v>
      </c>
      <c r="P194" s="213">
        <v>5</v>
      </c>
      <c r="Q194" s="214">
        <v>17708</v>
      </c>
      <c r="R194" s="215">
        <v>1.3430000000000001E-4</v>
      </c>
    </row>
    <row r="195" spans="2:18" x14ac:dyDescent="0.2">
      <c r="B195" s="216" t="s">
        <v>532</v>
      </c>
      <c r="C195" s="216" t="s">
        <v>527</v>
      </c>
      <c r="D195" s="216" t="s">
        <v>24</v>
      </c>
      <c r="E195" s="213">
        <v>1541</v>
      </c>
      <c r="F195" s="213">
        <v>2876.8</v>
      </c>
      <c r="G195" s="213">
        <v>12863.2</v>
      </c>
      <c r="H195" s="213">
        <v>282</v>
      </c>
      <c r="I195" s="213"/>
      <c r="J195" s="213"/>
      <c r="K195" s="213">
        <v>7</v>
      </c>
      <c r="L195" s="214">
        <v>11427.44</v>
      </c>
      <c r="M195" s="214">
        <v>11427.44</v>
      </c>
      <c r="N195" s="215">
        <v>9.9500000000000006E-5</v>
      </c>
      <c r="O195" s="215">
        <v>9.9500000000000006E-5</v>
      </c>
      <c r="P195" s="213">
        <v>1</v>
      </c>
      <c r="Q195" s="214">
        <v>5792</v>
      </c>
      <c r="R195" s="215">
        <v>3.2299999999999999E-5</v>
      </c>
    </row>
    <row r="196" spans="2:18" x14ac:dyDescent="0.2">
      <c r="B196" s="216" t="s">
        <v>533</v>
      </c>
      <c r="C196" s="216" t="s">
        <v>534</v>
      </c>
      <c r="D196" s="216" t="s">
        <v>24</v>
      </c>
      <c r="E196" s="213">
        <v>1436</v>
      </c>
      <c r="F196" s="213">
        <v>3216</v>
      </c>
      <c r="G196" s="213">
        <v>4041.2</v>
      </c>
      <c r="H196" s="213">
        <v>137</v>
      </c>
      <c r="I196" s="213"/>
      <c r="J196" s="213"/>
      <c r="K196" s="213">
        <v>9</v>
      </c>
      <c r="L196" s="214">
        <v>71968.259999999995</v>
      </c>
      <c r="M196" s="214">
        <v>71968.259999999995</v>
      </c>
      <c r="N196" s="215">
        <v>8.6450000000000003E-4</v>
      </c>
      <c r="O196" s="215">
        <v>8.6499999999999999E-4</v>
      </c>
      <c r="P196" s="213">
        <v>11</v>
      </c>
      <c r="Q196" s="214">
        <v>126199</v>
      </c>
      <c r="R196" s="215">
        <v>4.7160000000000002E-4</v>
      </c>
    </row>
    <row r="197" spans="2:18" x14ac:dyDescent="0.2">
      <c r="B197" s="216" t="s">
        <v>535</v>
      </c>
      <c r="C197" s="216" t="s">
        <v>536</v>
      </c>
      <c r="D197" s="216" t="s">
        <v>24</v>
      </c>
      <c r="E197" s="213">
        <v>1378.5</v>
      </c>
      <c r="F197" s="213">
        <v>3747.4</v>
      </c>
      <c r="G197" s="213">
        <v>886</v>
      </c>
      <c r="H197" s="213">
        <v>156</v>
      </c>
      <c r="I197" s="213"/>
      <c r="J197" s="213"/>
      <c r="K197" s="213">
        <v>7</v>
      </c>
      <c r="L197" s="214">
        <v>12116.57</v>
      </c>
      <c r="M197" s="214">
        <v>12116.57</v>
      </c>
      <c r="N197" s="215">
        <v>1.3689999999999999E-4</v>
      </c>
      <c r="O197" s="215">
        <v>1.37E-4</v>
      </c>
      <c r="P197" s="213">
        <v>12</v>
      </c>
      <c r="Q197" s="214">
        <v>83124</v>
      </c>
      <c r="R197" s="215">
        <v>3.2610000000000001E-4</v>
      </c>
    </row>
    <row r="198" spans="2:18" x14ac:dyDescent="0.2">
      <c r="B198" s="216" t="s">
        <v>537</v>
      </c>
      <c r="C198" s="216" t="s">
        <v>538</v>
      </c>
      <c r="D198" s="216" t="s">
        <v>24</v>
      </c>
      <c r="E198" s="213">
        <v>1146</v>
      </c>
      <c r="F198" s="213">
        <v>4501.5</v>
      </c>
      <c r="G198" s="213">
        <v>7165.68</v>
      </c>
      <c r="H198" s="213">
        <v>206</v>
      </c>
      <c r="I198" s="213"/>
      <c r="J198" s="213"/>
      <c r="K198" s="213">
        <v>7</v>
      </c>
      <c r="L198" s="214">
        <v>429443</v>
      </c>
      <c r="M198" s="214">
        <v>749.76790000000005</v>
      </c>
      <c r="N198" s="215">
        <v>1.1807E-3</v>
      </c>
      <c r="O198" s="215">
        <v>6.0000000000000002E-6</v>
      </c>
      <c r="P198" s="213">
        <v>2</v>
      </c>
      <c r="Q198" s="214">
        <v>24043</v>
      </c>
      <c r="R198" s="215">
        <v>6.7500000000000001E-5</v>
      </c>
    </row>
    <row r="199" spans="2:18" x14ac:dyDescent="0.2">
      <c r="B199" s="216" t="s">
        <v>539</v>
      </c>
      <c r="C199" s="216" t="s">
        <v>540</v>
      </c>
      <c r="D199" s="216" t="s">
        <v>25</v>
      </c>
      <c r="E199" s="213">
        <v>1231</v>
      </c>
      <c r="F199" s="213">
        <v>28013.21</v>
      </c>
      <c r="G199" s="213">
        <v>3280.9</v>
      </c>
      <c r="H199" s="213">
        <v>204</v>
      </c>
      <c r="I199" s="213"/>
      <c r="J199" s="213"/>
      <c r="K199" s="213">
        <v>14</v>
      </c>
      <c r="L199" s="214">
        <v>286611.90000000002</v>
      </c>
      <c r="M199" s="214">
        <v>187897.60000000001</v>
      </c>
      <c r="N199" s="215">
        <v>4.7076000000000002E-3</v>
      </c>
      <c r="O199" s="215">
        <v>3.6840000000000002E-3</v>
      </c>
      <c r="P199" s="213">
        <v>9</v>
      </c>
      <c r="Q199" s="214">
        <v>87390.57</v>
      </c>
      <c r="R199" s="215">
        <v>6.7409999999999996E-4</v>
      </c>
    </row>
    <row r="200" spans="2:18" x14ac:dyDescent="0.2">
      <c r="B200" s="216" t="s">
        <v>541</v>
      </c>
      <c r="C200" s="216" t="s">
        <v>542</v>
      </c>
      <c r="D200" s="216" t="s">
        <v>24</v>
      </c>
      <c r="E200" s="213">
        <v>881</v>
      </c>
      <c r="F200" s="213">
        <v>26.4</v>
      </c>
      <c r="G200" s="213">
        <v>6527.7</v>
      </c>
      <c r="H200" s="213">
        <v>98</v>
      </c>
      <c r="I200" s="213"/>
      <c r="J200" s="213"/>
      <c r="K200" s="213">
        <v>3</v>
      </c>
      <c r="L200" s="214">
        <v>235.9271</v>
      </c>
      <c r="M200" s="214">
        <v>235.9271</v>
      </c>
      <c r="N200" s="215">
        <v>3.0000000000000001E-6</v>
      </c>
      <c r="O200" s="215">
        <v>3.0000000000000001E-6</v>
      </c>
      <c r="P200" s="213">
        <v>2</v>
      </c>
      <c r="Q200" s="214">
        <v>166</v>
      </c>
      <c r="R200" s="215">
        <v>9.0000000000000002E-6</v>
      </c>
    </row>
    <row r="201" spans="2:18" x14ac:dyDescent="0.2">
      <c r="B201" s="216" t="s">
        <v>543</v>
      </c>
      <c r="C201" s="216" t="s">
        <v>544</v>
      </c>
      <c r="D201" s="216" t="s">
        <v>24</v>
      </c>
      <c r="E201" s="213">
        <v>574</v>
      </c>
      <c r="F201" s="213">
        <v>3687.1</v>
      </c>
      <c r="G201" s="213">
        <v>2211.8000000000002</v>
      </c>
      <c r="H201" s="213">
        <v>238</v>
      </c>
      <c r="I201" s="213"/>
      <c r="J201" s="213"/>
      <c r="K201" s="213">
        <v>1</v>
      </c>
      <c r="L201" s="214">
        <v>27.050699999999999</v>
      </c>
      <c r="M201" s="214">
        <v>0</v>
      </c>
      <c r="N201" s="215">
        <v>9.9999999999999995E-7</v>
      </c>
      <c r="O201" s="215">
        <v>0</v>
      </c>
      <c r="P201" s="213">
        <v>3</v>
      </c>
      <c r="Q201" s="214">
        <v>41485</v>
      </c>
      <c r="R201" s="215">
        <v>1.5890000000000001E-4</v>
      </c>
    </row>
    <row r="202" spans="2:18" x14ac:dyDescent="0.2">
      <c r="B202" s="216" t="s">
        <v>545</v>
      </c>
      <c r="C202" s="216" t="s">
        <v>544</v>
      </c>
      <c r="D202" s="216" t="s">
        <v>24</v>
      </c>
      <c r="E202" s="213">
        <v>944</v>
      </c>
      <c r="F202" s="213">
        <v>895.4</v>
      </c>
      <c r="G202" s="213">
        <v>2923.6</v>
      </c>
      <c r="H202" s="213">
        <v>139</v>
      </c>
      <c r="I202" s="213"/>
      <c r="J202" s="213"/>
      <c r="K202" s="213">
        <v>8</v>
      </c>
      <c r="L202" s="214">
        <v>135620.6</v>
      </c>
      <c r="M202" s="214">
        <v>82677.5</v>
      </c>
      <c r="N202" s="215">
        <v>1.2874E-3</v>
      </c>
      <c r="O202" s="215">
        <v>1.1169999999999999E-3</v>
      </c>
      <c r="P202" s="213">
        <v>3</v>
      </c>
      <c r="Q202" s="214">
        <v>13432</v>
      </c>
      <c r="R202" s="215">
        <v>4.5200000000000001E-5</v>
      </c>
    </row>
    <row r="203" spans="2:18" x14ac:dyDescent="0.2">
      <c r="B203" s="216" t="s">
        <v>546</v>
      </c>
      <c r="C203" s="216" t="s">
        <v>547</v>
      </c>
      <c r="D203" s="216" t="s">
        <v>24</v>
      </c>
      <c r="E203" s="213">
        <v>612</v>
      </c>
      <c r="F203" s="213">
        <v>1610.3</v>
      </c>
      <c r="G203" s="213">
        <v>3847.28</v>
      </c>
      <c r="H203" s="213">
        <v>187</v>
      </c>
      <c r="I203" s="213"/>
      <c r="J203" s="213"/>
      <c r="K203" s="213">
        <v>2</v>
      </c>
      <c r="L203" s="214">
        <v>1120.0250000000001</v>
      </c>
      <c r="M203" s="214">
        <v>1120.0250000000001</v>
      </c>
      <c r="N203" s="215">
        <v>5.0000000000000004E-6</v>
      </c>
      <c r="O203" s="215">
        <v>5.0000000000000004E-6</v>
      </c>
      <c r="P203" s="213">
        <v>1</v>
      </c>
      <c r="Q203" s="214">
        <v>36</v>
      </c>
      <c r="R203" s="215">
        <v>9.9999999999999995E-7</v>
      </c>
    </row>
    <row r="204" spans="2:18" x14ac:dyDescent="0.2">
      <c r="B204" s="216" t="s">
        <v>548</v>
      </c>
      <c r="C204" s="216" t="s">
        <v>549</v>
      </c>
      <c r="D204" s="216" t="s">
        <v>25</v>
      </c>
      <c r="E204" s="213">
        <v>1456</v>
      </c>
      <c r="F204" s="213">
        <v>56504.84</v>
      </c>
      <c r="G204" s="213">
        <v>4572.7</v>
      </c>
      <c r="H204" s="213">
        <v>225</v>
      </c>
      <c r="I204" s="213"/>
      <c r="J204" s="213"/>
      <c r="K204" s="213">
        <v>30</v>
      </c>
      <c r="L204" s="214">
        <v>99604.56</v>
      </c>
      <c r="M204" s="214">
        <v>99604.56</v>
      </c>
      <c r="N204" s="215">
        <v>1.7508000000000001E-3</v>
      </c>
      <c r="O204" s="215">
        <v>1.751E-3</v>
      </c>
      <c r="P204" s="213">
        <v>17</v>
      </c>
      <c r="Q204" s="214">
        <v>145236.20000000001</v>
      </c>
      <c r="R204" s="215">
        <v>1.0311999999999999E-3</v>
      </c>
    </row>
    <row r="205" spans="2:18" x14ac:dyDescent="0.2">
      <c r="B205" s="216" t="s">
        <v>550</v>
      </c>
      <c r="C205" s="216" t="s">
        <v>551</v>
      </c>
      <c r="D205" s="216" t="s">
        <v>24</v>
      </c>
      <c r="E205" s="213">
        <v>1172</v>
      </c>
      <c r="F205" s="213">
        <v>2205</v>
      </c>
      <c r="G205" s="213">
        <v>3529.3</v>
      </c>
      <c r="H205" s="213">
        <v>142</v>
      </c>
      <c r="I205" s="213"/>
      <c r="J205" s="213"/>
      <c r="K205" s="213">
        <v>8</v>
      </c>
      <c r="L205" s="214">
        <v>6554.1819999999998</v>
      </c>
      <c r="M205" s="214">
        <v>6554.1819999999998</v>
      </c>
      <c r="N205" s="215">
        <v>1.102E-4</v>
      </c>
      <c r="O205" s="215">
        <v>1.1E-4</v>
      </c>
      <c r="P205" s="213">
        <v>5</v>
      </c>
      <c r="Q205" s="214">
        <v>109047</v>
      </c>
      <c r="R205" s="215">
        <v>2.8239999999999998E-4</v>
      </c>
    </row>
    <row r="206" spans="2:18" x14ac:dyDescent="0.2">
      <c r="B206" s="216" t="s">
        <v>552</v>
      </c>
      <c r="C206" s="216" t="s">
        <v>553</v>
      </c>
      <c r="D206" s="216" t="s">
        <v>24</v>
      </c>
      <c r="E206" s="213">
        <v>1246</v>
      </c>
      <c r="F206" s="213">
        <v>2764.2</v>
      </c>
      <c r="G206" s="213">
        <v>4570.7</v>
      </c>
      <c r="H206" s="213">
        <v>164</v>
      </c>
      <c r="I206" s="213"/>
      <c r="J206" s="213"/>
      <c r="K206" s="213">
        <v>2</v>
      </c>
      <c r="L206" s="214">
        <v>218.6705</v>
      </c>
      <c r="M206" s="214">
        <v>218.6705</v>
      </c>
      <c r="N206" s="215">
        <v>1.9999999999999999E-6</v>
      </c>
      <c r="O206" s="215">
        <v>1.9999999999999999E-6</v>
      </c>
      <c r="P206" s="213">
        <v>1</v>
      </c>
      <c r="Q206" s="214">
        <v>2360</v>
      </c>
      <c r="R206" s="215">
        <v>1.01E-5</v>
      </c>
    </row>
    <row r="207" spans="2:18" x14ac:dyDescent="0.2">
      <c r="B207" s="216" t="s">
        <v>554</v>
      </c>
      <c r="C207" s="216" t="s">
        <v>555</v>
      </c>
      <c r="D207" s="216" t="s">
        <v>25</v>
      </c>
      <c r="E207" s="213">
        <v>1362</v>
      </c>
      <c r="F207" s="213">
        <v>5849.9</v>
      </c>
      <c r="G207" s="213">
        <v>9188.2800000000007</v>
      </c>
      <c r="H207" s="213">
        <v>230</v>
      </c>
      <c r="I207" s="213"/>
      <c r="J207" s="213"/>
      <c r="K207" s="213">
        <v>7</v>
      </c>
      <c r="L207" s="214">
        <v>130573.3</v>
      </c>
      <c r="M207" s="214">
        <v>126696.6</v>
      </c>
      <c r="N207" s="215">
        <v>3.4989999999999999E-3</v>
      </c>
      <c r="O207" s="215">
        <v>3.4129999999999998E-3</v>
      </c>
      <c r="P207" s="213">
        <v>9</v>
      </c>
      <c r="Q207" s="214">
        <v>138828</v>
      </c>
      <c r="R207" s="215">
        <v>8.7370000000000004E-4</v>
      </c>
    </row>
    <row r="208" spans="2:18" x14ac:dyDescent="0.2">
      <c r="B208" s="216" t="s">
        <v>556</v>
      </c>
      <c r="C208" s="216" t="s">
        <v>544</v>
      </c>
      <c r="D208" s="216" t="s">
        <v>24</v>
      </c>
      <c r="E208" s="213">
        <v>2</v>
      </c>
      <c r="F208" s="213">
        <v>157</v>
      </c>
      <c r="G208" s="213">
        <v>1472.2</v>
      </c>
      <c r="H208" s="213">
        <v>82</v>
      </c>
      <c r="I208" s="213"/>
      <c r="J208" s="213"/>
      <c r="K208" s="213"/>
      <c r="L208" s="214"/>
      <c r="M208" s="214"/>
      <c r="N208" s="215"/>
      <c r="O208" s="215"/>
      <c r="P208" s="213"/>
      <c r="Q208" s="214"/>
      <c r="R208" s="215"/>
    </row>
    <row r="209" spans="2:18" x14ac:dyDescent="0.2">
      <c r="B209" s="216" t="s">
        <v>557</v>
      </c>
      <c r="C209" s="216" t="s">
        <v>558</v>
      </c>
      <c r="D209" s="216" t="s">
        <v>24</v>
      </c>
      <c r="E209" s="213">
        <v>2009.5</v>
      </c>
      <c r="F209" s="213">
        <v>5076.1499999999996</v>
      </c>
      <c r="G209" s="213">
        <v>3656.4</v>
      </c>
      <c r="H209" s="213">
        <v>219</v>
      </c>
      <c r="I209" s="213"/>
      <c r="J209" s="213"/>
      <c r="K209" s="213">
        <v>7</v>
      </c>
      <c r="L209" s="214">
        <v>40097.99</v>
      </c>
      <c r="M209" s="214">
        <v>436.68299999999999</v>
      </c>
      <c r="N209" s="215">
        <v>5.9200000000000002E-5</v>
      </c>
      <c r="O209" s="215">
        <v>5.0000000000000004E-6</v>
      </c>
      <c r="P209" s="213">
        <v>6</v>
      </c>
      <c r="Q209" s="214">
        <v>56507</v>
      </c>
      <c r="R209" s="215">
        <v>1.8320000000000001E-4</v>
      </c>
    </row>
    <row r="210" spans="2:18" x14ac:dyDescent="0.2">
      <c r="B210" s="216" t="s">
        <v>559</v>
      </c>
      <c r="C210" s="216" t="s">
        <v>547</v>
      </c>
      <c r="D210" s="216" t="s">
        <v>24</v>
      </c>
      <c r="E210" s="213">
        <v>1600</v>
      </c>
      <c r="F210" s="213">
        <v>114.7</v>
      </c>
      <c r="G210" s="213">
        <v>7985.32</v>
      </c>
      <c r="H210" s="213">
        <v>197</v>
      </c>
      <c r="I210" s="213"/>
      <c r="J210" s="213"/>
      <c r="K210" s="213">
        <v>3</v>
      </c>
      <c r="L210" s="214">
        <v>243228</v>
      </c>
      <c r="M210" s="214">
        <v>243228</v>
      </c>
      <c r="N210" s="215">
        <v>1.756E-3</v>
      </c>
      <c r="O210" s="215">
        <v>1.756E-3</v>
      </c>
      <c r="P210" s="213">
        <v>2</v>
      </c>
      <c r="Q210" s="214">
        <v>648</v>
      </c>
      <c r="R210" s="215">
        <v>3.9999999999999998E-6</v>
      </c>
    </row>
    <row r="211" spans="2:18" x14ac:dyDescent="0.2">
      <c r="B211" s="216" t="s">
        <v>560</v>
      </c>
      <c r="C211" s="216" t="s">
        <v>544</v>
      </c>
      <c r="D211" s="216" t="s">
        <v>24</v>
      </c>
      <c r="E211" s="213">
        <v>446</v>
      </c>
      <c r="F211" s="213">
        <v>4563.8999999999996</v>
      </c>
      <c r="G211" s="213">
        <v>1064.2</v>
      </c>
      <c r="H211" s="213">
        <v>214</v>
      </c>
      <c r="I211" s="213"/>
      <c r="J211" s="213"/>
      <c r="K211" s="213">
        <v>5</v>
      </c>
      <c r="L211" s="214">
        <v>16521.490000000002</v>
      </c>
      <c r="M211" s="214">
        <v>16521.490000000002</v>
      </c>
      <c r="N211" s="215">
        <v>5.0250000000000002E-4</v>
      </c>
      <c r="O211" s="215">
        <v>5.0299999999999997E-4</v>
      </c>
      <c r="P211" s="213">
        <v>5</v>
      </c>
      <c r="Q211" s="214">
        <v>11388</v>
      </c>
      <c r="R211" s="215">
        <v>6.02E-5</v>
      </c>
    </row>
    <row r="212" spans="2:18" x14ac:dyDescent="0.2">
      <c r="B212" s="216" t="s">
        <v>561</v>
      </c>
      <c r="C212" s="216" t="s">
        <v>536</v>
      </c>
      <c r="D212" s="216" t="s">
        <v>24</v>
      </c>
      <c r="E212" s="213">
        <v>18</v>
      </c>
      <c r="F212" s="213">
        <v>638.4</v>
      </c>
      <c r="G212" s="213">
        <v>481.4</v>
      </c>
      <c r="H212" s="213">
        <v>173</v>
      </c>
      <c r="I212" s="213"/>
      <c r="J212" s="213"/>
      <c r="K212" s="213"/>
      <c r="L212" s="214"/>
      <c r="M212" s="214"/>
      <c r="N212" s="215"/>
      <c r="O212" s="215"/>
      <c r="P212" s="213"/>
      <c r="Q212" s="214"/>
      <c r="R212" s="215"/>
    </row>
    <row r="213" spans="2:18" x14ac:dyDescent="0.2">
      <c r="B213" s="216" t="s">
        <v>562</v>
      </c>
      <c r="C213" s="216" t="s">
        <v>544</v>
      </c>
      <c r="D213" s="216" t="s">
        <v>24</v>
      </c>
      <c r="E213" s="213">
        <v>1257</v>
      </c>
      <c r="F213" s="213">
        <v>4191.8900000000003</v>
      </c>
      <c r="G213" s="213">
        <v>909.87</v>
      </c>
      <c r="H213" s="213">
        <v>156</v>
      </c>
      <c r="I213" s="213"/>
      <c r="J213" s="213"/>
      <c r="K213" s="213">
        <v>2</v>
      </c>
      <c r="L213" s="214">
        <v>3711.7440000000001</v>
      </c>
      <c r="M213" s="214">
        <v>3711.7440000000001</v>
      </c>
      <c r="N213" s="215">
        <v>1.91E-5</v>
      </c>
      <c r="O213" s="215">
        <v>1.91E-5</v>
      </c>
      <c r="P213" s="213">
        <v>11</v>
      </c>
      <c r="Q213" s="214">
        <v>98016</v>
      </c>
      <c r="R213" s="215">
        <v>3.2749999999999999E-4</v>
      </c>
    </row>
    <row r="214" spans="2:18" x14ac:dyDescent="0.2">
      <c r="B214" s="216" t="s">
        <v>563</v>
      </c>
      <c r="C214" s="216" t="s">
        <v>538</v>
      </c>
      <c r="D214" s="216" t="s">
        <v>24</v>
      </c>
      <c r="E214" s="213">
        <v>1218</v>
      </c>
      <c r="F214" s="213">
        <v>2858.79</v>
      </c>
      <c r="G214" s="213">
        <v>5663.11</v>
      </c>
      <c r="H214" s="213">
        <v>176</v>
      </c>
      <c r="I214" s="213"/>
      <c r="J214" s="213"/>
      <c r="K214" s="213">
        <v>3</v>
      </c>
      <c r="L214" s="214">
        <v>666869.9</v>
      </c>
      <c r="M214" s="214">
        <v>144319.29999999999</v>
      </c>
      <c r="N214" s="215">
        <v>2.4843999999999999E-3</v>
      </c>
      <c r="O214" s="215">
        <v>1.243E-3</v>
      </c>
      <c r="P214" s="213">
        <v>5</v>
      </c>
      <c r="Q214" s="214">
        <v>16601</v>
      </c>
      <c r="R214" s="215">
        <v>5.8300000000000001E-5</v>
      </c>
    </row>
    <row r="215" spans="2:18" x14ac:dyDescent="0.2">
      <c r="B215" s="216" t="s">
        <v>564</v>
      </c>
      <c r="C215" s="216" t="s">
        <v>565</v>
      </c>
      <c r="D215" s="216" t="s">
        <v>24</v>
      </c>
      <c r="E215" s="213">
        <v>161</v>
      </c>
      <c r="F215" s="213">
        <v>3932.19</v>
      </c>
      <c r="G215" s="213">
        <v>2360.1999999999998</v>
      </c>
      <c r="H215" s="213">
        <v>160</v>
      </c>
      <c r="I215" s="213"/>
      <c r="J215" s="213"/>
      <c r="K215" s="213">
        <v>3</v>
      </c>
      <c r="L215" s="214">
        <v>19313.07</v>
      </c>
      <c r="M215" s="214">
        <v>19313.07</v>
      </c>
      <c r="N215" s="215">
        <v>1.761E-4</v>
      </c>
      <c r="O215" s="215">
        <v>1.76E-4</v>
      </c>
      <c r="P215" s="213">
        <v>1</v>
      </c>
      <c r="Q215" s="214">
        <v>254</v>
      </c>
      <c r="R215" s="215">
        <v>1.9999999999999999E-6</v>
      </c>
    </row>
    <row r="216" spans="2:18" x14ac:dyDescent="0.2">
      <c r="B216" s="216" t="s">
        <v>566</v>
      </c>
      <c r="C216" s="216" t="s">
        <v>567</v>
      </c>
      <c r="D216" s="216" t="s">
        <v>24</v>
      </c>
      <c r="E216" s="213">
        <v>649</v>
      </c>
      <c r="F216" s="213">
        <v>1925.6</v>
      </c>
      <c r="G216" s="213">
        <v>1949.1</v>
      </c>
      <c r="H216" s="213">
        <v>70</v>
      </c>
      <c r="I216" s="213"/>
      <c r="J216" s="213"/>
      <c r="K216" s="213">
        <v>0</v>
      </c>
      <c r="L216" s="214">
        <v>0</v>
      </c>
      <c r="M216" s="214">
        <v>0</v>
      </c>
      <c r="N216" s="215">
        <v>0</v>
      </c>
      <c r="O216" s="215">
        <v>0</v>
      </c>
      <c r="P216" s="213">
        <v>3</v>
      </c>
      <c r="Q216" s="214">
        <v>30762</v>
      </c>
      <c r="R216" s="215">
        <v>1.7359999999999999E-4</v>
      </c>
    </row>
    <row r="217" spans="2:18" x14ac:dyDescent="0.2">
      <c r="B217" s="216" t="s">
        <v>568</v>
      </c>
      <c r="C217" s="216" t="s">
        <v>569</v>
      </c>
      <c r="D217" s="216" t="s">
        <v>24</v>
      </c>
      <c r="E217" s="213">
        <v>818</v>
      </c>
      <c r="F217" s="213">
        <v>9007.66</v>
      </c>
      <c r="G217" s="213">
        <v>2237.1</v>
      </c>
      <c r="H217" s="213">
        <v>267</v>
      </c>
      <c r="I217" s="213"/>
      <c r="J217" s="213"/>
      <c r="K217" s="213">
        <v>2</v>
      </c>
      <c r="L217" s="214">
        <v>72305.279999999999</v>
      </c>
      <c r="M217" s="214">
        <v>72305.279999999999</v>
      </c>
      <c r="N217" s="215">
        <v>1.6255E-3</v>
      </c>
      <c r="O217" s="215">
        <v>1.6260000000000001E-3</v>
      </c>
      <c r="P217" s="213">
        <v>2</v>
      </c>
      <c r="Q217" s="214">
        <v>8504</v>
      </c>
      <c r="R217" s="215">
        <v>3.7100000000000001E-5</v>
      </c>
    </row>
    <row r="218" spans="2:18" x14ac:dyDescent="0.2">
      <c r="B218" s="216" t="s">
        <v>570</v>
      </c>
      <c r="C218" s="216" t="s">
        <v>569</v>
      </c>
      <c r="D218" s="216" t="s">
        <v>24</v>
      </c>
      <c r="E218" s="213">
        <v>1348</v>
      </c>
      <c r="F218" s="213">
        <v>2815.41</v>
      </c>
      <c r="G218" s="213">
        <v>5776.11</v>
      </c>
      <c r="H218" s="213">
        <v>231</v>
      </c>
      <c r="I218" s="213"/>
      <c r="J218" s="213"/>
      <c r="K218" s="213">
        <v>2</v>
      </c>
      <c r="L218" s="214">
        <v>273935.40000000002</v>
      </c>
      <c r="M218" s="214">
        <v>273935.40000000002</v>
      </c>
      <c r="N218" s="215">
        <v>1.3592999999999999E-3</v>
      </c>
      <c r="O218" s="215">
        <v>1.359E-3</v>
      </c>
      <c r="P218" s="213">
        <v>7</v>
      </c>
      <c r="Q218" s="214">
        <v>13316</v>
      </c>
      <c r="R218" s="215">
        <v>7.4300000000000004E-5</v>
      </c>
    </row>
    <row r="219" spans="2:18" x14ac:dyDescent="0.2">
      <c r="B219" s="216" t="s">
        <v>571</v>
      </c>
      <c r="C219" s="216" t="s">
        <v>567</v>
      </c>
      <c r="D219" s="216" t="s">
        <v>25</v>
      </c>
      <c r="E219" s="213">
        <v>1401</v>
      </c>
      <c r="F219" s="213">
        <v>7487.9</v>
      </c>
      <c r="G219" s="213">
        <v>6256.25</v>
      </c>
      <c r="H219" s="213">
        <v>185</v>
      </c>
      <c r="I219" s="213"/>
      <c r="J219" s="213"/>
      <c r="K219" s="213">
        <v>3</v>
      </c>
      <c r="L219" s="214">
        <v>23582.75</v>
      </c>
      <c r="M219" s="214">
        <v>23582.75</v>
      </c>
      <c r="N219" s="215">
        <v>3.7623000000000001E-3</v>
      </c>
      <c r="O219" s="215">
        <v>3.7620000000000002E-3</v>
      </c>
      <c r="P219" s="213">
        <v>14</v>
      </c>
      <c r="Q219" s="214">
        <v>69372</v>
      </c>
      <c r="R219" s="215">
        <v>6.2250000000000001E-4</v>
      </c>
    </row>
    <row r="220" spans="2:18" x14ac:dyDescent="0.2">
      <c r="B220" s="216" t="s">
        <v>572</v>
      </c>
      <c r="C220" s="216" t="s">
        <v>567</v>
      </c>
      <c r="D220" s="216" t="s">
        <v>24</v>
      </c>
      <c r="E220" s="213">
        <v>1728</v>
      </c>
      <c r="F220" s="213">
        <v>6897.3</v>
      </c>
      <c r="G220" s="213">
        <v>6981.42</v>
      </c>
      <c r="H220" s="213">
        <v>242</v>
      </c>
      <c r="I220" s="213"/>
      <c r="J220" s="213"/>
      <c r="K220" s="213">
        <v>4</v>
      </c>
      <c r="L220" s="214">
        <v>21293</v>
      </c>
      <c r="M220" s="214">
        <v>21293</v>
      </c>
      <c r="N220" s="215">
        <v>1.7404E-3</v>
      </c>
      <c r="O220" s="215">
        <v>1.74E-3</v>
      </c>
      <c r="P220" s="213">
        <v>3</v>
      </c>
      <c r="Q220" s="214">
        <v>8616</v>
      </c>
      <c r="R220" s="215">
        <v>3.2199999999999997E-5</v>
      </c>
    </row>
    <row r="221" spans="2:18" x14ac:dyDescent="0.2">
      <c r="B221" s="216" t="s">
        <v>573</v>
      </c>
      <c r="C221" s="216" t="s">
        <v>574</v>
      </c>
      <c r="D221" s="216" t="s">
        <v>24</v>
      </c>
      <c r="E221" s="213">
        <v>818</v>
      </c>
      <c r="F221" s="213">
        <v>217.5</v>
      </c>
      <c r="G221" s="213">
        <v>5373.22</v>
      </c>
      <c r="H221" s="213">
        <v>96</v>
      </c>
      <c r="I221" s="213"/>
      <c r="J221" s="213"/>
      <c r="K221" s="213">
        <v>2</v>
      </c>
      <c r="L221" s="214">
        <v>1805.847</v>
      </c>
      <c r="M221" s="214">
        <v>1805.847</v>
      </c>
      <c r="N221" s="215">
        <v>7.8209999999999998E-4</v>
      </c>
      <c r="O221" s="215">
        <v>7.8200000000000003E-4</v>
      </c>
      <c r="P221" s="213">
        <v>6</v>
      </c>
      <c r="Q221" s="214">
        <v>33883</v>
      </c>
      <c r="R221" s="215">
        <v>8.9499999999999994E-5</v>
      </c>
    </row>
    <row r="222" spans="2:18" x14ac:dyDescent="0.2">
      <c r="B222" s="216" t="s">
        <v>575</v>
      </c>
      <c r="C222" s="216" t="s">
        <v>576</v>
      </c>
      <c r="D222" s="216" t="s">
        <v>24</v>
      </c>
      <c r="E222" s="213">
        <v>1167</v>
      </c>
      <c r="F222" s="213">
        <v>173.7</v>
      </c>
      <c r="G222" s="213">
        <v>5493.5</v>
      </c>
      <c r="H222" s="213">
        <v>132</v>
      </c>
      <c r="I222" s="213"/>
      <c r="J222" s="213"/>
      <c r="K222" s="213">
        <v>2</v>
      </c>
      <c r="L222" s="214">
        <v>2707.819</v>
      </c>
      <c r="M222" s="214">
        <v>2707.819</v>
      </c>
      <c r="N222" s="215">
        <v>3.8300000000000003E-5</v>
      </c>
      <c r="O222" s="215">
        <v>3.8300000000000003E-5</v>
      </c>
      <c r="P222" s="213">
        <v>5</v>
      </c>
      <c r="Q222" s="214">
        <v>22273</v>
      </c>
      <c r="R222" s="215">
        <v>7.6600000000000005E-5</v>
      </c>
    </row>
    <row r="223" spans="2:18" x14ac:dyDescent="0.2">
      <c r="B223" s="216" t="s">
        <v>577</v>
      </c>
      <c r="C223" s="216" t="s">
        <v>578</v>
      </c>
      <c r="D223" s="216" t="s">
        <v>25</v>
      </c>
      <c r="E223" s="213">
        <v>1283.33</v>
      </c>
      <c r="F223" s="213">
        <v>4202.5</v>
      </c>
      <c r="G223" s="213">
        <v>5140</v>
      </c>
      <c r="H223" s="213">
        <v>165</v>
      </c>
      <c r="I223" s="213"/>
      <c r="J223" s="213"/>
      <c r="K223" s="213">
        <v>7</v>
      </c>
      <c r="L223" s="214">
        <v>912.0829</v>
      </c>
      <c r="M223" s="214">
        <v>912.0829</v>
      </c>
      <c r="N223" s="215">
        <v>1.8600000000000001E-5</v>
      </c>
      <c r="O223" s="215">
        <v>1.8600000000000001E-5</v>
      </c>
      <c r="P223" s="213">
        <v>6</v>
      </c>
      <c r="Q223" s="214">
        <v>19562</v>
      </c>
      <c r="R223" s="215">
        <v>2.9129999999999998E-4</v>
      </c>
    </row>
    <row r="224" spans="2:18" x14ac:dyDescent="0.2">
      <c r="B224" s="216" t="s">
        <v>579</v>
      </c>
      <c r="C224" s="216" t="s">
        <v>580</v>
      </c>
      <c r="D224" s="216" t="s">
        <v>25</v>
      </c>
      <c r="E224" s="213">
        <v>1453.66</v>
      </c>
      <c r="F224" s="213">
        <v>4281.3</v>
      </c>
      <c r="G224" s="213">
        <v>11460.6</v>
      </c>
      <c r="H224" s="213">
        <v>186</v>
      </c>
      <c r="I224" s="213"/>
      <c r="J224" s="213"/>
      <c r="K224" s="213">
        <v>6</v>
      </c>
      <c r="L224" s="214">
        <v>215605.6</v>
      </c>
      <c r="M224" s="214">
        <v>215605.6</v>
      </c>
      <c r="N224" s="215">
        <v>4.0317E-3</v>
      </c>
      <c r="O224" s="215">
        <v>4.032E-3</v>
      </c>
      <c r="P224" s="213">
        <v>3</v>
      </c>
      <c r="Q224" s="214">
        <v>4572</v>
      </c>
      <c r="R224" s="215">
        <v>1.2349999999999999E-4</v>
      </c>
    </row>
    <row r="225" spans="2:18" x14ac:dyDescent="0.2">
      <c r="B225" s="216" t="s">
        <v>581</v>
      </c>
      <c r="C225" s="216" t="s">
        <v>582</v>
      </c>
      <c r="D225" s="216" t="s">
        <v>24</v>
      </c>
      <c r="E225" s="213">
        <v>1052</v>
      </c>
      <c r="F225" s="213">
        <v>2905.7</v>
      </c>
      <c r="G225" s="213">
        <v>4508.7</v>
      </c>
      <c r="H225" s="213">
        <v>193</v>
      </c>
      <c r="I225" s="213"/>
      <c r="J225" s="213"/>
      <c r="K225" s="213">
        <v>3</v>
      </c>
      <c r="L225" s="214">
        <v>279.2756</v>
      </c>
      <c r="M225" s="214">
        <v>279.2756</v>
      </c>
      <c r="N225" s="215">
        <v>3.0000000000000001E-6</v>
      </c>
      <c r="O225" s="215">
        <v>3.0000000000000001E-6</v>
      </c>
      <c r="P225" s="213">
        <v>3</v>
      </c>
      <c r="Q225" s="214">
        <v>6862</v>
      </c>
      <c r="R225" s="215">
        <v>1.5099999999999999E-5</v>
      </c>
    </row>
    <row r="226" spans="2:18" x14ac:dyDescent="0.2">
      <c r="B226" s="216" t="s">
        <v>583</v>
      </c>
      <c r="C226" s="216" t="s">
        <v>584</v>
      </c>
      <c r="D226" s="216" t="s">
        <v>25</v>
      </c>
      <c r="E226" s="213">
        <v>1118</v>
      </c>
      <c r="F226" s="213">
        <v>9648.5</v>
      </c>
      <c r="G226" s="213">
        <v>2468.6</v>
      </c>
      <c r="H226" s="213">
        <v>172</v>
      </c>
      <c r="I226" s="213"/>
      <c r="J226" s="213"/>
      <c r="K226" s="213">
        <v>1</v>
      </c>
      <c r="L226" s="214">
        <v>241182.6</v>
      </c>
      <c r="M226" s="214">
        <v>241182.6</v>
      </c>
      <c r="N226" s="215">
        <v>2.8668999999999999E-3</v>
      </c>
      <c r="O226" s="215">
        <v>2.8670000000000002E-3</v>
      </c>
      <c r="P226" s="213">
        <v>10</v>
      </c>
      <c r="Q226" s="214">
        <v>156220</v>
      </c>
      <c r="R226" s="215">
        <v>1.2501999999999999E-3</v>
      </c>
    </row>
    <row r="227" spans="2:18" x14ac:dyDescent="0.2">
      <c r="B227" s="216" t="s">
        <v>585</v>
      </c>
      <c r="C227" s="216" t="s">
        <v>578</v>
      </c>
      <c r="D227" s="216" t="s">
        <v>24</v>
      </c>
      <c r="E227" s="213">
        <v>1893</v>
      </c>
      <c r="F227" s="213">
        <v>6309.5</v>
      </c>
      <c r="G227" s="213">
        <v>3828.3</v>
      </c>
      <c r="H227" s="213">
        <v>169</v>
      </c>
      <c r="I227" s="213"/>
      <c r="J227" s="213"/>
      <c r="K227" s="213">
        <v>12</v>
      </c>
      <c r="L227" s="214">
        <v>174494.7</v>
      </c>
      <c r="M227" s="214">
        <v>174494.7</v>
      </c>
      <c r="N227" s="215">
        <v>2.0868000000000002E-3</v>
      </c>
      <c r="O227" s="215">
        <v>2.0869999999999999E-3</v>
      </c>
      <c r="P227" s="213">
        <v>8</v>
      </c>
      <c r="Q227" s="214">
        <v>89836</v>
      </c>
      <c r="R227" s="215">
        <v>3.347E-4</v>
      </c>
    </row>
    <row r="228" spans="2:18" x14ac:dyDescent="0.2">
      <c r="B228" s="216" t="s">
        <v>586</v>
      </c>
      <c r="C228" s="216" t="s">
        <v>587</v>
      </c>
      <c r="D228" s="216" t="s">
        <v>25</v>
      </c>
      <c r="E228" s="213">
        <v>1230</v>
      </c>
      <c r="F228" s="213">
        <v>13074.68</v>
      </c>
      <c r="G228" s="213">
        <v>1550.77</v>
      </c>
      <c r="H228" s="213">
        <v>144.72409999999999</v>
      </c>
      <c r="I228" s="213"/>
      <c r="J228" s="213"/>
      <c r="K228" s="213">
        <v>7</v>
      </c>
      <c r="L228" s="214">
        <v>115151.7</v>
      </c>
      <c r="M228" s="214">
        <v>115146.1</v>
      </c>
      <c r="N228" s="215">
        <v>3.5336999999999999E-3</v>
      </c>
      <c r="O228" s="215">
        <v>3.5309999999999999E-3</v>
      </c>
      <c r="P228" s="213">
        <v>7</v>
      </c>
      <c r="Q228" s="214">
        <v>13823</v>
      </c>
      <c r="R228" s="215">
        <v>2.0570000000000001E-4</v>
      </c>
    </row>
    <row r="229" spans="2:18" x14ac:dyDescent="0.2">
      <c r="B229" s="216" t="s">
        <v>588</v>
      </c>
      <c r="C229" s="216" t="s">
        <v>589</v>
      </c>
      <c r="D229" s="216" t="s">
        <v>25</v>
      </c>
      <c r="E229" s="213">
        <v>1919</v>
      </c>
      <c r="F229" s="213">
        <v>7106.7</v>
      </c>
      <c r="G229" s="213">
        <v>2120.5</v>
      </c>
      <c r="H229" s="213">
        <v>151</v>
      </c>
      <c r="I229" s="213"/>
      <c r="J229" s="213"/>
      <c r="K229" s="213"/>
      <c r="L229" s="214"/>
      <c r="M229" s="214"/>
      <c r="N229" s="215"/>
      <c r="O229" s="215"/>
      <c r="P229" s="213"/>
      <c r="Q229" s="214"/>
      <c r="R229" s="215"/>
    </row>
    <row r="230" spans="2:18" x14ac:dyDescent="0.2">
      <c r="B230" s="216" t="s">
        <v>590</v>
      </c>
      <c r="C230" s="216" t="s">
        <v>591</v>
      </c>
      <c r="D230" s="216" t="s">
        <v>24</v>
      </c>
      <c r="E230" s="213">
        <v>1669</v>
      </c>
      <c r="F230" s="213">
        <v>4313.29</v>
      </c>
      <c r="G230" s="213">
        <v>5885.77</v>
      </c>
      <c r="H230" s="213">
        <v>229</v>
      </c>
      <c r="I230" s="213"/>
      <c r="J230" s="213"/>
      <c r="K230" s="213">
        <v>7</v>
      </c>
      <c r="L230" s="214">
        <v>423376.3</v>
      </c>
      <c r="M230" s="214">
        <v>423311.4</v>
      </c>
      <c r="N230" s="215">
        <v>2.6974E-3</v>
      </c>
      <c r="O230" s="215">
        <v>2.696E-3</v>
      </c>
      <c r="P230" s="213">
        <v>12</v>
      </c>
      <c r="Q230" s="214">
        <v>59344</v>
      </c>
      <c r="R230" s="215">
        <v>2.8929999999999998E-4</v>
      </c>
    </row>
    <row r="231" spans="2:18" x14ac:dyDescent="0.2">
      <c r="B231" s="216" t="s">
        <v>592</v>
      </c>
      <c r="C231" s="216" t="s">
        <v>593</v>
      </c>
      <c r="D231" s="216" t="s">
        <v>24</v>
      </c>
      <c r="E231" s="213">
        <v>2412</v>
      </c>
      <c r="F231" s="213">
        <v>11018.96</v>
      </c>
      <c r="G231" s="213">
        <v>2121.1</v>
      </c>
      <c r="H231" s="213">
        <v>298</v>
      </c>
      <c r="I231" s="213"/>
      <c r="J231" s="213"/>
      <c r="K231" s="213">
        <v>18</v>
      </c>
      <c r="L231" s="214">
        <v>90476.74</v>
      </c>
      <c r="M231" s="214">
        <v>90476.74</v>
      </c>
      <c r="N231" s="215">
        <v>1.3667E-3</v>
      </c>
      <c r="O231" s="215">
        <v>1.3669999999999999E-3</v>
      </c>
      <c r="P231" s="213">
        <v>21</v>
      </c>
      <c r="Q231" s="214">
        <v>80173</v>
      </c>
      <c r="R231" s="215">
        <v>3.0190000000000002E-4</v>
      </c>
    </row>
    <row r="232" spans="2:18" x14ac:dyDescent="0.2">
      <c r="B232" s="216" t="s">
        <v>594</v>
      </c>
      <c r="C232" s="216" t="s">
        <v>595</v>
      </c>
      <c r="D232" s="216" t="s">
        <v>24</v>
      </c>
      <c r="E232" s="213">
        <v>1116</v>
      </c>
      <c r="F232" s="213">
        <v>7107.9</v>
      </c>
      <c r="G232" s="213">
        <v>359.5</v>
      </c>
      <c r="H232" s="213">
        <v>184</v>
      </c>
      <c r="I232" s="213"/>
      <c r="J232" s="213"/>
      <c r="K232" s="213">
        <v>9</v>
      </c>
      <c r="L232" s="214">
        <v>7805.2669999999998</v>
      </c>
      <c r="M232" s="214">
        <v>7805.2669999999998</v>
      </c>
      <c r="N232" s="215">
        <v>7.8499999999999997E-5</v>
      </c>
      <c r="O232" s="215">
        <v>7.8499999999999997E-5</v>
      </c>
      <c r="P232" s="213">
        <v>7</v>
      </c>
      <c r="Q232" s="214">
        <v>22252</v>
      </c>
      <c r="R232" s="215">
        <v>9.1500000000000001E-5</v>
      </c>
    </row>
    <row r="233" spans="2:18" x14ac:dyDescent="0.2">
      <c r="B233" s="216" t="s">
        <v>596</v>
      </c>
      <c r="C233" s="216" t="s">
        <v>597</v>
      </c>
      <c r="D233" s="216" t="s">
        <v>24</v>
      </c>
      <c r="E233" s="213">
        <v>1742</v>
      </c>
      <c r="F233" s="213">
        <v>8120.1</v>
      </c>
      <c r="G233" s="213">
        <v>3196.7</v>
      </c>
      <c r="H233" s="213">
        <v>227</v>
      </c>
      <c r="I233" s="213"/>
      <c r="J233" s="213"/>
      <c r="K233" s="213">
        <v>14</v>
      </c>
      <c r="L233" s="214">
        <v>30556.62</v>
      </c>
      <c r="M233" s="214">
        <v>30556.62</v>
      </c>
      <c r="N233" s="215">
        <v>2.162E-4</v>
      </c>
      <c r="O233" s="215">
        <v>2.1599999999999999E-4</v>
      </c>
      <c r="P233" s="213">
        <v>13</v>
      </c>
      <c r="Q233" s="214">
        <v>76626</v>
      </c>
      <c r="R233" s="215">
        <v>2.318E-4</v>
      </c>
    </row>
    <row r="234" spans="2:18" x14ac:dyDescent="0.2">
      <c r="B234" s="216" t="s">
        <v>598</v>
      </c>
      <c r="C234" s="216" t="s">
        <v>597</v>
      </c>
      <c r="D234" s="216" t="s">
        <v>24</v>
      </c>
      <c r="E234" s="213">
        <v>1290</v>
      </c>
      <c r="F234" s="213">
        <v>6773.8</v>
      </c>
      <c r="G234" s="213">
        <v>2490.6</v>
      </c>
      <c r="H234" s="213">
        <v>164</v>
      </c>
      <c r="I234" s="213"/>
      <c r="J234" s="213"/>
      <c r="K234" s="213">
        <v>6</v>
      </c>
      <c r="L234" s="214">
        <v>679.42700000000002</v>
      </c>
      <c r="M234" s="214">
        <v>439.07920000000001</v>
      </c>
      <c r="N234" s="215">
        <v>6.0000000000000002E-6</v>
      </c>
      <c r="O234" s="215">
        <v>5.0000000000000004E-6</v>
      </c>
      <c r="P234" s="213">
        <v>11</v>
      </c>
      <c r="Q234" s="214">
        <v>30188</v>
      </c>
      <c r="R234" s="215">
        <v>1.116E-4</v>
      </c>
    </row>
    <row r="235" spans="2:18" x14ac:dyDescent="0.2">
      <c r="B235" s="216" t="s">
        <v>599</v>
      </c>
      <c r="C235" s="216" t="s">
        <v>600</v>
      </c>
      <c r="D235" s="216" t="s">
        <v>24</v>
      </c>
      <c r="E235" s="213">
        <v>1855</v>
      </c>
      <c r="F235" s="213">
        <v>7117.3</v>
      </c>
      <c r="G235" s="213">
        <v>4283.1000000000004</v>
      </c>
      <c r="H235" s="213">
        <v>294</v>
      </c>
      <c r="I235" s="213"/>
      <c r="J235" s="213"/>
      <c r="K235" s="213">
        <v>12</v>
      </c>
      <c r="L235" s="214">
        <v>354087.8</v>
      </c>
      <c r="M235" s="214">
        <v>4146.5889999999999</v>
      </c>
      <c r="N235" s="215">
        <v>1.9204999999999999E-3</v>
      </c>
      <c r="O235" s="215">
        <v>6.6099999999999994E-5</v>
      </c>
      <c r="P235" s="213">
        <v>6</v>
      </c>
      <c r="Q235" s="214">
        <v>19717</v>
      </c>
      <c r="R235" s="215">
        <v>8.9499999999999994E-5</v>
      </c>
    </row>
    <row r="236" spans="2:18" x14ac:dyDescent="0.2">
      <c r="B236" s="216" t="s">
        <v>601</v>
      </c>
      <c r="C236" s="216" t="s">
        <v>600</v>
      </c>
      <c r="D236" s="216" t="s">
        <v>24</v>
      </c>
      <c r="E236" s="213">
        <v>1832.5</v>
      </c>
      <c r="F236" s="213">
        <v>6928.1</v>
      </c>
      <c r="G236" s="213">
        <v>3179.94</v>
      </c>
      <c r="H236" s="213">
        <v>202</v>
      </c>
      <c r="I236" s="213"/>
      <c r="J236" s="213"/>
      <c r="K236" s="213">
        <v>10</v>
      </c>
      <c r="L236" s="214">
        <v>15040.12</v>
      </c>
      <c r="M236" s="214">
        <v>15040.12</v>
      </c>
      <c r="N236" s="215">
        <v>2.6049999999999999E-4</v>
      </c>
      <c r="O236" s="215">
        <v>2.61E-4</v>
      </c>
      <c r="P236" s="213">
        <v>5</v>
      </c>
      <c r="Q236" s="214">
        <v>24339</v>
      </c>
      <c r="R236" s="215">
        <v>1.17E-4</v>
      </c>
    </row>
    <row r="237" spans="2:18" x14ac:dyDescent="0.2">
      <c r="B237" s="216" t="s">
        <v>602</v>
      </c>
      <c r="C237" s="216" t="s">
        <v>603</v>
      </c>
      <c r="D237" s="216" t="s">
        <v>24</v>
      </c>
      <c r="E237" s="213">
        <v>1600.5</v>
      </c>
      <c r="F237" s="213">
        <v>4581.78</v>
      </c>
      <c r="G237" s="213">
        <v>1240.6600000000001</v>
      </c>
      <c r="H237" s="213">
        <v>245</v>
      </c>
      <c r="I237" s="213"/>
      <c r="J237" s="213"/>
      <c r="K237" s="213">
        <v>7</v>
      </c>
      <c r="L237" s="214">
        <v>4399.7359999999999</v>
      </c>
      <c r="M237" s="214">
        <v>3064.7359999999999</v>
      </c>
      <c r="N237" s="215">
        <v>1.9799999999999999E-4</v>
      </c>
      <c r="O237" s="215">
        <v>1.9699999999999999E-4</v>
      </c>
      <c r="P237" s="213">
        <v>5</v>
      </c>
      <c r="Q237" s="214">
        <v>19697</v>
      </c>
      <c r="R237" s="215">
        <v>6.6400000000000001E-5</v>
      </c>
    </row>
    <row r="238" spans="2:18" x14ac:dyDescent="0.2">
      <c r="B238" s="216" t="s">
        <v>604</v>
      </c>
      <c r="C238" s="216" t="s">
        <v>605</v>
      </c>
      <c r="D238" s="216" t="s">
        <v>24</v>
      </c>
      <c r="E238" s="213">
        <v>826</v>
      </c>
      <c r="F238" s="213">
        <v>3118.4</v>
      </c>
      <c r="G238" s="213">
        <v>974.2</v>
      </c>
      <c r="H238" s="213">
        <v>122</v>
      </c>
      <c r="I238" s="213"/>
      <c r="J238" s="213"/>
      <c r="K238" s="213">
        <v>6</v>
      </c>
      <c r="L238" s="214">
        <v>149462.70000000001</v>
      </c>
      <c r="M238" s="214">
        <v>674.10350000000005</v>
      </c>
      <c r="N238" s="215">
        <v>8.3370000000000004E-4</v>
      </c>
      <c r="O238" s="215">
        <v>5.0000000000000004E-6</v>
      </c>
      <c r="P238" s="213">
        <v>2</v>
      </c>
      <c r="Q238" s="214">
        <v>1268</v>
      </c>
      <c r="R238" s="215">
        <v>6.0000000000000002E-6</v>
      </c>
    </row>
    <row r="239" spans="2:18" x14ac:dyDescent="0.2">
      <c r="B239" s="216" t="s">
        <v>606</v>
      </c>
      <c r="C239" s="216" t="s">
        <v>607</v>
      </c>
      <c r="D239" s="216" t="s">
        <v>24</v>
      </c>
      <c r="E239" s="213">
        <v>1049.5</v>
      </c>
      <c r="F239" s="213">
        <v>4411.8</v>
      </c>
      <c r="G239" s="213">
        <v>1031.6099999999999</v>
      </c>
      <c r="H239" s="213">
        <v>165</v>
      </c>
      <c r="I239" s="213"/>
      <c r="J239" s="213"/>
      <c r="K239" s="213">
        <v>7</v>
      </c>
      <c r="L239" s="214">
        <v>111778.3</v>
      </c>
      <c r="M239" s="214">
        <v>111618.7</v>
      </c>
      <c r="N239" s="215">
        <v>1.9181999999999999E-3</v>
      </c>
      <c r="O239" s="215">
        <v>1.9170000000000001E-3</v>
      </c>
      <c r="P239" s="213">
        <v>6</v>
      </c>
      <c r="Q239" s="214">
        <v>17274</v>
      </c>
      <c r="R239" s="215">
        <v>9.1700000000000006E-5</v>
      </c>
    </row>
    <row r="240" spans="2:18" x14ac:dyDescent="0.2">
      <c r="B240" s="216" t="s">
        <v>608</v>
      </c>
      <c r="C240" s="216" t="s">
        <v>609</v>
      </c>
      <c r="D240" s="216" t="s">
        <v>24</v>
      </c>
      <c r="E240" s="213">
        <v>2160.33</v>
      </c>
      <c r="F240" s="213">
        <v>6417.3</v>
      </c>
      <c r="G240" s="213">
        <v>844.2</v>
      </c>
      <c r="H240" s="213">
        <v>321</v>
      </c>
      <c r="I240" s="213"/>
      <c r="J240" s="213"/>
      <c r="K240" s="213">
        <v>12</v>
      </c>
      <c r="L240" s="214">
        <v>270386.40000000002</v>
      </c>
      <c r="M240" s="214">
        <v>270386.40000000002</v>
      </c>
      <c r="N240" s="215">
        <v>2.5590999999999999E-3</v>
      </c>
      <c r="O240" s="215">
        <v>2.5590000000000001E-3</v>
      </c>
      <c r="P240" s="213">
        <v>9</v>
      </c>
      <c r="Q240" s="214">
        <v>34251</v>
      </c>
      <c r="R240" s="215">
        <v>1.7220000000000001E-4</v>
      </c>
    </row>
    <row r="241" spans="2:18" x14ac:dyDescent="0.2">
      <c r="B241" s="216" t="s">
        <v>610</v>
      </c>
      <c r="C241" s="216" t="s">
        <v>607</v>
      </c>
      <c r="D241" s="216" t="s">
        <v>24</v>
      </c>
      <c r="E241" s="213">
        <v>1061</v>
      </c>
      <c r="F241" s="213">
        <v>1974.53</v>
      </c>
      <c r="G241" s="213">
        <v>2033.84</v>
      </c>
      <c r="H241" s="213">
        <v>217</v>
      </c>
      <c r="I241" s="213"/>
      <c r="J241" s="213"/>
      <c r="K241" s="213">
        <v>10</v>
      </c>
      <c r="L241" s="214">
        <v>113237.7</v>
      </c>
      <c r="M241" s="214">
        <v>113237.7</v>
      </c>
      <c r="N241" s="215">
        <v>1.3778E-3</v>
      </c>
      <c r="O241" s="215">
        <v>1.3780000000000001E-3</v>
      </c>
      <c r="P241" s="213">
        <v>5</v>
      </c>
      <c r="Q241" s="214">
        <v>11085</v>
      </c>
      <c r="R241" s="215">
        <v>6.8499999999999998E-5</v>
      </c>
    </row>
    <row r="242" spans="2:18" x14ac:dyDescent="0.2">
      <c r="B242" s="216" t="s">
        <v>611</v>
      </c>
      <c r="C242" s="216" t="s">
        <v>612</v>
      </c>
      <c r="D242" s="216" t="s">
        <v>24</v>
      </c>
      <c r="E242" s="213">
        <v>2211.66</v>
      </c>
      <c r="F242" s="213">
        <v>6420</v>
      </c>
      <c r="G242" s="213">
        <v>2055.1999999999998</v>
      </c>
      <c r="H242" s="213">
        <v>218</v>
      </c>
      <c r="I242" s="213"/>
      <c r="J242" s="213"/>
      <c r="K242" s="213">
        <v>17</v>
      </c>
      <c r="L242" s="214">
        <v>98114.18</v>
      </c>
      <c r="M242" s="214">
        <v>98114.18</v>
      </c>
      <c r="N242" s="215">
        <v>1.3573999999999999E-3</v>
      </c>
      <c r="O242" s="215">
        <v>1.3569999999999999E-3</v>
      </c>
      <c r="P242" s="213">
        <v>5</v>
      </c>
      <c r="Q242" s="214">
        <v>24713</v>
      </c>
      <c r="R242" s="215">
        <v>7.4499999999999995E-5</v>
      </c>
    </row>
    <row r="243" spans="2:18" x14ac:dyDescent="0.2">
      <c r="B243" s="216" t="s">
        <v>613</v>
      </c>
      <c r="C243" s="216" t="s">
        <v>614</v>
      </c>
      <c r="D243" s="216" t="s">
        <v>24</v>
      </c>
      <c r="E243" s="213">
        <v>377</v>
      </c>
      <c r="F243" s="213">
        <v>4095.1</v>
      </c>
      <c r="G243" s="213">
        <v>2848</v>
      </c>
      <c r="H243" s="213">
        <v>177</v>
      </c>
      <c r="I243" s="213"/>
      <c r="J243" s="213"/>
      <c r="K243" s="213">
        <v>3</v>
      </c>
      <c r="L243" s="214">
        <v>44881.8</v>
      </c>
      <c r="M243" s="214">
        <v>44881.8</v>
      </c>
      <c r="N243" s="215">
        <v>7.1060000000000003E-4</v>
      </c>
      <c r="O243" s="215">
        <v>7.1100000000000004E-4</v>
      </c>
      <c r="P243" s="213">
        <v>3</v>
      </c>
      <c r="Q243" s="214">
        <v>9358</v>
      </c>
      <c r="R243" s="215">
        <v>2.41E-5</v>
      </c>
    </row>
    <row r="244" spans="2:18" x14ac:dyDescent="0.2">
      <c r="B244" s="216" t="s">
        <v>615</v>
      </c>
      <c r="C244" s="216" t="s">
        <v>616</v>
      </c>
      <c r="D244" s="216" t="s">
        <v>24</v>
      </c>
      <c r="E244" s="213">
        <v>2207</v>
      </c>
      <c r="F244" s="213">
        <v>13895.1</v>
      </c>
      <c r="G244" s="213">
        <v>3778</v>
      </c>
      <c r="H244" s="213">
        <v>259</v>
      </c>
      <c r="I244" s="213"/>
      <c r="J244" s="213"/>
      <c r="K244" s="213">
        <v>12</v>
      </c>
      <c r="L244" s="214">
        <v>255688.4</v>
      </c>
      <c r="M244" s="214">
        <v>255688.4</v>
      </c>
      <c r="N244" s="215">
        <v>4.5050000000000003E-3</v>
      </c>
      <c r="O244" s="215">
        <v>4.5050000000000003E-3</v>
      </c>
      <c r="P244" s="213">
        <v>5</v>
      </c>
      <c r="Q244" s="214">
        <v>34596</v>
      </c>
      <c r="R244" s="215">
        <v>1.3520000000000001E-4</v>
      </c>
    </row>
    <row r="245" spans="2:18" x14ac:dyDescent="0.2">
      <c r="B245" s="216" t="s">
        <v>617</v>
      </c>
      <c r="C245" s="216" t="s">
        <v>618</v>
      </c>
      <c r="D245" s="216" t="s">
        <v>24</v>
      </c>
      <c r="E245" s="213">
        <v>186</v>
      </c>
      <c r="F245" s="213">
        <v>896</v>
      </c>
      <c r="G245" s="213">
        <v>1228.8599999999999</v>
      </c>
      <c r="H245" s="213">
        <v>123</v>
      </c>
      <c r="I245" s="213"/>
      <c r="J245" s="213"/>
      <c r="K245" s="213">
        <v>11</v>
      </c>
      <c r="L245" s="214">
        <v>42935.47</v>
      </c>
      <c r="M245" s="214">
        <v>38249.49</v>
      </c>
      <c r="N245" s="215">
        <v>5.195E-4</v>
      </c>
      <c r="O245" s="215">
        <v>4.8099999999999998E-4</v>
      </c>
      <c r="P245" s="213">
        <v>1</v>
      </c>
      <c r="Q245" s="214">
        <v>4347</v>
      </c>
      <c r="R245" s="215">
        <v>9.0999999999999993E-6</v>
      </c>
    </row>
    <row r="246" spans="2:18" x14ac:dyDescent="0.2">
      <c r="B246" s="216" t="s">
        <v>619</v>
      </c>
      <c r="C246" s="216" t="s">
        <v>620</v>
      </c>
      <c r="D246" s="216" t="s">
        <v>25</v>
      </c>
      <c r="E246" s="213">
        <v>1683</v>
      </c>
      <c r="F246" s="213">
        <v>65287.8</v>
      </c>
      <c r="G246" s="213">
        <v>5207.54</v>
      </c>
      <c r="H246" s="213">
        <v>260</v>
      </c>
      <c r="I246" s="213"/>
      <c r="J246" s="213"/>
      <c r="K246" s="213">
        <v>31</v>
      </c>
      <c r="L246" s="214">
        <v>486625.1</v>
      </c>
      <c r="M246" s="214">
        <v>479022.2</v>
      </c>
      <c r="N246" s="215">
        <v>1.01084E-2</v>
      </c>
      <c r="O246" s="215">
        <v>9.7879999999999998E-3</v>
      </c>
      <c r="P246" s="213">
        <v>14</v>
      </c>
      <c r="Q246" s="214">
        <v>39948</v>
      </c>
      <c r="R246" s="215">
        <v>4.8720000000000002E-4</v>
      </c>
    </row>
    <row r="247" spans="2:18" x14ac:dyDescent="0.2">
      <c r="B247" s="216" t="s">
        <v>621</v>
      </c>
      <c r="C247" s="216" t="s">
        <v>622</v>
      </c>
      <c r="D247" s="216" t="s">
        <v>24</v>
      </c>
      <c r="E247" s="213">
        <v>1354</v>
      </c>
      <c r="F247" s="213">
        <v>5417.1</v>
      </c>
      <c r="G247" s="213">
        <v>3138.5</v>
      </c>
      <c r="H247" s="213">
        <v>213.5155</v>
      </c>
      <c r="I247" s="213"/>
      <c r="J247" s="213"/>
      <c r="K247" s="213">
        <v>17</v>
      </c>
      <c r="L247" s="214">
        <v>239215</v>
      </c>
      <c r="M247" s="214">
        <v>239068.2</v>
      </c>
      <c r="N247" s="215">
        <v>2.9420000000000002E-3</v>
      </c>
      <c r="O247" s="215">
        <v>2.941E-3</v>
      </c>
      <c r="P247" s="213">
        <v>2</v>
      </c>
      <c r="Q247" s="214">
        <v>27028</v>
      </c>
      <c r="R247" s="215">
        <v>1.019E-4</v>
      </c>
    </row>
    <row r="248" spans="2:18" x14ac:dyDescent="0.2">
      <c r="B248" s="216" t="s">
        <v>623</v>
      </c>
      <c r="C248" s="216" t="s">
        <v>624</v>
      </c>
      <c r="D248" s="216" t="s">
        <v>25</v>
      </c>
      <c r="E248" s="213">
        <v>318</v>
      </c>
      <c r="F248" s="213">
        <v>29416.400000000001</v>
      </c>
      <c r="G248" s="213">
        <v>3499.94</v>
      </c>
      <c r="H248" s="213">
        <v>194</v>
      </c>
      <c r="I248" s="213"/>
      <c r="J248" s="213"/>
      <c r="K248" s="213">
        <v>11</v>
      </c>
      <c r="L248" s="214">
        <v>62441.13</v>
      </c>
      <c r="M248" s="214">
        <v>62441.13</v>
      </c>
      <c r="N248" s="215">
        <v>2.4502999999999999E-3</v>
      </c>
      <c r="O248" s="215">
        <v>2.4499999999999999E-3</v>
      </c>
      <c r="P248" s="213">
        <v>5</v>
      </c>
      <c r="Q248" s="214">
        <v>16390</v>
      </c>
      <c r="R248" s="215">
        <v>1.7249999999999999E-4</v>
      </c>
    </row>
    <row r="249" spans="2:18" x14ac:dyDescent="0.2">
      <c r="B249" s="216" t="s">
        <v>625</v>
      </c>
      <c r="C249" s="216" t="s">
        <v>618</v>
      </c>
      <c r="D249" s="216" t="s">
        <v>24</v>
      </c>
      <c r="E249" s="213">
        <v>44.5</v>
      </c>
      <c r="F249" s="213">
        <v>311.8</v>
      </c>
      <c r="G249" s="213">
        <v>1642.13</v>
      </c>
      <c r="H249" s="213">
        <v>137</v>
      </c>
      <c r="I249" s="213"/>
      <c r="J249" s="213"/>
      <c r="K249" s="213">
        <v>1</v>
      </c>
      <c r="L249" s="214">
        <v>2381.3330000000001</v>
      </c>
      <c r="M249" s="214">
        <v>2381.3330000000001</v>
      </c>
      <c r="N249" s="215">
        <v>4.74E-5</v>
      </c>
      <c r="O249" s="215">
        <v>4.74E-5</v>
      </c>
      <c r="P249" s="213">
        <v>0</v>
      </c>
      <c r="Q249" s="214">
        <v>0</v>
      </c>
      <c r="R249" s="215">
        <v>0</v>
      </c>
    </row>
    <row r="250" spans="2:18" x14ac:dyDescent="0.2">
      <c r="B250" s="216" t="s">
        <v>626</v>
      </c>
      <c r="C250" s="216" t="s">
        <v>627</v>
      </c>
      <c r="D250" s="216" t="s">
        <v>24</v>
      </c>
      <c r="E250" s="213">
        <v>500</v>
      </c>
      <c r="F250" s="213">
        <v>2886</v>
      </c>
      <c r="G250" s="213">
        <v>491.5</v>
      </c>
      <c r="H250" s="213">
        <v>92</v>
      </c>
      <c r="I250" s="213"/>
      <c r="J250" s="213"/>
      <c r="K250" s="213">
        <v>8</v>
      </c>
      <c r="L250" s="214">
        <v>26455.13</v>
      </c>
      <c r="M250" s="214">
        <v>26112.81</v>
      </c>
      <c r="N250" s="215">
        <v>5.1199999999999998E-4</v>
      </c>
      <c r="O250" s="215">
        <v>5.1099999999999995E-4</v>
      </c>
      <c r="P250" s="213">
        <v>2</v>
      </c>
      <c r="Q250" s="214">
        <v>19874</v>
      </c>
      <c r="R250" s="215">
        <v>8.4699999999999999E-5</v>
      </c>
    </row>
    <row r="251" spans="2:18" x14ac:dyDescent="0.2">
      <c r="B251" s="216" t="s">
        <v>628</v>
      </c>
      <c r="C251" s="216" t="s">
        <v>618</v>
      </c>
      <c r="D251" s="216" t="s">
        <v>24</v>
      </c>
      <c r="E251" s="213">
        <v>543.5</v>
      </c>
      <c r="F251" s="213">
        <v>3194.7</v>
      </c>
      <c r="G251" s="213">
        <v>298.06</v>
      </c>
      <c r="H251" s="213">
        <v>56</v>
      </c>
      <c r="I251" s="213"/>
      <c r="J251" s="213"/>
      <c r="K251" s="213">
        <v>1</v>
      </c>
      <c r="L251" s="214">
        <v>26498.67</v>
      </c>
      <c r="M251" s="214">
        <v>26498.67</v>
      </c>
      <c r="N251" s="215">
        <v>5.2709999999999996E-4</v>
      </c>
      <c r="O251" s="215">
        <v>5.2700000000000002E-4</v>
      </c>
      <c r="P251" s="213">
        <v>0</v>
      </c>
      <c r="Q251" s="214">
        <v>0</v>
      </c>
      <c r="R251" s="215">
        <v>0</v>
      </c>
    </row>
    <row r="252" spans="2:18" x14ac:dyDescent="0.2">
      <c r="B252" s="216" t="s">
        <v>629</v>
      </c>
      <c r="C252" s="216" t="s">
        <v>618</v>
      </c>
      <c r="D252" s="216" t="s">
        <v>24</v>
      </c>
      <c r="E252" s="213">
        <v>428</v>
      </c>
      <c r="F252" s="213">
        <v>2025.9</v>
      </c>
      <c r="G252" s="213">
        <v>871.9</v>
      </c>
      <c r="H252" s="213">
        <v>127</v>
      </c>
      <c r="I252" s="213"/>
      <c r="J252" s="213"/>
      <c r="K252" s="213">
        <v>5</v>
      </c>
      <c r="L252" s="214">
        <v>193212.7</v>
      </c>
      <c r="M252" s="214">
        <v>193212.7</v>
      </c>
      <c r="N252" s="215">
        <v>1.2817E-3</v>
      </c>
      <c r="O252" s="215">
        <v>1.2819999999999999E-3</v>
      </c>
      <c r="P252" s="213">
        <v>1</v>
      </c>
      <c r="Q252" s="214">
        <v>12768</v>
      </c>
      <c r="R252" s="215">
        <v>3.1999999999999999E-5</v>
      </c>
    </row>
    <row r="253" spans="2:18" x14ac:dyDescent="0.2">
      <c r="B253" s="216" t="s">
        <v>630</v>
      </c>
      <c r="C253" s="216" t="s">
        <v>627</v>
      </c>
      <c r="D253" s="216" t="s">
        <v>24</v>
      </c>
      <c r="E253" s="213">
        <v>1478</v>
      </c>
      <c r="F253" s="213">
        <v>6457.4</v>
      </c>
      <c r="G253" s="213">
        <v>2840.6</v>
      </c>
      <c r="H253" s="213">
        <v>193</v>
      </c>
      <c r="I253" s="213"/>
      <c r="J253" s="213"/>
      <c r="K253" s="213">
        <v>9</v>
      </c>
      <c r="L253" s="214">
        <v>692395.2</v>
      </c>
      <c r="M253" s="214">
        <v>692395.2</v>
      </c>
      <c r="N253" s="215">
        <v>4.6477999999999997E-3</v>
      </c>
      <c r="O253" s="215">
        <v>4.6480000000000002E-3</v>
      </c>
      <c r="P253" s="213">
        <v>4</v>
      </c>
      <c r="Q253" s="214">
        <v>36243</v>
      </c>
      <c r="R253" s="215">
        <v>1.4779999999999999E-4</v>
      </c>
    </row>
    <row r="254" spans="2:18" x14ac:dyDescent="0.2">
      <c r="B254" s="216" t="s">
        <v>631</v>
      </c>
      <c r="C254" s="216" t="s">
        <v>632</v>
      </c>
      <c r="D254" s="216" t="s">
        <v>25</v>
      </c>
      <c r="E254" s="213">
        <v>353</v>
      </c>
      <c r="F254" s="213">
        <v>9018.35</v>
      </c>
      <c r="G254" s="213">
        <v>2301</v>
      </c>
      <c r="H254" s="213">
        <v>186</v>
      </c>
      <c r="I254" s="213"/>
      <c r="J254" s="213"/>
      <c r="K254" s="213">
        <v>9</v>
      </c>
      <c r="L254" s="214">
        <v>147400.29999999999</v>
      </c>
      <c r="M254" s="214">
        <v>147400.29999999999</v>
      </c>
      <c r="N254" s="215">
        <v>1.3860000000000001E-3</v>
      </c>
      <c r="O254" s="215">
        <v>1.3860000000000001E-3</v>
      </c>
      <c r="P254" s="213">
        <v>4</v>
      </c>
      <c r="Q254" s="214">
        <v>43074</v>
      </c>
      <c r="R254" s="215">
        <v>3.8329999999999999E-4</v>
      </c>
    </row>
    <row r="255" spans="2:18" x14ac:dyDescent="0.2">
      <c r="B255" s="216" t="s">
        <v>633</v>
      </c>
      <c r="C255" s="216" t="s">
        <v>618</v>
      </c>
      <c r="D255" s="216" t="s">
        <v>24</v>
      </c>
      <c r="E255" s="213">
        <v>2</v>
      </c>
      <c r="F255" s="213">
        <v>0</v>
      </c>
      <c r="G255" s="213">
        <v>1439.33</v>
      </c>
      <c r="H255" s="213">
        <v>132</v>
      </c>
      <c r="I255" s="213"/>
      <c r="J255" s="213"/>
      <c r="K255" s="213"/>
      <c r="L255" s="214"/>
      <c r="M255" s="214"/>
      <c r="N255" s="215"/>
      <c r="O255" s="215"/>
      <c r="P255" s="213"/>
      <c r="Q255" s="214"/>
      <c r="R255" s="215"/>
    </row>
    <row r="256" spans="2:18" x14ac:dyDescent="0.2">
      <c r="B256" s="216" t="s">
        <v>634</v>
      </c>
      <c r="C256" s="216" t="s">
        <v>635</v>
      </c>
      <c r="D256" s="216" t="s">
        <v>24</v>
      </c>
      <c r="E256" s="213">
        <v>2102</v>
      </c>
      <c r="F256" s="213">
        <v>10902.34</v>
      </c>
      <c r="G256" s="213">
        <v>2312.9</v>
      </c>
      <c r="H256" s="213">
        <v>224</v>
      </c>
      <c r="I256" s="213"/>
      <c r="J256" s="213"/>
      <c r="K256" s="213"/>
      <c r="L256" s="214"/>
      <c r="M256" s="214"/>
      <c r="N256" s="215"/>
      <c r="O256" s="215"/>
      <c r="P256" s="213"/>
      <c r="Q256" s="214"/>
      <c r="R256" s="215"/>
    </row>
    <row r="257" spans="2:18" x14ac:dyDescent="0.2">
      <c r="B257" s="216" t="s">
        <v>636</v>
      </c>
      <c r="C257" s="216" t="s">
        <v>618</v>
      </c>
      <c r="D257" s="216" t="s">
        <v>24</v>
      </c>
      <c r="E257" s="213">
        <v>969</v>
      </c>
      <c r="F257" s="213">
        <v>6669.3</v>
      </c>
      <c r="G257" s="213">
        <v>524.07000000000005</v>
      </c>
      <c r="H257" s="213">
        <v>118</v>
      </c>
      <c r="I257" s="213"/>
      <c r="J257" s="213"/>
      <c r="K257" s="213"/>
      <c r="L257" s="214"/>
      <c r="M257" s="214"/>
      <c r="N257" s="215"/>
      <c r="O257" s="215"/>
      <c r="P257" s="213"/>
      <c r="Q257" s="214"/>
      <c r="R257" s="215"/>
    </row>
    <row r="258" spans="2:18" x14ac:dyDescent="0.2">
      <c r="B258" s="216" t="s">
        <v>637</v>
      </c>
      <c r="C258" s="216" t="s">
        <v>618</v>
      </c>
      <c r="D258" s="216" t="s">
        <v>24</v>
      </c>
      <c r="E258" s="213">
        <v>352</v>
      </c>
      <c r="F258" s="213">
        <v>2038.67</v>
      </c>
      <c r="G258" s="213">
        <v>1889.36</v>
      </c>
      <c r="H258" s="213">
        <v>100</v>
      </c>
      <c r="I258" s="213"/>
      <c r="J258" s="213"/>
      <c r="K258" s="213">
        <v>3</v>
      </c>
      <c r="L258" s="214">
        <v>199.9228</v>
      </c>
      <c r="M258" s="214">
        <v>199.9228</v>
      </c>
      <c r="N258" s="215">
        <v>3.0000000000000001E-6</v>
      </c>
      <c r="O258" s="215">
        <v>3.0000000000000001E-6</v>
      </c>
      <c r="P258" s="213">
        <v>0</v>
      </c>
      <c r="Q258" s="214">
        <v>0</v>
      </c>
      <c r="R258" s="215">
        <v>0</v>
      </c>
    </row>
    <row r="259" spans="2:18" x14ac:dyDescent="0.2">
      <c r="B259" s="216" t="s">
        <v>638</v>
      </c>
      <c r="C259" s="216" t="s">
        <v>618</v>
      </c>
      <c r="D259" s="216" t="s">
        <v>24</v>
      </c>
      <c r="E259" s="213">
        <v>363</v>
      </c>
      <c r="F259" s="213">
        <v>3886.7</v>
      </c>
      <c r="G259" s="213">
        <v>304.2</v>
      </c>
      <c r="H259" s="213">
        <v>105.52800000000001</v>
      </c>
      <c r="I259" s="213"/>
      <c r="J259" s="213"/>
      <c r="K259" s="213">
        <v>2</v>
      </c>
      <c r="L259" s="214">
        <v>204.89879999999999</v>
      </c>
      <c r="M259" s="214">
        <v>204.89879999999999</v>
      </c>
      <c r="N259" s="215">
        <v>1.9999999999999999E-6</v>
      </c>
      <c r="O259" s="215">
        <v>1.9999999999999999E-6</v>
      </c>
      <c r="P259" s="213">
        <v>3</v>
      </c>
      <c r="Q259" s="214">
        <v>25828</v>
      </c>
      <c r="R259" s="215">
        <v>8.6600000000000004E-5</v>
      </c>
    </row>
    <row r="260" spans="2:18" x14ac:dyDescent="0.2">
      <c r="B260" s="216" t="s">
        <v>639</v>
      </c>
      <c r="C260" s="216" t="s">
        <v>618</v>
      </c>
      <c r="D260" s="216" t="s">
        <v>24</v>
      </c>
      <c r="E260" s="213">
        <v>2</v>
      </c>
      <c r="F260" s="213">
        <v>0</v>
      </c>
      <c r="G260" s="213">
        <v>1438.3</v>
      </c>
      <c r="H260" s="213">
        <v>116</v>
      </c>
      <c r="I260" s="213"/>
      <c r="J260" s="213"/>
      <c r="K260" s="213"/>
      <c r="L260" s="214"/>
      <c r="M260" s="214"/>
      <c r="N260" s="215"/>
      <c r="O260" s="215"/>
      <c r="P260" s="213"/>
      <c r="Q260" s="214"/>
      <c r="R260" s="215"/>
    </row>
    <row r="261" spans="2:18" x14ac:dyDescent="0.2">
      <c r="B261" s="216" t="s">
        <v>640</v>
      </c>
      <c r="C261" s="216" t="s">
        <v>618</v>
      </c>
      <c r="D261" s="216" t="s">
        <v>24</v>
      </c>
      <c r="E261" s="213">
        <v>489</v>
      </c>
      <c r="F261" s="213">
        <v>2826</v>
      </c>
      <c r="G261" s="213">
        <v>1319.6</v>
      </c>
      <c r="H261" s="213">
        <v>121</v>
      </c>
      <c r="I261" s="213"/>
      <c r="J261" s="213"/>
      <c r="K261" s="213">
        <v>5</v>
      </c>
      <c r="L261" s="214">
        <v>31594.29</v>
      </c>
      <c r="M261" s="214">
        <v>31594.29</v>
      </c>
      <c r="N261" s="215">
        <v>6.2270000000000001E-4</v>
      </c>
      <c r="O261" s="215">
        <v>6.2299999999999996E-4</v>
      </c>
      <c r="P261" s="213">
        <v>2</v>
      </c>
      <c r="Q261" s="214">
        <v>17554</v>
      </c>
      <c r="R261" s="215">
        <v>6.9599999999999998E-5</v>
      </c>
    </row>
    <row r="262" spans="2:18" x14ac:dyDescent="0.2">
      <c r="B262" s="216" t="s">
        <v>641</v>
      </c>
      <c r="C262" s="216" t="s">
        <v>257</v>
      </c>
      <c r="D262" s="216" t="s">
        <v>24</v>
      </c>
      <c r="E262" s="213">
        <v>54.09</v>
      </c>
      <c r="F262" s="213">
        <v>0</v>
      </c>
      <c r="G262" s="213">
        <v>2867.42</v>
      </c>
      <c r="H262" s="213"/>
      <c r="I262" s="213"/>
      <c r="J262" s="213"/>
      <c r="K262" s="213"/>
      <c r="L262" s="214"/>
      <c r="M262" s="214"/>
      <c r="N262" s="215"/>
      <c r="O262" s="215"/>
      <c r="P262" s="213"/>
      <c r="Q262" s="214"/>
      <c r="R262" s="215"/>
    </row>
    <row r="263" spans="2:18" x14ac:dyDescent="0.2">
      <c r="B263" s="216" t="s">
        <v>642</v>
      </c>
      <c r="C263" s="216" t="s">
        <v>643</v>
      </c>
      <c r="D263" s="216" t="s">
        <v>24</v>
      </c>
      <c r="E263" s="213">
        <v>294.26</v>
      </c>
      <c r="F263" s="213">
        <v>132.69999999999999</v>
      </c>
      <c r="G263" s="213">
        <v>6167.25</v>
      </c>
      <c r="H263" s="213"/>
      <c r="I263" s="213"/>
      <c r="J263" s="213"/>
      <c r="K263" s="213">
        <v>3</v>
      </c>
      <c r="L263" s="214">
        <v>231.13839999999999</v>
      </c>
      <c r="M263" s="214">
        <v>231.13839999999999</v>
      </c>
      <c r="N263" s="215">
        <v>3.0000000000000001E-6</v>
      </c>
      <c r="O263" s="215">
        <v>3.0000000000000001E-6</v>
      </c>
      <c r="P263" s="213">
        <v>0</v>
      </c>
      <c r="Q263" s="214">
        <v>0</v>
      </c>
      <c r="R263" s="215">
        <v>0</v>
      </c>
    </row>
    <row r="264" spans="2:18" x14ac:dyDescent="0.2">
      <c r="B264" s="216" t="s">
        <v>644</v>
      </c>
      <c r="C264" s="216" t="s">
        <v>645</v>
      </c>
      <c r="D264" s="216" t="s">
        <v>24</v>
      </c>
      <c r="E264" s="213">
        <v>108</v>
      </c>
      <c r="F264" s="213">
        <v>370.98</v>
      </c>
      <c r="G264" s="213">
        <v>2309.25</v>
      </c>
      <c r="H264" s="213"/>
      <c r="I264" s="213"/>
      <c r="J264" s="213"/>
      <c r="K264" s="213">
        <v>1</v>
      </c>
      <c r="L264" s="214">
        <v>11166.8</v>
      </c>
      <c r="M264" s="214">
        <v>0</v>
      </c>
      <c r="N264" s="215">
        <v>7.9999999999999996E-6</v>
      </c>
      <c r="O264" s="215">
        <v>0</v>
      </c>
      <c r="P264" s="213">
        <v>3</v>
      </c>
      <c r="Q264" s="214">
        <v>14992</v>
      </c>
      <c r="R264" s="215">
        <v>3.3300000000000003E-5</v>
      </c>
    </row>
    <row r="265" spans="2:18" x14ac:dyDescent="0.2">
      <c r="B265" s="216" t="s">
        <v>646</v>
      </c>
      <c r="C265" s="216" t="s">
        <v>645</v>
      </c>
      <c r="D265" s="216" t="s">
        <v>24</v>
      </c>
      <c r="E265" s="213">
        <v>28</v>
      </c>
      <c r="F265" s="213">
        <v>0</v>
      </c>
      <c r="G265" s="213">
        <v>828.4</v>
      </c>
      <c r="H265" s="213"/>
      <c r="I265" s="213"/>
      <c r="J265" s="213"/>
      <c r="K265" s="213">
        <v>0</v>
      </c>
      <c r="L265" s="214">
        <v>0</v>
      </c>
      <c r="M265" s="214">
        <v>0</v>
      </c>
      <c r="N265" s="215">
        <v>0</v>
      </c>
      <c r="O265" s="215">
        <v>0</v>
      </c>
      <c r="P265" s="213">
        <v>1</v>
      </c>
      <c r="Q265" s="214">
        <v>228</v>
      </c>
      <c r="R265" s="215">
        <v>9.9999999999999995E-7</v>
      </c>
    </row>
    <row r="266" spans="2:18" x14ac:dyDescent="0.2">
      <c r="B266" s="216" t="s">
        <v>647</v>
      </c>
      <c r="C266" s="216" t="s">
        <v>648</v>
      </c>
      <c r="D266" s="216" t="s">
        <v>24</v>
      </c>
      <c r="E266" s="213">
        <v>18</v>
      </c>
      <c r="F266" s="213">
        <v>0</v>
      </c>
      <c r="G266" s="213">
        <v>1609.8</v>
      </c>
      <c r="H266" s="213"/>
      <c r="I266" s="213"/>
      <c r="J266" s="213"/>
      <c r="K266" s="213"/>
      <c r="L266" s="214"/>
      <c r="M266" s="214"/>
      <c r="N266" s="215"/>
      <c r="O266" s="215"/>
      <c r="P266" s="213"/>
      <c r="Q266" s="214"/>
      <c r="R266" s="215"/>
    </row>
    <row r="267" spans="2:18" x14ac:dyDescent="0.2">
      <c r="B267" s="216" t="s">
        <v>649</v>
      </c>
      <c r="C267" s="216" t="s">
        <v>272</v>
      </c>
      <c r="D267" s="216" t="s">
        <v>24</v>
      </c>
      <c r="E267" s="213">
        <v>36.5</v>
      </c>
      <c r="F267" s="213">
        <v>0</v>
      </c>
      <c r="G267" s="213">
        <v>386.67</v>
      </c>
      <c r="H267" s="213"/>
      <c r="I267" s="213"/>
      <c r="J267" s="213"/>
      <c r="K267" s="213">
        <v>1</v>
      </c>
      <c r="L267" s="214">
        <v>90.645449999999997</v>
      </c>
      <c r="M267" s="214">
        <v>90.645449999999997</v>
      </c>
      <c r="N267" s="215">
        <v>9.9999999999999995E-7</v>
      </c>
      <c r="O267" s="215">
        <v>9.9999999999999995E-7</v>
      </c>
      <c r="P267" s="213">
        <v>0</v>
      </c>
      <c r="Q267" s="214">
        <v>0</v>
      </c>
      <c r="R267" s="215">
        <v>0</v>
      </c>
    </row>
    <row r="268" spans="2:18" x14ac:dyDescent="0.2">
      <c r="B268" s="216" t="s">
        <v>650</v>
      </c>
      <c r="C268" s="216" t="s">
        <v>651</v>
      </c>
      <c r="D268" s="216" t="s">
        <v>25</v>
      </c>
      <c r="E268" s="213">
        <v>701</v>
      </c>
      <c r="F268" s="213">
        <v>120527.5</v>
      </c>
      <c r="G268" s="213">
        <v>893</v>
      </c>
      <c r="H268" s="213">
        <v>66</v>
      </c>
      <c r="I268" s="213"/>
      <c r="J268" s="213"/>
      <c r="K268" s="213">
        <v>43</v>
      </c>
      <c r="L268" s="214">
        <v>602680.19999999995</v>
      </c>
      <c r="M268" s="214">
        <v>601624.1</v>
      </c>
      <c r="N268" s="215">
        <v>9.2052999999999996E-3</v>
      </c>
      <c r="O268" s="215">
        <v>9.195E-3</v>
      </c>
      <c r="P268" s="213">
        <v>12</v>
      </c>
      <c r="Q268" s="214">
        <v>53068.85</v>
      </c>
      <c r="R268" s="215">
        <v>5.6459999999999995E-4</v>
      </c>
    </row>
    <row r="269" spans="2:18" x14ac:dyDescent="0.2">
      <c r="B269" s="216" t="s">
        <v>652</v>
      </c>
      <c r="C269" s="216" t="s">
        <v>653</v>
      </c>
      <c r="D269" s="216" t="s">
        <v>25</v>
      </c>
      <c r="E269" s="213">
        <v>283</v>
      </c>
      <c r="F269" s="213">
        <v>13532.08</v>
      </c>
      <c r="G269" s="213">
        <v>220.4</v>
      </c>
      <c r="H269" s="213">
        <v>31</v>
      </c>
      <c r="I269" s="213"/>
      <c r="J269" s="213"/>
      <c r="K269" s="213">
        <v>4</v>
      </c>
      <c r="L269" s="214">
        <v>4855.6329999999998</v>
      </c>
      <c r="M269" s="214">
        <v>4855.6329999999998</v>
      </c>
      <c r="N269" s="215">
        <v>1.4484999999999999E-3</v>
      </c>
      <c r="O269" s="215">
        <v>1.449E-3</v>
      </c>
      <c r="P269" s="213">
        <v>10</v>
      </c>
      <c r="Q269" s="214">
        <v>108884.7</v>
      </c>
      <c r="R269" s="215">
        <v>8.9910000000000001E-4</v>
      </c>
    </row>
    <row r="270" spans="2:18" x14ac:dyDescent="0.2">
      <c r="B270" s="216" t="s">
        <v>654</v>
      </c>
      <c r="C270" s="216" t="s">
        <v>655</v>
      </c>
      <c r="D270" s="216" t="s">
        <v>25</v>
      </c>
      <c r="E270" s="213">
        <v>270</v>
      </c>
      <c r="F270" s="213">
        <v>2825.4</v>
      </c>
      <c r="G270" s="213">
        <v>5262.3</v>
      </c>
      <c r="H270" s="213">
        <v>31</v>
      </c>
      <c r="I270" s="213"/>
      <c r="J270" s="213"/>
      <c r="K270" s="213">
        <v>3</v>
      </c>
      <c r="L270" s="214">
        <v>2536.0320000000002</v>
      </c>
      <c r="M270" s="214">
        <v>2536.0320000000002</v>
      </c>
      <c r="N270" s="215">
        <v>1.395E-3</v>
      </c>
      <c r="O270" s="215">
        <v>1.395E-3</v>
      </c>
      <c r="P270" s="213">
        <v>1</v>
      </c>
      <c r="Q270" s="214">
        <v>320</v>
      </c>
      <c r="R270" s="215">
        <v>1.08E-5</v>
      </c>
    </row>
    <row r="271" spans="2:18" x14ac:dyDescent="0.2">
      <c r="B271" s="216" t="s">
        <v>656</v>
      </c>
      <c r="C271" s="216" t="s">
        <v>657</v>
      </c>
      <c r="D271" s="216" t="s">
        <v>25</v>
      </c>
      <c r="E271" s="213">
        <v>691</v>
      </c>
      <c r="F271" s="213">
        <v>14069.35</v>
      </c>
      <c r="G271" s="213">
        <v>1714.79</v>
      </c>
      <c r="H271" s="213">
        <v>126</v>
      </c>
      <c r="I271" s="213"/>
      <c r="J271" s="213"/>
      <c r="K271" s="213">
        <v>10</v>
      </c>
      <c r="L271" s="214">
        <v>48925.62</v>
      </c>
      <c r="M271" s="214">
        <v>48925.62</v>
      </c>
      <c r="N271" s="215">
        <v>5.5620000000000001E-3</v>
      </c>
      <c r="O271" s="215">
        <v>5.5620000000000001E-3</v>
      </c>
      <c r="P271" s="213">
        <v>5</v>
      </c>
      <c r="Q271" s="214">
        <v>47718</v>
      </c>
      <c r="R271" s="215">
        <v>4.2000000000000002E-4</v>
      </c>
    </row>
    <row r="272" spans="2:18" x14ac:dyDescent="0.2">
      <c r="B272" s="216" t="s">
        <v>658</v>
      </c>
      <c r="C272" s="216" t="s">
        <v>659</v>
      </c>
      <c r="D272" s="216" t="s">
        <v>25</v>
      </c>
      <c r="E272" s="213">
        <v>309</v>
      </c>
      <c r="F272" s="213">
        <v>35802.300000000003</v>
      </c>
      <c r="G272" s="213">
        <v>117</v>
      </c>
      <c r="H272" s="213">
        <v>28</v>
      </c>
      <c r="I272" s="213"/>
      <c r="J272" s="213"/>
      <c r="K272" s="213">
        <v>14</v>
      </c>
      <c r="L272" s="214">
        <v>63634.25</v>
      </c>
      <c r="M272" s="214">
        <v>63634.25</v>
      </c>
      <c r="N272" s="215">
        <v>3.2837000000000001E-3</v>
      </c>
      <c r="O272" s="215">
        <v>3.284E-3</v>
      </c>
      <c r="P272" s="213">
        <v>10</v>
      </c>
      <c r="Q272" s="214">
        <v>81274.05</v>
      </c>
      <c r="R272" s="215">
        <v>6.7549999999999999E-4</v>
      </c>
    </row>
    <row r="273" spans="2:18" x14ac:dyDescent="0.2">
      <c r="B273" s="216" t="s">
        <v>660</v>
      </c>
      <c r="C273" s="216" t="s">
        <v>661</v>
      </c>
      <c r="D273" s="216" t="s">
        <v>25</v>
      </c>
      <c r="E273" s="213">
        <v>642</v>
      </c>
      <c r="F273" s="213">
        <v>115741.7</v>
      </c>
      <c r="G273" s="213">
        <v>1191.8</v>
      </c>
      <c r="H273" s="213">
        <v>69</v>
      </c>
      <c r="I273" s="213"/>
      <c r="J273" s="213"/>
      <c r="K273" s="213">
        <v>26</v>
      </c>
      <c r="L273" s="214">
        <v>45318.33</v>
      </c>
      <c r="M273" s="214">
        <v>43848.83</v>
      </c>
      <c r="N273" s="215">
        <v>1.0376999999999999E-3</v>
      </c>
      <c r="O273" s="215">
        <v>1.0269999999999999E-3</v>
      </c>
      <c r="P273" s="213">
        <v>12</v>
      </c>
      <c r="Q273" s="214">
        <v>80395</v>
      </c>
      <c r="R273" s="215">
        <v>8.1039999999999997E-4</v>
      </c>
    </row>
    <row r="274" spans="2:18" x14ac:dyDescent="0.2">
      <c r="B274" s="216" t="s">
        <v>662</v>
      </c>
      <c r="C274" s="216" t="s">
        <v>663</v>
      </c>
      <c r="D274" s="216" t="s">
        <v>25</v>
      </c>
      <c r="E274" s="213">
        <v>859</v>
      </c>
      <c r="F274" s="213">
        <v>17129.3</v>
      </c>
      <c r="G274" s="213">
        <v>2023.6</v>
      </c>
      <c r="H274" s="213">
        <v>132</v>
      </c>
      <c r="I274" s="213"/>
      <c r="J274" s="213"/>
      <c r="K274" s="213">
        <v>7</v>
      </c>
      <c r="L274" s="214">
        <v>68183.94</v>
      </c>
      <c r="M274" s="214">
        <v>68183.94</v>
      </c>
      <c r="N274" s="215">
        <v>2.3757000000000001E-3</v>
      </c>
      <c r="O274" s="215">
        <v>2.3760000000000001E-3</v>
      </c>
      <c r="P274" s="213">
        <v>2</v>
      </c>
      <c r="Q274" s="214">
        <v>12460</v>
      </c>
      <c r="R274" s="215">
        <v>8.6899999999999998E-5</v>
      </c>
    </row>
    <row r="275" spans="2:18" x14ac:dyDescent="0.2">
      <c r="B275" s="216" t="s">
        <v>664</v>
      </c>
      <c r="C275" s="216" t="s">
        <v>665</v>
      </c>
      <c r="D275" s="216" t="s">
        <v>25</v>
      </c>
      <c r="E275" s="213">
        <v>159</v>
      </c>
      <c r="F275" s="213">
        <v>15931.85</v>
      </c>
      <c r="G275" s="213">
        <v>199.7</v>
      </c>
      <c r="H275" s="213">
        <v>14.140459999999999</v>
      </c>
      <c r="I275" s="213"/>
      <c r="J275" s="213"/>
      <c r="K275" s="213">
        <v>0</v>
      </c>
      <c r="L275" s="214">
        <v>0</v>
      </c>
      <c r="M275" s="214">
        <v>0</v>
      </c>
      <c r="N275" s="215">
        <v>0</v>
      </c>
      <c r="O275" s="215">
        <v>0</v>
      </c>
      <c r="P275" s="213">
        <v>1</v>
      </c>
      <c r="Q275" s="214">
        <v>3450</v>
      </c>
      <c r="R275" s="215">
        <v>2.6800000000000001E-5</v>
      </c>
    </row>
    <row r="276" spans="2:18" x14ac:dyDescent="0.2">
      <c r="B276" s="216" t="s">
        <v>666</v>
      </c>
      <c r="C276" s="216" t="s">
        <v>667</v>
      </c>
      <c r="D276" s="216" t="s">
        <v>25</v>
      </c>
      <c r="E276" s="213">
        <v>457</v>
      </c>
      <c r="F276" s="213">
        <v>24194.799999999999</v>
      </c>
      <c r="G276" s="213">
        <v>786.9</v>
      </c>
      <c r="H276" s="213">
        <v>65</v>
      </c>
      <c r="I276" s="213"/>
      <c r="J276" s="213"/>
      <c r="K276" s="213">
        <v>7</v>
      </c>
      <c r="L276" s="214">
        <v>25162.75</v>
      </c>
      <c r="M276" s="214">
        <v>24683.42</v>
      </c>
      <c r="N276" s="215">
        <v>1.2819999999999999E-3</v>
      </c>
      <c r="O276" s="215">
        <v>1.274E-3</v>
      </c>
      <c r="P276" s="213">
        <v>3</v>
      </c>
      <c r="Q276" s="214">
        <v>3441</v>
      </c>
      <c r="R276" s="215">
        <v>4.57E-5</v>
      </c>
    </row>
    <row r="277" spans="2:18" x14ac:dyDescent="0.2">
      <c r="B277" s="216" t="s">
        <v>668</v>
      </c>
      <c r="C277" s="216" t="s">
        <v>669</v>
      </c>
      <c r="D277" s="216" t="s">
        <v>25</v>
      </c>
      <c r="E277" s="213">
        <v>315</v>
      </c>
      <c r="F277" s="213">
        <v>112701.5</v>
      </c>
      <c r="G277" s="213">
        <v>133.80000000000001</v>
      </c>
      <c r="H277" s="213">
        <v>102</v>
      </c>
      <c r="I277" s="213"/>
      <c r="J277" s="213"/>
      <c r="K277" s="213">
        <v>18</v>
      </c>
      <c r="L277" s="214">
        <v>90548.84</v>
      </c>
      <c r="M277" s="214">
        <v>82470.2</v>
      </c>
      <c r="N277" s="215">
        <v>8.1139999999999999E-4</v>
      </c>
      <c r="O277" s="215">
        <v>6.1600000000000001E-4</v>
      </c>
      <c r="P277" s="213">
        <v>5</v>
      </c>
      <c r="Q277" s="214">
        <v>8727</v>
      </c>
      <c r="R277" s="215">
        <v>9.9300000000000001E-5</v>
      </c>
    </row>
    <row r="278" spans="2:18" x14ac:dyDescent="0.2">
      <c r="B278" s="216" t="s">
        <v>670</v>
      </c>
      <c r="C278" s="216" t="s">
        <v>272</v>
      </c>
      <c r="D278" s="216" t="s">
        <v>3244</v>
      </c>
      <c r="E278" s="213">
        <v>2</v>
      </c>
      <c r="F278" s="213">
        <v>0</v>
      </c>
      <c r="G278" s="213">
        <v>411.9</v>
      </c>
      <c r="H278" s="213"/>
      <c r="I278" s="213"/>
      <c r="J278" s="213"/>
      <c r="K278" s="213"/>
      <c r="L278" s="214"/>
      <c r="M278" s="214"/>
      <c r="N278" s="215"/>
      <c r="O278" s="215"/>
      <c r="P278" s="213"/>
      <c r="Q278" s="214"/>
      <c r="R278" s="215"/>
    </row>
    <row r="279" spans="2:18" x14ac:dyDescent="0.2">
      <c r="B279" s="216" t="s">
        <v>671</v>
      </c>
      <c r="C279" s="216" t="s">
        <v>272</v>
      </c>
      <c r="D279" s="216" t="s">
        <v>3244</v>
      </c>
      <c r="E279" s="213">
        <v>15</v>
      </c>
      <c r="F279" s="213">
        <v>0</v>
      </c>
      <c r="G279" s="213">
        <v>373.8</v>
      </c>
      <c r="H279" s="213">
        <v>103</v>
      </c>
      <c r="I279" s="213"/>
      <c r="J279" s="213"/>
      <c r="K279" s="213"/>
      <c r="L279" s="214"/>
      <c r="M279" s="214"/>
      <c r="N279" s="215"/>
      <c r="O279" s="215"/>
      <c r="P279" s="213"/>
      <c r="Q279" s="214"/>
      <c r="R279" s="215"/>
    </row>
    <row r="280" spans="2:18" x14ac:dyDescent="0.2">
      <c r="B280" s="216" t="s">
        <v>672</v>
      </c>
      <c r="C280" s="216" t="s">
        <v>673</v>
      </c>
      <c r="D280" s="216" t="s">
        <v>24</v>
      </c>
      <c r="E280" s="213">
        <v>61</v>
      </c>
      <c r="F280" s="213">
        <v>0</v>
      </c>
      <c r="G280" s="213">
        <v>1207.7</v>
      </c>
      <c r="H280" s="213">
        <v>90</v>
      </c>
      <c r="I280" s="213"/>
      <c r="J280" s="213"/>
      <c r="K280" s="213">
        <v>3</v>
      </c>
      <c r="L280" s="214">
        <v>5326.125</v>
      </c>
      <c r="M280" s="214">
        <v>5326.125</v>
      </c>
      <c r="N280" s="215">
        <v>3.2199999999999997E-5</v>
      </c>
      <c r="O280" s="215">
        <v>3.2199999999999997E-5</v>
      </c>
      <c r="P280" s="213">
        <v>0</v>
      </c>
      <c r="Q280" s="214">
        <v>0</v>
      </c>
      <c r="R280" s="215">
        <v>0</v>
      </c>
    </row>
    <row r="281" spans="2:18" x14ac:dyDescent="0.2">
      <c r="B281" s="216" t="s">
        <v>674</v>
      </c>
      <c r="C281" s="216" t="s">
        <v>675</v>
      </c>
      <c r="D281" s="216" t="s">
        <v>25</v>
      </c>
      <c r="E281" s="213">
        <v>896</v>
      </c>
      <c r="F281" s="213">
        <v>14481</v>
      </c>
      <c r="G281" s="213">
        <v>3553.5</v>
      </c>
      <c r="H281" s="213">
        <v>230</v>
      </c>
      <c r="I281" s="213"/>
      <c r="J281" s="213"/>
      <c r="K281" s="213">
        <v>13</v>
      </c>
      <c r="L281" s="214">
        <v>170902.2</v>
      </c>
      <c r="M281" s="214">
        <v>9747.5010000000002</v>
      </c>
      <c r="N281" s="215">
        <v>2.7090999999999999E-3</v>
      </c>
      <c r="O281" s="215">
        <v>2.6600000000000001E-4</v>
      </c>
      <c r="P281" s="213">
        <v>3</v>
      </c>
      <c r="Q281" s="214">
        <v>2109</v>
      </c>
      <c r="R281" s="215">
        <v>3.5099999999999999E-5</v>
      </c>
    </row>
    <row r="282" spans="2:18" x14ac:dyDescent="0.2">
      <c r="B282" s="216" t="s">
        <v>676</v>
      </c>
      <c r="C282" s="216" t="s">
        <v>677</v>
      </c>
      <c r="D282" s="216" t="s">
        <v>25</v>
      </c>
      <c r="E282" s="213">
        <v>1724</v>
      </c>
      <c r="F282" s="213">
        <v>7601.8</v>
      </c>
      <c r="G282" s="213">
        <v>10041.42</v>
      </c>
      <c r="H282" s="213">
        <v>271</v>
      </c>
      <c r="I282" s="213"/>
      <c r="J282" s="213"/>
      <c r="K282" s="213">
        <v>13</v>
      </c>
      <c r="L282" s="214">
        <v>1086549</v>
      </c>
      <c r="M282" s="214">
        <v>416117.3</v>
      </c>
      <c r="N282" s="215">
        <v>1.3603199999999999E-2</v>
      </c>
      <c r="O282" s="215">
        <v>9.0740000000000005E-3</v>
      </c>
      <c r="P282" s="213">
        <v>2</v>
      </c>
      <c r="Q282" s="214">
        <v>605</v>
      </c>
      <c r="R282" s="215">
        <v>3.2199999999999997E-5</v>
      </c>
    </row>
    <row r="283" spans="2:18" x14ac:dyDescent="0.2">
      <c r="B283" s="216" t="s">
        <v>678</v>
      </c>
      <c r="C283" s="216" t="s">
        <v>679</v>
      </c>
      <c r="D283" s="216" t="s">
        <v>24</v>
      </c>
      <c r="E283" s="213">
        <v>1385</v>
      </c>
      <c r="F283" s="213">
        <v>11281.6</v>
      </c>
      <c r="G283" s="213">
        <v>1810.45</v>
      </c>
      <c r="H283" s="213">
        <v>212</v>
      </c>
      <c r="I283" s="213"/>
      <c r="J283" s="213"/>
      <c r="K283" s="213">
        <v>20</v>
      </c>
      <c r="L283" s="214">
        <v>45908.9</v>
      </c>
      <c r="M283" s="214">
        <v>45908.9</v>
      </c>
      <c r="N283" s="215">
        <v>2.7460000000000001E-4</v>
      </c>
      <c r="O283" s="215">
        <v>2.7500000000000002E-4</v>
      </c>
      <c r="P283" s="213">
        <v>3</v>
      </c>
      <c r="Q283" s="214">
        <v>9279</v>
      </c>
      <c r="R283" s="215">
        <v>4.3399999999999998E-5</v>
      </c>
    </row>
    <row r="284" spans="2:18" x14ac:dyDescent="0.2">
      <c r="B284" s="216" t="s">
        <v>680</v>
      </c>
      <c r="C284" s="216" t="s">
        <v>681</v>
      </c>
      <c r="D284" s="216" t="s">
        <v>24</v>
      </c>
      <c r="E284" s="213">
        <v>36</v>
      </c>
      <c r="F284" s="213">
        <v>0</v>
      </c>
      <c r="G284" s="213">
        <v>4039.97</v>
      </c>
      <c r="H284" s="213">
        <v>258</v>
      </c>
      <c r="I284" s="213"/>
      <c r="J284" s="213"/>
      <c r="K284" s="213"/>
      <c r="L284" s="214"/>
      <c r="M284" s="214"/>
      <c r="N284" s="215"/>
      <c r="O284" s="215"/>
      <c r="P284" s="213"/>
      <c r="Q284" s="214"/>
      <c r="R284" s="215"/>
    </row>
    <row r="285" spans="2:18" x14ac:dyDescent="0.2">
      <c r="B285" s="216" t="s">
        <v>682</v>
      </c>
      <c r="C285" s="216" t="s">
        <v>683</v>
      </c>
      <c r="D285" s="216" t="s">
        <v>24</v>
      </c>
      <c r="E285" s="213">
        <v>2035</v>
      </c>
      <c r="F285" s="213">
        <v>11285.57</v>
      </c>
      <c r="G285" s="213">
        <v>2104.6999999999998</v>
      </c>
      <c r="H285" s="213">
        <v>225</v>
      </c>
      <c r="I285" s="213"/>
      <c r="J285" s="213"/>
      <c r="K285" s="213">
        <v>31</v>
      </c>
      <c r="L285" s="214">
        <v>39354.99</v>
      </c>
      <c r="M285" s="214">
        <v>39354.99</v>
      </c>
      <c r="N285" s="215">
        <v>3.9379999999999998E-4</v>
      </c>
      <c r="O285" s="215">
        <v>3.9399999999999998E-4</v>
      </c>
      <c r="P285" s="213">
        <v>3</v>
      </c>
      <c r="Q285" s="214">
        <v>10910</v>
      </c>
      <c r="R285" s="215">
        <v>4.4299999999999999E-5</v>
      </c>
    </row>
    <row r="286" spans="2:18" x14ac:dyDescent="0.2">
      <c r="B286" s="216" t="s">
        <v>684</v>
      </c>
      <c r="C286" s="216" t="s">
        <v>685</v>
      </c>
      <c r="D286" s="216" t="s">
        <v>24</v>
      </c>
      <c r="E286" s="213">
        <v>197</v>
      </c>
      <c r="F286" s="213">
        <v>1196.2</v>
      </c>
      <c r="G286" s="213">
        <v>620.20000000000005</v>
      </c>
      <c r="H286" s="213">
        <v>110</v>
      </c>
      <c r="I286" s="213"/>
      <c r="J286" s="213"/>
      <c r="K286" s="213"/>
      <c r="L286" s="214"/>
      <c r="M286" s="214"/>
      <c r="N286" s="215"/>
      <c r="O286" s="215"/>
      <c r="P286" s="213"/>
      <c r="Q286" s="214"/>
      <c r="R286" s="215"/>
    </row>
    <row r="287" spans="2:18" x14ac:dyDescent="0.2">
      <c r="B287" s="216" t="s">
        <v>686</v>
      </c>
      <c r="C287" s="216" t="s">
        <v>687</v>
      </c>
      <c r="D287" s="216" t="s">
        <v>24</v>
      </c>
      <c r="E287" s="213">
        <v>7</v>
      </c>
      <c r="F287" s="213">
        <v>0</v>
      </c>
      <c r="G287" s="213">
        <v>2510</v>
      </c>
      <c r="H287" s="213">
        <v>110</v>
      </c>
      <c r="I287" s="213"/>
      <c r="J287" s="213"/>
      <c r="K287" s="213"/>
      <c r="L287" s="214"/>
      <c r="M287" s="214"/>
      <c r="N287" s="215"/>
      <c r="O287" s="215"/>
      <c r="P287" s="213"/>
      <c r="Q287" s="214"/>
      <c r="R287" s="215"/>
    </row>
    <row r="288" spans="2:18" x14ac:dyDescent="0.2">
      <c r="B288" s="216" t="s">
        <v>688</v>
      </c>
      <c r="C288" s="216" t="s">
        <v>689</v>
      </c>
      <c r="D288" s="216" t="s">
        <v>24</v>
      </c>
      <c r="E288" s="213">
        <v>1602</v>
      </c>
      <c r="F288" s="213">
        <v>13550</v>
      </c>
      <c r="G288" s="213">
        <v>2107.9</v>
      </c>
      <c r="H288" s="213">
        <v>242</v>
      </c>
      <c r="I288" s="213"/>
      <c r="J288" s="213"/>
      <c r="K288" s="213">
        <v>13</v>
      </c>
      <c r="L288" s="214">
        <v>418429.5</v>
      </c>
      <c r="M288" s="214">
        <v>418429.5</v>
      </c>
      <c r="N288" s="215">
        <v>3.3958999999999999E-3</v>
      </c>
      <c r="O288" s="215">
        <v>3.3960000000000001E-3</v>
      </c>
      <c r="P288" s="213">
        <v>2</v>
      </c>
      <c r="Q288" s="214">
        <v>9607</v>
      </c>
      <c r="R288" s="215">
        <v>2.1100000000000001E-5</v>
      </c>
    </row>
    <row r="289" spans="2:18" x14ac:dyDescent="0.2">
      <c r="B289" s="216" t="s">
        <v>690</v>
      </c>
      <c r="C289" s="216" t="s">
        <v>691</v>
      </c>
      <c r="D289" s="216" t="s">
        <v>24</v>
      </c>
      <c r="E289" s="213">
        <v>857</v>
      </c>
      <c r="F289" s="213">
        <v>4537.8999999999996</v>
      </c>
      <c r="G289" s="213">
        <v>929.95</v>
      </c>
      <c r="H289" s="213">
        <v>140</v>
      </c>
      <c r="I289" s="213"/>
      <c r="J289" s="213"/>
      <c r="K289" s="213">
        <v>12</v>
      </c>
      <c r="L289" s="214">
        <v>23239.42</v>
      </c>
      <c r="M289" s="214">
        <v>23239.42</v>
      </c>
      <c r="N289" s="215">
        <v>1.9900000000000001E-4</v>
      </c>
      <c r="O289" s="215">
        <v>1.9900000000000001E-4</v>
      </c>
      <c r="P289" s="213">
        <v>0</v>
      </c>
      <c r="Q289" s="214">
        <v>0</v>
      </c>
      <c r="R289" s="215">
        <v>0</v>
      </c>
    </row>
    <row r="290" spans="2:18" x14ac:dyDescent="0.2">
      <c r="B290" s="216" t="s">
        <v>692</v>
      </c>
      <c r="C290" s="216" t="s">
        <v>693</v>
      </c>
      <c r="D290" s="216" t="s">
        <v>24</v>
      </c>
      <c r="E290" s="213">
        <v>1835</v>
      </c>
      <c r="F290" s="213">
        <v>6891.4</v>
      </c>
      <c r="G290" s="213">
        <v>3360.5</v>
      </c>
      <c r="H290" s="213">
        <v>233</v>
      </c>
      <c r="I290" s="213"/>
      <c r="J290" s="213"/>
      <c r="K290" s="213">
        <v>15</v>
      </c>
      <c r="L290" s="214">
        <v>23837.64</v>
      </c>
      <c r="M290" s="214">
        <v>21497.37</v>
      </c>
      <c r="N290" s="215">
        <v>1.1629999999999999E-4</v>
      </c>
      <c r="O290" s="215">
        <v>1.1400000000000001E-4</v>
      </c>
      <c r="P290" s="213">
        <v>2</v>
      </c>
      <c r="Q290" s="214">
        <v>971</v>
      </c>
      <c r="R290" s="215">
        <v>6.9999999999999999E-6</v>
      </c>
    </row>
    <row r="291" spans="2:18" x14ac:dyDescent="0.2">
      <c r="B291" s="216" t="s">
        <v>694</v>
      </c>
      <c r="C291" s="216" t="s">
        <v>695</v>
      </c>
      <c r="D291" s="216" t="s">
        <v>24</v>
      </c>
      <c r="E291" s="213">
        <v>895</v>
      </c>
      <c r="F291" s="213">
        <v>4675.6000000000004</v>
      </c>
      <c r="G291" s="213">
        <v>2233.6</v>
      </c>
      <c r="H291" s="213">
        <v>265</v>
      </c>
      <c r="I291" s="213"/>
      <c r="J291" s="213"/>
      <c r="K291" s="213">
        <v>6</v>
      </c>
      <c r="L291" s="214">
        <v>14496.04</v>
      </c>
      <c r="M291" s="214">
        <v>14496.04</v>
      </c>
      <c r="N291" s="215">
        <v>1.2459999999999999E-4</v>
      </c>
      <c r="O291" s="215">
        <v>1.25E-4</v>
      </c>
      <c r="P291" s="213">
        <v>1</v>
      </c>
      <c r="Q291" s="214">
        <v>121</v>
      </c>
      <c r="R291" s="215">
        <v>9.9999999999999995E-7</v>
      </c>
    </row>
    <row r="292" spans="2:18" x14ac:dyDescent="0.2">
      <c r="B292" s="216" t="s">
        <v>696</v>
      </c>
      <c r="C292" s="216" t="s">
        <v>697</v>
      </c>
      <c r="D292" s="216" t="s">
        <v>24</v>
      </c>
      <c r="E292" s="213">
        <v>1333</v>
      </c>
      <c r="F292" s="213">
        <v>6379</v>
      </c>
      <c r="G292" s="213">
        <v>5005.6000000000004</v>
      </c>
      <c r="H292" s="213">
        <v>163</v>
      </c>
      <c r="I292" s="213"/>
      <c r="J292" s="213"/>
      <c r="K292" s="213">
        <v>4</v>
      </c>
      <c r="L292" s="214">
        <v>599.80150000000003</v>
      </c>
      <c r="M292" s="214">
        <v>599.80150000000003</v>
      </c>
      <c r="N292" s="215">
        <v>3.9999999999999998E-6</v>
      </c>
      <c r="O292" s="215">
        <v>3.9999999999999998E-6</v>
      </c>
      <c r="P292" s="213">
        <v>6</v>
      </c>
      <c r="Q292" s="214">
        <v>3466</v>
      </c>
      <c r="R292" s="215">
        <v>2.5199999999999999E-5</v>
      </c>
    </row>
    <row r="293" spans="2:18" x14ac:dyDescent="0.2">
      <c r="B293" s="216" t="s">
        <v>698</v>
      </c>
      <c r="C293" s="216" t="s">
        <v>673</v>
      </c>
      <c r="D293" s="216" t="s">
        <v>24</v>
      </c>
      <c r="E293" s="213">
        <v>15</v>
      </c>
      <c r="F293" s="213">
        <v>0</v>
      </c>
      <c r="G293" s="213">
        <v>481.2</v>
      </c>
      <c r="H293" s="213">
        <v>285</v>
      </c>
      <c r="I293" s="213"/>
      <c r="J293" s="213"/>
      <c r="K293" s="213"/>
      <c r="L293" s="214"/>
      <c r="M293" s="214"/>
      <c r="N293" s="215"/>
      <c r="O293" s="215"/>
      <c r="P293" s="213"/>
      <c r="Q293" s="214"/>
      <c r="R293" s="215"/>
    </row>
    <row r="294" spans="2:18" x14ac:dyDescent="0.2">
      <c r="B294" s="216" t="s">
        <v>699</v>
      </c>
      <c r="C294" s="216" t="s">
        <v>272</v>
      </c>
      <c r="D294" s="216" t="s">
        <v>3244</v>
      </c>
      <c r="E294" s="213">
        <v>2</v>
      </c>
      <c r="F294" s="213">
        <v>0</v>
      </c>
      <c r="G294" s="213">
        <v>271.10000000000002</v>
      </c>
      <c r="H294" s="213"/>
      <c r="I294" s="213"/>
      <c r="J294" s="213"/>
      <c r="K294" s="213"/>
      <c r="L294" s="214"/>
      <c r="M294" s="214"/>
      <c r="N294" s="215"/>
      <c r="O294" s="215"/>
      <c r="P294" s="213"/>
      <c r="Q294" s="214"/>
      <c r="R294" s="215"/>
    </row>
    <row r="295" spans="2:18" x14ac:dyDescent="0.2">
      <c r="B295" s="216" t="s">
        <v>700</v>
      </c>
      <c r="C295" s="216" t="s">
        <v>701</v>
      </c>
      <c r="D295" s="216" t="s">
        <v>25</v>
      </c>
      <c r="E295" s="213">
        <v>359</v>
      </c>
      <c r="F295" s="213">
        <v>3797.6</v>
      </c>
      <c r="G295" s="213">
        <v>2666.2</v>
      </c>
      <c r="H295" s="213">
        <v>71</v>
      </c>
      <c r="I295" s="213"/>
      <c r="J295" s="213"/>
      <c r="K295" s="213">
        <v>2</v>
      </c>
      <c r="L295" s="214">
        <v>583.58550000000002</v>
      </c>
      <c r="M295" s="214">
        <v>583.58550000000002</v>
      </c>
      <c r="N295" s="215">
        <v>5.4E-6</v>
      </c>
      <c r="O295" s="215">
        <v>5.4E-6</v>
      </c>
      <c r="P295" s="213">
        <v>3</v>
      </c>
      <c r="Q295" s="214">
        <v>9819</v>
      </c>
      <c r="R295" s="215">
        <v>1.195E-4</v>
      </c>
    </row>
    <row r="296" spans="2:18" x14ac:dyDescent="0.2">
      <c r="B296" s="216" t="s">
        <v>702</v>
      </c>
      <c r="C296" s="216" t="s">
        <v>703</v>
      </c>
      <c r="D296" s="216" t="s">
        <v>25</v>
      </c>
      <c r="E296" s="213">
        <v>1004</v>
      </c>
      <c r="F296" s="213">
        <v>15608.8</v>
      </c>
      <c r="G296" s="213">
        <v>8308.7900000000009</v>
      </c>
      <c r="H296" s="213">
        <v>228</v>
      </c>
      <c r="I296" s="213"/>
      <c r="J296" s="213"/>
      <c r="K296" s="213">
        <v>12</v>
      </c>
      <c r="L296" s="214">
        <v>99803.09</v>
      </c>
      <c r="M296" s="214">
        <v>99803.09</v>
      </c>
      <c r="N296" s="215">
        <v>2.8327000000000001E-3</v>
      </c>
      <c r="O296" s="215">
        <v>2.833E-3</v>
      </c>
      <c r="P296" s="213">
        <v>6</v>
      </c>
      <c r="Q296" s="214">
        <v>22691</v>
      </c>
      <c r="R296" s="215">
        <v>2.4059999999999999E-4</v>
      </c>
    </row>
    <row r="297" spans="2:18" x14ac:dyDescent="0.2">
      <c r="B297" s="216" t="s">
        <v>704</v>
      </c>
      <c r="C297" s="216" t="s">
        <v>705</v>
      </c>
      <c r="D297" s="216" t="s">
        <v>25</v>
      </c>
      <c r="E297" s="213">
        <v>2082</v>
      </c>
      <c r="F297" s="213">
        <v>5028.1000000000004</v>
      </c>
      <c r="G297" s="213">
        <v>11705.38</v>
      </c>
      <c r="H297" s="213">
        <v>337</v>
      </c>
      <c r="I297" s="213"/>
      <c r="J297" s="213"/>
      <c r="K297" s="213">
        <v>8</v>
      </c>
      <c r="L297" s="214">
        <v>101086.39999999999</v>
      </c>
      <c r="M297" s="214">
        <v>101086.39999999999</v>
      </c>
      <c r="N297" s="215">
        <v>5.8757999999999996E-3</v>
      </c>
      <c r="O297" s="215">
        <v>5.8760000000000001E-3</v>
      </c>
      <c r="P297" s="213">
        <v>7</v>
      </c>
      <c r="Q297" s="214">
        <v>30588</v>
      </c>
      <c r="R297" s="215">
        <v>2.5989999999999997E-4</v>
      </c>
    </row>
    <row r="298" spans="2:18" x14ac:dyDescent="0.2">
      <c r="B298" s="216" t="s">
        <v>706</v>
      </c>
      <c r="C298" s="216" t="s">
        <v>707</v>
      </c>
      <c r="D298" s="216" t="s">
        <v>24</v>
      </c>
      <c r="E298" s="213">
        <v>260</v>
      </c>
      <c r="F298" s="213">
        <v>3423.8</v>
      </c>
      <c r="G298" s="213">
        <v>2696.88</v>
      </c>
      <c r="H298" s="213">
        <v>242</v>
      </c>
      <c r="I298" s="213"/>
      <c r="J298" s="213"/>
      <c r="K298" s="213">
        <v>1</v>
      </c>
      <c r="L298" s="214">
        <v>2384.3330000000001</v>
      </c>
      <c r="M298" s="214">
        <v>2384.3330000000001</v>
      </c>
      <c r="N298" s="215">
        <v>2.0100000000000001E-5</v>
      </c>
      <c r="O298" s="215">
        <v>2.0100000000000001E-5</v>
      </c>
      <c r="P298" s="213">
        <v>4</v>
      </c>
      <c r="Q298" s="214">
        <v>17291</v>
      </c>
      <c r="R298" s="215">
        <v>4.7299999999999998E-5</v>
      </c>
    </row>
    <row r="299" spans="2:18" x14ac:dyDescent="0.2">
      <c r="B299" s="216" t="s">
        <v>708</v>
      </c>
      <c r="C299" s="216" t="s">
        <v>707</v>
      </c>
      <c r="D299" s="216" t="s">
        <v>24</v>
      </c>
      <c r="E299" s="213">
        <v>3</v>
      </c>
      <c r="F299" s="213">
        <v>0</v>
      </c>
      <c r="G299" s="213">
        <v>1073.7</v>
      </c>
      <c r="H299" s="213">
        <v>114.6964</v>
      </c>
      <c r="I299" s="213"/>
      <c r="J299" s="213"/>
      <c r="K299" s="213"/>
      <c r="L299" s="214"/>
      <c r="M299" s="214"/>
      <c r="N299" s="215"/>
      <c r="O299" s="215"/>
      <c r="P299" s="213"/>
      <c r="Q299" s="214"/>
      <c r="R299" s="215"/>
    </row>
    <row r="300" spans="2:18" x14ac:dyDescent="0.2">
      <c r="B300" s="216" t="s">
        <v>709</v>
      </c>
      <c r="C300" s="216" t="s">
        <v>707</v>
      </c>
      <c r="D300" s="216" t="s">
        <v>24</v>
      </c>
      <c r="E300" s="213">
        <v>173</v>
      </c>
      <c r="F300" s="213">
        <v>1623.1</v>
      </c>
      <c r="G300" s="213">
        <v>1424.6</v>
      </c>
      <c r="H300" s="213">
        <v>140</v>
      </c>
      <c r="I300" s="213"/>
      <c r="J300" s="213"/>
      <c r="K300" s="213">
        <v>1</v>
      </c>
      <c r="L300" s="214">
        <v>290.59410000000003</v>
      </c>
      <c r="M300" s="214">
        <v>0</v>
      </c>
      <c r="N300" s="215">
        <v>9.9999999999999995E-7</v>
      </c>
      <c r="O300" s="215">
        <v>0</v>
      </c>
      <c r="P300" s="213">
        <v>2</v>
      </c>
      <c r="Q300" s="214">
        <v>7675</v>
      </c>
      <c r="R300" s="215">
        <v>2.7100000000000001E-5</v>
      </c>
    </row>
    <row r="301" spans="2:18" x14ac:dyDescent="0.2">
      <c r="B301" s="216" t="s">
        <v>710</v>
      </c>
      <c r="C301" s="216" t="s">
        <v>711</v>
      </c>
      <c r="D301" s="216" t="s">
        <v>24</v>
      </c>
      <c r="E301" s="213">
        <v>498.5</v>
      </c>
      <c r="F301" s="213">
        <v>2046.2</v>
      </c>
      <c r="G301" s="213">
        <v>4357.79</v>
      </c>
      <c r="H301" s="213">
        <v>112</v>
      </c>
      <c r="I301" s="213"/>
      <c r="J301" s="213"/>
      <c r="K301" s="213">
        <v>3</v>
      </c>
      <c r="L301" s="214">
        <v>349.98559999999998</v>
      </c>
      <c r="M301" s="214">
        <v>79.167420000000007</v>
      </c>
      <c r="N301" s="215">
        <v>3.0000000000000001E-6</v>
      </c>
      <c r="O301" s="215">
        <v>9.9999999999999995E-7</v>
      </c>
      <c r="P301" s="213">
        <v>5</v>
      </c>
      <c r="Q301" s="214">
        <v>4816</v>
      </c>
      <c r="R301" s="215">
        <v>4.4199999999999997E-5</v>
      </c>
    </row>
    <row r="302" spans="2:18" x14ac:dyDescent="0.2">
      <c r="B302" s="216" t="s">
        <v>712</v>
      </c>
      <c r="C302" s="216" t="s">
        <v>713</v>
      </c>
      <c r="D302" s="216" t="s">
        <v>25</v>
      </c>
      <c r="E302" s="213">
        <v>757</v>
      </c>
      <c r="F302" s="213">
        <v>34937.870000000003</v>
      </c>
      <c r="G302" s="213">
        <v>2974.3</v>
      </c>
      <c r="H302" s="213">
        <v>139</v>
      </c>
      <c r="I302" s="213"/>
      <c r="J302" s="213"/>
      <c r="K302" s="213">
        <v>22</v>
      </c>
      <c r="L302" s="214">
        <v>240564.6</v>
      </c>
      <c r="M302" s="214">
        <v>239926.3</v>
      </c>
      <c r="N302" s="215">
        <v>6.8656999999999998E-3</v>
      </c>
      <c r="O302" s="215">
        <v>6.8630000000000002E-3</v>
      </c>
      <c r="P302" s="213">
        <v>6</v>
      </c>
      <c r="Q302" s="214">
        <v>88062</v>
      </c>
      <c r="R302" s="215">
        <v>6.0019999999999995E-4</v>
      </c>
    </row>
    <row r="303" spans="2:18" x14ac:dyDescent="0.2">
      <c r="B303" s="216" t="s">
        <v>714</v>
      </c>
      <c r="C303" s="216" t="s">
        <v>707</v>
      </c>
      <c r="D303" s="216" t="s">
        <v>25</v>
      </c>
      <c r="E303" s="213">
        <v>1476</v>
      </c>
      <c r="F303" s="213">
        <v>6787.8</v>
      </c>
      <c r="G303" s="213">
        <v>9043.82</v>
      </c>
      <c r="H303" s="213">
        <v>259</v>
      </c>
      <c r="I303" s="213"/>
      <c r="J303" s="213"/>
      <c r="K303" s="213">
        <v>10</v>
      </c>
      <c r="L303" s="214">
        <v>101184.3</v>
      </c>
      <c r="M303" s="214">
        <v>101184.3</v>
      </c>
      <c r="N303" s="215">
        <v>5.6385000000000003E-3</v>
      </c>
      <c r="O303" s="215">
        <v>5.6389999999999999E-3</v>
      </c>
      <c r="P303" s="213">
        <v>8</v>
      </c>
      <c r="Q303" s="214">
        <v>67838</v>
      </c>
      <c r="R303" s="215">
        <v>4.6979999999999998E-4</v>
      </c>
    </row>
    <row r="304" spans="2:18" x14ac:dyDescent="0.2">
      <c r="B304" s="216" t="s">
        <v>715</v>
      </c>
      <c r="C304" s="216" t="s">
        <v>716</v>
      </c>
      <c r="D304" s="216" t="s">
        <v>24</v>
      </c>
      <c r="E304" s="213">
        <v>1522</v>
      </c>
      <c r="F304" s="213">
        <v>2785.9</v>
      </c>
      <c r="G304" s="213">
        <v>7265.25</v>
      </c>
      <c r="H304" s="213">
        <v>253</v>
      </c>
      <c r="I304" s="213"/>
      <c r="J304" s="213"/>
      <c r="K304" s="213">
        <v>3</v>
      </c>
      <c r="L304" s="214">
        <v>248.98070000000001</v>
      </c>
      <c r="M304" s="214">
        <v>248.98070000000001</v>
      </c>
      <c r="N304" s="215">
        <v>3.0000000000000001E-6</v>
      </c>
      <c r="O304" s="215">
        <v>3.0000000000000001E-6</v>
      </c>
      <c r="P304" s="213">
        <v>5</v>
      </c>
      <c r="Q304" s="214">
        <v>11334</v>
      </c>
      <c r="R304" s="215">
        <v>5.9299999999999998E-5</v>
      </c>
    </row>
    <row r="305" spans="2:18" x14ac:dyDescent="0.2">
      <c r="B305" s="216" t="s">
        <v>717</v>
      </c>
      <c r="C305" s="216" t="s">
        <v>718</v>
      </c>
      <c r="D305" s="216" t="s">
        <v>24</v>
      </c>
      <c r="E305" s="213">
        <v>1057</v>
      </c>
      <c r="F305" s="213">
        <v>4462.7</v>
      </c>
      <c r="G305" s="213">
        <v>479.7</v>
      </c>
      <c r="H305" s="213">
        <v>95</v>
      </c>
      <c r="I305" s="213"/>
      <c r="J305" s="213"/>
      <c r="K305" s="213">
        <v>7</v>
      </c>
      <c r="L305" s="214">
        <v>1133.2860000000001</v>
      </c>
      <c r="M305" s="214">
        <v>859.26009999999997</v>
      </c>
      <c r="N305" s="215">
        <v>6.9999999999999999E-6</v>
      </c>
      <c r="O305" s="215">
        <v>6.0000000000000002E-6</v>
      </c>
      <c r="P305" s="213">
        <v>3</v>
      </c>
      <c r="Q305" s="214">
        <v>12314</v>
      </c>
      <c r="R305" s="215">
        <v>5.94E-5</v>
      </c>
    </row>
    <row r="306" spans="2:18" x14ac:dyDescent="0.2">
      <c r="B306" s="216" t="s">
        <v>719</v>
      </c>
      <c r="C306" s="216" t="s">
        <v>720</v>
      </c>
      <c r="D306" s="216" t="s">
        <v>24</v>
      </c>
      <c r="E306" s="213">
        <v>1191</v>
      </c>
      <c r="F306" s="213">
        <v>4365.3</v>
      </c>
      <c r="G306" s="213">
        <v>807</v>
      </c>
      <c r="H306" s="213">
        <v>142</v>
      </c>
      <c r="I306" s="213"/>
      <c r="J306" s="213"/>
      <c r="K306" s="213">
        <v>7</v>
      </c>
      <c r="L306" s="214">
        <v>15846.05</v>
      </c>
      <c r="M306" s="214">
        <v>15846.05</v>
      </c>
      <c r="N306" s="215">
        <v>1.418E-4</v>
      </c>
      <c r="O306" s="215">
        <v>1.4200000000000001E-4</v>
      </c>
      <c r="P306" s="213">
        <v>5</v>
      </c>
      <c r="Q306" s="214">
        <v>23355</v>
      </c>
      <c r="R306" s="215">
        <v>8.5699999999999996E-5</v>
      </c>
    </row>
    <row r="307" spans="2:18" x14ac:dyDescent="0.2">
      <c r="B307" s="216" t="s">
        <v>721</v>
      </c>
      <c r="C307" s="216" t="s">
        <v>718</v>
      </c>
      <c r="D307" s="216" t="s">
        <v>24</v>
      </c>
      <c r="E307" s="213">
        <v>1223</v>
      </c>
      <c r="F307" s="213">
        <v>7022.46</v>
      </c>
      <c r="G307" s="213">
        <v>1088.29</v>
      </c>
      <c r="H307" s="213">
        <v>129</v>
      </c>
      <c r="I307" s="213"/>
      <c r="J307" s="213"/>
      <c r="K307" s="213">
        <v>3</v>
      </c>
      <c r="L307" s="214">
        <v>120.37569999999999</v>
      </c>
      <c r="M307" s="214">
        <v>120.37569999999999</v>
      </c>
      <c r="N307" s="215">
        <v>3.0000000000000001E-6</v>
      </c>
      <c r="O307" s="215">
        <v>3.0000000000000001E-6</v>
      </c>
      <c r="P307" s="213">
        <v>4</v>
      </c>
      <c r="Q307" s="214">
        <v>22711</v>
      </c>
      <c r="R307" s="215">
        <v>1.0060000000000001E-4</v>
      </c>
    </row>
    <row r="308" spans="2:18" x14ac:dyDescent="0.2">
      <c r="B308" s="216" t="s">
        <v>722</v>
      </c>
      <c r="C308" s="216" t="s">
        <v>720</v>
      </c>
      <c r="D308" s="216" t="s">
        <v>24</v>
      </c>
      <c r="E308" s="213">
        <v>1258</v>
      </c>
      <c r="F308" s="213">
        <v>4950.1400000000003</v>
      </c>
      <c r="G308" s="213">
        <v>439.5</v>
      </c>
      <c r="H308" s="213">
        <v>113</v>
      </c>
      <c r="I308" s="213"/>
      <c r="J308" s="213"/>
      <c r="K308" s="213">
        <v>9</v>
      </c>
      <c r="L308" s="214">
        <v>14691.06</v>
      </c>
      <c r="M308" s="214">
        <v>14691.06</v>
      </c>
      <c r="N308" s="215">
        <v>1.863E-4</v>
      </c>
      <c r="O308" s="215">
        <v>1.8599999999999999E-4</v>
      </c>
      <c r="P308" s="213">
        <v>7</v>
      </c>
      <c r="Q308" s="214">
        <v>30804</v>
      </c>
      <c r="R308" s="215">
        <v>1.0900000000000001E-4</v>
      </c>
    </row>
    <row r="309" spans="2:18" x14ac:dyDescent="0.2">
      <c r="B309" s="216" t="s">
        <v>723</v>
      </c>
      <c r="C309" s="216" t="s">
        <v>724</v>
      </c>
      <c r="D309" s="216" t="s">
        <v>24</v>
      </c>
      <c r="E309" s="213">
        <v>10</v>
      </c>
      <c r="F309" s="213">
        <v>905.7</v>
      </c>
      <c r="G309" s="213">
        <v>1312.3</v>
      </c>
      <c r="H309" s="213"/>
      <c r="I309" s="213"/>
      <c r="J309" s="213"/>
      <c r="K309" s="213">
        <v>2</v>
      </c>
      <c r="L309" s="214">
        <v>1248</v>
      </c>
      <c r="M309" s="214">
        <v>1248</v>
      </c>
      <c r="N309" s="215">
        <v>1.6099999999999998E-5</v>
      </c>
      <c r="O309" s="215">
        <v>1.6099999999999998E-5</v>
      </c>
      <c r="P309" s="213">
        <v>1</v>
      </c>
      <c r="Q309" s="214">
        <v>792</v>
      </c>
      <c r="R309" s="215">
        <v>7.9999999999999996E-6</v>
      </c>
    </row>
    <row r="310" spans="2:18" x14ac:dyDescent="0.2">
      <c r="B310" s="216" t="s">
        <v>725</v>
      </c>
      <c r="C310" s="216" t="s">
        <v>726</v>
      </c>
      <c r="D310" s="216" t="s">
        <v>24</v>
      </c>
      <c r="E310" s="213">
        <v>1714.5</v>
      </c>
      <c r="F310" s="213">
        <v>6211.1</v>
      </c>
      <c r="G310" s="213">
        <v>1174.5</v>
      </c>
      <c r="H310" s="213">
        <v>174</v>
      </c>
      <c r="I310" s="213"/>
      <c r="J310" s="213"/>
      <c r="K310" s="213">
        <v>3</v>
      </c>
      <c r="L310" s="214">
        <v>7542.4570000000003</v>
      </c>
      <c r="M310" s="214">
        <v>7542.4570000000003</v>
      </c>
      <c r="N310" s="215">
        <v>5.9500000000000003E-5</v>
      </c>
      <c r="O310" s="215">
        <v>5.9500000000000003E-5</v>
      </c>
      <c r="P310" s="213">
        <v>17</v>
      </c>
      <c r="Q310" s="214">
        <v>73023</v>
      </c>
      <c r="R310" s="215">
        <v>2.9829999999999999E-4</v>
      </c>
    </row>
    <row r="311" spans="2:18" x14ac:dyDescent="0.2">
      <c r="B311" s="216" t="s">
        <v>727</v>
      </c>
      <c r="C311" s="216" t="s">
        <v>728</v>
      </c>
      <c r="D311" s="216" t="s">
        <v>24</v>
      </c>
      <c r="E311" s="213">
        <v>54</v>
      </c>
      <c r="F311" s="213">
        <v>0</v>
      </c>
      <c r="G311" s="213">
        <v>422.3</v>
      </c>
      <c r="H311" s="213">
        <v>34</v>
      </c>
      <c r="I311" s="213"/>
      <c r="J311" s="213"/>
      <c r="K311" s="213"/>
      <c r="L311" s="214"/>
      <c r="M311" s="214"/>
      <c r="N311" s="215"/>
      <c r="O311" s="215"/>
      <c r="P311" s="213"/>
      <c r="Q311" s="214"/>
      <c r="R311" s="215"/>
    </row>
    <row r="312" spans="2:18" x14ac:dyDescent="0.2">
      <c r="B312" s="216" t="s">
        <v>729</v>
      </c>
      <c r="C312" s="216" t="s">
        <v>272</v>
      </c>
      <c r="D312" s="216" t="s">
        <v>23</v>
      </c>
      <c r="E312" s="213">
        <v>31</v>
      </c>
      <c r="F312" s="213"/>
      <c r="G312" s="213"/>
      <c r="H312" s="213"/>
      <c r="I312" s="213"/>
      <c r="J312" s="213"/>
      <c r="K312" s="213">
        <v>0</v>
      </c>
      <c r="L312" s="214">
        <v>0</v>
      </c>
      <c r="M312" s="214">
        <v>0</v>
      </c>
      <c r="N312" s="215">
        <v>0</v>
      </c>
      <c r="O312" s="215">
        <v>0</v>
      </c>
      <c r="P312" s="213">
        <v>1</v>
      </c>
      <c r="Q312" s="214">
        <v>1748</v>
      </c>
      <c r="R312" s="215">
        <v>9.4883999999999993E-3</v>
      </c>
    </row>
    <row r="313" spans="2:18" x14ac:dyDescent="0.2">
      <c r="B313" s="216" t="s">
        <v>730</v>
      </c>
      <c r="C313" s="216" t="s">
        <v>731</v>
      </c>
      <c r="D313" s="216" t="s">
        <v>24</v>
      </c>
      <c r="E313" s="213">
        <v>1936</v>
      </c>
      <c r="F313" s="213">
        <v>5453</v>
      </c>
      <c r="G313" s="213">
        <v>2870.6</v>
      </c>
      <c r="H313" s="213">
        <v>232</v>
      </c>
      <c r="I313" s="213"/>
      <c r="J313" s="213"/>
      <c r="K313" s="213">
        <v>14</v>
      </c>
      <c r="L313" s="214">
        <v>69406.05</v>
      </c>
      <c r="M313" s="214">
        <v>69406.05</v>
      </c>
      <c r="N313" s="215">
        <v>3.9944000000000004E-3</v>
      </c>
      <c r="O313" s="215">
        <v>3.9940000000000002E-3</v>
      </c>
      <c r="P313" s="213">
        <v>8</v>
      </c>
      <c r="Q313" s="214">
        <v>69474</v>
      </c>
      <c r="R313" s="215">
        <v>3.0420000000000002E-4</v>
      </c>
    </row>
    <row r="314" spans="2:18" x14ac:dyDescent="0.2">
      <c r="B314" s="216" t="s">
        <v>732</v>
      </c>
      <c r="C314" s="216" t="s">
        <v>733</v>
      </c>
      <c r="D314" s="216" t="s">
        <v>24</v>
      </c>
      <c r="E314" s="213">
        <v>1111</v>
      </c>
      <c r="F314" s="213">
        <v>9542.49</v>
      </c>
      <c r="G314" s="213">
        <v>1318.51</v>
      </c>
      <c r="H314" s="213">
        <v>169</v>
      </c>
      <c r="I314" s="213"/>
      <c r="J314" s="213"/>
      <c r="K314" s="213">
        <v>9</v>
      </c>
      <c r="L314" s="214">
        <v>56913.5</v>
      </c>
      <c r="M314" s="214">
        <v>56913.5</v>
      </c>
      <c r="N314" s="215">
        <v>1.4917000000000001E-3</v>
      </c>
      <c r="O314" s="215">
        <v>1.4920000000000001E-3</v>
      </c>
      <c r="P314" s="213">
        <v>1</v>
      </c>
      <c r="Q314" s="214">
        <v>350</v>
      </c>
      <c r="R314" s="215">
        <v>5.0000000000000004E-6</v>
      </c>
    </row>
    <row r="315" spans="2:18" x14ac:dyDescent="0.2">
      <c r="B315" s="216" t="s">
        <v>734</v>
      </c>
      <c r="C315" s="216" t="s">
        <v>735</v>
      </c>
      <c r="D315" s="216" t="s">
        <v>25</v>
      </c>
      <c r="E315" s="213">
        <v>1240</v>
      </c>
      <c r="F315" s="213">
        <v>8043.4</v>
      </c>
      <c r="G315" s="213">
        <v>1688.25</v>
      </c>
      <c r="H315" s="213">
        <v>132</v>
      </c>
      <c r="I315" s="213"/>
      <c r="J315" s="213"/>
      <c r="K315" s="213">
        <v>16</v>
      </c>
      <c r="L315" s="214">
        <v>31835.69</v>
      </c>
      <c r="M315" s="214">
        <v>31835.69</v>
      </c>
      <c r="N315" s="215">
        <v>3.8218000000000002E-3</v>
      </c>
      <c r="O315" s="215">
        <v>3.8219999999999999E-3</v>
      </c>
      <c r="P315" s="213">
        <v>1</v>
      </c>
      <c r="Q315" s="214">
        <v>327</v>
      </c>
      <c r="R315" s="215">
        <v>2.6000000000000001E-6</v>
      </c>
    </row>
    <row r="316" spans="2:18" x14ac:dyDescent="0.2">
      <c r="B316" s="216" t="s">
        <v>736</v>
      </c>
      <c r="C316" s="216" t="s">
        <v>737</v>
      </c>
      <c r="D316" s="216" t="s">
        <v>25</v>
      </c>
      <c r="E316" s="213">
        <v>1029</v>
      </c>
      <c r="F316" s="213">
        <v>5557.25</v>
      </c>
      <c r="G316" s="213">
        <v>5930.9</v>
      </c>
      <c r="H316" s="213">
        <v>202</v>
      </c>
      <c r="I316" s="213"/>
      <c r="J316" s="213"/>
      <c r="K316" s="213">
        <v>7</v>
      </c>
      <c r="L316" s="214">
        <v>179961.60000000001</v>
      </c>
      <c r="M316" s="214">
        <v>77649.59</v>
      </c>
      <c r="N316" s="215">
        <v>7.8569999999999994E-3</v>
      </c>
      <c r="O316" s="215">
        <v>5.2339999999999999E-3</v>
      </c>
      <c r="P316" s="213">
        <v>2</v>
      </c>
      <c r="Q316" s="214">
        <v>8163</v>
      </c>
      <c r="R316" s="215">
        <v>7.1799999999999997E-5</v>
      </c>
    </row>
    <row r="317" spans="2:18" x14ac:dyDescent="0.2">
      <c r="B317" s="216" t="s">
        <v>738</v>
      </c>
      <c r="C317" s="216" t="s">
        <v>739</v>
      </c>
      <c r="D317" s="216" t="s">
        <v>25</v>
      </c>
      <c r="E317" s="213">
        <v>1882.5</v>
      </c>
      <c r="F317" s="213">
        <v>25663.77</v>
      </c>
      <c r="G317" s="213">
        <v>10046.1</v>
      </c>
      <c r="H317" s="213">
        <v>236</v>
      </c>
      <c r="I317" s="213"/>
      <c r="J317" s="213"/>
      <c r="K317" s="213">
        <v>28</v>
      </c>
      <c r="L317" s="214">
        <v>1505128</v>
      </c>
      <c r="M317" s="214">
        <v>1048223</v>
      </c>
      <c r="N317" s="215">
        <v>2.94928E-2</v>
      </c>
      <c r="O317" s="215">
        <v>2.4629000000000002E-2</v>
      </c>
      <c r="P317" s="213">
        <v>10</v>
      </c>
      <c r="Q317" s="214">
        <v>64201.4</v>
      </c>
      <c r="R317" s="215">
        <v>5.7939999999999999E-4</v>
      </c>
    </row>
    <row r="318" spans="2:18" x14ac:dyDescent="0.2">
      <c r="B318" s="216" t="s">
        <v>740</v>
      </c>
      <c r="C318" s="216" t="s">
        <v>741</v>
      </c>
      <c r="D318" s="216" t="s">
        <v>24</v>
      </c>
      <c r="E318" s="213">
        <v>4</v>
      </c>
      <c r="F318" s="213">
        <v>3563.7</v>
      </c>
      <c r="G318" s="213">
        <v>0</v>
      </c>
      <c r="H318" s="213">
        <v>171</v>
      </c>
      <c r="I318" s="213"/>
      <c r="J318" s="213"/>
      <c r="K318" s="213">
        <v>2</v>
      </c>
      <c r="L318" s="214">
        <v>147.4</v>
      </c>
      <c r="M318" s="214">
        <v>147.4</v>
      </c>
      <c r="N318" s="215">
        <v>3.9999999999999998E-6</v>
      </c>
      <c r="O318" s="215">
        <v>3.9999999999999998E-6</v>
      </c>
      <c r="P318" s="213">
        <v>0</v>
      </c>
      <c r="Q318" s="214">
        <v>0</v>
      </c>
      <c r="R318" s="215">
        <v>0</v>
      </c>
    </row>
    <row r="319" spans="2:18" x14ac:dyDescent="0.2">
      <c r="B319" s="216" t="s">
        <v>742</v>
      </c>
      <c r="C319" s="216" t="s">
        <v>743</v>
      </c>
      <c r="D319" s="216" t="s">
        <v>25</v>
      </c>
      <c r="E319" s="213">
        <v>154</v>
      </c>
      <c r="F319" s="213">
        <v>53277.17</v>
      </c>
      <c r="G319" s="213">
        <v>5773.89</v>
      </c>
      <c r="H319" s="213">
        <v>44</v>
      </c>
      <c r="I319" s="213"/>
      <c r="J319" s="213"/>
      <c r="K319" s="213">
        <v>15</v>
      </c>
      <c r="L319" s="214">
        <v>36206.76</v>
      </c>
      <c r="M319" s="214">
        <v>36206.76</v>
      </c>
      <c r="N319" s="215">
        <v>1.3081E-3</v>
      </c>
      <c r="O319" s="215">
        <v>1.3079999999999999E-3</v>
      </c>
      <c r="P319" s="213">
        <v>15</v>
      </c>
      <c r="Q319" s="214">
        <v>20971</v>
      </c>
      <c r="R319" s="215">
        <v>1.8540000000000001E-4</v>
      </c>
    </row>
    <row r="320" spans="2:18" x14ac:dyDescent="0.2">
      <c r="B320" s="216" t="s">
        <v>744</v>
      </c>
      <c r="C320" s="216" t="s">
        <v>745</v>
      </c>
      <c r="D320" s="216" t="s">
        <v>25</v>
      </c>
      <c r="E320" s="213">
        <v>896</v>
      </c>
      <c r="F320" s="213">
        <v>39164.019999999997</v>
      </c>
      <c r="G320" s="213">
        <v>4364</v>
      </c>
      <c r="H320" s="213">
        <v>101</v>
      </c>
      <c r="I320" s="213"/>
      <c r="J320" s="213"/>
      <c r="K320" s="213">
        <v>12</v>
      </c>
      <c r="L320" s="214">
        <v>280234.3</v>
      </c>
      <c r="M320" s="214">
        <v>279061.7</v>
      </c>
      <c r="N320" s="215">
        <v>1.2807199999999999E-2</v>
      </c>
      <c r="O320" s="215">
        <v>1.2756E-2</v>
      </c>
      <c r="P320" s="213">
        <v>14</v>
      </c>
      <c r="Q320" s="214">
        <v>219610</v>
      </c>
      <c r="R320" s="215">
        <v>1.8190999999999999E-3</v>
      </c>
    </row>
    <row r="321" spans="2:18" x14ac:dyDescent="0.2">
      <c r="B321" s="216" t="s">
        <v>746</v>
      </c>
      <c r="C321" s="216" t="s">
        <v>747</v>
      </c>
      <c r="D321" s="216" t="s">
        <v>24</v>
      </c>
      <c r="E321" s="213">
        <v>8</v>
      </c>
      <c r="F321" s="213">
        <v>1996.8</v>
      </c>
      <c r="G321" s="213">
        <v>309.7</v>
      </c>
      <c r="H321" s="213">
        <v>146</v>
      </c>
      <c r="I321" s="213"/>
      <c r="J321" s="213"/>
      <c r="K321" s="213">
        <v>2</v>
      </c>
      <c r="L321" s="214">
        <v>91.966669999999993</v>
      </c>
      <c r="M321" s="214">
        <v>91.966669999999993</v>
      </c>
      <c r="N321" s="215">
        <v>1.9999999999999999E-6</v>
      </c>
      <c r="O321" s="215">
        <v>1.9999999999999999E-6</v>
      </c>
      <c r="P321" s="213">
        <v>3</v>
      </c>
      <c r="Q321" s="214">
        <v>779.56669999999997</v>
      </c>
      <c r="R321" s="215">
        <v>3.0000000000000001E-6</v>
      </c>
    </row>
    <row r="322" spans="2:18" x14ac:dyDescent="0.2">
      <c r="B322" s="216" t="s">
        <v>748</v>
      </c>
      <c r="C322" s="216" t="s">
        <v>749</v>
      </c>
      <c r="D322" s="216" t="s">
        <v>24</v>
      </c>
      <c r="E322" s="213">
        <v>5</v>
      </c>
      <c r="F322" s="213">
        <v>723.8</v>
      </c>
      <c r="G322" s="213">
        <v>132.5</v>
      </c>
      <c r="H322" s="213">
        <v>52</v>
      </c>
      <c r="I322" s="213"/>
      <c r="J322" s="213"/>
      <c r="K322" s="213">
        <v>2</v>
      </c>
      <c r="L322" s="214">
        <v>2451.6999999999998</v>
      </c>
      <c r="M322" s="214">
        <v>2451.6999999999998</v>
      </c>
      <c r="N322" s="215">
        <v>1.2099999999999999E-5</v>
      </c>
      <c r="O322" s="215">
        <v>1.2099999999999999E-5</v>
      </c>
      <c r="P322" s="213">
        <v>1</v>
      </c>
      <c r="Q322" s="214">
        <v>3918</v>
      </c>
      <c r="R322" s="215">
        <v>6.0000000000000002E-6</v>
      </c>
    </row>
    <row r="323" spans="2:18" x14ac:dyDescent="0.2">
      <c r="B323" s="216" t="s">
        <v>750</v>
      </c>
      <c r="C323" s="216" t="s">
        <v>751</v>
      </c>
      <c r="D323" s="216" t="s">
        <v>25</v>
      </c>
      <c r="E323" s="213">
        <v>72</v>
      </c>
      <c r="F323" s="213">
        <v>24957.7</v>
      </c>
      <c r="G323" s="213">
        <v>481.2</v>
      </c>
      <c r="H323" s="213">
        <v>203</v>
      </c>
      <c r="I323" s="213"/>
      <c r="J323" s="213"/>
      <c r="K323" s="213">
        <v>4</v>
      </c>
      <c r="L323" s="214">
        <v>12017</v>
      </c>
      <c r="M323" s="214">
        <v>12017</v>
      </c>
      <c r="N323" s="215">
        <v>3.7169999999999998E-4</v>
      </c>
      <c r="O323" s="215">
        <v>3.7199999999999999E-4</v>
      </c>
      <c r="P323" s="213">
        <v>6</v>
      </c>
      <c r="Q323" s="214">
        <v>2486</v>
      </c>
      <c r="R323" s="215">
        <v>4.8300000000000002E-5</v>
      </c>
    </row>
    <row r="324" spans="2:18" x14ac:dyDescent="0.2">
      <c r="B324" s="216" t="s">
        <v>752</v>
      </c>
      <c r="C324" s="216" t="s">
        <v>753</v>
      </c>
      <c r="D324" s="216" t="s">
        <v>24</v>
      </c>
      <c r="E324" s="213">
        <v>4</v>
      </c>
      <c r="F324" s="213">
        <v>0</v>
      </c>
      <c r="G324" s="213">
        <v>94.08</v>
      </c>
      <c r="H324" s="213"/>
      <c r="I324" s="213"/>
      <c r="J324" s="213"/>
      <c r="K324" s="213"/>
      <c r="L324" s="214"/>
      <c r="M324" s="214"/>
      <c r="N324" s="215"/>
      <c r="O324" s="215"/>
      <c r="P324" s="213"/>
      <c r="Q324" s="214"/>
      <c r="R324" s="215"/>
    </row>
    <row r="325" spans="2:18" x14ac:dyDescent="0.2">
      <c r="B325" s="216" t="s">
        <v>754</v>
      </c>
      <c r="C325" s="216" t="s">
        <v>755</v>
      </c>
      <c r="D325" s="216" t="s">
        <v>24</v>
      </c>
      <c r="E325" s="213">
        <v>2566</v>
      </c>
      <c r="F325" s="213">
        <v>4658.87</v>
      </c>
      <c r="G325" s="213">
        <v>14042.19</v>
      </c>
      <c r="H325" s="213"/>
      <c r="I325" s="213"/>
      <c r="J325" s="213"/>
      <c r="K325" s="213">
        <v>6</v>
      </c>
      <c r="L325" s="214">
        <v>1805.4349999999999</v>
      </c>
      <c r="M325" s="214">
        <v>1805.4349999999999</v>
      </c>
      <c r="N325" s="215">
        <v>6.0000000000000002E-6</v>
      </c>
      <c r="O325" s="215">
        <v>6.0000000000000002E-6</v>
      </c>
      <c r="P325" s="213">
        <v>2</v>
      </c>
      <c r="Q325" s="214">
        <v>1086</v>
      </c>
      <c r="R325" s="215">
        <v>5.0000000000000004E-6</v>
      </c>
    </row>
    <row r="326" spans="2:18" x14ac:dyDescent="0.2">
      <c r="B326" s="216" t="s">
        <v>756</v>
      </c>
      <c r="C326" s="216" t="s">
        <v>757</v>
      </c>
      <c r="D326" s="216" t="s">
        <v>24</v>
      </c>
      <c r="E326" s="213">
        <v>855</v>
      </c>
      <c r="F326" s="213">
        <v>1304.2</v>
      </c>
      <c r="G326" s="213">
        <v>4835.95</v>
      </c>
      <c r="H326" s="213"/>
      <c r="I326" s="213"/>
      <c r="J326" s="213"/>
      <c r="K326" s="213"/>
      <c r="L326" s="214"/>
      <c r="M326" s="214"/>
      <c r="N326" s="215"/>
      <c r="O326" s="215"/>
      <c r="P326" s="213"/>
      <c r="Q326" s="214"/>
      <c r="R326" s="215"/>
    </row>
    <row r="327" spans="2:18" x14ac:dyDescent="0.2">
      <c r="B327" s="216" t="s">
        <v>758</v>
      </c>
      <c r="C327" s="216" t="s">
        <v>759</v>
      </c>
      <c r="D327" s="216" t="s">
        <v>24</v>
      </c>
      <c r="E327" s="213">
        <v>701</v>
      </c>
      <c r="F327" s="213">
        <v>1995.62</v>
      </c>
      <c r="G327" s="213">
        <v>502.1</v>
      </c>
      <c r="H327" s="213">
        <v>94</v>
      </c>
      <c r="I327" s="213"/>
      <c r="J327" s="213"/>
      <c r="K327" s="213">
        <v>7</v>
      </c>
      <c r="L327" s="214">
        <v>50806.35</v>
      </c>
      <c r="M327" s="214">
        <v>50806.35</v>
      </c>
      <c r="N327" s="215">
        <v>6.087E-4</v>
      </c>
      <c r="O327" s="215">
        <v>6.0899999999999995E-4</v>
      </c>
      <c r="P327" s="213">
        <v>1</v>
      </c>
      <c r="Q327" s="214">
        <v>82</v>
      </c>
      <c r="R327" s="215">
        <v>9.9999999999999995E-7</v>
      </c>
    </row>
    <row r="328" spans="2:18" x14ac:dyDescent="0.2">
      <c r="B328" s="216" t="s">
        <v>760</v>
      </c>
      <c r="C328" s="216" t="s">
        <v>761</v>
      </c>
      <c r="D328" s="216" t="s">
        <v>24</v>
      </c>
      <c r="E328" s="213">
        <v>1347.5</v>
      </c>
      <c r="F328" s="213">
        <v>6053.5</v>
      </c>
      <c r="G328" s="213">
        <v>754</v>
      </c>
      <c r="H328" s="213">
        <v>208</v>
      </c>
      <c r="I328" s="213"/>
      <c r="J328" s="213"/>
      <c r="K328" s="213">
        <v>6</v>
      </c>
      <c r="L328" s="214">
        <v>6831.5209999999997</v>
      </c>
      <c r="M328" s="214">
        <v>6831.5209999999997</v>
      </c>
      <c r="N328" s="215">
        <v>1.2070000000000001E-4</v>
      </c>
      <c r="O328" s="215">
        <v>1.21E-4</v>
      </c>
      <c r="P328" s="213">
        <v>6</v>
      </c>
      <c r="Q328" s="214">
        <v>9492</v>
      </c>
      <c r="R328" s="215">
        <v>4.1199999999999999E-5</v>
      </c>
    </row>
    <row r="329" spans="2:18" x14ac:dyDescent="0.2">
      <c r="B329" s="216" t="s">
        <v>762</v>
      </c>
      <c r="C329" s="216" t="s">
        <v>763</v>
      </c>
      <c r="D329" s="216" t="s">
        <v>24</v>
      </c>
      <c r="E329" s="213">
        <v>469</v>
      </c>
      <c r="F329" s="213">
        <v>1649.5</v>
      </c>
      <c r="G329" s="213">
        <v>1206.8</v>
      </c>
      <c r="H329" s="213">
        <v>221</v>
      </c>
      <c r="I329" s="213"/>
      <c r="J329" s="213"/>
      <c r="K329" s="213">
        <v>1</v>
      </c>
      <c r="L329" s="214">
        <v>8.6415889999999997</v>
      </c>
      <c r="M329" s="214">
        <v>8.6415889999999997</v>
      </c>
      <c r="N329" s="215">
        <v>9.9999999999999995E-7</v>
      </c>
      <c r="O329" s="215">
        <v>9.9999999999999995E-7</v>
      </c>
      <c r="P329" s="213">
        <v>1</v>
      </c>
      <c r="Q329" s="214">
        <v>1084</v>
      </c>
      <c r="R329" s="215">
        <v>3.9999999999999998E-6</v>
      </c>
    </row>
    <row r="330" spans="2:18" x14ac:dyDescent="0.2">
      <c r="B330" s="216" t="s">
        <v>764</v>
      </c>
      <c r="C330" s="216" t="s">
        <v>765</v>
      </c>
      <c r="D330" s="216" t="s">
        <v>24</v>
      </c>
      <c r="E330" s="213">
        <v>1660</v>
      </c>
      <c r="F330" s="213">
        <v>7433.8</v>
      </c>
      <c r="G330" s="213">
        <v>257</v>
      </c>
      <c r="H330" s="213">
        <v>177</v>
      </c>
      <c r="I330" s="213"/>
      <c r="J330" s="213"/>
      <c r="K330" s="213">
        <v>10</v>
      </c>
      <c r="L330" s="214">
        <v>44037.69</v>
      </c>
      <c r="M330" s="214">
        <v>44037.69</v>
      </c>
      <c r="N330" s="215">
        <v>3.8259999999999998E-4</v>
      </c>
      <c r="O330" s="215">
        <v>3.8299999999999999E-4</v>
      </c>
      <c r="P330" s="213">
        <v>2</v>
      </c>
      <c r="Q330" s="214">
        <v>28264</v>
      </c>
      <c r="R330" s="215">
        <v>8.6399999999999999E-5</v>
      </c>
    </row>
    <row r="331" spans="2:18" x14ac:dyDescent="0.2">
      <c r="B331" s="216" t="s">
        <v>766</v>
      </c>
      <c r="C331" s="216" t="s">
        <v>767</v>
      </c>
      <c r="D331" s="216" t="s">
        <v>24</v>
      </c>
      <c r="E331" s="213">
        <v>1169.5</v>
      </c>
      <c r="F331" s="213">
        <v>6296.09</v>
      </c>
      <c r="G331" s="213">
        <v>302.8</v>
      </c>
      <c r="H331" s="213">
        <v>143</v>
      </c>
      <c r="I331" s="213"/>
      <c r="J331" s="213"/>
      <c r="K331" s="213">
        <v>15</v>
      </c>
      <c r="L331" s="214">
        <v>65983.89</v>
      </c>
      <c r="M331" s="214">
        <v>65983.89</v>
      </c>
      <c r="N331" s="215">
        <v>1.2645E-3</v>
      </c>
      <c r="O331" s="215">
        <v>1.2650000000000001E-3</v>
      </c>
      <c r="P331" s="213">
        <v>9</v>
      </c>
      <c r="Q331" s="214">
        <v>22856</v>
      </c>
      <c r="R331" s="215">
        <v>8.9599999999999996E-5</v>
      </c>
    </row>
    <row r="332" spans="2:18" x14ac:dyDescent="0.2">
      <c r="B332" s="216" t="s">
        <v>768</v>
      </c>
      <c r="C332" s="216" t="s">
        <v>769</v>
      </c>
      <c r="D332" s="216" t="s">
        <v>24</v>
      </c>
      <c r="E332" s="213">
        <v>1903</v>
      </c>
      <c r="F332" s="213">
        <v>11718.72</v>
      </c>
      <c r="G332" s="213">
        <v>1582</v>
      </c>
      <c r="H332" s="213">
        <v>251</v>
      </c>
      <c r="I332" s="213"/>
      <c r="J332" s="213"/>
      <c r="K332" s="213">
        <v>9</v>
      </c>
      <c r="L332" s="214">
        <v>2873.9450000000002</v>
      </c>
      <c r="M332" s="214">
        <v>2873.9450000000002</v>
      </c>
      <c r="N332" s="215">
        <v>2.9099999999999999E-5</v>
      </c>
      <c r="O332" s="215">
        <v>2.9099999999999999E-5</v>
      </c>
      <c r="P332" s="213">
        <v>8</v>
      </c>
      <c r="Q332" s="214">
        <v>14702</v>
      </c>
      <c r="R332" s="215">
        <v>4.9299999999999999E-5</v>
      </c>
    </row>
    <row r="333" spans="2:18" x14ac:dyDescent="0.2">
      <c r="B333" s="216" t="s">
        <v>770</v>
      </c>
      <c r="C333" s="216" t="s">
        <v>771</v>
      </c>
      <c r="D333" s="216" t="s">
        <v>24</v>
      </c>
      <c r="E333" s="213">
        <v>465</v>
      </c>
      <c r="F333" s="213">
        <v>3372.6</v>
      </c>
      <c r="G333" s="213">
        <v>256.5</v>
      </c>
      <c r="H333" s="213">
        <v>52</v>
      </c>
      <c r="I333" s="213"/>
      <c r="J333" s="213"/>
      <c r="K333" s="213">
        <v>2</v>
      </c>
      <c r="L333" s="214">
        <v>239.31020000000001</v>
      </c>
      <c r="M333" s="214">
        <v>239.31020000000001</v>
      </c>
      <c r="N333" s="215">
        <v>1.9999999999999999E-6</v>
      </c>
      <c r="O333" s="215">
        <v>1.9999999999999999E-6</v>
      </c>
      <c r="P333" s="213">
        <v>5</v>
      </c>
      <c r="Q333" s="214">
        <v>15435</v>
      </c>
      <c r="R333" s="215">
        <v>4.4199999999999997E-5</v>
      </c>
    </row>
    <row r="334" spans="2:18" x14ac:dyDescent="0.2">
      <c r="B334" s="216" t="s">
        <v>772</v>
      </c>
      <c r="C334" s="216" t="s">
        <v>773</v>
      </c>
      <c r="D334" s="216" t="s">
        <v>24</v>
      </c>
      <c r="E334" s="213">
        <v>1248</v>
      </c>
      <c r="F334" s="213">
        <v>9443.65</v>
      </c>
      <c r="G334" s="213">
        <v>2065.4499999999998</v>
      </c>
      <c r="H334" s="213">
        <v>223</v>
      </c>
      <c r="I334" s="213"/>
      <c r="J334" s="213"/>
      <c r="K334" s="213">
        <v>5</v>
      </c>
      <c r="L334" s="214">
        <v>50518.03</v>
      </c>
      <c r="M334" s="214">
        <v>50518.03</v>
      </c>
      <c r="N334" s="215">
        <v>3.2709999999999998E-4</v>
      </c>
      <c r="O334" s="215">
        <v>3.2699999999999998E-4</v>
      </c>
      <c r="P334" s="213">
        <v>10</v>
      </c>
      <c r="Q334" s="214">
        <v>60176</v>
      </c>
      <c r="R334" s="215">
        <v>1.918E-4</v>
      </c>
    </row>
    <row r="335" spans="2:18" x14ac:dyDescent="0.2">
      <c r="B335" s="216" t="s">
        <v>774</v>
      </c>
      <c r="C335" s="216" t="s">
        <v>775</v>
      </c>
      <c r="D335" s="216" t="s">
        <v>25</v>
      </c>
      <c r="E335" s="213">
        <v>685</v>
      </c>
      <c r="F335" s="213">
        <v>45133.45</v>
      </c>
      <c r="G335" s="213">
        <v>2315.8000000000002</v>
      </c>
      <c r="H335" s="213">
        <v>110</v>
      </c>
      <c r="I335" s="213"/>
      <c r="J335" s="213"/>
      <c r="K335" s="213">
        <v>16</v>
      </c>
      <c r="L335" s="214">
        <v>101715.2</v>
      </c>
      <c r="M335" s="214">
        <v>88694.91</v>
      </c>
      <c r="N335" s="215">
        <v>2.8968000000000002E-3</v>
      </c>
      <c r="O335" s="215">
        <v>1.2620000000000001E-3</v>
      </c>
      <c r="P335" s="213">
        <v>20</v>
      </c>
      <c r="Q335" s="214">
        <v>118492.4</v>
      </c>
      <c r="R335" s="215">
        <v>1.0235000000000001E-3</v>
      </c>
    </row>
    <row r="336" spans="2:18" x14ac:dyDescent="0.2">
      <c r="B336" s="216" t="s">
        <v>776</v>
      </c>
      <c r="C336" s="216" t="s">
        <v>777</v>
      </c>
      <c r="D336" s="216" t="s">
        <v>25</v>
      </c>
      <c r="E336" s="213">
        <v>681</v>
      </c>
      <c r="F336" s="213">
        <v>53501.05</v>
      </c>
      <c r="G336" s="213">
        <v>900.2</v>
      </c>
      <c r="H336" s="213">
        <v>70</v>
      </c>
      <c r="I336" s="213"/>
      <c r="J336" s="213"/>
      <c r="K336" s="213">
        <v>16</v>
      </c>
      <c r="L336" s="214">
        <v>244389.8</v>
      </c>
      <c r="M336" s="214">
        <v>231390.5</v>
      </c>
      <c r="N336" s="215">
        <v>5.8370000000000002E-3</v>
      </c>
      <c r="O336" s="215">
        <v>4.2050000000000004E-3</v>
      </c>
      <c r="P336" s="213">
        <v>12</v>
      </c>
      <c r="Q336" s="214">
        <v>235211.2</v>
      </c>
      <c r="R336" s="215">
        <v>1.6115999999999999E-3</v>
      </c>
    </row>
    <row r="337" spans="2:18" x14ac:dyDescent="0.2">
      <c r="B337" s="216" t="s">
        <v>778</v>
      </c>
      <c r="C337" s="216" t="s">
        <v>779</v>
      </c>
      <c r="D337" s="216" t="s">
        <v>25</v>
      </c>
      <c r="E337" s="213">
        <v>1697.92</v>
      </c>
      <c r="F337" s="213">
        <v>39396.559999999998</v>
      </c>
      <c r="G337" s="213">
        <v>4141.38</v>
      </c>
      <c r="H337" s="213">
        <v>277</v>
      </c>
      <c r="I337" s="213"/>
      <c r="J337" s="213"/>
      <c r="K337" s="213">
        <v>14</v>
      </c>
      <c r="L337" s="214">
        <v>316056.7</v>
      </c>
      <c r="M337" s="214">
        <v>281797.2</v>
      </c>
      <c r="N337" s="215">
        <v>1.44072E-2</v>
      </c>
      <c r="O337" s="215">
        <v>1.0106E-2</v>
      </c>
      <c r="P337" s="213">
        <v>25</v>
      </c>
      <c r="Q337" s="214">
        <v>152964.29999999999</v>
      </c>
      <c r="R337" s="215">
        <v>1.3058E-3</v>
      </c>
    </row>
    <row r="338" spans="2:18" x14ac:dyDescent="0.2">
      <c r="B338" s="216" t="s">
        <v>780</v>
      </c>
      <c r="C338" s="216" t="s">
        <v>779</v>
      </c>
      <c r="D338" s="216" t="s">
        <v>25</v>
      </c>
      <c r="E338" s="213">
        <v>1145.99</v>
      </c>
      <c r="F338" s="213">
        <v>27629.4</v>
      </c>
      <c r="G338" s="213">
        <v>6906.05</v>
      </c>
      <c r="H338" s="213">
        <v>70</v>
      </c>
      <c r="I338" s="213"/>
      <c r="J338" s="213"/>
      <c r="K338" s="213">
        <v>8</v>
      </c>
      <c r="L338" s="214">
        <v>53719.48</v>
      </c>
      <c r="M338" s="214">
        <v>30698.080000000002</v>
      </c>
      <c r="N338" s="215">
        <v>3.4405999999999998E-3</v>
      </c>
      <c r="O338" s="215">
        <v>5.5000000000000003E-4</v>
      </c>
      <c r="P338" s="213">
        <v>11</v>
      </c>
      <c r="Q338" s="214">
        <v>37993</v>
      </c>
      <c r="R338" s="215">
        <v>3.0469999999999998E-4</v>
      </c>
    </row>
    <row r="339" spans="2:18" x14ac:dyDescent="0.2">
      <c r="B339" s="216" t="s">
        <v>781</v>
      </c>
      <c r="C339" s="216" t="s">
        <v>782</v>
      </c>
      <c r="D339" s="216" t="s">
        <v>25</v>
      </c>
      <c r="E339" s="213">
        <v>552.29</v>
      </c>
      <c r="F339" s="213">
        <v>28488.27</v>
      </c>
      <c r="G339" s="213">
        <v>3007.38</v>
      </c>
      <c r="H339" s="213">
        <v>280</v>
      </c>
      <c r="I339" s="213"/>
      <c r="J339" s="213"/>
      <c r="K339" s="213">
        <v>10</v>
      </c>
      <c r="L339" s="214">
        <v>124970.3</v>
      </c>
      <c r="M339" s="214">
        <v>113579.6</v>
      </c>
      <c r="N339" s="215">
        <v>3.7134999999999998E-3</v>
      </c>
      <c r="O339" s="215">
        <v>2.3210000000000001E-3</v>
      </c>
      <c r="P339" s="213">
        <v>9</v>
      </c>
      <c r="Q339" s="214">
        <v>53237.18</v>
      </c>
      <c r="R339" s="215">
        <v>3.9859999999999999E-4</v>
      </c>
    </row>
    <row r="340" spans="2:18" x14ac:dyDescent="0.2">
      <c r="B340" s="216" t="s">
        <v>783</v>
      </c>
      <c r="C340" s="216" t="s">
        <v>784</v>
      </c>
      <c r="D340" s="216" t="s">
        <v>24</v>
      </c>
      <c r="E340" s="213"/>
      <c r="F340" s="213"/>
      <c r="G340" s="213"/>
      <c r="H340" s="213"/>
      <c r="I340" s="213"/>
      <c r="J340" s="213"/>
      <c r="K340" s="213">
        <v>1</v>
      </c>
      <c r="L340" s="214">
        <v>65.185820000000007</v>
      </c>
      <c r="M340" s="214">
        <v>65.185820000000007</v>
      </c>
      <c r="N340" s="215">
        <v>9.9999999999999995E-7</v>
      </c>
      <c r="O340" s="215">
        <v>9.9999999999999995E-7</v>
      </c>
      <c r="P340" s="213">
        <v>0</v>
      </c>
      <c r="Q340" s="214">
        <v>0</v>
      </c>
      <c r="R340" s="215">
        <v>0</v>
      </c>
    </row>
    <row r="341" spans="2:18" x14ac:dyDescent="0.2">
      <c r="B341" s="216" t="s">
        <v>785</v>
      </c>
      <c r="C341" s="216" t="s">
        <v>786</v>
      </c>
      <c r="D341" s="216" t="s">
        <v>25</v>
      </c>
      <c r="E341" s="213">
        <v>1972.8</v>
      </c>
      <c r="F341" s="213">
        <v>57820.3</v>
      </c>
      <c r="G341" s="213">
        <v>4215.28</v>
      </c>
      <c r="H341" s="213">
        <v>191</v>
      </c>
      <c r="I341" s="213"/>
      <c r="J341" s="213"/>
      <c r="K341" s="213">
        <v>19</v>
      </c>
      <c r="L341" s="214">
        <v>9489.1710000000003</v>
      </c>
      <c r="M341" s="214">
        <v>5065.2049999999999</v>
      </c>
      <c r="N341" s="215">
        <v>1.2231E-3</v>
      </c>
      <c r="O341" s="215">
        <v>6.6799999999999997E-4</v>
      </c>
      <c r="P341" s="213">
        <v>30</v>
      </c>
      <c r="Q341" s="214">
        <v>240790.3</v>
      </c>
      <c r="R341" s="215">
        <v>2.1733999999999998E-3</v>
      </c>
    </row>
    <row r="342" spans="2:18" x14ac:dyDescent="0.2">
      <c r="B342" s="216" t="s">
        <v>787</v>
      </c>
      <c r="C342" s="216" t="s">
        <v>788</v>
      </c>
      <c r="D342" s="216" t="s">
        <v>24</v>
      </c>
      <c r="E342" s="213">
        <v>993</v>
      </c>
      <c r="F342" s="213">
        <v>1707.5</v>
      </c>
      <c r="G342" s="213">
        <v>10055.780000000001</v>
      </c>
      <c r="H342" s="213">
        <v>243</v>
      </c>
      <c r="I342" s="213"/>
      <c r="J342" s="213"/>
      <c r="K342" s="213">
        <v>0</v>
      </c>
      <c r="L342" s="214">
        <v>0</v>
      </c>
      <c r="M342" s="214">
        <v>0</v>
      </c>
      <c r="N342" s="215">
        <v>0</v>
      </c>
      <c r="O342" s="215">
        <v>0</v>
      </c>
      <c r="P342" s="213">
        <v>2</v>
      </c>
      <c r="Q342" s="214">
        <v>2332</v>
      </c>
      <c r="R342" s="215">
        <v>1.5099999999999999E-5</v>
      </c>
    </row>
    <row r="343" spans="2:18" x14ac:dyDescent="0.2">
      <c r="B343" s="216" t="s">
        <v>789</v>
      </c>
      <c r="C343" s="216" t="s">
        <v>790</v>
      </c>
      <c r="D343" s="216" t="s">
        <v>25</v>
      </c>
      <c r="E343" s="213">
        <v>907</v>
      </c>
      <c r="F343" s="213">
        <v>20573.43</v>
      </c>
      <c r="G343" s="213">
        <v>2614.6</v>
      </c>
      <c r="H343" s="213">
        <v>159</v>
      </c>
      <c r="I343" s="213"/>
      <c r="J343" s="213"/>
      <c r="K343" s="213">
        <v>7</v>
      </c>
      <c r="L343" s="214">
        <v>23543.88</v>
      </c>
      <c r="M343" s="214">
        <v>22404.16</v>
      </c>
      <c r="N343" s="215">
        <v>6.3049999999999998E-4</v>
      </c>
      <c r="O343" s="215">
        <v>6.2799999999999998E-4</v>
      </c>
      <c r="P343" s="213">
        <v>2</v>
      </c>
      <c r="Q343" s="214">
        <v>5409</v>
      </c>
      <c r="R343" s="215">
        <v>7.0199999999999999E-5</v>
      </c>
    </row>
    <row r="344" spans="2:18" x14ac:dyDescent="0.2">
      <c r="B344" s="216" t="s">
        <v>791</v>
      </c>
      <c r="C344" s="216" t="s">
        <v>788</v>
      </c>
      <c r="D344" s="216" t="s">
        <v>25</v>
      </c>
      <c r="E344" s="213">
        <v>927</v>
      </c>
      <c r="F344" s="213">
        <v>5123.7</v>
      </c>
      <c r="G344" s="213">
        <v>7714.77</v>
      </c>
      <c r="H344" s="213">
        <v>143</v>
      </c>
      <c r="I344" s="213"/>
      <c r="J344" s="213"/>
      <c r="K344" s="213">
        <v>4</v>
      </c>
      <c r="L344" s="214">
        <v>17316.080000000002</v>
      </c>
      <c r="M344" s="214">
        <v>16246.98</v>
      </c>
      <c r="N344" s="215">
        <v>2.3432000000000001E-3</v>
      </c>
      <c r="O344" s="215">
        <v>2.3410000000000002E-3</v>
      </c>
      <c r="P344" s="213">
        <v>1</v>
      </c>
      <c r="Q344" s="214">
        <v>195</v>
      </c>
      <c r="R344" s="215">
        <v>2.6000000000000001E-6</v>
      </c>
    </row>
    <row r="345" spans="2:18" x14ac:dyDescent="0.2">
      <c r="B345" s="216" t="s">
        <v>792</v>
      </c>
      <c r="C345" s="216" t="s">
        <v>788</v>
      </c>
      <c r="D345" s="216" t="s">
        <v>24</v>
      </c>
      <c r="E345" s="213">
        <v>1121</v>
      </c>
      <c r="F345" s="213">
        <v>6490.7</v>
      </c>
      <c r="G345" s="213">
        <v>1666.73</v>
      </c>
      <c r="H345" s="213">
        <v>209</v>
      </c>
      <c r="I345" s="213"/>
      <c r="J345" s="213"/>
      <c r="K345" s="213">
        <v>10</v>
      </c>
      <c r="L345" s="214">
        <v>7804.5190000000002</v>
      </c>
      <c r="M345" s="214">
        <v>7450.8639999999996</v>
      </c>
      <c r="N345" s="215">
        <v>1.4239999999999999E-4</v>
      </c>
      <c r="O345" s="215">
        <v>1.4100000000000001E-4</v>
      </c>
      <c r="P345" s="213">
        <v>6</v>
      </c>
      <c r="Q345" s="214">
        <v>34700</v>
      </c>
      <c r="R345" s="215">
        <v>1.4119999999999999E-4</v>
      </c>
    </row>
    <row r="346" spans="2:18" x14ac:dyDescent="0.2">
      <c r="B346" s="216" t="s">
        <v>793</v>
      </c>
      <c r="C346" s="216" t="s">
        <v>794</v>
      </c>
      <c r="D346" s="216" t="s">
        <v>25</v>
      </c>
      <c r="E346" s="213">
        <v>1514</v>
      </c>
      <c r="F346" s="213">
        <v>45327.79</v>
      </c>
      <c r="G346" s="213">
        <v>4478.16</v>
      </c>
      <c r="H346" s="213">
        <v>209</v>
      </c>
      <c r="I346" s="213"/>
      <c r="J346" s="213"/>
      <c r="K346" s="213">
        <v>18</v>
      </c>
      <c r="L346" s="214">
        <v>803848.2</v>
      </c>
      <c r="M346" s="214">
        <v>803023.8</v>
      </c>
      <c r="N346" s="215">
        <v>1.2203800000000001E-2</v>
      </c>
      <c r="O346" s="215">
        <v>1.2191E-2</v>
      </c>
      <c r="P346" s="213">
        <v>15</v>
      </c>
      <c r="Q346" s="214">
        <v>304997</v>
      </c>
      <c r="R346" s="215">
        <v>2.1354E-3</v>
      </c>
    </row>
    <row r="347" spans="2:18" x14ac:dyDescent="0.2">
      <c r="B347" s="216" t="s">
        <v>795</v>
      </c>
      <c r="C347" s="216" t="s">
        <v>796</v>
      </c>
      <c r="D347" s="216" t="s">
        <v>25</v>
      </c>
      <c r="E347" s="213">
        <v>1096</v>
      </c>
      <c r="F347" s="213">
        <v>12976.68</v>
      </c>
      <c r="G347" s="213">
        <v>3411.53</v>
      </c>
      <c r="H347" s="213">
        <v>122</v>
      </c>
      <c r="I347" s="213"/>
      <c r="J347" s="213"/>
      <c r="K347" s="213">
        <v>4</v>
      </c>
      <c r="L347" s="214">
        <v>1573.548</v>
      </c>
      <c r="M347" s="214">
        <v>1573.548</v>
      </c>
      <c r="N347" s="215">
        <v>1.02E-4</v>
      </c>
      <c r="O347" s="215">
        <v>1.02E-4</v>
      </c>
      <c r="P347" s="213">
        <v>2</v>
      </c>
      <c r="Q347" s="214">
        <v>3641</v>
      </c>
      <c r="R347" s="215">
        <v>5.2899999999999998E-5</v>
      </c>
    </row>
    <row r="348" spans="2:18" x14ac:dyDescent="0.2">
      <c r="B348" s="216" t="s">
        <v>797</v>
      </c>
      <c r="C348" s="216" t="s">
        <v>798</v>
      </c>
      <c r="D348" s="216" t="s">
        <v>25</v>
      </c>
      <c r="E348" s="213">
        <v>1152</v>
      </c>
      <c r="F348" s="213">
        <v>37568.93</v>
      </c>
      <c r="G348" s="213">
        <v>1655.2</v>
      </c>
      <c r="H348" s="213">
        <v>169</v>
      </c>
      <c r="I348" s="213"/>
      <c r="J348" s="213"/>
      <c r="K348" s="213">
        <v>11</v>
      </c>
      <c r="L348" s="214">
        <v>80862</v>
      </c>
      <c r="M348" s="214">
        <v>79684.460000000006</v>
      </c>
      <c r="N348" s="215">
        <v>1.2727000000000001E-3</v>
      </c>
      <c r="O348" s="215">
        <v>1.2700000000000001E-3</v>
      </c>
      <c r="P348" s="213">
        <v>4</v>
      </c>
      <c r="Q348" s="214">
        <v>50862</v>
      </c>
      <c r="R348" s="215">
        <v>3.9619999999999998E-4</v>
      </c>
    </row>
    <row r="349" spans="2:18" x14ac:dyDescent="0.2">
      <c r="B349" s="216" t="s">
        <v>799</v>
      </c>
      <c r="C349" s="216" t="s">
        <v>800</v>
      </c>
      <c r="D349" s="216" t="s">
        <v>24</v>
      </c>
      <c r="E349" s="213">
        <v>919.5</v>
      </c>
      <c r="F349" s="213">
        <v>4493.5</v>
      </c>
      <c r="G349" s="213">
        <v>1625.95</v>
      </c>
      <c r="H349" s="213">
        <v>144</v>
      </c>
      <c r="I349" s="213"/>
      <c r="J349" s="213"/>
      <c r="K349" s="213">
        <v>6</v>
      </c>
      <c r="L349" s="214">
        <v>138831.4</v>
      </c>
      <c r="M349" s="214">
        <v>138831.4</v>
      </c>
      <c r="N349" s="215">
        <v>2.153E-3</v>
      </c>
      <c r="O349" s="215">
        <v>2.153E-3</v>
      </c>
      <c r="P349" s="213">
        <v>6</v>
      </c>
      <c r="Q349" s="214">
        <v>41520</v>
      </c>
      <c r="R349" s="215">
        <v>2.198E-4</v>
      </c>
    </row>
    <row r="350" spans="2:18" x14ac:dyDescent="0.2">
      <c r="B350" s="216" t="s">
        <v>801</v>
      </c>
      <c r="C350" s="216" t="s">
        <v>802</v>
      </c>
      <c r="D350" s="216" t="s">
        <v>25</v>
      </c>
      <c r="E350" s="213">
        <v>320</v>
      </c>
      <c r="F350" s="213">
        <v>9577.7999999999993</v>
      </c>
      <c r="G350" s="213">
        <v>4049</v>
      </c>
      <c r="H350" s="213">
        <v>54</v>
      </c>
      <c r="I350" s="213"/>
      <c r="J350" s="213"/>
      <c r="K350" s="213">
        <v>2</v>
      </c>
      <c r="L350" s="214">
        <v>242.02359999999999</v>
      </c>
      <c r="M350" s="214">
        <v>242.02359999999999</v>
      </c>
      <c r="N350" s="215">
        <v>5.3000000000000001E-6</v>
      </c>
      <c r="O350" s="215">
        <v>5.3000000000000001E-6</v>
      </c>
      <c r="P350" s="213">
        <v>2</v>
      </c>
      <c r="Q350" s="214">
        <v>11277</v>
      </c>
      <c r="R350" s="215">
        <v>1.3990000000000001E-4</v>
      </c>
    </row>
    <row r="351" spans="2:18" x14ac:dyDescent="0.2">
      <c r="B351" s="216" t="s">
        <v>803</v>
      </c>
      <c r="C351" s="216" t="s">
        <v>788</v>
      </c>
      <c r="D351" s="216" t="s">
        <v>24</v>
      </c>
      <c r="E351" s="213">
        <v>577</v>
      </c>
      <c r="F351" s="213">
        <v>3498.2</v>
      </c>
      <c r="G351" s="213">
        <v>811.5</v>
      </c>
      <c r="H351" s="213">
        <v>71</v>
      </c>
      <c r="I351" s="213"/>
      <c r="J351" s="213"/>
      <c r="K351" s="213">
        <v>3</v>
      </c>
      <c r="L351" s="214">
        <v>3315.9789999999998</v>
      </c>
      <c r="M351" s="214">
        <v>3315.9789999999998</v>
      </c>
      <c r="N351" s="215">
        <v>1.7099999999999999E-5</v>
      </c>
      <c r="O351" s="215">
        <v>1.7099999999999999E-5</v>
      </c>
      <c r="P351" s="213">
        <v>4</v>
      </c>
      <c r="Q351" s="214">
        <v>34258</v>
      </c>
      <c r="R351" s="215">
        <v>1.215E-4</v>
      </c>
    </row>
    <row r="352" spans="2:18" x14ac:dyDescent="0.2">
      <c r="B352" s="216" t="s">
        <v>804</v>
      </c>
      <c r="C352" s="216" t="s">
        <v>800</v>
      </c>
      <c r="D352" s="216" t="s">
        <v>24</v>
      </c>
      <c r="E352" s="213">
        <v>80</v>
      </c>
      <c r="F352" s="213">
        <v>220.6</v>
      </c>
      <c r="G352" s="213">
        <v>2585.77</v>
      </c>
      <c r="H352" s="213">
        <v>181</v>
      </c>
      <c r="I352" s="213"/>
      <c r="J352" s="213"/>
      <c r="K352" s="213">
        <v>2</v>
      </c>
      <c r="L352" s="214">
        <v>3845.0010000000002</v>
      </c>
      <c r="M352" s="214">
        <v>3845.0010000000002</v>
      </c>
      <c r="N352" s="215">
        <v>2.6100000000000001E-5</v>
      </c>
      <c r="O352" s="215">
        <v>2.6100000000000001E-5</v>
      </c>
      <c r="P352" s="213">
        <v>0</v>
      </c>
      <c r="Q352" s="214">
        <v>0</v>
      </c>
      <c r="R352" s="215">
        <v>0</v>
      </c>
    </row>
    <row r="353" spans="2:18" x14ac:dyDescent="0.2">
      <c r="B353" s="216" t="s">
        <v>805</v>
      </c>
      <c r="C353" s="216" t="s">
        <v>788</v>
      </c>
      <c r="D353" s="216" t="s">
        <v>24</v>
      </c>
      <c r="E353" s="213">
        <v>763.5</v>
      </c>
      <c r="F353" s="213">
        <v>4827.2</v>
      </c>
      <c r="G353" s="213">
        <v>533.78</v>
      </c>
      <c r="H353" s="213">
        <v>122</v>
      </c>
      <c r="I353" s="213"/>
      <c r="J353" s="213"/>
      <c r="K353" s="213">
        <v>2</v>
      </c>
      <c r="L353" s="214">
        <v>4077.518</v>
      </c>
      <c r="M353" s="214">
        <v>4077.518</v>
      </c>
      <c r="N353" s="215">
        <v>6.0099999999999997E-5</v>
      </c>
      <c r="O353" s="215">
        <v>6.0099999999999997E-5</v>
      </c>
      <c r="P353" s="213">
        <v>2</v>
      </c>
      <c r="Q353" s="214">
        <v>12598</v>
      </c>
      <c r="R353" s="215">
        <v>5.3399999999999997E-5</v>
      </c>
    </row>
    <row r="354" spans="2:18" x14ac:dyDescent="0.2">
      <c r="B354" s="216" t="s">
        <v>806</v>
      </c>
      <c r="C354" s="216" t="s">
        <v>807</v>
      </c>
      <c r="D354" s="216" t="s">
        <v>25</v>
      </c>
      <c r="E354" s="213">
        <v>2202</v>
      </c>
      <c r="F354" s="213">
        <v>45593.61</v>
      </c>
      <c r="G354" s="213">
        <v>7858.1</v>
      </c>
      <c r="H354" s="213">
        <v>296</v>
      </c>
      <c r="I354" s="213"/>
      <c r="J354" s="213"/>
      <c r="K354" s="213">
        <v>21</v>
      </c>
      <c r="L354" s="214">
        <v>242070.6</v>
      </c>
      <c r="M354" s="214">
        <v>242070.6</v>
      </c>
      <c r="N354" s="215">
        <v>9.8714000000000007E-3</v>
      </c>
      <c r="O354" s="215">
        <v>9.8709999999999996E-3</v>
      </c>
      <c r="P354" s="213">
        <v>22</v>
      </c>
      <c r="Q354" s="214">
        <v>143007</v>
      </c>
      <c r="R354" s="215">
        <v>1.5828999999999999E-3</v>
      </c>
    </row>
    <row r="355" spans="2:18" x14ac:dyDescent="0.2">
      <c r="B355" s="216" t="s">
        <v>808</v>
      </c>
      <c r="C355" s="216" t="s">
        <v>809</v>
      </c>
      <c r="D355" s="216" t="s">
        <v>25</v>
      </c>
      <c r="E355" s="213">
        <v>1364.99</v>
      </c>
      <c r="F355" s="213">
        <v>19523.14</v>
      </c>
      <c r="G355" s="213">
        <v>1179.18</v>
      </c>
      <c r="H355" s="213">
        <v>169</v>
      </c>
      <c r="I355" s="213"/>
      <c r="J355" s="213"/>
      <c r="K355" s="213">
        <v>12</v>
      </c>
      <c r="L355" s="214">
        <v>293151</v>
      </c>
      <c r="M355" s="214">
        <v>293151</v>
      </c>
      <c r="N355" s="215">
        <v>5.7026000000000004E-3</v>
      </c>
      <c r="O355" s="215">
        <v>5.7029999999999997E-3</v>
      </c>
      <c r="P355" s="213">
        <v>9</v>
      </c>
      <c r="Q355" s="214">
        <v>43359</v>
      </c>
      <c r="R355" s="215">
        <v>3.7829999999999998E-4</v>
      </c>
    </row>
    <row r="356" spans="2:18" x14ac:dyDescent="0.2">
      <c r="B356" s="216" t="s">
        <v>810</v>
      </c>
      <c r="C356" s="216" t="s">
        <v>788</v>
      </c>
      <c r="D356" s="216" t="s">
        <v>24</v>
      </c>
      <c r="E356" s="213">
        <v>146</v>
      </c>
      <c r="F356" s="213">
        <v>2543.1999999999998</v>
      </c>
      <c r="G356" s="213">
        <v>251.15</v>
      </c>
      <c r="H356" s="213">
        <v>135</v>
      </c>
      <c r="I356" s="213"/>
      <c r="J356" s="213"/>
      <c r="K356" s="213">
        <v>0</v>
      </c>
      <c r="L356" s="214">
        <v>0</v>
      </c>
      <c r="M356" s="214">
        <v>0</v>
      </c>
      <c r="N356" s="215">
        <v>0</v>
      </c>
      <c r="O356" s="215">
        <v>0</v>
      </c>
      <c r="P356" s="213">
        <v>1</v>
      </c>
      <c r="Q356" s="214">
        <v>190</v>
      </c>
      <c r="R356" s="215">
        <v>9.9999999999999995E-7</v>
      </c>
    </row>
    <row r="357" spans="2:18" x14ac:dyDescent="0.2">
      <c r="B357" s="216" t="s">
        <v>811</v>
      </c>
      <c r="C357" s="216" t="s">
        <v>788</v>
      </c>
      <c r="D357" s="216" t="s">
        <v>24</v>
      </c>
      <c r="E357" s="213">
        <v>160</v>
      </c>
      <c r="F357" s="213">
        <v>3183.38</v>
      </c>
      <c r="G357" s="213">
        <v>2503.14</v>
      </c>
      <c r="H357" s="213">
        <v>101</v>
      </c>
      <c r="I357" s="213"/>
      <c r="J357" s="213"/>
      <c r="K357" s="213">
        <v>2</v>
      </c>
      <c r="L357" s="214">
        <v>2756.6959999999999</v>
      </c>
      <c r="M357" s="214">
        <v>2756.6959999999999</v>
      </c>
      <c r="N357" s="215">
        <v>2.8099999999999999E-5</v>
      </c>
      <c r="O357" s="215">
        <v>2.8099999999999999E-5</v>
      </c>
      <c r="P357" s="213">
        <v>1</v>
      </c>
      <c r="Q357" s="214">
        <v>5440</v>
      </c>
      <c r="R357" s="215">
        <v>1.7099999999999999E-5</v>
      </c>
    </row>
    <row r="358" spans="2:18" x14ac:dyDescent="0.2">
      <c r="B358" s="216" t="s">
        <v>812</v>
      </c>
      <c r="C358" s="216" t="s">
        <v>813</v>
      </c>
      <c r="D358" s="216" t="s">
        <v>24</v>
      </c>
      <c r="E358" s="213">
        <v>1414</v>
      </c>
      <c r="F358" s="213">
        <v>1846.4</v>
      </c>
      <c r="G358" s="213">
        <v>6474.2</v>
      </c>
      <c r="H358" s="213">
        <v>166</v>
      </c>
      <c r="I358" s="213"/>
      <c r="J358" s="213"/>
      <c r="K358" s="213">
        <v>3</v>
      </c>
      <c r="L358" s="214">
        <v>89.854119999999995</v>
      </c>
      <c r="M358" s="214">
        <v>89.854119999999995</v>
      </c>
      <c r="N358" s="215">
        <v>3.0000000000000001E-6</v>
      </c>
      <c r="O358" s="215">
        <v>3.0000000000000001E-6</v>
      </c>
      <c r="P358" s="213">
        <v>0</v>
      </c>
      <c r="Q358" s="214">
        <v>0</v>
      </c>
      <c r="R358" s="215">
        <v>0</v>
      </c>
    </row>
    <row r="359" spans="2:18" x14ac:dyDescent="0.2">
      <c r="B359" s="216" t="s">
        <v>814</v>
      </c>
      <c r="C359" s="216" t="s">
        <v>815</v>
      </c>
      <c r="D359" s="216" t="s">
        <v>24</v>
      </c>
      <c r="E359" s="213">
        <v>1284</v>
      </c>
      <c r="F359" s="213">
        <v>6383.17</v>
      </c>
      <c r="G359" s="213">
        <v>4599.1000000000004</v>
      </c>
      <c r="H359" s="213">
        <v>234</v>
      </c>
      <c r="I359" s="213"/>
      <c r="J359" s="213"/>
      <c r="K359" s="213">
        <v>7</v>
      </c>
      <c r="L359" s="214">
        <v>293305.8</v>
      </c>
      <c r="M359" s="214">
        <v>293305.8</v>
      </c>
      <c r="N359" s="215">
        <v>1.5368999999999999E-3</v>
      </c>
      <c r="O359" s="215">
        <v>1.537E-3</v>
      </c>
      <c r="P359" s="213">
        <v>0</v>
      </c>
      <c r="Q359" s="214">
        <v>0</v>
      </c>
      <c r="R359" s="215">
        <v>0</v>
      </c>
    </row>
    <row r="360" spans="2:18" x14ac:dyDescent="0.2">
      <c r="B360" s="216" t="s">
        <v>816</v>
      </c>
      <c r="C360" s="216" t="s">
        <v>815</v>
      </c>
      <c r="D360" s="216" t="s">
        <v>24</v>
      </c>
      <c r="E360" s="213">
        <v>784</v>
      </c>
      <c r="F360" s="213">
        <v>0</v>
      </c>
      <c r="G360" s="213">
        <v>9362.5</v>
      </c>
      <c r="H360" s="213">
        <v>170</v>
      </c>
      <c r="I360" s="213"/>
      <c r="J360" s="213"/>
      <c r="K360" s="213">
        <v>1</v>
      </c>
      <c r="L360" s="214">
        <v>55.407049999999998</v>
      </c>
      <c r="M360" s="214">
        <v>55.407049999999998</v>
      </c>
      <c r="N360" s="215">
        <v>9.9999999999999995E-7</v>
      </c>
      <c r="O360" s="215">
        <v>9.9999999999999995E-7</v>
      </c>
      <c r="P360" s="213">
        <v>2</v>
      </c>
      <c r="Q360" s="214">
        <v>4608</v>
      </c>
      <c r="R360" s="215">
        <v>3.3200000000000001E-5</v>
      </c>
    </row>
    <row r="361" spans="2:18" x14ac:dyDescent="0.2">
      <c r="B361" s="216" t="s">
        <v>817</v>
      </c>
      <c r="C361" s="216" t="s">
        <v>815</v>
      </c>
      <c r="D361" s="216" t="s">
        <v>24</v>
      </c>
      <c r="E361" s="213">
        <v>4</v>
      </c>
      <c r="F361" s="213">
        <v>0</v>
      </c>
      <c r="G361" s="213">
        <v>4999.8</v>
      </c>
      <c r="H361" s="213">
        <v>91</v>
      </c>
      <c r="I361" s="213"/>
      <c r="J361" s="213"/>
      <c r="K361" s="213"/>
      <c r="L361" s="214"/>
      <c r="M361" s="214"/>
      <c r="N361" s="215"/>
      <c r="O361" s="215"/>
      <c r="P361" s="213"/>
      <c r="Q361" s="214"/>
      <c r="R361" s="215"/>
    </row>
    <row r="362" spans="2:18" x14ac:dyDescent="0.2">
      <c r="B362" s="216" t="s">
        <v>818</v>
      </c>
      <c r="C362" s="216" t="s">
        <v>819</v>
      </c>
      <c r="D362" s="216" t="s">
        <v>24</v>
      </c>
      <c r="E362" s="213">
        <v>9</v>
      </c>
      <c r="F362" s="213">
        <v>0</v>
      </c>
      <c r="G362" s="213">
        <v>2237.6999999999998</v>
      </c>
      <c r="H362" s="213">
        <v>96</v>
      </c>
      <c r="I362" s="213"/>
      <c r="J362" s="213"/>
      <c r="K362" s="213"/>
      <c r="L362" s="214"/>
      <c r="M362" s="214"/>
      <c r="N362" s="215"/>
      <c r="O362" s="215"/>
      <c r="P362" s="213"/>
      <c r="Q362" s="214"/>
      <c r="R362" s="215"/>
    </row>
    <row r="363" spans="2:18" x14ac:dyDescent="0.2">
      <c r="B363" s="216" t="s">
        <v>820</v>
      </c>
      <c r="C363" s="216" t="s">
        <v>821</v>
      </c>
      <c r="D363" s="216" t="s">
        <v>24</v>
      </c>
      <c r="E363" s="213">
        <v>847</v>
      </c>
      <c r="F363" s="213">
        <v>4649.34</v>
      </c>
      <c r="G363" s="213">
        <v>4553.62</v>
      </c>
      <c r="H363" s="213">
        <v>267</v>
      </c>
      <c r="I363" s="213"/>
      <c r="J363" s="213"/>
      <c r="K363" s="213">
        <v>4</v>
      </c>
      <c r="L363" s="214">
        <v>3825.0540000000001</v>
      </c>
      <c r="M363" s="214">
        <v>3771.6889999999999</v>
      </c>
      <c r="N363" s="215">
        <v>8.8080000000000005E-4</v>
      </c>
      <c r="O363" s="215">
        <v>8.8000000000000003E-4</v>
      </c>
      <c r="P363" s="213">
        <v>1</v>
      </c>
      <c r="Q363" s="214">
        <v>9376</v>
      </c>
      <c r="R363" s="215">
        <v>3.2199999999999997E-5</v>
      </c>
    </row>
    <row r="364" spans="2:18" x14ac:dyDescent="0.2">
      <c r="B364" s="216" t="s">
        <v>822</v>
      </c>
      <c r="C364" s="216" t="s">
        <v>819</v>
      </c>
      <c r="D364" s="216" t="s">
        <v>24</v>
      </c>
      <c r="E364" s="213">
        <v>6</v>
      </c>
      <c r="F364" s="213">
        <v>0</v>
      </c>
      <c r="G364" s="213">
        <v>1679.5</v>
      </c>
      <c r="H364" s="213">
        <v>113</v>
      </c>
      <c r="I364" s="213"/>
      <c r="J364" s="213"/>
      <c r="K364" s="213"/>
      <c r="L364" s="214"/>
      <c r="M364" s="214"/>
      <c r="N364" s="215"/>
      <c r="O364" s="215"/>
      <c r="P364" s="213"/>
      <c r="Q364" s="214"/>
      <c r="R364" s="215"/>
    </row>
    <row r="365" spans="2:18" x14ac:dyDescent="0.2">
      <c r="B365" s="216" t="s">
        <v>823</v>
      </c>
      <c r="C365" s="216" t="s">
        <v>824</v>
      </c>
      <c r="D365" s="216" t="s">
        <v>24</v>
      </c>
      <c r="E365" s="213">
        <v>1</v>
      </c>
      <c r="F365" s="213">
        <v>4837</v>
      </c>
      <c r="G365" s="213">
        <v>1295.8</v>
      </c>
      <c r="H365" s="213">
        <v>84</v>
      </c>
      <c r="I365" s="213"/>
      <c r="J365" s="213"/>
      <c r="K365" s="213">
        <v>1</v>
      </c>
      <c r="L365" s="214">
        <v>165.4333</v>
      </c>
      <c r="M365" s="214">
        <v>165.4333</v>
      </c>
      <c r="N365" s="215">
        <v>9.9999999999999995E-7</v>
      </c>
      <c r="O365" s="215">
        <v>9.9999999999999995E-7</v>
      </c>
      <c r="P365" s="213">
        <v>0</v>
      </c>
      <c r="Q365" s="214">
        <v>0</v>
      </c>
      <c r="R365" s="215">
        <v>0</v>
      </c>
    </row>
    <row r="366" spans="2:18" x14ac:dyDescent="0.2">
      <c r="B366" s="216" t="s">
        <v>825</v>
      </c>
      <c r="C366" s="216" t="s">
        <v>826</v>
      </c>
      <c r="D366" s="216" t="s">
        <v>24</v>
      </c>
      <c r="E366" s="213">
        <v>454</v>
      </c>
      <c r="F366" s="213">
        <v>4167.3599999999997</v>
      </c>
      <c r="G366" s="213">
        <v>3173.68</v>
      </c>
      <c r="H366" s="213">
        <v>185</v>
      </c>
      <c r="I366" s="213"/>
      <c r="J366" s="213"/>
      <c r="K366" s="213">
        <v>0</v>
      </c>
      <c r="L366" s="214">
        <v>0</v>
      </c>
      <c r="M366" s="214">
        <v>0</v>
      </c>
      <c r="N366" s="215">
        <v>0</v>
      </c>
      <c r="O366" s="215">
        <v>0</v>
      </c>
      <c r="P366" s="213">
        <v>1</v>
      </c>
      <c r="Q366" s="214">
        <v>780</v>
      </c>
      <c r="R366" s="215">
        <v>1.2999999999999999E-5</v>
      </c>
    </row>
    <row r="367" spans="2:18" x14ac:dyDescent="0.2">
      <c r="B367" s="216" t="s">
        <v>827</v>
      </c>
      <c r="C367" s="216" t="s">
        <v>813</v>
      </c>
      <c r="D367" s="216" t="s">
        <v>24</v>
      </c>
      <c r="E367" s="213">
        <v>2090</v>
      </c>
      <c r="F367" s="213">
        <v>0</v>
      </c>
      <c r="G367" s="213">
        <v>11932.6</v>
      </c>
      <c r="H367" s="213">
        <v>274</v>
      </c>
      <c r="I367" s="213"/>
      <c r="J367" s="213"/>
      <c r="K367" s="213">
        <v>5</v>
      </c>
      <c r="L367" s="214">
        <v>221.9753</v>
      </c>
      <c r="M367" s="214">
        <v>221.9753</v>
      </c>
      <c r="N367" s="215">
        <v>5.0000000000000004E-6</v>
      </c>
      <c r="O367" s="215">
        <v>5.0000000000000004E-6</v>
      </c>
      <c r="P367" s="213">
        <v>5</v>
      </c>
      <c r="Q367" s="214">
        <v>36704</v>
      </c>
      <c r="R367" s="215">
        <v>1.4359999999999999E-4</v>
      </c>
    </row>
    <row r="368" spans="2:18" x14ac:dyDescent="0.2">
      <c r="B368" s="216" t="s">
        <v>828</v>
      </c>
      <c r="C368" s="216" t="s">
        <v>829</v>
      </c>
      <c r="D368" s="216" t="s">
        <v>25</v>
      </c>
      <c r="E368" s="213">
        <v>1686</v>
      </c>
      <c r="F368" s="213">
        <v>7175.75</v>
      </c>
      <c r="G368" s="213">
        <v>10968.92</v>
      </c>
      <c r="H368" s="213">
        <v>289</v>
      </c>
      <c r="I368" s="213"/>
      <c r="J368" s="213"/>
      <c r="K368" s="213">
        <v>1</v>
      </c>
      <c r="L368" s="214">
        <v>4654.05</v>
      </c>
      <c r="M368" s="214">
        <v>4654.05</v>
      </c>
      <c r="N368" s="215">
        <v>1.6930999999999999E-3</v>
      </c>
      <c r="O368" s="215">
        <v>1.6930000000000001E-3</v>
      </c>
      <c r="P368" s="213">
        <v>2</v>
      </c>
      <c r="Q368" s="214">
        <v>1587</v>
      </c>
      <c r="R368" s="215">
        <v>2.1100000000000001E-5</v>
      </c>
    </row>
    <row r="369" spans="2:18" x14ac:dyDescent="0.2">
      <c r="B369" s="216" t="s">
        <v>830</v>
      </c>
      <c r="C369" s="216" t="s">
        <v>815</v>
      </c>
      <c r="D369" s="216" t="s">
        <v>24</v>
      </c>
      <c r="E369" s="213">
        <v>1229</v>
      </c>
      <c r="F369" s="213">
        <v>1409.7</v>
      </c>
      <c r="G369" s="213">
        <v>8468.6299999999992</v>
      </c>
      <c r="H369" s="213">
        <v>203</v>
      </c>
      <c r="I369" s="213"/>
      <c r="J369" s="213"/>
      <c r="K369" s="213">
        <v>9</v>
      </c>
      <c r="L369" s="214">
        <v>12955.24</v>
      </c>
      <c r="M369" s="214">
        <v>1108.864</v>
      </c>
      <c r="N369" s="215">
        <v>4.32E-5</v>
      </c>
      <c r="O369" s="215">
        <v>7.9999999999999996E-6</v>
      </c>
      <c r="P369" s="213">
        <v>1</v>
      </c>
      <c r="Q369" s="214">
        <v>1440</v>
      </c>
      <c r="R369" s="215">
        <v>7.9999999999999996E-6</v>
      </c>
    </row>
    <row r="370" spans="2:18" x14ac:dyDescent="0.2">
      <c r="B370" s="216" t="s">
        <v>831</v>
      </c>
      <c r="C370" s="216" t="s">
        <v>832</v>
      </c>
      <c r="D370" s="216" t="s">
        <v>24</v>
      </c>
      <c r="E370" s="213">
        <v>8</v>
      </c>
      <c r="F370" s="213">
        <v>0</v>
      </c>
      <c r="G370" s="213">
        <v>3282.21</v>
      </c>
      <c r="H370" s="213">
        <v>148</v>
      </c>
      <c r="I370" s="213"/>
      <c r="J370" s="213"/>
      <c r="K370" s="213">
        <v>1</v>
      </c>
      <c r="L370" s="214">
        <v>215.33330000000001</v>
      </c>
      <c r="M370" s="214">
        <v>215.33330000000001</v>
      </c>
      <c r="N370" s="215">
        <v>9.9999999999999995E-7</v>
      </c>
      <c r="O370" s="215">
        <v>9.9999999999999995E-7</v>
      </c>
      <c r="P370" s="213">
        <v>2</v>
      </c>
      <c r="Q370" s="214">
        <v>200</v>
      </c>
      <c r="R370" s="215">
        <v>1.9999999999999999E-6</v>
      </c>
    </row>
    <row r="371" spans="2:18" x14ac:dyDescent="0.2">
      <c r="B371" s="216" t="s">
        <v>833</v>
      </c>
      <c r="C371" s="216" t="s">
        <v>834</v>
      </c>
      <c r="D371" s="216" t="s">
        <v>24</v>
      </c>
      <c r="E371" s="213">
        <v>713.99</v>
      </c>
      <c r="F371" s="213">
        <v>5060.8</v>
      </c>
      <c r="G371" s="213">
        <v>2119.89</v>
      </c>
      <c r="H371" s="213">
        <v>169</v>
      </c>
      <c r="I371" s="213"/>
      <c r="J371" s="213"/>
      <c r="K371" s="213">
        <v>5</v>
      </c>
      <c r="L371" s="214">
        <v>2230.79</v>
      </c>
      <c r="M371" s="214">
        <v>2230.79</v>
      </c>
      <c r="N371" s="215">
        <v>6.8749999999999996E-4</v>
      </c>
      <c r="O371" s="215">
        <v>6.8800000000000003E-4</v>
      </c>
      <c r="P371" s="213">
        <v>1</v>
      </c>
      <c r="Q371" s="214">
        <v>412</v>
      </c>
      <c r="R371" s="215">
        <v>1.9999999999999999E-6</v>
      </c>
    </row>
    <row r="372" spans="2:18" x14ac:dyDescent="0.2">
      <c r="B372" s="216" t="s">
        <v>835</v>
      </c>
      <c r="C372" s="216" t="s">
        <v>829</v>
      </c>
      <c r="D372" s="216" t="s">
        <v>25</v>
      </c>
      <c r="E372" s="213">
        <v>1571</v>
      </c>
      <c r="F372" s="213">
        <v>5451.93</v>
      </c>
      <c r="G372" s="213">
        <v>10390.790000000001</v>
      </c>
      <c r="H372" s="213">
        <v>225</v>
      </c>
      <c r="I372" s="213"/>
      <c r="J372" s="213"/>
      <c r="K372" s="213">
        <v>11</v>
      </c>
      <c r="L372" s="214">
        <v>148350.1</v>
      </c>
      <c r="M372" s="214">
        <v>148350.1</v>
      </c>
      <c r="N372" s="215">
        <v>2.9315999999999999E-3</v>
      </c>
      <c r="O372" s="215">
        <v>2.9320000000000001E-3</v>
      </c>
      <c r="P372" s="213">
        <v>1</v>
      </c>
      <c r="Q372" s="214">
        <v>370</v>
      </c>
      <c r="R372" s="215">
        <v>5.4E-6</v>
      </c>
    </row>
    <row r="373" spans="2:18" x14ac:dyDescent="0.2">
      <c r="B373" s="216" t="s">
        <v>836</v>
      </c>
      <c r="C373" s="216" t="s">
        <v>837</v>
      </c>
      <c r="D373" s="216" t="s">
        <v>25</v>
      </c>
      <c r="E373" s="213">
        <v>922</v>
      </c>
      <c r="F373" s="213">
        <v>6094</v>
      </c>
      <c r="G373" s="213">
        <v>8314.7999999999993</v>
      </c>
      <c r="H373" s="213">
        <v>144</v>
      </c>
      <c r="I373" s="213"/>
      <c r="J373" s="213"/>
      <c r="K373" s="213">
        <v>4</v>
      </c>
      <c r="L373" s="214">
        <v>137330.5</v>
      </c>
      <c r="M373" s="214">
        <v>137330.5</v>
      </c>
      <c r="N373" s="215">
        <v>2.4902000000000001E-3</v>
      </c>
      <c r="O373" s="215">
        <v>2.49E-3</v>
      </c>
      <c r="P373" s="213">
        <v>0</v>
      </c>
      <c r="Q373" s="214">
        <v>0</v>
      </c>
      <c r="R373" s="215">
        <v>0</v>
      </c>
    </row>
    <row r="374" spans="2:18" x14ac:dyDescent="0.2">
      <c r="B374" s="216" t="s">
        <v>838</v>
      </c>
      <c r="C374" s="216" t="s">
        <v>819</v>
      </c>
      <c r="D374" s="216" t="s">
        <v>24</v>
      </c>
      <c r="E374" s="213">
        <v>1</v>
      </c>
      <c r="F374" s="213">
        <v>2752.5</v>
      </c>
      <c r="G374" s="213">
        <v>1644.8</v>
      </c>
      <c r="H374" s="213">
        <v>98</v>
      </c>
      <c r="I374" s="213"/>
      <c r="J374" s="213"/>
      <c r="K374" s="213">
        <v>2</v>
      </c>
      <c r="L374" s="214">
        <v>439.06670000000003</v>
      </c>
      <c r="M374" s="214">
        <v>439.06670000000003</v>
      </c>
      <c r="N374" s="215">
        <v>1.9999999999999999E-6</v>
      </c>
      <c r="O374" s="215">
        <v>1.9999999999999999E-6</v>
      </c>
      <c r="P374" s="213">
        <v>0</v>
      </c>
      <c r="Q374" s="214">
        <v>0</v>
      </c>
      <c r="R374" s="215">
        <v>0</v>
      </c>
    </row>
    <row r="375" spans="2:18" x14ac:dyDescent="0.2">
      <c r="B375" s="216" t="s">
        <v>839</v>
      </c>
      <c r="C375" s="216" t="s">
        <v>840</v>
      </c>
      <c r="D375" s="216" t="s">
        <v>25</v>
      </c>
      <c r="E375" s="213">
        <v>1821</v>
      </c>
      <c r="F375" s="213">
        <v>5526.2</v>
      </c>
      <c r="G375" s="213">
        <v>11304.25</v>
      </c>
      <c r="H375" s="213">
        <v>244</v>
      </c>
      <c r="I375" s="213"/>
      <c r="J375" s="213"/>
      <c r="K375" s="213">
        <v>10</v>
      </c>
      <c r="L375" s="214">
        <v>263428.59999999998</v>
      </c>
      <c r="M375" s="214">
        <v>263419.7</v>
      </c>
      <c r="N375" s="215">
        <v>4.9348999999999999E-3</v>
      </c>
      <c r="O375" s="215">
        <v>4.9319999999999998E-3</v>
      </c>
      <c r="P375" s="213">
        <v>1</v>
      </c>
      <c r="Q375" s="214">
        <v>900</v>
      </c>
      <c r="R375" s="215">
        <v>3.9499999999999998E-5</v>
      </c>
    </row>
    <row r="376" spans="2:18" x14ac:dyDescent="0.2">
      <c r="B376" s="216" t="s">
        <v>841</v>
      </c>
      <c r="C376" s="216" t="s">
        <v>842</v>
      </c>
      <c r="D376" s="216" t="s">
        <v>24</v>
      </c>
      <c r="E376" s="213">
        <v>538.5</v>
      </c>
      <c r="F376" s="213">
        <v>4807.8999999999996</v>
      </c>
      <c r="G376" s="213">
        <v>3013.9</v>
      </c>
      <c r="H376" s="213">
        <v>247</v>
      </c>
      <c r="I376" s="213"/>
      <c r="J376" s="213"/>
      <c r="K376" s="213">
        <v>2</v>
      </c>
      <c r="L376" s="214">
        <v>139.8321</v>
      </c>
      <c r="M376" s="214">
        <v>139.8321</v>
      </c>
      <c r="N376" s="215">
        <v>1.9999999999999999E-6</v>
      </c>
      <c r="O376" s="215">
        <v>1.9999999999999999E-6</v>
      </c>
      <c r="P376" s="213">
        <v>0</v>
      </c>
      <c r="Q376" s="214">
        <v>0</v>
      </c>
      <c r="R376" s="215">
        <v>0</v>
      </c>
    </row>
    <row r="377" spans="2:18" x14ac:dyDescent="0.2">
      <c r="B377" s="216" t="s">
        <v>843</v>
      </c>
      <c r="C377" s="216" t="s">
        <v>241</v>
      </c>
      <c r="D377" s="216" t="s">
        <v>24</v>
      </c>
      <c r="E377" s="213">
        <v>3</v>
      </c>
      <c r="F377" s="213">
        <v>0</v>
      </c>
      <c r="G377" s="213">
        <v>2933.08</v>
      </c>
      <c r="H377" s="213">
        <v>110</v>
      </c>
      <c r="I377" s="213"/>
      <c r="J377" s="213"/>
      <c r="K377" s="213">
        <v>1</v>
      </c>
      <c r="L377" s="214">
        <v>276.4667</v>
      </c>
      <c r="M377" s="214">
        <v>276.4667</v>
      </c>
      <c r="N377" s="215">
        <v>1.9999999999999999E-6</v>
      </c>
      <c r="O377" s="215">
        <v>1.9999999999999999E-6</v>
      </c>
      <c r="P377" s="213">
        <v>0</v>
      </c>
      <c r="Q377" s="214">
        <v>0</v>
      </c>
      <c r="R377" s="215">
        <v>0</v>
      </c>
    </row>
    <row r="378" spans="2:18" x14ac:dyDescent="0.2">
      <c r="B378" s="216" t="s">
        <v>844</v>
      </c>
      <c r="C378" s="216" t="s">
        <v>439</v>
      </c>
      <c r="D378" s="216" t="s">
        <v>24</v>
      </c>
      <c r="E378" s="213">
        <v>1517</v>
      </c>
      <c r="F378" s="213">
        <v>2133.6</v>
      </c>
      <c r="G378" s="213">
        <v>580.53</v>
      </c>
      <c r="H378" s="213"/>
      <c r="I378" s="213"/>
      <c r="J378" s="213"/>
      <c r="K378" s="213">
        <v>7</v>
      </c>
      <c r="L378" s="214">
        <v>95406.51</v>
      </c>
      <c r="M378" s="214">
        <v>95406.51</v>
      </c>
      <c r="N378" s="215">
        <v>1.5481E-3</v>
      </c>
      <c r="O378" s="215">
        <v>1.5479999999999999E-3</v>
      </c>
      <c r="P378" s="213">
        <v>0</v>
      </c>
      <c r="Q378" s="214">
        <v>0</v>
      </c>
      <c r="R378" s="215">
        <v>0</v>
      </c>
    </row>
    <row r="379" spans="2:18" x14ac:dyDescent="0.2">
      <c r="B379" s="216" t="s">
        <v>845</v>
      </c>
      <c r="C379" s="216" t="s">
        <v>439</v>
      </c>
      <c r="D379" s="216" t="s">
        <v>24</v>
      </c>
      <c r="E379" s="213">
        <v>544</v>
      </c>
      <c r="F379" s="213">
        <v>1041.5</v>
      </c>
      <c r="G379" s="213">
        <v>855.12</v>
      </c>
      <c r="H379" s="213">
        <v>39</v>
      </c>
      <c r="I379" s="213"/>
      <c r="J379" s="213"/>
      <c r="K379" s="213">
        <v>1</v>
      </c>
      <c r="L379" s="214">
        <v>56.887970000000003</v>
      </c>
      <c r="M379" s="214">
        <v>56.887970000000003</v>
      </c>
      <c r="N379" s="215">
        <v>9.9999999999999995E-7</v>
      </c>
      <c r="O379" s="215">
        <v>9.9999999999999995E-7</v>
      </c>
      <c r="P379" s="213">
        <v>1</v>
      </c>
      <c r="Q379" s="214">
        <v>1078</v>
      </c>
      <c r="R379" s="215">
        <v>7.0999999999999998E-6</v>
      </c>
    </row>
    <row r="380" spans="2:18" x14ac:dyDescent="0.2">
      <c r="B380" s="216" t="s">
        <v>3245</v>
      </c>
      <c r="C380" s="216" t="s">
        <v>439</v>
      </c>
      <c r="D380" s="216" t="s">
        <v>24</v>
      </c>
      <c r="E380" s="213">
        <v>149</v>
      </c>
      <c r="F380" s="213"/>
      <c r="G380" s="213"/>
      <c r="H380" s="213"/>
      <c r="I380" s="213"/>
      <c r="J380" s="213"/>
      <c r="K380" s="213">
        <v>0</v>
      </c>
      <c r="L380" s="214">
        <v>0</v>
      </c>
      <c r="M380" s="214">
        <v>0</v>
      </c>
      <c r="N380" s="215">
        <v>0</v>
      </c>
      <c r="O380" s="215">
        <v>0</v>
      </c>
      <c r="P380" s="213">
        <v>1</v>
      </c>
      <c r="Q380" s="214">
        <v>44135</v>
      </c>
      <c r="R380" s="215">
        <v>9.1000000000000003E-5</v>
      </c>
    </row>
    <row r="381" spans="2:18" x14ac:dyDescent="0.2">
      <c r="B381" s="216" t="s">
        <v>846</v>
      </c>
      <c r="C381" s="216" t="s">
        <v>847</v>
      </c>
      <c r="D381" s="216" t="s">
        <v>24</v>
      </c>
      <c r="E381" s="213">
        <v>6</v>
      </c>
      <c r="F381" s="213">
        <v>0</v>
      </c>
      <c r="G381" s="213">
        <v>2493.3000000000002</v>
      </c>
      <c r="H381" s="213">
        <v>146</v>
      </c>
      <c r="I381" s="213"/>
      <c r="J381" s="213"/>
      <c r="K381" s="213"/>
      <c r="L381" s="214"/>
      <c r="M381" s="214"/>
      <c r="N381" s="215"/>
      <c r="O381" s="215"/>
      <c r="P381" s="213"/>
      <c r="Q381" s="214"/>
      <c r="R381" s="215"/>
    </row>
    <row r="382" spans="2:18" x14ac:dyDescent="0.2">
      <c r="B382" s="216" t="s">
        <v>848</v>
      </c>
      <c r="C382" s="216" t="s">
        <v>847</v>
      </c>
      <c r="D382" s="216" t="s">
        <v>24</v>
      </c>
      <c r="E382" s="213">
        <v>445</v>
      </c>
      <c r="F382" s="213">
        <v>0</v>
      </c>
      <c r="G382" s="213">
        <v>3967.5</v>
      </c>
      <c r="H382" s="213">
        <v>154</v>
      </c>
      <c r="I382" s="213"/>
      <c r="J382" s="213"/>
      <c r="K382" s="213">
        <v>2</v>
      </c>
      <c r="L382" s="214">
        <v>24412.74</v>
      </c>
      <c r="M382" s="214">
        <v>24412.74</v>
      </c>
      <c r="N382" s="215">
        <v>4.4529999999999998E-4</v>
      </c>
      <c r="O382" s="215">
        <v>4.4499999999999997E-4</v>
      </c>
      <c r="P382" s="213">
        <v>0</v>
      </c>
      <c r="Q382" s="214">
        <v>0</v>
      </c>
      <c r="R382" s="215">
        <v>0</v>
      </c>
    </row>
    <row r="383" spans="2:18" x14ac:dyDescent="0.2">
      <c r="B383" s="216" t="s">
        <v>849</v>
      </c>
      <c r="C383" s="216" t="s">
        <v>850</v>
      </c>
      <c r="D383" s="216" t="s">
        <v>24</v>
      </c>
      <c r="E383" s="213">
        <v>153</v>
      </c>
      <c r="F383" s="213">
        <v>0</v>
      </c>
      <c r="G383" s="213">
        <v>1248.2</v>
      </c>
      <c r="H383" s="213">
        <v>193</v>
      </c>
      <c r="I383" s="213"/>
      <c r="J383" s="213"/>
      <c r="K383" s="213">
        <v>1</v>
      </c>
      <c r="L383" s="214">
        <v>8482.8330000000005</v>
      </c>
      <c r="M383" s="214">
        <v>8482.8330000000005</v>
      </c>
      <c r="N383" s="215">
        <v>1.548E-4</v>
      </c>
      <c r="O383" s="215">
        <v>1.55E-4</v>
      </c>
      <c r="P383" s="213">
        <v>0</v>
      </c>
      <c r="Q383" s="214">
        <v>0</v>
      </c>
      <c r="R383" s="215">
        <v>0</v>
      </c>
    </row>
    <row r="384" spans="2:18" x14ac:dyDescent="0.2">
      <c r="B384" s="216" t="s">
        <v>851</v>
      </c>
      <c r="C384" s="216" t="s">
        <v>847</v>
      </c>
      <c r="D384" s="216" t="s">
        <v>24</v>
      </c>
      <c r="E384" s="213">
        <v>10</v>
      </c>
      <c r="F384" s="213">
        <v>1614.3</v>
      </c>
      <c r="G384" s="213">
        <v>115.64</v>
      </c>
      <c r="H384" s="213">
        <v>116</v>
      </c>
      <c r="I384" s="213"/>
      <c r="J384" s="213"/>
      <c r="K384" s="213">
        <v>1</v>
      </c>
      <c r="L384" s="214">
        <v>1046.5830000000001</v>
      </c>
      <c r="M384" s="214">
        <v>1046.5830000000001</v>
      </c>
      <c r="N384" s="215">
        <v>1.91E-5</v>
      </c>
      <c r="O384" s="215">
        <v>1.91E-5</v>
      </c>
      <c r="P384" s="213">
        <v>0</v>
      </c>
      <c r="Q384" s="214">
        <v>0</v>
      </c>
      <c r="R384" s="215">
        <v>0</v>
      </c>
    </row>
    <row r="385" spans="2:18" x14ac:dyDescent="0.2">
      <c r="B385" s="216" t="s">
        <v>852</v>
      </c>
      <c r="C385" s="216" t="s">
        <v>853</v>
      </c>
      <c r="D385" s="216" t="s">
        <v>24</v>
      </c>
      <c r="E385" s="213">
        <v>2</v>
      </c>
      <c r="F385" s="213">
        <v>0</v>
      </c>
      <c r="G385" s="213">
        <v>396.7</v>
      </c>
      <c r="H385" s="213"/>
      <c r="I385" s="213"/>
      <c r="J385" s="213"/>
      <c r="K385" s="213"/>
      <c r="L385" s="214"/>
      <c r="M385" s="214"/>
      <c r="N385" s="215"/>
      <c r="O385" s="215"/>
      <c r="P385" s="213"/>
      <c r="Q385" s="214"/>
      <c r="R385" s="215"/>
    </row>
    <row r="386" spans="2:18" x14ac:dyDescent="0.2">
      <c r="B386" s="216" t="s">
        <v>854</v>
      </c>
      <c r="C386" s="216" t="s">
        <v>853</v>
      </c>
      <c r="D386" s="216" t="s">
        <v>24</v>
      </c>
      <c r="E386" s="213">
        <v>2</v>
      </c>
      <c r="F386" s="213">
        <v>0</v>
      </c>
      <c r="G386" s="213">
        <v>183.5</v>
      </c>
      <c r="H386" s="213"/>
      <c r="I386" s="213"/>
      <c r="J386" s="213"/>
      <c r="K386" s="213"/>
      <c r="L386" s="214"/>
      <c r="M386" s="214"/>
      <c r="N386" s="215"/>
      <c r="O386" s="215"/>
      <c r="P386" s="213"/>
      <c r="Q386" s="214"/>
      <c r="R386" s="215"/>
    </row>
    <row r="387" spans="2:18" x14ac:dyDescent="0.2">
      <c r="B387" s="216" t="s">
        <v>855</v>
      </c>
      <c r="C387" s="216" t="s">
        <v>856</v>
      </c>
      <c r="D387" s="216" t="s">
        <v>24</v>
      </c>
      <c r="E387" s="213">
        <v>1545</v>
      </c>
      <c r="F387" s="213">
        <v>4186.04</v>
      </c>
      <c r="G387" s="213">
        <v>403.5</v>
      </c>
      <c r="H387" s="213">
        <v>202</v>
      </c>
      <c r="I387" s="213"/>
      <c r="J387" s="213"/>
      <c r="K387" s="213">
        <v>17</v>
      </c>
      <c r="L387" s="214">
        <v>60245.41</v>
      </c>
      <c r="M387" s="214">
        <v>60245.41</v>
      </c>
      <c r="N387" s="215">
        <v>6.4599999999999998E-4</v>
      </c>
      <c r="O387" s="215">
        <v>6.4599999999999998E-4</v>
      </c>
      <c r="P387" s="213">
        <v>14</v>
      </c>
      <c r="Q387" s="214">
        <v>45555</v>
      </c>
      <c r="R387" s="215">
        <v>2.0479999999999999E-4</v>
      </c>
    </row>
    <row r="388" spans="2:18" x14ac:dyDescent="0.2">
      <c r="B388" s="216" t="s">
        <v>857</v>
      </c>
      <c r="C388" s="216" t="s">
        <v>858</v>
      </c>
      <c r="D388" s="216" t="s">
        <v>24</v>
      </c>
      <c r="E388" s="213">
        <v>1428</v>
      </c>
      <c r="F388" s="213">
        <v>4406.1099999999997</v>
      </c>
      <c r="G388" s="213">
        <v>496.04</v>
      </c>
      <c r="H388" s="213">
        <v>138</v>
      </c>
      <c r="I388" s="213"/>
      <c r="J388" s="213"/>
      <c r="K388" s="213">
        <v>16</v>
      </c>
      <c r="L388" s="214">
        <v>1158747</v>
      </c>
      <c r="M388" s="214">
        <v>1158747</v>
      </c>
      <c r="N388" s="215">
        <v>8.1677999999999994E-3</v>
      </c>
      <c r="O388" s="215">
        <v>8.1679999999999999E-3</v>
      </c>
      <c r="P388" s="213">
        <v>4</v>
      </c>
      <c r="Q388" s="214">
        <v>9234</v>
      </c>
      <c r="R388" s="215">
        <v>3.43E-5</v>
      </c>
    </row>
    <row r="389" spans="2:18" x14ac:dyDescent="0.2">
      <c r="B389" s="216" t="s">
        <v>859</v>
      </c>
      <c r="C389" s="216" t="s">
        <v>860</v>
      </c>
      <c r="D389" s="216" t="s">
        <v>24</v>
      </c>
      <c r="E389" s="213">
        <v>2182</v>
      </c>
      <c r="F389" s="213">
        <v>6702.4</v>
      </c>
      <c r="G389" s="213">
        <v>654</v>
      </c>
      <c r="H389" s="213">
        <v>212</v>
      </c>
      <c r="I389" s="213"/>
      <c r="J389" s="213"/>
      <c r="K389" s="213">
        <v>22</v>
      </c>
      <c r="L389" s="214">
        <v>1273710</v>
      </c>
      <c r="M389" s="214">
        <v>1098678</v>
      </c>
      <c r="N389" s="215">
        <v>1.64236E-2</v>
      </c>
      <c r="O389" s="215">
        <v>1.6291E-2</v>
      </c>
      <c r="P389" s="213">
        <v>4</v>
      </c>
      <c r="Q389" s="214">
        <v>10369</v>
      </c>
      <c r="R389" s="215">
        <v>4.6400000000000003E-5</v>
      </c>
    </row>
    <row r="390" spans="2:18" x14ac:dyDescent="0.2">
      <c r="B390" s="216" t="s">
        <v>861</v>
      </c>
      <c r="C390" s="216" t="s">
        <v>862</v>
      </c>
      <c r="D390" s="216" t="s">
        <v>24</v>
      </c>
      <c r="E390" s="213">
        <v>1241.99</v>
      </c>
      <c r="F390" s="213">
        <v>2941.08</v>
      </c>
      <c r="G390" s="213">
        <v>1786.64</v>
      </c>
      <c r="H390" s="213">
        <v>209</v>
      </c>
      <c r="I390" s="213"/>
      <c r="J390" s="213"/>
      <c r="K390" s="213">
        <v>7</v>
      </c>
      <c r="L390" s="214">
        <v>204868.2</v>
      </c>
      <c r="M390" s="214">
        <v>204676.9</v>
      </c>
      <c r="N390" s="215">
        <v>2.6859000000000002E-3</v>
      </c>
      <c r="O390" s="215">
        <v>2.6849999999999999E-3</v>
      </c>
      <c r="P390" s="213">
        <v>5</v>
      </c>
      <c r="Q390" s="214">
        <v>34239</v>
      </c>
      <c r="R390" s="215">
        <v>1.227E-4</v>
      </c>
    </row>
    <row r="391" spans="2:18" x14ac:dyDescent="0.2">
      <c r="B391" s="216" t="s">
        <v>863</v>
      </c>
      <c r="C391" s="216" t="s">
        <v>864</v>
      </c>
      <c r="D391" s="216" t="s">
        <v>24</v>
      </c>
      <c r="E391" s="213">
        <v>6.34</v>
      </c>
      <c r="F391" s="213">
        <v>0</v>
      </c>
      <c r="G391" s="213">
        <v>3119.3</v>
      </c>
      <c r="H391" s="213">
        <v>114</v>
      </c>
      <c r="I391" s="213"/>
      <c r="J391" s="213"/>
      <c r="K391" s="213"/>
      <c r="L391" s="214"/>
      <c r="M391" s="214"/>
      <c r="N391" s="215"/>
      <c r="O391" s="215"/>
      <c r="P391" s="213"/>
      <c r="Q391" s="214"/>
      <c r="R391" s="215"/>
    </row>
    <row r="392" spans="2:18" x14ac:dyDescent="0.2">
      <c r="B392" s="216" t="s">
        <v>865</v>
      </c>
      <c r="C392" s="216" t="s">
        <v>866</v>
      </c>
      <c r="D392" s="216" t="s">
        <v>24</v>
      </c>
      <c r="E392" s="213">
        <v>285</v>
      </c>
      <c r="F392" s="213">
        <v>242.1</v>
      </c>
      <c r="G392" s="213">
        <v>1183.8800000000001</v>
      </c>
      <c r="H392" s="213"/>
      <c r="I392" s="213"/>
      <c r="J392" s="213"/>
      <c r="K392" s="213">
        <v>1</v>
      </c>
      <c r="L392" s="214">
        <v>110.8443</v>
      </c>
      <c r="M392" s="214">
        <v>110.8443</v>
      </c>
      <c r="N392" s="215">
        <v>9.9999999999999995E-7</v>
      </c>
      <c r="O392" s="215">
        <v>9.9999999999999995E-7</v>
      </c>
      <c r="P392" s="213">
        <v>1</v>
      </c>
      <c r="Q392" s="214">
        <v>646</v>
      </c>
      <c r="R392" s="215">
        <v>3.43E-5</v>
      </c>
    </row>
    <row r="393" spans="2:18" x14ac:dyDescent="0.2">
      <c r="B393" s="216" t="s">
        <v>867</v>
      </c>
      <c r="C393" s="216" t="s">
        <v>868</v>
      </c>
      <c r="D393" s="216" t="s">
        <v>24</v>
      </c>
      <c r="E393" s="213">
        <v>102</v>
      </c>
      <c r="F393" s="213">
        <v>390.9</v>
      </c>
      <c r="G393" s="213">
        <v>1906.46</v>
      </c>
      <c r="H393" s="213"/>
      <c r="I393" s="213"/>
      <c r="J393" s="213"/>
      <c r="K393" s="213">
        <v>1</v>
      </c>
      <c r="L393" s="214">
        <v>176.36269999999999</v>
      </c>
      <c r="M393" s="214">
        <v>176.36269999999999</v>
      </c>
      <c r="N393" s="215">
        <v>9.9999999999999995E-7</v>
      </c>
      <c r="O393" s="215">
        <v>9.9999999999999995E-7</v>
      </c>
      <c r="P393" s="213">
        <v>2</v>
      </c>
      <c r="Q393" s="214">
        <v>12884</v>
      </c>
      <c r="R393" s="215">
        <v>2.8099999999999999E-5</v>
      </c>
    </row>
    <row r="394" spans="2:18" x14ac:dyDescent="0.2">
      <c r="B394" s="216" t="s">
        <v>869</v>
      </c>
      <c r="C394" s="216" t="s">
        <v>870</v>
      </c>
      <c r="D394" s="216" t="s">
        <v>24</v>
      </c>
      <c r="E394" s="213">
        <v>251</v>
      </c>
      <c r="F394" s="213">
        <v>170.9</v>
      </c>
      <c r="G394" s="213">
        <v>5258.94</v>
      </c>
      <c r="H394" s="213">
        <v>237</v>
      </c>
      <c r="I394" s="213"/>
      <c r="J394" s="213"/>
      <c r="K394" s="213">
        <v>1</v>
      </c>
      <c r="L394" s="214">
        <v>3135</v>
      </c>
      <c r="M394" s="214">
        <v>3135</v>
      </c>
      <c r="N394" s="215">
        <v>3.3200000000000001E-5</v>
      </c>
      <c r="O394" s="215">
        <v>3.3200000000000001E-5</v>
      </c>
      <c r="P394" s="213">
        <v>0</v>
      </c>
      <c r="Q394" s="214">
        <v>0</v>
      </c>
      <c r="R394" s="215">
        <v>0</v>
      </c>
    </row>
    <row r="395" spans="2:18" x14ac:dyDescent="0.2">
      <c r="B395" s="216" t="s">
        <v>871</v>
      </c>
      <c r="C395" s="216" t="s">
        <v>872</v>
      </c>
      <c r="D395" s="216" t="s">
        <v>24</v>
      </c>
      <c r="E395" s="213">
        <v>1003</v>
      </c>
      <c r="F395" s="213">
        <v>3471.59</v>
      </c>
      <c r="G395" s="213">
        <v>355.7</v>
      </c>
      <c r="H395" s="213">
        <v>108</v>
      </c>
      <c r="I395" s="213"/>
      <c r="J395" s="213"/>
      <c r="K395" s="213">
        <v>9</v>
      </c>
      <c r="L395" s="214">
        <v>12016.33</v>
      </c>
      <c r="M395" s="214">
        <v>898.33199999999999</v>
      </c>
      <c r="N395" s="215">
        <v>1.105E-4</v>
      </c>
      <c r="O395" s="215">
        <v>7.9999999999999996E-6</v>
      </c>
      <c r="P395" s="213">
        <v>10</v>
      </c>
      <c r="Q395" s="214">
        <v>98460</v>
      </c>
      <c r="R395" s="215">
        <v>3.1280000000000001E-4</v>
      </c>
    </row>
    <row r="396" spans="2:18" x14ac:dyDescent="0.2">
      <c r="B396" s="216" t="s">
        <v>873</v>
      </c>
      <c r="C396" s="216" t="s">
        <v>874</v>
      </c>
      <c r="D396" s="216" t="s">
        <v>24</v>
      </c>
      <c r="E396" s="213">
        <v>1839</v>
      </c>
      <c r="F396" s="213">
        <v>7278.32</v>
      </c>
      <c r="G396" s="213">
        <v>2982.8</v>
      </c>
      <c r="H396" s="213">
        <v>230</v>
      </c>
      <c r="I396" s="213"/>
      <c r="J396" s="213"/>
      <c r="K396" s="213">
        <v>11</v>
      </c>
      <c r="L396" s="214">
        <v>409353.5</v>
      </c>
      <c r="M396" s="214">
        <v>409353.5</v>
      </c>
      <c r="N396" s="215">
        <v>2.8333E-3</v>
      </c>
      <c r="O396" s="215">
        <v>2.833E-3</v>
      </c>
      <c r="P396" s="213">
        <v>24</v>
      </c>
      <c r="Q396" s="214">
        <v>82179</v>
      </c>
      <c r="R396" s="215">
        <v>3.6269999999999998E-4</v>
      </c>
    </row>
    <row r="397" spans="2:18" x14ac:dyDescent="0.2">
      <c r="B397" s="216" t="s">
        <v>875</v>
      </c>
      <c r="C397" s="216" t="s">
        <v>876</v>
      </c>
      <c r="D397" s="216" t="s">
        <v>24</v>
      </c>
      <c r="E397" s="213">
        <v>1448</v>
      </c>
      <c r="F397" s="213">
        <v>5285.5</v>
      </c>
      <c r="G397" s="213">
        <v>287.7</v>
      </c>
      <c r="H397" s="213">
        <v>157</v>
      </c>
      <c r="I397" s="213"/>
      <c r="J397" s="213"/>
      <c r="K397" s="213">
        <v>8</v>
      </c>
      <c r="L397" s="214">
        <v>8156.991</v>
      </c>
      <c r="M397" s="214">
        <v>8156.991</v>
      </c>
      <c r="N397" s="215">
        <v>7.4400000000000006E-5</v>
      </c>
      <c r="O397" s="215">
        <v>7.4400000000000006E-5</v>
      </c>
      <c r="P397" s="213">
        <v>13</v>
      </c>
      <c r="Q397" s="214">
        <v>66296</v>
      </c>
      <c r="R397" s="215">
        <v>2.6570000000000001E-4</v>
      </c>
    </row>
    <row r="398" spans="2:18" x14ac:dyDescent="0.2">
      <c r="B398" s="216" t="s">
        <v>877</v>
      </c>
      <c r="C398" s="216" t="s">
        <v>878</v>
      </c>
      <c r="D398" s="216" t="s">
        <v>24</v>
      </c>
      <c r="E398" s="213">
        <v>2014.5</v>
      </c>
      <c r="F398" s="213">
        <v>8063</v>
      </c>
      <c r="G398" s="213">
        <v>380.2</v>
      </c>
      <c r="H398" s="213">
        <v>230</v>
      </c>
      <c r="I398" s="213"/>
      <c r="J398" s="213"/>
      <c r="K398" s="213">
        <v>10</v>
      </c>
      <c r="L398" s="214">
        <v>270587.40000000002</v>
      </c>
      <c r="M398" s="214">
        <v>270587.40000000002</v>
      </c>
      <c r="N398" s="215">
        <v>2.2141999999999999E-3</v>
      </c>
      <c r="O398" s="215">
        <v>2.2139999999999998E-3</v>
      </c>
      <c r="P398" s="213">
        <v>17</v>
      </c>
      <c r="Q398" s="214">
        <v>70825</v>
      </c>
      <c r="R398" s="215">
        <v>3.5760000000000002E-4</v>
      </c>
    </row>
    <row r="399" spans="2:18" x14ac:dyDescent="0.2">
      <c r="B399" s="216" t="s">
        <v>879</v>
      </c>
      <c r="C399" s="216" t="s">
        <v>880</v>
      </c>
      <c r="D399" s="216" t="s">
        <v>24</v>
      </c>
      <c r="E399" s="213">
        <v>1393</v>
      </c>
      <c r="F399" s="213">
        <v>5913.15</v>
      </c>
      <c r="G399" s="213">
        <v>1636.69</v>
      </c>
      <c r="H399" s="213">
        <v>144</v>
      </c>
      <c r="I399" s="213"/>
      <c r="J399" s="213"/>
      <c r="K399" s="213">
        <v>8</v>
      </c>
      <c r="L399" s="214">
        <v>36937.54</v>
      </c>
      <c r="M399" s="214">
        <v>36937.54</v>
      </c>
      <c r="N399" s="215">
        <v>1.3640000000000001E-4</v>
      </c>
      <c r="O399" s="215">
        <v>1.36E-4</v>
      </c>
      <c r="P399" s="213">
        <v>36</v>
      </c>
      <c r="Q399" s="214">
        <v>162054</v>
      </c>
      <c r="R399" s="215">
        <v>6.1910000000000003E-4</v>
      </c>
    </row>
    <row r="400" spans="2:18" x14ac:dyDescent="0.2">
      <c r="B400" s="216" t="s">
        <v>881</v>
      </c>
      <c r="C400" s="216" t="s">
        <v>882</v>
      </c>
      <c r="D400" s="216" t="s">
        <v>24</v>
      </c>
      <c r="E400" s="213">
        <v>2149.5</v>
      </c>
      <c r="F400" s="213">
        <v>6128.65</v>
      </c>
      <c r="G400" s="213">
        <v>563.14</v>
      </c>
      <c r="H400" s="213">
        <v>198</v>
      </c>
      <c r="I400" s="213"/>
      <c r="J400" s="213"/>
      <c r="K400" s="213">
        <v>15</v>
      </c>
      <c r="L400" s="214">
        <v>186025.2</v>
      </c>
      <c r="M400" s="214">
        <v>186025.2</v>
      </c>
      <c r="N400" s="215">
        <v>2.4329999999999998E-3</v>
      </c>
      <c r="O400" s="215">
        <v>2.4329999999999998E-3</v>
      </c>
      <c r="P400" s="213">
        <v>16</v>
      </c>
      <c r="Q400" s="214">
        <v>98540</v>
      </c>
      <c r="R400" s="215">
        <v>2.5090000000000003E-4</v>
      </c>
    </row>
    <row r="401" spans="2:18" x14ac:dyDescent="0.2">
      <c r="B401" s="216" t="s">
        <v>883</v>
      </c>
      <c r="C401" s="216" t="s">
        <v>884</v>
      </c>
      <c r="D401" s="216" t="s">
        <v>24</v>
      </c>
      <c r="E401" s="213">
        <v>1957.5</v>
      </c>
      <c r="F401" s="213">
        <v>5658.38</v>
      </c>
      <c r="G401" s="213">
        <v>1983.21</v>
      </c>
      <c r="H401" s="213">
        <v>190</v>
      </c>
      <c r="I401" s="213"/>
      <c r="J401" s="213"/>
      <c r="K401" s="213">
        <v>17</v>
      </c>
      <c r="L401" s="214">
        <v>308829.09999999998</v>
      </c>
      <c r="M401" s="214">
        <v>308829.09999999998</v>
      </c>
      <c r="N401" s="215">
        <v>2.5921E-3</v>
      </c>
      <c r="O401" s="215">
        <v>2.5920000000000001E-3</v>
      </c>
      <c r="P401" s="213">
        <v>34</v>
      </c>
      <c r="Q401" s="214">
        <v>287814</v>
      </c>
      <c r="R401" s="215">
        <v>7.6809999999999997E-4</v>
      </c>
    </row>
    <row r="402" spans="2:18" x14ac:dyDescent="0.2">
      <c r="B402" s="216" t="s">
        <v>885</v>
      </c>
      <c r="C402" s="216" t="s">
        <v>886</v>
      </c>
      <c r="D402" s="216" t="s">
        <v>24</v>
      </c>
      <c r="E402" s="213">
        <v>1524</v>
      </c>
      <c r="F402" s="213">
        <v>6749.1</v>
      </c>
      <c r="G402" s="213">
        <v>2676.56</v>
      </c>
      <c r="H402" s="213">
        <v>249</v>
      </c>
      <c r="I402" s="213"/>
      <c r="J402" s="213"/>
      <c r="K402" s="213">
        <v>9</v>
      </c>
      <c r="L402" s="214">
        <v>26550.26</v>
      </c>
      <c r="M402" s="214">
        <v>26550.26</v>
      </c>
      <c r="N402" s="215">
        <v>2.4630000000000002E-4</v>
      </c>
      <c r="O402" s="215">
        <v>2.4600000000000002E-4</v>
      </c>
      <c r="P402" s="213">
        <v>4</v>
      </c>
      <c r="Q402" s="214">
        <v>18071</v>
      </c>
      <c r="R402" s="215">
        <v>6.2299999999999996E-5</v>
      </c>
    </row>
    <row r="403" spans="2:18" x14ac:dyDescent="0.2">
      <c r="B403" s="216" t="s">
        <v>887</v>
      </c>
      <c r="C403" s="216" t="s">
        <v>888</v>
      </c>
      <c r="D403" s="216" t="s">
        <v>24</v>
      </c>
      <c r="E403" s="213">
        <v>664</v>
      </c>
      <c r="F403" s="213">
        <v>2565.36</v>
      </c>
      <c r="G403" s="213">
        <v>60.36</v>
      </c>
      <c r="H403" s="213">
        <v>88</v>
      </c>
      <c r="I403" s="213"/>
      <c r="J403" s="213"/>
      <c r="K403" s="213">
        <v>5</v>
      </c>
      <c r="L403" s="214">
        <v>353.16379999999998</v>
      </c>
      <c r="M403" s="214">
        <v>353.16379999999998</v>
      </c>
      <c r="N403" s="215">
        <v>5.0000000000000004E-6</v>
      </c>
      <c r="O403" s="215">
        <v>5.0000000000000004E-6</v>
      </c>
      <c r="P403" s="213">
        <v>2</v>
      </c>
      <c r="Q403" s="214">
        <v>377</v>
      </c>
      <c r="R403" s="215">
        <v>1.9999999999999999E-6</v>
      </c>
    </row>
    <row r="404" spans="2:18" x14ac:dyDescent="0.2">
      <c r="B404" s="216" t="s">
        <v>889</v>
      </c>
      <c r="C404" s="216" t="s">
        <v>890</v>
      </c>
      <c r="D404" s="216" t="s">
        <v>25</v>
      </c>
      <c r="E404" s="213">
        <v>291</v>
      </c>
      <c r="F404" s="213">
        <v>1666.6</v>
      </c>
      <c r="G404" s="213">
        <v>2530.6999999999998</v>
      </c>
      <c r="H404" s="213">
        <v>42</v>
      </c>
      <c r="I404" s="213"/>
      <c r="J404" s="213"/>
      <c r="K404" s="213"/>
      <c r="L404" s="214"/>
      <c r="M404" s="214"/>
      <c r="N404" s="215"/>
      <c r="O404" s="215"/>
      <c r="P404" s="213"/>
      <c r="Q404" s="214"/>
      <c r="R404" s="215"/>
    </row>
    <row r="405" spans="2:18" x14ac:dyDescent="0.2">
      <c r="B405" s="216" t="s">
        <v>891</v>
      </c>
      <c r="C405" s="216" t="s">
        <v>892</v>
      </c>
      <c r="D405" s="216" t="s">
        <v>25</v>
      </c>
      <c r="E405" s="213">
        <v>2096</v>
      </c>
      <c r="F405" s="213">
        <v>10175.5</v>
      </c>
      <c r="G405" s="213">
        <v>13089.75</v>
      </c>
      <c r="H405" s="213">
        <v>231</v>
      </c>
      <c r="I405" s="213"/>
      <c r="J405" s="213"/>
      <c r="K405" s="213">
        <v>18</v>
      </c>
      <c r="L405" s="214">
        <v>704862.4</v>
      </c>
      <c r="M405" s="214">
        <v>704862.4</v>
      </c>
      <c r="N405" s="215">
        <v>1.4493300000000001E-2</v>
      </c>
      <c r="O405" s="215">
        <v>1.4493000000000001E-2</v>
      </c>
      <c r="P405" s="213">
        <v>10</v>
      </c>
      <c r="Q405" s="214">
        <v>72787</v>
      </c>
      <c r="R405" s="215">
        <v>9.1679999999999995E-4</v>
      </c>
    </row>
    <row r="406" spans="2:18" x14ac:dyDescent="0.2">
      <c r="B406" s="216" t="s">
        <v>893</v>
      </c>
      <c r="C406" s="216" t="s">
        <v>894</v>
      </c>
      <c r="D406" s="216" t="s">
        <v>24</v>
      </c>
      <c r="E406" s="213">
        <v>161</v>
      </c>
      <c r="F406" s="213">
        <v>4353.7</v>
      </c>
      <c r="G406" s="213">
        <v>1074.5999999999999</v>
      </c>
      <c r="H406" s="213">
        <v>101</v>
      </c>
      <c r="I406" s="213"/>
      <c r="J406" s="213"/>
      <c r="K406" s="213">
        <v>0</v>
      </c>
      <c r="L406" s="214">
        <v>0</v>
      </c>
      <c r="M406" s="214">
        <v>0</v>
      </c>
      <c r="N406" s="215">
        <v>0</v>
      </c>
      <c r="O406" s="215">
        <v>0</v>
      </c>
      <c r="P406" s="213">
        <v>2</v>
      </c>
      <c r="Q406" s="214">
        <v>30922</v>
      </c>
      <c r="R406" s="215">
        <v>1.07E-4</v>
      </c>
    </row>
    <row r="407" spans="2:18" x14ac:dyDescent="0.2">
      <c r="B407" s="216" t="s">
        <v>895</v>
      </c>
      <c r="C407" s="216" t="s">
        <v>896</v>
      </c>
      <c r="D407" s="216" t="s">
        <v>24</v>
      </c>
      <c r="E407" s="213">
        <v>1638</v>
      </c>
      <c r="F407" s="213">
        <v>5873.3</v>
      </c>
      <c r="G407" s="213">
        <v>490.3</v>
      </c>
      <c r="H407" s="213">
        <v>157.7895</v>
      </c>
      <c r="I407" s="213"/>
      <c r="J407" s="213"/>
      <c r="K407" s="213">
        <v>15</v>
      </c>
      <c r="L407" s="214">
        <v>38293.78</v>
      </c>
      <c r="M407" s="214">
        <v>38004.230000000003</v>
      </c>
      <c r="N407" s="215">
        <v>4.615E-4</v>
      </c>
      <c r="O407" s="215">
        <v>4.6099999999999998E-4</v>
      </c>
      <c r="P407" s="213">
        <v>7</v>
      </c>
      <c r="Q407" s="214">
        <v>93342</v>
      </c>
      <c r="R407" s="215">
        <v>3.032E-4</v>
      </c>
    </row>
    <row r="408" spans="2:18" x14ac:dyDescent="0.2">
      <c r="B408" s="216" t="s">
        <v>897</v>
      </c>
      <c r="C408" s="216" t="s">
        <v>898</v>
      </c>
      <c r="D408" s="216" t="s">
        <v>25</v>
      </c>
      <c r="E408" s="213">
        <v>71</v>
      </c>
      <c r="F408" s="213">
        <v>10510.5</v>
      </c>
      <c r="G408" s="213">
        <v>10391.6</v>
      </c>
      <c r="H408" s="213">
        <v>92</v>
      </c>
      <c r="I408" s="213"/>
      <c r="J408" s="213"/>
      <c r="K408" s="213">
        <v>3</v>
      </c>
      <c r="L408" s="214">
        <v>6409.3329999999996</v>
      </c>
      <c r="M408" s="214">
        <v>6409.3329999999996</v>
      </c>
      <c r="N408" s="215">
        <v>1.292E-4</v>
      </c>
      <c r="O408" s="215">
        <v>1.2899999999999999E-4</v>
      </c>
      <c r="P408" s="213">
        <v>1</v>
      </c>
      <c r="Q408" s="214">
        <v>307</v>
      </c>
      <c r="R408" s="215">
        <v>2.6000000000000001E-6</v>
      </c>
    </row>
    <row r="409" spans="2:18" x14ac:dyDescent="0.2">
      <c r="B409" s="216" t="s">
        <v>899</v>
      </c>
      <c r="C409" s="216" t="s">
        <v>900</v>
      </c>
      <c r="D409" s="216" t="s">
        <v>24</v>
      </c>
      <c r="E409" s="213">
        <v>1366</v>
      </c>
      <c r="F409" s="213">
        <v>3545.7</v>
      </c>
      <c r="G409" s="213">
        <v>7920.17</v>
      </c>
      <c r="H409" s="213">
        <v>156</v>
      </c>
      <c r="I409" s="213"/>
      <c r="J409" s="213"/>
      <c r="K409" s="213">
        <v>2</v>
      </c>
      <c r="L409" s="214">
        <v>798.13779999999997</v>
      </c>
      <c r="M409" s="214">
        <v>798.13779999999997</v>
      </c>
      <c r="N409" s="215">
        <v>1.9999999999999999E-6</v>
      </c>
      <c r="O409" s="215">
        <v>1.9999999999999999E-6</v>
      </c>
      <c r="P409" s="213">
        <v>1</v>
      </c>
      <c r="Q409" s="214">
        <v>11063</v>
      </c>
      <c r="R409" s="215">
        <v>3.7200000000000003E-5</v>
      </c>
    </row>
    <row r="410" spans="2:18" x14ac:dyDescent="0.2">
      <c r="B410" s="216" t="s">
        <v>901</v>
      </c>
      <c r="C410" s="216" t="s">
        <v>902</v>
      </c>
      <c r="D410" s="216" t="s">
        <v>24</v>
      </c>
      <c r="E410" s="213">
        <v>2180.5</v>
      </c>
      <c r="F410" s="213">
        <v>7274.6</v>
      </c>
      <c r="G410" s="213">
        <v>3810.8</v>
      </c>
      <c r="H410" s="213">
        <v>270</v>
      </c>
      <c r="I410" s="213"/>
      <c r="J410" s="213"/>
      <c r="K410" s="213">
        <v>18</v>
      </c>
      <c r="L410" s="214">
        <v>65153.85</v>
      </c>
      <c r="M410" s="214">
        <v>65153.85</v>
      </c>
      <c r="N410" s="215">
        <v>4.771E-4</v>
      </c>
      <c r="O410" s="215">
        <v>4.7699999999999999E-4</v>
      </c>
      <c r="P410" s="213">
        <v>1</v>
      </c>
      <c r="Q410" s="214">
        <v>8920</v>
      </c>
      <c r="R410" s="215">
        <v>4.0000000000000003E-5</v>
      </c>
    </row>
    <row r="411" spans="2:18" x14ac:dyDescent="0.2">
      <c r="B411" s="216" t="s">
        <v>903</v>
      </c>
      <c r="C411" s="216" t="s">
        <v>904</v>
      </c>
      <c r="D411" s="216" t="s">
        <v>24</v>
      </c>
      <c r="E411" s="213">
        <v>1427</v>
      </c>
      <c r="F411" s="213">
        <v>9073</v>
      </c>
      <c r="G411" s="213">
        <v>3047.6</v>
      </c>
      <c r="H411" s="213">
        <v>154</v>
      </c>
      <c r="I411" s="213"/>
      <c r="J411" s="213"/>
      <c r="K411" s="213">
        <v>11</v>
      </c>
      <c r="L411" s="214">
        <v>157744.1</v>
      </c>
      <c r="M411" s="214">
        <v>157744.1</v>
      </c>
      <c r="N411" s="215">
        <v>1.6875E-3</v>
      </c>
      <c r="O411" s="215">
        <v>1.688E-3</v>
      </c>
      <c r="P411" s="213">
        <v>6</v>
      </c>
      <c r="Q411" s="214">
        <v>78374</v>
      </c>
      <c r="R411" s="215">
        <v>2.7409999999999999E-4</v>
      </c>
    </row>
    <row r="412" spans="2:18" x14ac:dyDescent="0.2">
      <c r="B412" s="216" t="s">
        <v>905</v>
      </c>
      <c r="C412" s="216" t="s">
        <v>906</v>
      </c>
      <c r="D412" s="216" t="s">
        <v>25</v>
      </c>
      <c r="E412" s="213">
        <v>1213</v>
      </c>
      <c r="F412" s="213">
        <v>0</v>
      </c>
      <c r="G412" s="213">
        <v>14771.3</v>
      </c>
      <c r="H412" s="213">
        <v>205</v>
      </c>
      <c r="I412" s="213"/>
      <c r="J412" s="213"/>
      <c r="K412" s="213">
        <v>0</v>
      </c>
      <c r="L412" s="214">
        <v>0</v>
      </c>
      <c r="M412" s="214">
        <v>0</v>
      </c>
      <c r="N412" s="215">
        <v>0</v>
      </c>
      <c r="O412" s="215">
        <v>0</v>
      </c>
      <c r="P412" s="213">
        <v>1</v>
      </c>
      <c r="Q412" s="214">
        <v>28470</v>
      </c>
      <c r="R412" s="215">
        <v>1.919E-4</v>
      </c>
    </row>
    <row r="413" spans="2:18" x14ac:dyDescent="0.2">
      <c r="B413" s="216" t="s">
        <v>907</v>
      </c>
      <c r="C413" s="216" t="s">
        <v>908</v>
      </c>
      <c r="D413" s="216" t="s">
        <v>24</v>
      </c>
      <c r="E413" s="213">
        <v>1537</v>
      </c>
      <c r="F413" s="213">
        <v>2108.3000000000002</v>
      </c>
      <c r="G413" s="213">
        <v>2627.63</v>
      </c>
      <c r="H413" s="213">
        <v>158</v>
      </c>
      <c r="I413" s="213"/>
      <c r="J413" s="213"/>
      <c r="K413" s="213">
        <v>10</v>
      </c>
      <c r="L413" s="214">
        <v>22388.94</v>
      </c>
      <c r="M413" s="214">
        <v>22355.06</v>
      </c>
      <c r="N413" s="215">
        <v>2.0379999999999999E-4</v>
      </c>
      <c r="O413" s="215">
        <v>2.03E-4</v>
      </c>
      <c r="P413" s="213">
        <v>4</v>
      </c>
      <c r="Q413" s="214">
        <v>158393</v>
      </c>
      <c r="R413" s="215">
        <v>3.726E-4</v>
      </c>
    </row>
    <row r="414" spans="2:18" x14ac:dyDescent="0.2">
      <c r="B414" s="216" t="s">
        <v>909</v>
      </c>
      <c r="C414" s="216" t="s">
        <v>910</v>
      </c>
      <c r="D414" s="216" t="s">
        <v>24</v>
      </c>
      <c r="E414" s="213">
        <v>1323.5</v>
      </c>
      <c r="F414" s="213">
        <v>2760.6</v>
      </c>
      <c r="G414" s="213">
        <v>654.4</v>
      </c>
      <c r="H414" s="213">
        <v>131.30420000000001</v>
      </c>
      <c r="I414" s="213"/>
      <c r="J414" s="213"/>
      <c r="K414" s="213">
        <v>6</v>
      </c>
      <c r="L414" s="214">
        <v>271426.7</v>
      </c>
      <c r="M414" s="214">
        <v>271426.7</v>
      </c>
      <c r="N414" s="215">
        <v>1.3326E-3</v>
      </c>
      <c r="O414" s="215">
        <v>1.333E-3</v>
      </c>
      <c r="P414" s="213">
        <v>3</v>
      </c>
      <c r="Q414" s="214">
        <v>63960</v>
      </c>
      <c r="R414" s="215">
        <v>2.1990000000000001E-4</v>
      </c>
    </row>
    <row r="415" spans="2:18" x14ac:dyDescent="0.2">
      <c r="B415" s="216" t="s">
        <v>911</v>
      </c>
      <c r="C415" s="216" t="s">
        <v>912</v>
      </c>
      <c r="D415" s="216" t="s">
        <v>24</v>
      </c>
      <c r="E415" s="213">
        <v>235</v>
      </c>
      <c r="F415" s="213">
        <v>1843.03</v>
      </c>
      <c r="G415" s="213">
        <v>570.5</v>
      </c>
      <c r="H415" s="213">
        <v>170</v>
      </c>
      <c r="I415" s="213"/>
      <c r="J415" s="213"/>
      <c r="K415" s="213">
        <v>2</v>
      </c>
      <c r="L415" s="214">
        <v>151.82419999999999</v>
      </c>
      <c r="M415" s="214">
        <v>151.82419999999999</v>
      </c>
      <c r="N415" s="215">
        <v>1.9999999999999999E-6</v>
      </c>
      <c r="O415" s="215">
        <v>1.9999999999999999E-6</v>
      </c>
      <c r="P415" s="213">
        <v>2</v>
      </c>
      <c r="Q415" s="214">
        <v>2757</v>
      </c>
      <c r="R415" s="215">
        <v>7.9999999999999996E-6</v>
      </c>
    </row>
    <row r="416" spans="2:18" x14ac:dyDescent="0.2">
      <c r="B416" s="216" t="s">
        <v>913</v>
      </c>
      <c r="C416" s="216" t="s">
        <v>914</v>
      </c>
      <c r="D416" s="216" t="s">
        <v>25</v>
      </c>
      <c r="E416" s="213">
        <v>1529</v>
      </c>
      <c r="F416" s="213">
        <v>24553.9</v>
      </c>
      <c r="G416" s="213">
        <v>12800.94</v>
      </c>
      <c r="H416" s="213">
        <v>239</v>
      </c>
      <c r="I416" s="213"/>
      <c r="J416" s="213"/>
      <c r="K416" s="213">
        <v>3</v>
      </c>
      <c r="L416" s="214">
        <v>493.76729999999998</v>
      </c>
      <c r="M416" s="214">
        <v>493.76729999999998</v>
      </c>
      <c r="N416" s="215">
        <v>1.237E-4</v>
      </c>
      <c r="O416" s="215">
        <v>1.2400000000000001E-4</v>
      </c>
      <c r="P416" s="213">
        <v>6</v>
      </c>
      <c r="Q416" s="214">
        <v>20947</v>
      </c>
      <c r="R416" s="215">
        <v>1.7660000000000001E-4</v>
      </c>
    </row>
    <row r="417" spans="2:18" x14ac:dyDescent="0.2">
      <c r="B417" s="216" t="s">
        <v>915</v>
      </c>
      <c r="C417" s="216" t="s">
        <v>916</v>
      </c>
      <c r="D417" s="216" t="s">
        <v>24</v>
      </c>
      <c r="E417" s="213">
        <v>208.5</v>
      </c>
      <c r="F417" s="213">
        <v>4661.83</v>
      </c>
      <c r="G417" s="213">
        <v>903</v>
      </c>
      <c r="H417" s="213">
        <v>160</v>
      </c>
      <c r="I417" s="213"/>
      <c r="J417" s="213"/>
      <c r="K417" s="213">
        <v>2</v>
      </c>
      <c r="L417" s="214">
        <v>1525.258</v>
      </c>
      <c r="M417" s="214">
        <v>1525.258</v>
      </c>
      <c r="N417" s="215">
        <v>2.41E-5</v>
      </c>
      <c r="O417" s="215">
        <v>2.41E-5</v>
      </c>
      <c r="P417" s="213">
        <v>1</v>
      </c>
      <c r="Q417" s="214">
        <v>574</v>
      </c>
      <c r="R417" s="215">
        <v>1.9999999999999999E-6</v>
      </c>
    </row>
    <row r="418" spans="2:18" x14ac:dyDescent="0.2">
      <c r="B418" s="216" t="s">
        <v>917</v>
      </c>
      <c r="C418" s="216" t="s">
        <v>918</v>
      </c>
      <c r="D418" s="216" t="s">
        <v>24</v>
      </c>
      <c r="E418" s="213">
        <v>1086</v>
      </c>
      <c r="F418" s="213">
        <v>4084</v>
      </c>
      <c r="G418" s="213">
        <v>1912.4</v>
      </c>
      <c r="H418" s="213">
        <v>104</v>
      </c>
      <c r="I418" s="213"/>
      <c r="J418" s="213"/>
      <c r="K418" s="213">
        <v>3</v>
      </c>
      <c r="L418" s="214">
        <v>945.31910000000005</v>
      </c>
      <c r="M418" s="214">
        <v>945.31910000000005</v>
      </c>
      <c r="N418" s="215">
        <v>3.0000000000000001E-6</v>
      </c>
      <c r="O418" s="215">
        <v>3.0000000000000001E-6</v>
      </c>
      <c r="P418" s="213">
        <v>1</v>
      </c>
      <c r="Q418" s="214">
        <v>120</v>
      </c>
      <c r="R418" s="215">
        <v>9.9999999999999995E-7</v>
      </c>
    </row>
    <row r="419" spans="2:18" x14ac:dyDescent="0.2">
      <c r="B419" s="216" t="s">
        <v>919</v>
      </c>
      <c r="C419" s="216" t="s">
        <v>920</v>
      </c>
      <c r="D419" s="216" t="s">
        <v>24</v>
      </c>
      <c r="E419" s="213">
        <v>1370</v>
      </c>
      <c r="F419" s="213">
        <v>842.9</v>
      </c>
      <c r="G419" s="213">
        <v>2350.1999999999998</v>
      </c>
      <c r="H419" s="213">
        <v>181</v>
      </c>
      <c r="I419" s="213"/>
      <c r="J419" s="213"/>
      <c r="K419" s="213">
        <v>4</v>
      </c>
      <c r="L419" s="214">
        <v>31392.53</v>
      </c>
      <c r="M419" s="214">
        <v>31392.53</v>
      </c>
      <c r="N419" s="215">
        <v>1.3320000000000001E-4</v>
      </c>
      <c r="O419" s="215">
        <v>1.3300000000000001E-4</v>
      </c>
      <c r="P419" s="213">
        <v>2</v>
      </c>
      <c r="Q419" s="214">
        <v>29063</v>
      </c>
      <c r="R419" s="215">
        <v>5.9500000000000003E-5</v>
      </c>
    </row>
    <row r="420" spans="2:18" x14ac:dyDescent="0.2">
      <c r="B420" s="216" t="s">
        <v>921</v>
      </c>
      <c r="C420" s="216" t="s">
        <v>912</v>
      </c>
      <c r="D420" s="216" t="s">
        <v>24</v>
      </c>
      <c r="E420" s="213">
        <v>536.5</v>
      </c>
      <c r="F420" s="213">
        <v>1208.2</v>
      </c>
      <c r="G420" s="213">
        <v>1533.4</v>
      </c>
      <c r="H420" s="213">
        <v>192</v>
      </c>
      <c r="I420" s="213"/>
      <c r="J420" s="213"/>
      <c r="K420" s="213">
        <v>1</v>
      </c>
      <c r="L420" s="214">
        <v>230.01009999999999</v>
      </c>
      <c r="M420" s="214">
        <v>230.01009999999999</v>
      </c>
      <c r="N420" s="215">
        <v>9.9999999999999995E-7</v>
      </c>
      <c r="O420" s="215">
        <v>9.9999999999999995E-7</v>
      </c>
      <c r="P420" s="213">
        <v>6</v>
      </c>
      <c r="Q420" s="214">
        <v>104695</v>
      </c>
      <c r="R420" s="215">
        <v>2.4469999999999998E-4</v>
      </c>
    </row>
    <row r="421" spans="2:18" x14ac:dyDescent="0.2">
      <c r="B421" s="216" t="s">
        <v>922</v>
      </c>
      <c r="C421" s="216" t="s">
        <v>923</v>
      </c>
      <c r="D421" s="216" t="s">
        <v>24</v>
      </c>
      <c r="E421" s="213">
        <v>1287</v>
      </c>
      <c r="F421" s="213">
        <v>4645.7</v>
      </c>
      <c r="G421" s="213">
        <v>1211.2</v>
      </c>
      <c r="H421" s="213">
        <v>144.72409999999999</v>
      </c>
      <c r="I421" s="213"/>
      <c r="J421" s="213"/>
      <c r="K421" s="213">
        <v>6</v>
      </c>
      <c r="L421" s="214">
        <v>126452.5</v>
      </c>
      <c r="M421" s="214">
        <v>126452.5</v>
      </c>
      <c r="N421" s="215">
        <v>1.3014000000000001E-3</v>
      </c>
      <c r="O421" s="215">
        <v>1.3010000000000001E-3</v>
      </c>
      <c r="P421" s="213">
        <v>4</v>
      </c>
      <c r="Q421" s="214">
        <v>42748</v>
      </c>
      <c r="R421" s="215">
        <v>9.4500000000000007E-5</v>
      </c>
    </row>
    <row r="422" spans="2:18" x14ac:dyDescent="0.2">
      <c r="B422" s="216" t="s">
        <v>924</v>
      </c>
      <c r="C422" s="216" t="s">
        <v>925</v>
      </c>
      <c r="D422" s="216" t="s">
        <v>25</v>
      </c>
      <c r="E422" s="213">
        <v>478</v>
      </c>
      <c r="F422" s="213">
        <v>28045.4</v>
      </c>
      <c r="G422" s="213">
        <v>10199.700000000001</v>
      </c>
      <c r="H422" s="213">
        <v>88</v>
      </c>
      <c r="I422" s="213"/>
      <c r="J422" s="213"/>
      <c r="K422" s="213">
        <v>9</v>
      </c>
      <c r="L422" s="214">
        <v>96045.09</v>
      </c>
      <c r="M422" s="214">
        <v>96045.09</v>
      </c>
      <c r="N422" s="215">
        <v>2.5496999999999998E-3</v>
      </c>
      <c r="O422" s="215">
        <v>2.5500000000000002E-3</v>
      </c>
      <c r="P422" s="213">
        <v>4</v>
      </c>
      <c r="Q422" s="214">
        <v>9022</v>
      </c>
      <c r="R422" s="215">
        <v>1.072E-4</v>
      </c>
    </row>
    <row r="423" spans="2:18" x14ac:dyDescent="0.2">
      <c r="B423" s="216" t="s">
        <v>926</v>
      </c>
      <c r="C423" s="216" t="s">
        <v>927</v>
      </c>
      <c r="D423" s="216" t="s">
        <v>25</v>
      </c>
      <c r="E423" s="213">
        <v>1290.99</v>
      </c>
      <c r="F423" s="213">
        <v>17172.25</v>
      </c>
      <c r="G423" s="213">
        <v>3688.36</v>
      </c>
      <c r="H423" s="213">
        <v>154</v>
      </c>
      <c r="I423" s="213"/>
      <c r="J423" s="213"/>
      <c r="K423" s="213">
        <v>8</v>
      </c>
      <c r="L423" s="214">
        <v>1342.7950000000001</v>
      </c>
      <c r="M423" s="214">
        <v>1342.7950000000001</v>
      </c>
      <c r="N423" s="215">
        <v>2.12E-5</v>
      </c>
      <c r="O423" s="215">
        <v>2.12E-5</v>
      </c>
      <c r="P423" s="213">
        <v>6</v>
      </c>
      <c r="Q423" s="214">
        <v>31008</v>
      </c>
      <c r="R423" s="215">
        <v>3.1629999999999999E-4</v>
      </c>
    </row>
    <row r="424" spans="2:18" x14ac:dyDescent="0.2">
      <c r="B424" s="216" t="s">
        <v>928</v>
      </c>
      <c r="C424" s="216" t="s">
        <v>929</v>
      </c>
      <c r="D424" s="216" t="s">
        <v>24</v>
      </c>
      <c r="E424" s="213">
        <v>718.5</v>
      </c>
      <c r="F424" s="213">
        <v>2723.9</v>
      </c>
      <c r="G424" s="213">
        <v>3712.93</v>
      </c>
      <c r="H424" s="213">
        <v>106</v>
      </c>
      <c r="I424" s="213"/>
      <c r="J424" s="213"/>
      <c r="K424" s="213">
        <v>5</v>
      </c>
      <c r="L424" s="214">
        <v>1803.5940000000001</v>
      </c>
      <c r="M424" s="214">
        <v>1803.5940000000001</v>
      </c>
      <c r="N424" s="215">
        <v>4.4299999999999999E-5</v>
      </c>
      <c r="O424" s="215">
        <v>4.4299999999999999E-5</v>
      </c>
      <c r="P424" s="213">
        <v>0</v>
      </c>
      <c r="Q424" s="214">
        <v>0</v>
      </c>
      <c r="R424" s="215">
        <v>0</v>
      </c>
    </row>
    <row r="425" spans="2:18" x14ac:dyDescent="0.2">
      <c r="B425" s="216" t="s">
        <v>930</v>
      </c>
      <c r="C425" s="216" t="s">
        <v>931</v>
      </c>
      <c r="D425" s="216" t="s">
        <v>24</v>
      </c>
      <c r="E425" s="213">
        <v>1890</v>
      </c>
      <c r="F425" s="213">
        <v>5797.7</v>
      </c>
      <c r="G425" s="213">
        <v>1869.8</v>
      </c>
      <c r="H425" s="213">
        <v>201</v>
      </c>
      <c r="I425" s="213"/>
      <c r="J425" s="213"/>
      <c r="K425" s="213">
        <v>21</v>
      </c>
      <c r="L425" s="214">
        <v>487005.6</v>
      </c>
      <c r="M425" s="214">
        <v>487005.6</v>
      </c>
      <c r="N425" s="215">
        <v>2.4951999999999999E-3</v>
      </c>
      <c r="O425" s="215">
        <v>2.4949999999999998E-3</v>
      </c>
      <c r="P425" s="213">
        <v>0</v>
      </c>
      <c r="Q425" s="214">
        <v>0</v>
      </c>
      <c r="R425" s="215">
        <v>0</v>
      </c>
    </row>
    <row r="426" spans="2:18" x14ac:dyDescent="0.2">
      <c r="B426" s="216" t="s">
        <v>932</v>
      </c>
      <c r="C426" s="216" t="s">
        <v>933</v>
      </c>
      <c r="D426" s="216" t="s">
        <v>25</v>
      </c>
      <c r="E426" s="213">
        <v>1878</v>
      </c>
      <c r="F426" s="213">
        <v>10633.46</v>
      </c>
      <c r="G426" s="213">
        <v>1973.01</v>
      </c>
      <c r="H426" s="213">
        <v>196</v>
      </c>
      <c r="I426" s="213"/>
      <c r="J426" s="213"/>
      <c r="K426" s="213">
        <v>13</v>
      </c>
      <c r="L426" s="214">
        <v>4426.2089999999998</v>
      </c>
      <c r="M426" s="214">
        <v>4426.2089999999998</v>
      </c>
      <c r="N426" s="215">
        <v>3.2719999999999998E-4</v>
      </c>
      <c r="O426" s="215">
        <v>3.2699999999999998E-4</v>
      </c>
      <c r="P426" s="213">
        <v>7</v>
      </c>
      <c r="Q426" s="214">
        <v>58514</v>
      </c>
      <c r="R426" s="215">
        <v>4.973E-4</v>
      </c>
    </row>
    <row r="427" spans="2:18" x14ac:dyDescent="0.2">
      <c r="B427" s="216" t="s">
        <v>934</v>
      </c>
      <c r="C427" s="216" t="s">
        <v>935</v>
      </c>
      <c r="D427" s="216" t="s">
        <v>24</v>
      </c>
      <c r="E427" s="213">
        <v>858</v>
      </c>
      <c r="F427" s="213">
        <v>3005.9</v>
      </c>
      <c r="G427" s="213">
        <v>647.5</v>
      </c>
      <c r="H427" s="213">
        <v>111</v>
      </c>
      <c r="I427" s="213"/>
      <c r="J427" s="213"/>
      <c r="K427" s="213">
        <v>10</v>
      </c>
      <c r="L427" s="214">
        <v>3357.0169999999998</v>
      </c>
      <c r="M427" s="214">
        <v>3357.0169999999998</v>
      </c>
      <c r="N427" s="215">
        <v>8.2129999999999996E-4</v>
      </c>
      <c r="O427" s="215">
        <v>8.2100000000000001E-4</v>
      </c>
      <c r="P427" s="213">
        <v>2</v>
      </c>
      <c r="Q427" s="214">
        <v>2477</v>
      </c>
      <c r="R427" s="215">
        <v>1.0000000000000001E-5</v>
      </c>
    </row>
    <row r="428" spans="2:18" x14ac:dyDescent="0.2">
      <c r="B428" s="216" t="s">
        <v>936</v>
      </c>
      <c r="C428" s="216" t="s">
        <v>929</v>
      </c>
      <c r="D428" s="216" t="s">
        <v>24</v>
      </c>
      <c r="E428" s="213">
        <v>1455.5</v>
      </c>
      <c r="F428" s="213">
        <v>6166.7</v>
      </c>
      <c r="G428" s="213">
        <v>2397.91</v>
      </c>
      <c r="H428" s="213">
        <v>143</v>
      </c>
      <c r="I428" s="213"/>
      <c r="J428" s="213"/>
      <c r="K428" s="213">
        <v>12</v>
      </c>
      <c r="L428" s="214">
        <v>10203.49</v>
      </c>
      <c r="M428" s="214">
        <v>10203.49</v>
      </c>
      <c r="N428" s="215">
        <v>1.2540000000000001E-4</v>
      </c>
      <c r="O428" s="215">
        <v>1.25E-4</v>
      </c>
      <c r="P428" s="213">
        <v>4</v>
      </c>
      <c r="Q428" s="214">
        <v>46966</v>
      </c>
      <c r="R428" s="215">
        <v>1.3310000000000001E-4</v>
      </c>
    </row>
    <row r="429" spans="2:18" x14ac:dyDescent="0.2">
      <c r="B429" s="216" t="s">
        <v>937</v>
      </c>
      <c r="C429" s="216" t="s">
        <v>938</v>
      </c>
      <c r="D429" s="216" t="s">
        <v>24</v>
      </c>
      <c r="E429" s="213">
        <v>2054</v>
      </c>
      <c r="F429" s="213">
        <v>8593.2999999999993</v>
      </c>
      <c r="G429" s="213">
        <v>6117.82</v>
      </c>
      <c r="H429" s="213">
        <v>234</v>
      </c>
      <c r="I429" s="213"/>
      <c r="J429" s="213"/>
      <c r="K429" s="213">
        <v>20</v>
      </c>
      <c r="L429" s="214">
        <v>19164.46</v>
      </c>
      <c r="M429" s="214">
        <v>19164.46</v>
      </c>
      <c r="N429" s="215">
        <v>2.7930000000000001E-4</v>
      </c>
      <c r="O429" s="215">
        <v>2.7900000000000001E-4</v>
      </c>
      <c r="P429" s="213">
        <v>2</v>
      </c>
      <c r="Q429" s="214">
        <v>15317</v>
      </c>
      <c r="R429" s="215">
        <v>7.4599999999999997E-5</v>
      </c>
    </row>
    <row r="430" spans="2:18" x14ac:dyDescent="0.2">
      <c r="B430" s="216" t="s">
        <v>939</v>
      </c>
      <c r="C430" s="216" t="s">
        <v>940</v>
      </c>
      <c r="D430" s="216" t="s">
        <v>25</v>
      </c>
      <c r="E430" s="213">
        <v>179.5</v>
      </c>
      <c r="F430" s="213">
        <v>5540.6</v>
      </c>
      <c r="G430" s="213">
        <v>173.1</v>
      </c>
      <c r="H430" s="213"/>
      <c r="I430" s="213"/>
      <c r="J430" s="213"/>
      <c r="K430" s="213">
        <v>8</v>
      </c>
      <c r="L430" s="214">
        <v>49082.15</v>
      </c>
      <c r="M430" s="214">
        <v>27780.68</v>
      </c>
      <c r="N430" s="215">
        <v>1.6808999999999999E-3</v>
      </c>
      <c r="O430" s="215">
        <v>1.193E-3</v>
      </c>
      <c r="P430" s="213">
        <v>6</v>
      </c>
      <c r="Q430" s="214">
        <v>21181</v>
      </c>
      <c r="R430" s="215">
        <v>1.9239999999999999E-4</v>
      </c>
    </row>
    <row r="431" spans="2:18" x14ac:dyDescent="0.2">
      <c r="B431" s="216" t="s">
        <v>941</v>
      </c>
      <c r="C431" s="216" t="s">
        <v>942</v>
      </c>
      <c r="D431" s="216" t="s">
        <v>24</v>
      </c>
      <c r="E431" s="213">
        <v>10</v>
      </c>
      <c r="F431" s="213">
        <v>0</v>
      </c>
      <c r="G431" s="213">
        <v>952.2</v>
      </c>
      <c r="H431" s="213"/>
      <c r="I431" s="213"/>
      <c r="J431" s="213"/>
      <c r="K431" s="213">
        <v>1</v>
      </c>
      <c r="L431" s="214">
        <v>440.66669999999999</v>
      </c>
      <c r="M431" s="214">
        <v>440.66669999999999</v>
      </c>
      <c r="N431" s="215">
        <v>7.9999999999999996E-6</v>
      </c>
      <c r="O431" s="215">
        <v>7.9999999999999996E-6</v>
      </c>
      <c r="P431" s="213">
        <v>0</v>
      </c>
      <c r="Q431" s="214">
        <v>0</v>
      </c>
      <c r="R431" s="215">
        <v>0</v>
      </c>
    </row>
    <row r="432" spans="2:18" x14ac:dyDescent="0.2">
      <c r="B432" s="216" t="s">
        <v>943</v>
      </c>
      <c r="C432" s="216" t="s">
        <v>942</v>
      </c>
      <c r="D432" s="216" t="s">
        <v>25</v>
      </c>
      <c r="E432" s="213">
        <v>56</v>
      </c>
      <c r="F432" s="213">
        <v>1496.5</v>
      </c>
      <c r="G432" s="213">
        <v>1528.5</v>
      </c>
      <c r="H432" s="213"/>
      <c r="I432" s="213"/>
      <c r="J432" s="213"/>
      <c r="K432" s="213">
        <v>3</v>
      </c>
      <c r="L432" s="214">
        <v>6236.4380000000001</v>
      </c>
      <c r="M432" s="214">
        <v>6236.4380000000001</v>
      </c>
      <c r="N432" s="215">
        <v>2.9639999999999999E-4</v>
      </c>
      <c r="O432" s="215">
        <v>2.9599999999999998E-4</v>
      </c>
      <c r="P432" s="213">
        <v>2</v>
      </c>
      <c r="Q432" s="214">
        <v>684</v>
      </c>
      <c r="R432" s="215">
        <v>5.3000000000000001E-6</v>
      </c>
    </row>
    <row r="433" spans="2:18" x14ac:dyDescent="0.2">
      <c r="B433" s="216" t="s">
        <v>944</v>
      </c>
      <c r="C433" s="216" t="s">
        <v>945</v>
      </c>
      <c r="D433" s="216" t="s">
        <v>24</v>
      </c>
      <c r="E433" s="213">
        <v>794.5</v>
      </c>
      <c r="F433" s="213">
        <v>9577.6</v>
      </c>
      <c r="G433" s="213">
        <v>2558.0700000000002</v>
      </c>
      <c r="H433" s="213">
        <v>231</v>
      </c>
      <c r="I433" s="213"/>
      <c r="J433" s="213"/>
      <c r="K433" s="213">
        <v>4</v>
      </c>
      <c r="L433" s="214">
        <v>48811.58</v>
      </c>
      <c r="M433" s="214">
        <v>48811.58</v>
      </c>
      <c r="N433" s="215">
        <v>8.5840000000000005E-4</v>
      </c>
      <c r="O433" s="215">
        <v>8.5800000000000004E-4</v>
      </c>
      <c r="P433" s="213">
        <v>1</v>
      </c>
      <c r="Q433" s="214">
        <v>68</v>
      </c>
      <c r="R433" s="215">
        <v>1.9999999999999999E-6</v>
      </c>
    </row>
    <row r="434" spans="2:18" x14ac:dyDescent="0.2">
      <c r="B434" s="216" t="s">
        <v>946</v>
      </c>
      <c r="C434" s="216" t="s">
        <v>947</v>
      </c>
      <c r="D434" s="216" t="s">
        <v>25</v>
      </c>
      <c r="E434" s="213">
        <v>1609</v>
      </c>
      <c r="F434" s="213">
        <v>2565.6</v>
      </c>
      <c r="G434" s="213">
        <v>16781.310000000001</v>
      </c>
      <c r="H434" s="213">
        <v>257</v>
      </c>
      <c r="I434" s="213"/>
      <c r="J434" s="213"/>
      <c r="K434" s="213">
        <v>5</v>
      </c>
      <c r="L434" s="214">
        <v>695.50279999999998</v>
      </c>
      <c r="M434" s="214">
        <v>695.50279999999998</v>
      </c>
      <c r="N434" s="215">
        <v>1.34E-5</v>
      </c>
      <c r="O434" s="215">
        <v>1.34E-5</v>
      </c>
      <c r="P434" s="213">
        <v>6</v>
      </c>
      <c r="Q434" s="214">
        <v>9487</v>
      </c>
      <c r="R434" s="215">
        <v>2.4810000000000001E-4</v>
      </c>
    </row>
    <row r="435" spans="2:18" x14ac:dyDescent="0.2">
      <c r="B435" s="216" t="s">
        <v>948</v>
      </c>
      <c r="C435" s="216" t="s">
        <v>824</v>
      </c>
      <c r="D435" s="216" t="s">
        <v>24</v>
      </c>
      <c r="E435" s="213">
        <v>555</v>
      </c>
      <c r="F435" s="213">
        <v>2622.63</v>
      </c>
      <c r="G435" s="213">
        <v>5590.1</v>
      </c>
      <c r="H435" s="213">
        <v>141</v>
      </c>
      <c r="I435" s="213"/>
      <c r="J435" s="213"/>
      <c r="K435" s="213">
        <v>6</v>
      </c>
      <c r="L435" s="214">
        <v>863.56489999999997</v>
      </c>
      <c r="M435" s="214">
        <v>863.56489999999997</v>
      </c>
      <c r="N435" s="215">
        <v>1.11E-5</v>
      </c>
      <c r="O435" s="215">
        <v>1.11E-5</v>
      </c>
      <c r="P435" s="213">
        <v>0</v>
      </c>
      <c r="Q435" s="214">
        <v>0</v>
      </c>
      <c r="R435" s="215">
        <v>0</v>
      </c>
    </row>
    <row r="436" spans="2:18" x14ac:dyDescent="0.2">
      <c r="B436" s="216" t="s">
        <v>949</v>
      </c>
      <c r="C436" s="216" t="s">
        <v>950</v>
      </c>
      <c r="D436" s="216" t="s">
        <v>25</v>
      </c>
      <c r="E436" s="213">
        <v>1453</v>
      </c>
      <c r="F436" s="213">
        <v>6531.43</v>
      </c>
      <c r="G436" s="213">
        <v>11064.65</v>
      </c>
      <c r="H436" s="213">
        <v>256</v>
      </c>
      <c r="I436" s="213"/>
      <c r="J436" s="213"/>
      <c r="K436" s="213">
        <v>4</v>
      </c>
      <c r="L436" s="214">
        <v>504.97800000000001</v>
      </c>
      <c r="M436" s="214">
        <v>504.97800000000001</v>
      </c>
      <c r="N436" s="215">
        <v>1.0699999999999999E-5</v>
      </c>
      <c r="O436" s="215">
        <v>1.0699999999999999E-5</v>
      </c>
      <c r="P436" s="213">
        <v>5</v>
      </c>
      <c r="Q436" s="214">
        <v>11590</v>
      </c>
      <c r="R436" s="215">
        <v>1.3219999999999999E-4</v>
      </c>
    </row>
    <row r="437" spans="2:18" x14ac:dyDescent="0.2">
      <c r="B437" s="216" t="s">
        <v>951</v>
      </c>
      <c r="C437" s="216" t="s">
        <v>952</v>
      </c>
      <c r="D437" s="216" t="s">
        <v>24</v>
      </c>
      <c r="E437" s="213">
        <v>1647</v>
      </c>
      <c r="F437" s="213">
        <v>3886.35</v>
      </c>
      <c r="G437" s="213">
        <v>10537.81</v>
      </c>
      <c r="H437" s="213">
        <v>225</v>
      </c>
      <c r="I437" s="213"/>
      <c r="J437" s="213"/>
      <c r="K437" s="213">
        <v>4</v>
      </c>
      <c r="L437" s="214">
        <v>83065.06</v>
      </c>
      <c r="M437" s="214">
        <v>83065.06</v>
      </c>
      <c r="N437" s="215">
        <v>1.3388E-3</v>
      </c>
      <c r="O437" s="215">
        <v>1.3389999999999999E-3</v>
      </c>
      <c r="P437" s="213">
        <v>1</v>
      </c>
      <c r="Q437" s="214">
        <v>59</v>
      </c>
      <c r="R437" s="215">
        <v>9.9999999999999995E-7</v>
      </c>
    </row>
    <row r="438" spans="2:18" x14ac:dyDescent="0.2">
      <c r="B438" s="216" t="s">
        <v>953</v>
      </c>
      <c r="C438" s="216" t="s">
        <v>952</v>
      </c>
      <c r="D438" s="216" t="s">
        <v>24</v>
      </c>
      <c r="E438" s="213">
        <v>1355</v>
      </c>
      <c r="F438" s="213">
        <v>840.8</v>
      </c>
      <c r="G438" s="213">
        <v>8505.7999999999993</v>
      </c>
      <c r="H438" s="213">
        <v>221</v>
      </c>
      <c r="I438" s="213"/>
      <c r="J438" s="213"/>
      <c r="K438" s="213">
        <v>1</v>
      </c>
      <c r="L438" s="214">
        <v>95.154499999999999</v>
      </c>
      <c r="M438" s="214">
        <v>95.154499999999999</v>
      </c>
      <c r="N438" s="215">
        <v>9.9999999999999995E-7</v>
      </c>
      <c r="O438" s="215">
        <v>9.9999999999999995E-7</v>
      </c>
      <c r="P438" s="213">
        <v>6</v>
      </c>
      <c r="Q438" s="214">
        <v>29941</v>
      </c>
      <c r="R438" s="215">
        <v>2.764E-4</v>
      </c>
    </row>
    <row r="439" spans="2:18" x14ac:dyDescent="0.2">
      <c r="B439" s="216" t="s">
        <v>954</v>
      </c>
      <c r="C439" s="216" t="s">
        <v>950</v>
      </c>
      <c r="D439" s="216" t="s">
        <v>25</v>
      </c>
      <c r="E439" s="213">
        <v>1230</v>
      </c>
      <c r="F439" s="213">
        <v>13791.68</v>
      </c>
      <c r="G439" s="213">
        <v>11439.2</v>
      </c>
      <c r="H439" s="213">
        <v>206</v>
      </c>
      <c r="I439" s="213"/>
      <c r="J439" s="213"/>
      <c r="K439" s="213">
        <v>9</v>
      </c>
      <c r="L439" s="214">
        <v>5679.424</v>
      </c>
      <c r="M439" s="214">
        <v>5274.8919999999998</v>
      </c>
      <c r="N439" s="215">
        <v>7.1400000000000001E-5</v>
      </c>
      <c r="O439" s="215">
        <v>6.6099999999999994E-5</v>
      </c>
      <c r="P439" s="213">
        <v>8</v>
      </c>
      <c r="Q439" s="214">
        <v>18730</v>
      </c>
      <c r="R439" s="215">
        <v>1.9019999999999999E-4</v>
      </c>
    </row>
    <row r="440" spans="2:18" x14ac:dyDescent="0.2">
      <c r="B440" s="216" t="s">
        <v>955</v>
      </c>
      <c r="C440" s="216" t="s">
        <v>952</v>
      </c>
      <c r="D440" s="216" t="s">
        <v>24</v>
      </c>
      <c r="E440" s="213">
        <v>1296</v>
      </c>
      <c r="F440" s="213">
        <v>1263.2</v>
      </c>
      <c r="G440" s="213">
        <v>8003.85</v>
      </c>
      <c r="H440" s="213">
        <v>182</v>
      </c>
      <c r="I440" s="213"/>
      <c r="J440" s="213"/>
      <c r="K440" s="213">
        <v>1</v>
      </c>
      <c r="L440" s="214">
        <v>151.4623</v>
      </c>
      <c r="M440" s="214">
        <v>151.4623</v>
      </c>
      <c r="N440" s="215">
        <v>9.9999999999999995E-7</v>
      </c>
      <c r="O440" s="215">
        <v>9.9999999999999995E-7</v>
      </c>
      <c r="P440" s="213">
        <v>1</v>
      </c>
      <c r="Q440" s="214">
        <v>978</v>
      </c>
      <c r="R440" s="215">
        <v>6.0000000000000002E-6</v>
      </c>
    </row>
    <row r="441" spans="2:18" x14ac:dyDescent="0.2">
      <c r="B441" s="216" t="s">
        <v>956</v>
      </c>
      <c r="C441" s="216" t="s">
        <v>957</v>
      </c>
      <c r="D441" s="216" t="s">
        <v>25</v>
      </c>
      <c r="E441" s="213">
        <v>2275</v>
      </c>
      <c r="F441" s="213">
        <v>7215.9</v>
      </c>
      <c r="G441" s="213">
        <v>12669.18</v>
      </c>
      <c r="H441" s="213">
        <v>264</v>
      </c>
      <c r="I441" s="213"/>
      <c r="J441" s="213"/>
      <c r="K441" s="213">
        <v>4</v>
      </c>
      <c r="L441" s="214">
        <v>2684.67</v>
      </c>
      <c r="M441" s="214">
        <v>1916.088</v>
      </c>
      <c r="N441" s="215">
        <v>2.4000000000000001E-5</v>
      </c>
      <c r="O441" s="215">
        <v>1.33E-5</v>
      </c>
      <c r="P441" s="213">
        <v>7</v>
      </c>
      <c r="Q441" s="214">
        <v>17135</v>
      </c>
      <c r="R441" s="215">
        <v>2.5530000000000003E-4</v>
      </c>
    </row>
    <row r="442" spans="2:18" x14ac:dyDescent="0.2">
      <c r="B442" s="216" t="s">
        <v>958</v>
      </c>
      <c r="C442" s="216" t="s">
        <v>959</v>
      </c>
      <c r="D442" s="216" t="s">
        <v>24</v>
      </c>
      <c r="E442" s="213">
        <v>1202.5</v>
      </c>
      <c r="F442" s="213">
        <v>3609.4</v>
      </c>
      <c r="G442" s="213">
        <v>2530.1999999999998</v>
      </c>
      <c r="H442" s="213">
        <v>111.1036</v>
      </c>
      <c r="I442" s="213"/>
      <c r="J442" s="213"/>
      <c r="K442" s="213">
        <v>11</v>
      </c>
      <c r="L442" s="214">
        <v>369352</v>
      </c>
      <c r="M442" s="214">
        <v>369352</v>
      </c>
      <c r="N442" s="215">
        <v>1.3672000000000001E-3</v>
      </c>
      <c r="O442" s="215">
        <v>1.3669999999999999E-3</v>
      </c>
      <c r="P442" s="213">
        <v>5</v>
      </c>
      <c r="Q442" s="214">
        <v>117910</v>
      </c>
      <c r="R442" s="215">
        <v>4.082E-4</v>
      </c>
    </row>
    <row r="443" spans="2:18" x14ac:dyDescent="0.2">
      <c r="B443" s="216" t="s">
        <v>960</v>
      </c>
      <c r="C443" s="216" t="s">
        <v>961</v>
      </c>
      <c r="D443" s="216" t="s">
        <v>24</v>
      </c>
      <c r="E443" s="213">
        <v>1363</v>
      </c>
      <c r="F443" s="213">
        <v>6707.58</v>
      </c>
      <c r="G443" s="213">
        <v>1850.6</v>
      </c>
      <c r="H443" s="213">
        <v>145</v>
      </c>
      <c r="I443" s="213"/>
      <c r="J443" s="213"/>
      <c r="K443" s="213">
        <v>9</v>
      </c>
      <c r="L443" s="214">
        <v>91653.53</v>
      </c>
      <c r="M443" s="214">
        <v>91653.53</v>
      </c>
      <c r="N443" s="215">
        <v>7.5549999999999999E-4</v>
      </c>
      <c r="O443" s="215">
        <v>7.5600000000000005E-4</v>
      </c>
      <c r="P443" s="213">
        <v>2</v>
      </c>
      <c r="Q443" s="214">
        <v>6189</v>
      </c>
      <c r="R443" s="215">
        <v>2.0100000000000001E-5</v>
      </c>
    </row>
    <row r="444" spans="2:18" x14ac:dyDescent="0.2">
      <c r="B444" s="216" t="s">
        <v>962</v>
      </c>
      <c r="C444" s="216" t="s">
        <v>963</v>
      </c>
      <c r="D444" s="216" t="s">
        <v>25</v>
      </c>
      <c r="E444" s="213">
        <v>461</v>
      </c>
      <c r="F444" s="213">
        <v>0</v>
      </c>
      <c r="G444" s="213">
        <v>1729.9</v>
      </c>
      <c r="H444" s="213">
        <v>332</v>
      </c>
      <c r="I444" s="213"/>
      <c r="J444" s="213"/>
      <c r="K444" s="213"/>
      <c r="L444" s="214"/>
      <c r="M444" s="214"/>
      <c r="N444" s="215"/>
      <c r="O444" s="215"/>
      <c r="P444" s="213"/>
      <c r="Q444" s="214"/>
      <c r="R444" s="215"/>
    </row>
    <row r="445" spans="2:18" x14ac:dyDescent="0.2">
      <c r="B445" s="216" t="s">
        <v>964</v>
      </c>
      <c r="C445" s="216" t="s">
        <v>965</v>
      </c>
      <c r="D445" s="216" t="s">
        <v>24</v>
      </c>
      <c r="E445" s="213">
        <v>1553.5</v>
      </c>
      <c r="F445" s="213">
        <v>5739.9</v>
      </c>
      <c r="G445" s="213">
        <v>1070.7</v>
      </c>
      <c r="H445" s="213">
        <v>166</v>
      </c>
      <c r="I445" s="213"/>
      <c r="J445" s="213"/>
      <c r="K445" s="213">
        <v>6</v>
      </c>
      <c r="L445" s="214">
        <v>729.57029999999997</v>
      </c>
      <c r="M445" s="214">
        <v>616.2337</v>
      </c>
      <c r="N445" s="215">
        <v>6.0000000000000002E-6</v>
      </c>
      <c r="O445" s="215">
        <v>5.0000000000000004E-6</v>
      </c>
      <c r="P445" s="213">
        <v>0</v>
      </c>
      <c r="Q445" s="214">
        <v>0</v>
      </c>
      <c r="R445" s="215">
        <v>0</v>
      </c>
    </row>
    <row r="446" spans="2:18" x14ac:dyDescent="0.2">
      <c r="B446" s="216" t="s">
        <v>966</v>
      </c>
      <c r="C446" s="216" t="s">
        <v>967</v>
      </c>
      <c r="D446" s="216" t="s">
        <v>24</v>
      </c>
      <c r="E446" s="213">
        <v>724</v>
      </c>
      <c r="F446" s="213">
        <v>3127.58</v>
      </c>
      <c r="G446" s="213">
        <v>2198.5</v>
      </c>
      <c r="H446" s="213">
        <v>197</v>
      </c>
      <c r="I446" s="213"/>
      <c r="J446" s="213"/>
      <c r="K446" s="213">
        <v>4</v>
      </c>
      <c r="L446" s="214">
        <v>87915.12</v>
      </c>
      <c r="M446" s="214">
        <v>394.11799999999999</v>
      </c>
      <c r="N446" s="215">
        <v>5.5679999999999998E-4</v>
      </c>
      <c r="O446" s="215">
        <v>3.0000000000000001E-6</v>
      </c>
      <c r="P446" s="213">
        <v>4</v>
      </c>
      <c r="Q446" s="214">
        <v>18776</v>
      </c>
      <c r="R446" s="215">
        <v>9.9400000000000004E-5</v>
      </c>
    </row>
    <row r="447" spans="2:18" x14ac:dyDescent="0.2">
      <c r="B447" s="216" t="s">
        <v>968</v>
      </c>
      <c r="C447" s="216" t="s">
        <v>969</v>
      </c>
      <c r="D447" s="216" t="s">
        <v>24</v>
      </c>
      <c r="E447" s="213">
        <v>317</v>
      </c>
      <c r="F447" s="213">
        <v>0</v>
      </c>
      <c r="G447" s="213">
        <v>3157.88</v>
      </c>
      <c r="H447" s="213">
        <v>231</v>
      </c>
      <c r="I447" s="213"/>
      <c r="J447" s="213"/>
      <c r="K447" s="213">
        <v>0</v>
      </c>
      <c r="L447" s="214">
        <v>0</v>
      </c>
      <c r="M447" s="214">
        <v>0</v>
      </c>
      <c r="N447" s="215">
        <v>0</v>
      </c>
      <c r="O447" s="215">
        <v>0</v>
      </c>
      <c r="P447" s="213">
        <v>1</v>
      </c>
      <c r="Q447" s="214">
        <v>210</v>
      </c>
      <c r="R447" s="215">
        <v>9.9999999999999995E-7</v>
      </c>
    </row>
    <row r="448" spans="2:18" x14ac:dyDescent="0.2">
      <c r="B448" s="216" t="s">
        <v>970</v>
      </c>
      <c r="C448" s="216" t="s">
        <v>971</v>
      </c>
      <c r="D448" s="216" t="s">
        <v>24</v>
      </c>
      <c r="E448" s="213">
        <v>1473</v>
      </c>
      <c r="F448" s="213">
        <v>2951.5</v>
      </c>
      <c r="G448" s="213">
        <v>6094.19</v>
      </c>
      <c r="H448" s="213">
        <v>205</v>
      </c>
      <c r="I448" s="213"/>
      <c r="J448" s="213"/>
      <c r="K448" s="213">
        <v>5</v>
      </c>
      <c r="L448" s="214">
        <v>1097797</v>
      </c>
      <c r="M448" s="214">
        <v>6153.4380000000001</v>
      </c>
      <c r="N448" s="215">
        <v>1.5356E-3</v>
      </c>
      <c r="O448" s="215">
        <v>7.8499999999999997E-5</v>
      </c>
      <c r="P448" s="213">
        <v>2</v>
      </c>
      <c r="Q448" s="214">
        <v>1668</v>
      </c>
      <c r="R448" s="215">
        <v>1.4100000000000001E-5</v>
      </c>
    </row>
    <row r="449" spans="2:18" x14ac:dyDescent="0.2">
      <c r="B449" s="216" t="s">
        <v>972</v>
      </c>
      <c r="C449" s="216" t="s">
        <v>971</v>
      </c>
      <c r="D449" s="216" t="s">
        <v>24</v>
      </c>
      <c r="E449" s="213">
        <v>906</v>
      </c>
      <c r="F449" s="213">
        <v>146.5</v>
      </c>
      <c r="G449" s="213">
        <v>8048.1</v>
      </c>
      <c r="H449" s="213">
        <v>139</v>
      </c>
      <c r="I449" s="213"/>
      <c r="J449" s="213"/>
      <c r="K449" s="213">
        <v>4</v>
      </c>
      <c r="L449" s="214">
        <v>620328.4</v>
      </c>
      <c r="M449" s="214">
        <v>14606.92</v>
      </c>
      <c r="N449" s="215">
        <v>1.0273000000000001E-3</v>
      </c>
      <c r="O449" s="215">
        <v>1.0399999999999999E-4</v>
      </c>
      <c r="P449" s="213">
        <v>4</v>
      </c>
      <c r="Q449" s="214">
        <v>30638</v>
      </c>
      <c r="R449" s="215">
        <v>7.7999999999999999E-5</v>
      </c>
    </row>
    <row r="450" spans="2:18" x14ac:dyDescent="0.2">
      <c r="B450" s="216" t="s">
        <v>973</v>
      </c>
      <c r="C450" s="216" t="s">
        <v>971</v>
      </c>
      <c r="D450" s="216" t="s">
        <v>24</v>
      </c>
      <c r="E450" s="213">
        <v>2193</v>
      </c>
      <c r="F450" s="213">
        <v>0</v>
      </c>
      <c r="G450" s="213">
        <v>14731.9</v>
      </c>
      <c r="H450" s="213">
        <v>291</v>
      </c>
      <c r="I450" s="213"/>
      <c r="J450" s="213"/>
      <c r="K450" s="213">
        <v>5</v>
      </c>
      <c r="L450" s="214">
        <v>1157748</v>
      </c>
      <c r="M450" s="214">
        <v>2726.1750000000002</v>
      </c>
      <c r="N450" s="215">
        <v>2.3221000000000001E-3</v>
      </c>
      <c r="O450" s="215">
        <v>1.1900000000000001E-4</v>
      </c>
      <c r="P450" s="213">
        <v>24</v>
      </c>
      <c r="Q450" s="214">
        <v>21561</v>
      </c>
      <c r="R450" s="215">
        <v>2.875E-4</v>
      </c>
    </row>
    <row r="451" spans="2:18" x14ac:dyDescent="0.2">
      <c r="B451" s="216" t="s">
        <v>974</v>
      </c>
      <c r="C451" s="216" t="s">
        <v>975</v>
      </c>
      <c r="D451" s="216" t="s">
        <v>24</v>
      </c>
      <c r="E451" s="213">
        <v>1657</v>
      </c>
      <c r="F451" s="213">
        <v>1207.2</v>
      </c>
      <c r="G451" s="213">
        <v>7550.92</v>
      </c>
      <c r="H451" s="213">
        <v>225</v>
      </c>
      <c r="I451" s="213"/>
      <c r="J451" s="213"/>
      <c r="K451" s="213">
        <v>5</v>
      </c>
      <c r="L451" s="214">
        <v>25010.81</v>
      </c>
      <c r="M451" s="214">
        <v>515.81370000000004</v>
      </c>
      <c r="N451" s="215">
        <v>7.5199999999999998E-5</v>
      </c>
      <c r="O451" s="215">
        <v>3.9999999999999998E-6</v>
      </c>
      <c r="P451" s="213">
        <v>2</v>
      </c>
      <c r="Q451" s="214">
        <v>20540</v>
      </c>
      <c r="R451" s="215">
        <v>6.0099999999999997E-5</v>
      </c>
    </row>
    <row r="452" spans="2:18" x14ac:dyDescent="0.2">
      <c r="B452" s="216" t="s">
        <v>976</v>
      </c>
      <c r="C452" s="216" t="s">
        <v>977</v>
      </c>
      <c r="D452" s="216" t="s">
        <v>24</v>
      </c>
      <c r="E452" s="213">
        <v>1215</v>
      </c>
      <c r="F452" s="213">
        <v>2073.77</v>
      </c>
      <c r="G452" s="213">
        <v>6062.09</v>
      </c>
      <c r="H452" s="213">
        <v>157</v>
      </c>
      <c r="I452" s="213"/>
      <c r="J452" s="213"/>
      <c r="K452" s="213">
        <v>8</v>
      </c>
      <c r="L452" s="214">
        <v>1832.6890000000001</v>
      </c>
      <c r="M452" s="214">
        <v>1832.6890000000001</v>
      </c>
      <c r="N452" s="215">
        <v>2.72E-5</v>
      </c>
      <c r="O452" s="215">
        <v>2.72E-5</v>
      </c>
      <c r="P452" s="213">
        <v>6</v>
      </c>
      <c r="Q452" s="214">
        <v>59255</v>
      </c>
      <c r="R452" s="215">
        <v>1.4449999999999999E-4</v>
      </c>
    </row>
    <row r="453" spans="2:18" x14ac:dyDescent="0.2">
      <c r="B453" s="216" t="s">
        <v>978</v>
      </c>
      <c r="C453" s="216" t="s">
        <v>977</v>
      </c>
      <c r="D453" s="216" t="s">
        <v>24</v>
      </c>
      <c r="E453" s="213">
        <v>1783</v>
      </c>
      <c r="F453" s="213">
        <v>3567.4</v>
      </c>
      <c r="G453" s="213">
        <v>5796.1</v>
      </c>
      <c r="H453" s="213">
        <v>232</v>
      </c>
      <c r="I453" s="213"/>
      <c r="J453" s="213"/>
      <c r="K453" s="213">
        <v>8</v>
      </c>
      <c r="L453" s="214">
        <v>811809.1</v>
      </c>
      <c r="M453" s="214">
        <v>191042.3</v>
      </c>
      <c r="N453" s="215">
        <v>3.8765000000000002E-3</v>
      </c>
      <c r="O453" s="215">
        <v>2.0370000000000002E-3</v>
      </c>
      <c r="P453" s="213">
        <v>0</v>
      </c>
      <c r="Q453" s="214">
        <v>0</v>
      </c>
      <c r="R453" s="215">
        <v>0</v>
      </c>
    </row>
    <row r="454" spans="2:18" x14ac:dyDescent="0.2">
      <c r="B454" s="216" t="s">
        <v>979</v>
      </c>
      <c r="C454" s="216" t="s">
        <v>969</v>
      </c>
      <c r="D454" s="216" t="s">
        <v>24</v>
      </c>
      <c r="E454" s="213">
        <v>968.2</v>
      </c>
      <c r="F454" s="213">
        <v>2521.5</v>
      </c>
      <c r="G454" s="213">
        <v>5001.6000000000004</v>
      </c>
      <c r="H454" s="213">
        <v>223</v>
      </c>
      <c r="I454" s="213"/>
      <c r="J454" s="213"/>
      <c r="K454" s="213">
        <v>5</v>
      </c>
      <c r="L454" s="214">
        <v>103746.7</v>
      </c>
      <c r="M454" s="214">
        <v>103741.8</v>
      </c>
      <c r="N454" s="215">
        <v>1.0518999999999999E-3</v>
      </c>
      <c r="O454" s="215">
        <v>1.0510000000000001E-3</v>
      </c>
      <c r="P454" s="213">
        <v>1</v>
      </c>
      <c r="Q454" s="214">
        <v>540</v>
      </c>
      <c r="R454" s="215">
        <v>3.0000000000000001E-6</v>
      </c>
    </row>
    <row r="455" spans="2:18" x14ac:dyDescent="0.2">
      <c r="B455" s="216" t="s">
        <v>980</v>
      </c>
      <c r="C455" s="216" t="s">
        <v>981</v>
      </c>
      <c r="D455" s="216" t="s">
        <v>24</v>
      </c>
      <c r="E455" s="213">
        <v>1481</v>
      </c>
      <c r="F455" s="213">
        <v>484.8</v>
      </c>
      <c r="G455" s="213">
        <v>7549.8</v>
      </c>
      <c r="H455" s="213">
        <v>209</v>
      </c>
      <c r="I455" s="213"/>
      <c r="J455" s="213"/>
      <c r="K455" s="213">
        <v>3</v>
      </c>
      <c r="L455" s="214">
        <v>14287.02</v>
      </c>
      <c r="M455" s="214">
        <v>12877.42</v>
      </c>
      <c r="N455" s="215">
        <v>5.5399999999999998E-5</v>
      </c>
      <c r="O455" s="215">
        <v>5.4400000000000001E-5</v>
      </c>
      <c r="P455" s="213">
        <v>10</v>
      </c>
      <c r="Q455" s="214">
        <v>77465</v>
      </c>
      <c r="R455" s="215">
        <v>1.9709999999999999E-4</v>
      </c>
    </row>
    <row r="456" spans="2:18" x14ac:dyDescent="0.2">
      <c r="B456" s="216" t="s">
        <v>982</v>
      </c>
      <c r="C456" s="216" t="s">
        <v>983</v>
      </c>
      <c r="D456" s="216" t="s">
        <v>24</v>
      </c>
      <c r="E456" s="213">
        <v>1057</v>
      </c>
      <c r="F456" s="213">
        <v>0</v>
      </c>
      <c r="G456" s="213">
        <v>6282.1</v>
      </c>
      <c r="H456" s="213">
        <v>183</v>
      </c>
      <c r="I456" s="213"/>
      <c r="J456" s="213"/>
      <c r="K456" s="213">
        <v>1</v>
      </c>
      <c r="L456" s="214">
        <v>86.985299999999995</v>
      </c>
      <c r="M456" s="214">
        <v>0</v>
      </c>
      <c r="N456" s="215">
        <v>9.9999999999999995E-7</v>
      </c>
      <c r="O456" s="215">
        <v>0</v>
      </c>
      <c r="P456" s="213">
        <v>2</v>
      </c>
      <c r="Q456" s="214">
        <v>1604</v>
      </c>
      <c r="R456" s="215">
        <v>3.2299999999999999E-5</v>
      </c>
    </row>
    <row r="457" spans="2:18" x14ac:dyDescent="0.2">
      <c r="B457" s="216" t="s">
        <v>984</v>
      </c>
      <c r="C457" s="216" t="s">
        <v>985</v>
      </c>
      <c r="D457" s="216" t="s">
        <v>25</v>
      </c>
      <c r="E457" s="213">
        <v>308.99</v>
      </c>
      <c r="F457" s="213">
        <v>72415.399999999994</v>
      </c>
      <c r="G457" s="213">
        <v>1013.8</v>
      </c>
      <c r="H457" s="213">
        <v>88</v>
      </c>
      <c r="I457" s="213"/>
      <c r="J457" s="213"/>
      <c r="K457" s="213">
        <v>10</v>
      </c>
      <c r="L457" s="214">
        <v>11770.36</v>
      </c>
      <c r="M457" s="214">
        <v>8055.826</v>
      </c>
      <c r="N457" s="215">
        <v>7.7640000000000001E-4</v>
      </c>
      <c r="O457" s="215">
        <v>6.4000000000000005E-4</v>
      </c>
      <c r="P457" s="213">
        <v>5</v>
      </c>
      <c r="Q457" s="214">
        <v>4698</v>
      </c>
      <c r="R457" s="215">
        <v>6.8800000000000005E-5</v>
      </c>
    </row>
    <row r="458" spans="2:18" x14ac:dyDescent="0.2">
      <c r="B458" s="216" t="s">
        <v>986</v>
      </c>
      <c r="C458" s="216" t="s">
        <v>987</v>
      </c>
      <c r="D458" s="216" t="s">
        <v>24</v>
      </c>
      <c r="E458" s="213"/>
      <c r="F458" s="213">
        <v>386.2</v>
      </c>
      <c r="G458" s="213">
        <v>20</v>
      </c>
      <c r="H458" s="213">
        <v>81</v>
      </c>
      <c r="I458" s="213"/>
      <c r="J458" s="213"/>
      <c r="K458" s="213">
        <v>1</v>
      </c>
      <c r="L458" s="214">
        <v>25.16667</v>
      </c>
      <c r="M458" s="214">
        <v>25.16667</v>
      </c>
      <c r="N458" s="215">
        <v>9.9999999999999995E-7</v>
      </c>
      <c r="O458" s="215">
        <v>9.9999999999999995E-7</v>
      </c>
      <c r="P458" s="213">
        <v>0</v>
      </c>
      <c r="Q458" s="214">
        <v>0</v>
      </c>
      <c r="R458" s="215">
        <v>0</v>
      </c>
    </row>
    <row r="459" spans="2:18" x14ac:dyDescent="0.2">
      <c r="B459" s="216" t="s">
        <v>988</v>
      </c>
      <c r="C459" s="216" t="s">
        <v>987</v>
      </c>
      <c r="D459" s="216" t="s">
        <v>24</v>
      </c>
      <c r="E459" s="213">
        <v>2</v>
      </c>
      <c r="F459" s="213">
        <v>336.3</v>
      </c>
      <c r="G459" s="213">
        <v>114</v>
      </c>
      <c r="H459" s="213">
        <v>103</v>
      </c>
      <c r="I459" s="213"/>
      <c r="J459" s="213"/>
      <c r="K459" s="213"/>
      <c r="L459" s="214"/>
      <c r="M459" s="214"/>
      <c r="N459" s="215"/>
      <c r="O459" s="215"/>
      <c r="P459" s="213"/>
      <c r="Q459" s="214"/>
      <c r="R459" s="215"/>
    </row>
    <row r="460" spans="2:18" x14ac:dyDescent="0.2">
      <c r="B460" s="216" t="s">
        <v>989</v>
      </c>
      <c r="C460" s="216" t="s">
        <v>990</v>
      </c>
      <c r="D460" s="216" t="s">
        <v>25</v>
      </c>
      <c r="E460" s="213">
        <v>743</v>
      </c>
      <c r="F460" s="213">
        <v>101307.5</v>
      </c>
      <c r="G460" s="213">
        <v>88.6</v>
      </c>
      <c r="H460" s="213">
        <v>120</v>
      </c>
      <c r="I460" s="213"/>
      <c r="J460" s="213"/>
      <c r="K460" s="213">
        <v>19</v>
      </c>
      <c r="L460" s="214">
        <v>194575.9</v>
      </c>
      <c r="M460" s="214">
        <v>25830.28</v>
      </c>
      <c r="N460" s="215">
        <v>6.4340999999999999E-3</v>
      </c>
      <c r="O460" s="215">
        <v>2.9060000000000002E-3</v>
      </c>
      <c r="P460" s="213">
        <v>24</v>
      </c>
      <c r="Q460" s="214">
        <v>101879</v>
      </c>
      <c r="R460" s="215">
        <v>9.0680000000000003E-4</v>
      </c>
    </row>
    <row r="461" spans="2:18" x14ac:dyDescent="0.2">
      <c r="B461" s="216" t="s">
        <v>991</v>
      </c>
      <c r="C461" s="216" t="s">
        <v>992</v>
      </c>
      <c r="D461" s="216" t="s">
        <v>24</v>
      </c>
      <c r="E461" s="213">
        <v>4</v>
      </c>
      <c r="F461" s="213">
        <v>0</v>
      </c>
      <c r="G461" s="213">
        <v>134.5</v>
      </c>
      <c r="H461" s="213">
        <v>35</v>
      </c>
      <c r="I461" s="213"/>
      <c r="J461" s="213"/>
      <c r="K461" s="213"/>
      <c r="L461" s="214"/>
      <c r="M461" s="214"/>
      <c r="N461" s="215"/>
      <c r="O461" s="215"/>
      <c r="P461" s="213"/>
      <c r="Q461" s="214"/>
      <c r="R461" s="215"/>
    </row>
    <row r="462" spans="2:18" x14ac:dyDescent="0.2">
      <c r="B462" s="216" t="s">
        <v>993</v>
      </c>
      <c r="C462" s="216" t="s">
        <v>994</v>
      </c>
      <c r="D462" s="216" t="s">
        <v>25</v>
      </c>
      <c r="E462" s="213">
        <v>653</v>
      </c>
      <c r="F462" s="213">
        <v>6320.1</v>
      </c>
      <c r="G462" s="213">
        <v>770.3</v>
      </c>
      <c r="H462" s="213">
        <v>101</v>
      </c>
      <c r="I462" s="213"/>
      <c r="J462" s="213"/>
      <c r="K462" s="213">
        <v>8</v>
      </c>
      <c r="L462" s="214">
        <v>128829.2</v>
      </c>
      <c r="M462" s="214">
        <v>128829.2</v>
      </c>
      <c r="N462" s="215">
        <v>3.5379000000000001E-3</v>
      </c>
      <c r="O462" s="215">
        <v>3.5379999999999999E-3</v>
      </c>
      <c r="P462" s="213">
        <v>0</v>
      </c>
      <c r="Q462" s="214">
        <v>0</v>
      </c>
      <c r="R462" s="215">
        <v>0</v>
      </c>
    </row>
    <row r="463" spans="2:18" x14ac:dyDescent="0.2">
      <c r="B463" s="216" t="s">
        <v>995</v>
      </c>
      <c r="C463" s="216" t="s">
        <v>996</v>
      </c>
      <c r="D463" s="216" t="s">
        <v>25</v>
      </c>
      <c r="E463" s="213">
        <v>207</v>
      </c>
      <c r="F463" s="213">
        <v>36899.599999999999</v>
      </c>
      <c r="G463" s="213">
        <v>327.39999999999998</v>
      </c>
      <c r="H463" s="213">
        <v>47</v>
      </c>
      <c r="I463" s="213"/>
      <c r="J463" s="213"/>
      <c r="K463" s="213">
        <v>19</v>
      </c>
      <c r="L463" s="214">
        <v>22705.45</v>
      </c>
      <c r="M463" s="214">
        <v>21820.65</v>
      </c>
      <c r="N463" s="215">
        <v>3.4049999999999998E-4</v>
      </c>
      <c r="O463" s="215">
        <v>3.19E-4</v>
      </c>
      <c r="P463" s="213">
        <v>7</v>
      </c>
      <c r="Q463" s="214">
        <v>114222.3</v>
      </c>
      <c r="R463" s="215">
        <v>6.7069999999999999E-4</v>
      </c>
    </row>
    <row r="464" spans="2:18" x14ac:dyDescent="0.2">
      <c r="B464" s="216" t="s">
        <v>997</v>
      </c>
      <c r="C464" s="216" t="s">
        <v>998</v>
      </c>
      <c r="D464" s="216" t="s">
        <v>25</v>
      </c>
      <c r="E464" s="213">
        <v>204</v>
      </c>
      <c r="F464" s="213">
        <v>15442.4</v>
      </c>
      <c r="G464" s="213">
        <v>1693.1</v>
      </c>
      <c r="H464" s="213">
        <v>51.765630000000002</v>
      </c>
      <c r="I464" s="213"/>
      <c r="J464" s="213"/>
      <c r="K464" s="213">
        <v>3</v>
      </c>
      <c r="L464" s="214">
        <v>4021.951</v>
      </c>
      <c r="M464" s="214">
        <v>4021.951</v>
      </c>
      <c r="N464" s="215">
        <v>5.7149999999999996E-4</v>
      </c>
      <c r="O464" s="215">
        <v>5.7200000000000003E-4</v>
      </c>
      <c r="P464" s="213">
        <v>8</v>
      </c>
      <c r="Q464" s="214">
        <v>15043</v>
      </c>
      <c r="R464" s="215">
        <v>1.5210000000000001E-4</v>
      </c>
    </row>
    <row r="465" spans="2:18" x14ac:dyDescent="0.2">
      <c r="B465" s="216" t="s">
        <v>999</v>
      </c>
      <c r="C465" s="216" t="s">
        <v>1000</v>
      </c>
      <c r="D465" s="216" t="s">
        <v>24</v>
      </c>
      <c r="E465" s="213">
        <v>1288.75</v>
      </c>
      <c r="F465" s="213">
        <v>5787.5</v>
      </c>
      <c r="G465" s="213">
        <v>5689.5</v>
      </c>
      <c r="H465" s="213">
        <v>187</v>
      </c>
      <c r="I465" s="213"/>
      <c r="J465" s="213"/>
      <c r="K465" s="213">
        <v>4</v>
      </c>
      <c r="L465" s="214">
        <v>3938.7159999999999</v>
      </c>
      <c r="M465" s="214">
        <v>3938.7159999999999</v>
      </c>
      <c r="N465" s="215">
        <v>4.8300000000000002E-5</v>
      </c>
      <c r="O465" s="215">
        <v>4.8300000000000002E-5</v>
      </c>
      <c r="P465" s="213">
        <v>3</v>
      </c>
      <c r="Q465" s="214">
        <v>35395</v>
      </c>
      <c r="R465" s="215">
        <v>8.8599999999999999E-5</v>
      </c>
    </row>
    <row r="466" spans="2:18" x14ac:dyDescent="0.2">
      <c r="B466" s="216" t="s">
        <v>1001</v>
      </c>
      <c r="C466" s="216" t="s">
        <v>1002</v>
      </c>
      <c r="D466" s="216" t="s">
        <v>25</v>
      </c>
      <c r="E466" s="213">
        <v>1216</v>
      </c>
      <c r="F466" s="213">
        <v>23759.46</v>
      </c>
      <c r="G466" s="213">
        <v>6883.23</v>
      </c>
      <c r="H466" s="213">
        <v>161</v>
      </c>
      <c r="I466" s="213"/>
      <c r="J466" s="213"/>
      <c r="K466" s="213">
        <v>11</v>
      </c>
      <c r="L466" s="214">
        <v>152756.5</v>
      </c>
      <c r="M466" s="214">
        <v>152756.5</v>
      </c>
      <c r="N466" s="215">
        <v>3.5435000000000002E-3</v>
      </c>
      <c r="O466" s="215">
        <v>3.5439999999999998E-3</v>
      </c>
      <c r="P466" s="213">
        <v>4</v>
      </c>
      <c r="Q466" s="214">
        <v>14035</v>
      </c>
      <c r="R466" s="215">
        <v>1.2879999999999999E-4</v>
      </c>
    </row>
    <row r="467" spans="2:18" x14ac:dyDescent="0.2">
      <c r="B467" s="216" t="s">
        <v>1003</v>
      </c>
      <c r="C467" s="216" t="s">
        <v>1004</v>
      </c>
      <c r="D467" s="216" t="s">
        <v>24</v>
      </c>
      <c r="E467" s="213">
        <v>748</v>
      </c>
      <c r="F467" s="213">
        <v>3682.1</v>
      </c>
      <c r="G467" s="213">
        <v>3595.83</v>
      </c>
      <c r="H467" s="213">
        <v>101</v>
      </c>
      <c r="I467" s="213"/>
      <c r="J467" s="213"/>
      <c r="K467" s="213">
        <v>4</v>
      </c>
      <c r="L467" s="214">
        <v>395.76940000000002</v>
      </c>
      <c r="M467" s="214">
        <v>395.76940000000002</v>
      </c>
      <c r="N467" s="215">
        <v>3.9999999999999998E-6</v>
      </c>
      <c r="O467" s="215">
        <v>3.9999999999999998E-6</v>
      </c>
      <c r="P467" s="213">
        <v>3</v>
      </c>
      <c r="Q467" s="214">
        <v>11431</v>
      </c>
      <c r="R467" s="215">
        <v>3.6999999999999998E-5</v>
      </c>
    </row>
    <row r="468" spans="2:18" x14ac:dyDescent="0.2">
      <c r="B468" s="216" t="s">
        <v>1005</v>
      </c>
      <c r="C468" s="216" t="s">
        <v>1006</v>
      </c>
      <c r="D468" s="216" t="s">
        <v>25</v>
      </c>
      <c r="E468" s="213">
        <v>454</v>
      </c>
      <c r="F468" s="213">
        <v>23685.01</v>
      </c>
      <c r="G468" s="213">
        <v>672.7</v>
      </c>
      <c r="H468" s="213">
        <v>181</v>
      </c>
      <c r="I468" s="213"/>
      <c r="J468" s="213"/>
      <c r="K468" s="213">
        <v>9</v>
      </c>
      <c r="L468" s="214">
        <v>140062.79999999999</v>
      </c>
      <c r="M468" s="214">
        <v>137598.79999999999</v>
      </c>
      <c r="N468" s="215">
        <v>1.5732999999999999E-3</v>
      </c>
      <c r="O468" s="215">
        <v>1.456E-3</v>
      </c>
      <c r="P468" s="213">
        <v>5</v>
      </c>
      <c r="Q468" s="214">
        <v>12951</v>
      </c>
      <c r="R468" s="215">
        <v>1.5430000000000001E-4</v>
      </c>
    </row>
    <row r="469" spans="2:18" x14ac:dyDescent="0.2">
      <c r="B469" s="216" t="s">
        <v>1007</v>
      </c>
      <c r="C469" s="216" t="s">
        <v>1008</v>
      </c>
      <c r="D469" s="216" t="s">
        <v>25</v>
      </c>
      <c r="E469" s="213">
        <v>752</v>
      </c>
      <c r="F469" s="213">
        <v>41104.080000000002</v>
      </c>
      <c r="G469" s="213">
        <v>1598.54</v>
      </c>
      <c r="H469" s="213">
        <v>68.341949999999997</v>
      </c>
      <c r="I469" s="213"/>
      <c r="J469" s="213"/>
      <c r="K469" s="213">
        <v>19</v>
      </c>
      <c r="L469" s="214">
        <v>81523.929999999993</v>
      </c>
      <c r="M469" s="214">
        <v>81276.320000000007</v>
      </c>
      <c r="N469" s="215">
        <v>2.2377999999999999E-3</v>
      </c>
      <c r="O469" s="215">
        <v>2.235E-3</v>
      </c>
      <c r="P469" s="213">
        <v>18</v>
      </c>
      <c r="Q469" s="214">
        <v>167355</v>
      </c>
      <c r="R469" s="215">
        <v>1.4969E-3</v>
      </c>
    </row>
    <row r="470" spans="2:18" x14ac:dyDescent="0.2">
      <c r="B470" s="216" t="s">
        <v>1009</v>
      </c>
      <c r="C470" s="216" t="s">
        <v>1010</v>
      </c>
      <c r="D470" s="216" t="s">
        <v>25</v>
      </c>
      <c r="E470" s="213">
        <v>618</v>
      </c>
      <c r="F470" s="213">
        <v>101667.8</v>
      </c>
      <c r="G470" s="213">
        <v>601.84</v>
      </c>
      <c r="H470" s="213">
        <v>56.281599999999997</v>
      </c>
      <c r="I470" s="213"/>
      <c r="J470" s="213"/>
      <c r="K470" s="213">
        <v>33</v>
      </c>
      <c r="L470" s="214">
        <v>292269.2</v>
      </c>
      <c r="M470" s="214">
        <v>289967.7</v>
      </c>
      <c r="N470" s="215">
        <v>5.5818999999999999E-3</v>
      </c>
      <c r="O470" s="215">
        <v>5.5529999999999998E-3</v>
      </c>
      <c r="P470" s="213">
        <v>57</v>
      </c>
      <c r="Q470" s="214">
        <v>248755.9</v>
      </c>
      <c r="R470" s="215">
        <v>2.3544999999999998E-3</v>
      </c>
    </row>
    <row r="471" spans="2:18" x14ac:dyDescent="0.2">
      <c r="B471" s="216" t="s">
        <v>1011</v>
      </c>
      <c r="C471" s="216" t="s">
        <v>1012</v>
      </c>
      <c r="D471" s="216" t="s">
        <v>25</v>
      </c>
      <c r="E471" s="213">
        <v>846</v>
      </c>
      <c r="F471" s="213">
        <v>29157.599999999999</v>
      </c>
      <c r="G471" s="213">
        <v>354.1</v>
      </c>
      <c r="H471" s="213">
        <v>105.52800000000001</v>
      </c>
      <c r="I471" s="213"/>
      <c r="J471" s="213"/>
      <c r="K471" s="213">
        <v>12</v>
      </c>
      <c r="L471" s="214">
        <v>39349.360000000001</v>
      </c>
      <c r="M471" s="214">
        <v>37956.129999999997</v>
      </c>
      <c r="N471" s="215">
        <v>5.1719999999999999E-4</v>
      </c>
      <c r="O471" s="215">
        <v>4.8200000000000001E-4</v>
      </c>
      <c r="P471" s="213">
        <v>17</v>
      </c>
      <c r="Q471" s="214">
        <v>75009</v>
      </c>
      <c r="R471" s="215">
        <v>8.5999999999999998E-4</v>
      </c>
    </row>
    <row r="472" spans="2:18" x14ac:dyDescent="0.2">
      <c r="B472" s="216" t="s">
        <v>1013</v>
      </c>
      <c r="C472" s="216" t="s">
        <v>1014</v>
      </c>
      <c r="D472" s="216" t="s">
        <v>25</v>
      </c>
      <c r="E472" s="213">
        <v>926</v>
      </c>
      <c r="F472" s="213">
        <v>81559.899999999994</v>
      </c>
      <c r="G472" s="213">
        <v>3371.9</v>
      </c>
      <c r="H472" s="213">
        <v>85</v>
      </c>
      <c r="I472" s="213"/>
      <c r="J472" s="213"/>
      <c r="K472" s="213">
        <v>23</v>
      </c>
      <c r="L472" s="214">
        <v>538167.69999999995</v>
      </c>
      <c r="M472" s="214">
        <v>538167.69999999995</v>
      </c>
      <c r="N472" s="215">
        <v>1.068E-2</v>
      </c>
      <c r="O472" s="215">
        <v>1.068E-2</v>
      </c>
      <c r="P472" s="213">
        <v>23</v>
      </c>
      <c r="Q472" s="214">
        <v>54206.02</v>
      </c>
      <c r="R472" s="215">
        <v>7.0160000000000003E-4</v>
      </c>
    </row>
    <row r="473" spans="2:18" x14ac:dyDescent="0.2">
      <c r="B473" s="216" t="s">
        <v>1015</v>
      </c>
      <c r="C473" s="216" t="s">
        <v>1016</v>
      </c>
      <c r="D473" s="216" t="s">
        <v>24</v>
      </c>
      <c r="E473" s="213">
        <v>4</v>
      </c>
      <c r="F473" s="213">
        <v>0</v>
      </c>
      <c r="G473" s="213">
        <v>980.3</v>
      </c>
      <c r="H473" s="213">
        <v>207</v>
      </c>
      <c r="I473" s="213"/>
      <c r="J473" s="213"/>
      <c r="K473" s="213"/>
      <c r="L473" s="214"/>
      <c r="M473" s="214"/>
      <c r="N473" s="215"/>
      <c r="O473" s="215"/>
      <c r="P473" s="213"/>
      <c r="Q473" s="214"/>
      <c r="R473" s="215"/>
    </row>
    <row r="474" spans="2:18" x14ac:dyDescent="0.2">
      <c r="B474" s="216" t="s">
        <v>1017</v>
      </c>
      <c r="C474" s="216" t="s">
        <v>1016</v>
      </c>
      <c r="D474" s="216" t="s">
        <v>24</v>
      </c>
      <c r="E474" s="213">
        <v>98</v>
      </c>
      <c r="F474" s="213">
        <v>102.2</v>
      </c>
      <c r="G474" s="213">
        <v>2287.9699999999998</v>
      </c>
      <c r="H474" s="213">
        <v>78</v>
      </c>
      <c r="I474" s="213"/>
      <c r="J474" s="213"/>
      <c r="K474" s="213">
        <v>2</v>
      </c>
      <c r="L474" s="214">
        <v>26400.400000000001</v>
      </c>
      <c r="M474" s="214">
        <v>26400.400000000001</v>
      </c>
      <c r="N474" s="215">
        <v>1.9349999999999999E-4</v>
      </c>
      <c r="O474" s="215">
        <v>1.94E-4</v>
      </c>
      <c r="P474" s="213">
        <v>0</v>
      </c>
      <c r="Q474" s="214">
        <v>0</v>
      </c>
      <c r="R474" s="215">
        <v>0</v>
      </c>
    </row>
    <row r="475" spans="2:18" x14ac:dyDescent="0.2">
      <c r="B475" s="216" t="s">
        <v>1018</v>
      </c>
      <c r="C475" s="216" t="s">
        <v>1019</v>
      </c>
      <c r="D475" s="216" t="s">
        <v>25</v>
      </c>
      <c r="E475" s="213">
        <v>921.5</v>
      </c>
      <c r="F475" s="213">
        <v>5419.64</v>
      </c>
      <c r="G475" s="213">
        <v>649.79999999999995</v>
      </c>
      <c r="H475" s="213">
        <v>111</v>
      </c>
      <c r="I475" s="213"/>
      <c r="J475" s="213"/>
      <c r="K475" s="213">
        <v>13</v>
      </c>
      <c r="L475" s="214">
        <v>407731.3</v>
      </c>
      <c r="M475" s="214">
        <v>407552.4</v>
      </c>
      <c r="N475" s="215">
        <v>5.1444999999999998E-3</v>
      </c>
      <c r="O475" s="215">
        <v>5.1419999999999999E-3</v>
      </c>
      <c r="P475" s="213">
        <v>11</v>
      </c>
      <c r="Q475" s="214">
        <v>75189</v>
      </c>
      <c r="R475" s="215">
        <v>6.8889999999999999E-4</v>
      </c>
    </row>
    <row r="476" spans="2:18" x14ac:dyDescent="0.2">
      <c r="B476" s="216" t="s">
        <v>1020</v>
      </c>
      <c r="C476" s="216" t="s">
        <v>1016</v>
      </c>
      <c r="D476" s="216" t="s">
        <v>24</v>
      </c>
      <c r="E476" s="213">
        <v>1893</v>
      </c>
      <c r="F476" s="213">
        <v>9131.2900000000009</v>
      </c>
      <c r="G476" s="213">
        <v>376.3</v>
      </c>
      <c r="H476" s="213">
        <v>195.98060000000001</v>
      </c>
      <c r="I476" s="213"/>
      <c r="J476" s="213"/>
      <c r="K476" s="213">
        <v>12</v>
      </c>
      <c r="L476" s="214">
        <v>13756.58</v>
      </c>
      <c r="M476" s="214">
        <v>13532.29</v>
      </c>
      <c r="N476" s="215">
        <v>1.2769999999999999E-4</v>
      </c>
      <c r="O476" s="215">
        <v>1.26E-4</v>
      </c>
      <c r="P476" s="213">
        <v>13</v>
      </c>
      <c r="Q476" s="214">
        <v>54077</v>
      </c>
      <c r="R476" s="215">
        <v>2.6659999999999998E-4</v>
      </c>
    </row>
    <row r="477" spans="2:18" x14ac:dyDescent="0.2">
      <c r="B477" s="216" t="s">
        <v>1021</v>
      </c>
      <c r="C477" s="216" t="s">
        <v>1016</v>
      </c>
      <c r="D477" s="216" t="s">
        <v>24</v>
      </c>
      <c r="E477" s="213">
        <v>38</v>
      </c>
      <c r="F477" s="213">
        <v>184.7</v>
      </c>
      <c r="G477" s="213">
        <v>954.28</v>
      </c>
      <c r="H477" s="213">
        <v>49</v>
      </c>
      <c r="I477" s="213"/>
      <c r="J477" s="213"/>
      <c r="K477" s="213">
        <v>1</v>
      </c>
      <c r="L477" s="214">
        <v>87.733900000000006</v>
      </c>
      <c r="M477" s="214">
        <v>87.733900000000006</v>
      </c>
      <c r="N477" s="215">
        <v>9.9999999999999995E-7</v>
      </c>
      <c r="O477" s="215">
        <v>9.9999999999999995E-7</v>
      </c>
      <c r="P477" s="213">
        <v>0</v>
      </c>
      <c r="Q477" s="214">
        <v>0</v>
      </c>
      <c r="R477" s="215">
        <v>0</v>
      </c>
    </row>
    <row r="478" spans="2:18" x14ac:dyDescent="0.2">
      <c r="B478" s="216" t="s">
        <v>1022</v>
      </c>
      <c r="C478" s="216" t="s">
        <v>1023</v>
      </c>
      <c r="D478" s="216" t="s">
        <v>24</v>
      </c>
      <c r="E478" s="213">
        <v>380.5</v>
      </c>
      <c r="F478" s="213">
        <v>9182.7999999999993</v>
      </c>
      <c r="G478" s="213">
        <v>695.8</v>
      </c>
      <c r="H478" s="213">
        <v>160</v>
      </c>
      <c r="I478" s="213"/>
      <c r="J478" s="213"/>
      <c r="K478" s="213">
        <v>10</v>
      </c>
      <c r="L478" s="214">
        <v>71048.009999999995</v>
      </c>
      <c r="M478" s="214">
        <v>71048.009999999995</v>
      </c>
      <c r="N478" s="215">
        <v>8.6629999999999997E-4</v>
      </c>
      <c r="O478" s="215">
        <v>8.6600000000000002E-4</v>
      </c>
      <c r="P478" s="213">
        <v>3</v>
      </c>
      <c r="Q478" s="214">
        <v>3321</v>
      </c>
      <c r="R478" s="215">
        <v>1.8E-5</v>
      </c>
    </row>
    <row r="479" spans="2:18" x14ac:dyDescent="0.2">
      <c r="B479" s="216" t="s">
        <v>1024</v>
      </c>
      <c r="C479" s="216" t="s">
        <v>1025</v>
      </c>
      <c r="D479" s="216" t="s">
        <v>25</v>
      </c>
      <c r="E479" s="213">
        <v>338</v>
      </c>
      <c r="F479" s="213">
        <v>13237.2</v>
      </c>
      <c r="G479" s="213">
        <v>1099.2</v>
      </c>
      <c r="H479" s="213">
        <v>91</v>
      </c>
      <c r="I479" s="213"/>
      <c r="J479" s="213"/>
      <c r="K479" s="213">
        <v>8</v>
      </c>
      <c r="L479" s="214">
        <v>80674.84</v>
      </c>
      <c r="M479" s="214">
        <v>39090.639999999999</v>
      </c>
      <c r="N479" s="215">
        <v>2.2725000000000002E-3</v>
      </c>
      <c r="O479" s="215">
        <v>1.356E-3</v>
      </c>
      <c r="P479" s="213">
        <v>4</v>
      </c>
      <c r="Q479" s="214">
        <v>8875</v>
      </c>
      <c r="R479" s="215">
        <v>1.097E-4</v>
      </c>
    </row>
    <row r="480" spans="2:18" x14ac:dyDescent="0.2">
      <c r="B480" s="216" t="s">
        <v>1026</v>
      </c>
      <c r="C480" s="216" t="s">
        <v>1027</v>
      </c>
      <c r="D480" s="216" t="s">
        <v>24</v>
      </c>
      <c r="E480" s="213">
        <v>27</v>
      </c>
      <c r="F480" s="213">
        <v>0</v>
      </c>
      <c r="G480" s="213">
        <v>2185.1</v>
      </c>
      <c r="H480" s="213">
        <v>160.18639999999999</v>
      </c>
      <c r="I480" s="213"/>
      <c r="J480" s="213"/>
      <c r="K480" s="213"/>
      <c r="L480" s="214"/>
      <c r="M480" s="214"/>
      <c r="N480" s="215"/>
      <c r="O480" s="215"/>
      <c r="P480" s="213"/>
      <c r="Q480" s="214"/>
      <c r="R480" s="215"/>
    </row>
    <row r="481" spans="2:18" x14ac:dyDescent="0.2">
      <c r="B481" s="216" t="s">
        <v>1028</v>
      </c>
      <c r="C481" s="216" t="s">
        <v>1027</v>
      </c>
      <c r="D481" s="216" t="s">
        <v>24</v>
      </c>
      <c r="E481" s="213">
        <v>34</v>
      </c>
      <c r="F481" s="213">
        <v>0</v>
      </c>
      <c r="G481" s="213">
        <v>2298.3000000000002</v>
      </c>
      <c r="H481" s="213">
        <v>193</v>
      </c>
      <c r="I481" s="213"/>
      <c r="J481" s="213"/>
      <c r="K481" s="213">
        <v>0</v>
      </c>
      <c r="L481" s="214">
        <v>0</v>
      </c>
      <c r="M481" s="214">
        <v>0</v>
      </c>
      <c r="N481" s="215">
        <v>0</v>
      </c>
      <c r="O481" s="215">
        <v>0</v>
      </c>
      <c r="P481" s="213">
        <v>1</v>
      </c>
      <c r="Q481" s="214">
        <v>377</v>
      </c>
      <c r="R481" s="215">
        <v>9.9999999999999995E-7</v>
      </c>
    </row>
    <row r="482" spans="2:18" x14ac:dyDescent="0.2">
      <c r="B482" s="216" t="s">
        <v>1029</v>
      </c>
      <c r="C482" s="216" t="s">
        <v>1027</v>
      </c>
      <c r="D482" s="216" t="s">
        <v>24</v>
      </c>
      <c r="E482" s="213">
        <v>4</v>
      </c>
      <c r="F482" s="213">
        <v>0</v>
      </c>
      <c r="G482" s="213">
        <v>323.60000000000002</v>
      </c>
      <c r="H482" s="213">
        <v>153.2217</v>
      </c>
      <c r="I482" s="213"/>
      <c r="J482" s="213"/>
      <c r="K482" s="213"/>
      <c r="L482" s="214"/>
      <c r="M482" s="214"/>
      <c r="N482" s="215"/>
      <c r="O482" s="215"/>
      <c r="P482" s="213"/>
      <c r="Q482" s="214"/>
      <c r="R482" s="215"/>
    </row>
    <row r="483" spans="2:18" x14ac:dyDescent="0.2">
      <c r="B483" s="216" t="s">
        <v>1030</v>
      </c>
      <c r="C483" s="216" t="s">
        <v>1027</v>
      </c>
      <c r="D483" s="216" t="s">
        <v>24</v>
      </c>
      <c r="E483" s="213">
        <v>6</v>
      </c>
      <c r="F483" s="213">
        <v>0</v>
      </c>
      <c r="G483" s="213">
        <v>1452.5</v>
      </c>
      <c r="H483" s="213">
        <v>208</v>
      </c>
      <c r="I483" s="213"/>
      <c r="J483" s="213"/>
      <c r="K483" s="213"/>
      <c r="L483" s="214"/>
      <c r="M483" s="214"/>
      <c r="N483" s="215"/>
      <c r="O483" s="215"/>
      <c r="P483" s="213"/>
      <c r="Q483" s="214"/>
      <c r="R483" s="215"/>
    </row>
    <row r="484" spans="2:18" x14ac:dyDescent="0.2">
      <c r="B484" s="216" t="s">
        <v>1031</v>
      </c>
      <c r="C484" s="216" t="s">
        <v>1027</v>
      </c>
      <c r="D484" s="216" t="s">
        <v>24</v>
      </c>
      <c r="E484" s="213">
        <v>38</v>
      </c>
      <c r="F484" s="213">
        <v>2164.6999999999998</v>
      </c>
      <c r="G484" s="213">
        <v>930.59</v>
      </c>
      <c r="H484" s="213">
        <v>179.90010000000001</v>
      </c>
      <c r="I484" s="213"/>
      <c r="J484" s="213"/>
      <c r="K484" s="213">
        <v>2</v>
      </c>
      <c r="L484" s="214">
        <v>3590.7429999999999</v>
      </c>
      <c r="M484" s="214">
        <v>3590.7429999999999</v>
      </c>
      <c r="N484" s="215">
        <v>3.0300000000000001E-5</v>
      </c>
      <c r="O484" s="215">
        <v>3.0300000000000001E-5</v>
      </c>
      <c r="P484" s="213">
        <v>2</v>
      </c>
      <c r="Q484" s="214">
        <v>620</v>
      </c>
      <c r="R484" s="215">
        <v>6.9999999999999999E-6</v>
      </c>
    </row>
    <row r="485" spans="2:18" x14ac:dyDescent="0.2">
      <c r="B485" s="216" t="s">
        <v>1032</v>
      </c>
      <c r="C485" s="216" t="s">
        <v>1033</v>
      </c>
      <c r="D485" s="216" t="s">
        <v>24</v>
      </c>
      <c r="E485" s="213">
        <v>1549</v>
      </c>
      <c r="F485" s="213">
        <v>6798.35</v>
      </c>
      <c r="G485" s="213">
        <v>7212.93</v>
      </c>
      <c r="H485" s="213">
        <v>207</v>
      </c>
      <c r="I485" s="213"/>
      <c r="J485" s="213"/>
      <c r="K485" s="213">
        <v>6</v>
      </c>
      <c r="L485" s="214">
        <v>124986.3</v>
      </c>
      <c r="M485" s="214">
        <v>123948.7</v>
      </c>
      <c r="N485" s="215">
        <v>1.5095E-3</v>
      </c>
      <c r="O485" s="215">
        <v>1.5089999999999999E-3</v>
      </c>
      <c r="P485" s="213">
        <v>11</v>
      </c>
      <c r="Q485" s="214">
        <v>18188</v>
      </c>
      <c r="R485" s="215">
        <v>1.047E-4</v>
      </c>
    </row>
    <row r="486" spans="2:18" x14ac:dyDescent="0.2">
      <c r="B486" s="216" t="s">
        <v>1034</v>
      </c>
      <c r="C486" s="216" t="s">
        <v>1035</v>
      </c>
      <c r="D486" s="216" t="s">
        <v>24</v>
      </c>
      <c r="E486" s="213">
        <v>1762</v>
      </c>
      <c r="F486" s="213">
        <v>12865.67</v>
      </c>
      <c r="G486" s="213">
        <v>997.7</v>
      </c>
      <c r="H486" s="213">
        <v>235</v>
      </c>
      <c r="I486" s="213"/>
      <c r="J486" s="213"/>
      <c r="K486" s="213">
        <v>21</v>
      </c>
      <c r="L486" s="214">
        <v>151821.9</v>
      </c>
      <c r="M486" s="214">
        <v>134895.9</v>
      </c>
      <c r="N486" s="215">
        <v>1.5619E-3</v>
      </c>
      <c r="O486" s="215">
        <v>1.469E-3</v>
      </c>
      <c r="P486" s="213">
        <v>9</v>
      </c>
      <c r="Q486" s="214">
        <v>52819</v>
      </c>
      <c r="R486" s="215">
        <v>1.983E-4</v>
      </c>
    </row>
    <row r="487" spans="2:18" x14ac:dyDescent="0.2">
      <c r="B487" s="216" t="s">
        <v>1036</v>
      </c>
      <c r="C487" s="216" t="s">
        <v>1027</v>
      </c>
      <c r="D487" s="216" t="s">
        <v>24</v>
      </c>
      <c r="E487" s="213">
        <v>6</v>
      </c>
      <c r="F487" s="213">
        <v>0</v>
      </c>
      <c r="G487" s="213">
        <v>1200.2</v>
      </c>
      <c r="H487" s="213">
        <v>108.5431</v>
      </c>
      <c r="I487" s="213"/>
      <c r="J487" s="213"/>
      <c r="K487" s="213"/>
      <c r="L487" s="214"/>
      <c r="M487" s="214"/>
      <c r="N487" s="215"/>
      <c r="O487" s="215"/>
      <c r="P487" s="213"/>
      <c r="Q487" s="214"/>
      <c r="R487" s="215"/>
    </row>
    <row r="488" spans="2:18" x14ac:dyDescent="0.2">
      <c r="B488" s="216" t="s">
        <v>1037</v>
      </c>
      <c r="C488" s="216" t="s">
        <v>1027</v>
      </c>
      <c r="D488" s="216" t="s">
        <v>24</v>
      </c>
      <c r="E488" s="213">
        <v>36</v>
      </c>
      <c r="F488" s="213">
        <v>656.8</v>
      </c>
      <c r="G488" s="213">
        <v>3329.84</v>
      </c>
      <c r="H488" s="213">
        <v>214.0711</v>
      </c>
      <c r="I488" s="213"/>
      <c r="J488" s="213"/>
      <c r="K488" s="213">
        <v>1</v>
      </c>
      <c r="L488" s="214">
        <v>1291</v>
      </c>
      <c r="M488" s="214">
        <v>1291</v>
      </c>
      <c r="N488" s="215">
        <v>9.9999999999999995E-7</v>
      </c>
      <c r="O488" s="215">
        <v>9.9999999999999995E-7</v>
      </c>
      <c r="P488" s="213">
        <v>0</v>
      </c>
      <c r="Q488" s="214">
        <v>0</v>
      </c>
      <c r="R488" s="215">
        <v>0</v>
      </c>
    </row>
    <row r="489" spans="2:18" x14ac:dyDescent="0.2">
      <c r="B489" s="216" t="s">
        <v>1038</v>
      </c>
      <c r="C489" s="216" t="s">
        <v>1027</v>
      </c>
      <c r="D489" s="216" t="s">
        <v>24</v>
      </c>
      <c r="E489" s="213">
        <v>3</v>
      </c>
      <c r="F489" s="213">
        <v>0</v>
      </c>
      <c r="G489" s="213">
        <v>1284.4100000000001</v>
      </c>
      <c r="H489" s="213">
        <v>32</v>
      </c>
      <c r="I489" s="213"/>
      <c r="J489" s="213"/>
      <c r="K489" s="213"/>
      <c r="L489" s="214"/>
      <c r="M489" s="214"/>
      <c r="N489" s="215"/>
      <c r="O489" s="215"/>
      <c r="P489" s="213"/>
      <c r="Q489" s="214"/>
      <c r="R489" s="215"/>
    </row>
    <row r="490" spans="2:18" x14ac:dyDescent="0.2">
      <c r="B490" s="216" t="s">
        <v>1039</v>
      </c>
      <c r="C490" s="216" t="s">
        <v>1040</v>
      </c>
      <c r="D490" s="216" t="s">
        <v>25</v>
      </c>
      <c r="E490" s="213">
        <v>452</v>
      </c>
      <c r="F490" s="213">
        <v>89310.49</v>
      </c>
      <c r="G490" s="213">
        <v>1255.3</v>
      </c>
      <c r="H490" s="213">
        <v>59</v>
      </c>
      <c r="I490" s="213"/>
      <c r="J490" s="213"/>
      <c r="K490" s="213">
        <v>17</v>
      </c>
      <c r="L490" s="214">
        <v>9842.0759999999991</v>
      </c>
      <c r="M490" s="214">
        <v>9688.85</v>
      </c>
      <c r="N490" s="215">
        <v>1.1374E-3</v>
      </c>
      <c r="O490" s="215">
        <v>1.1349999999999999E-3</v>
      </c>
      <c r="P490" s="213">
        <v>10</v>
      </c>
      <c r="Q490" s="214">
        <v>2275</v>
      </c>
      <c r="R490" s="215">
        <v>8.3100000000000001E-5</v>
      </c>
    </row>
    <row r="491" spans="2:18" x14ac:dyDescent="0.2">
      <c r="B491" s="216" t="s">
        <v>1041</v>
      </c>
      <c r="C491" s="216" t="s">
        <v>1042</v>
      </c>
      <c r="D491" s="216" t="s">
        <v>25</v>
      </c>
      <c r="E491" s="213">
        <v>216</v>
      </c>
      <c r="F491" s="213">
        <v>51226.23</v>
      </c>
      <c r="G491" s="213">
        <v>161.19999999999999</v>
      </c>
      <c r="H491" s="213">
        <v>40</v>
      </c>
      <c r="I491" s="213"/>
      <c r="J491" s="213"/>
      <c r="K491" s="213">
        <v>8</v>
      </c>
      <c r="L491" s="214">
        <v>8545.2990000000009</v>
      </c>
      <c r="M491" s="214">
        <v>8347.5169999999998</v>
      </c>
      <c r="N491" s="215">
        <v>1.663E-4</v>
      </c>
      <c r="O491" s="215">
        <v>1.64E-4</v>
      </c>
      <c r="P491" s="213">
        <v>3</v>
      </c>
      <c r="Q491" s="214">
        <v>967</v>
      </c>
      <c r="R491" s="215">
        <v>2.4199999999999999E-5</v>
      </c>
    </row>
    <row r="492" spans="2:18" x14ac:dyDescent="0.2">
      <c r="B492" s="216" t="s">
        <v>1043</v>
      </c>
      <c r="C492" s="216" t="s">
        <v>1044</v>
      </c>
      <c r="D492" s="216" t="s">
        <v>24</v>
      </c>
      <c r="E492" s="213">
        <v>916</v>
      </c>
      <c r="F492" s="213">
        <v>4756</v>
      </c>
      <c r="G492" s="213">
        <v>3029.2</v>
      </c>
      <c r="H492" s="213">
        <v>37</v>
      </c>
      <c r="I492" s="213"/>
      <c r="J492" s="213"/>
      <c r="K492" s="213">
        <v>7</v>
      </c>
      <c r="L492" s="214">
        <v>135516.79999999999</v>
      </c>
      <c r="M492" s="214">
        <v>135516.79999999999</v>
      </c>
      <c r="N492" s="215">
        <v>1.1463999999999999E-3</v>
      </c>
      <c r="O492" s="215">
        <v>1.1460000000000001E-3</v>
      </c>
      <c r="P492" s="213">
        <v>9</v>
      </c>
      <c r="Q492" s="214">
        <v>26527</v>
      </c>
      <c r="R492" s="215">
        <v>1.618E-4</v>
      </c>
    </row>
    <row r="493" spans="2:18" x14ac:dyDescent="0.2">
      <c r="B493" s="216" t="s">
        <v>1045</v>
      </c>
      <c r="C493" s="216" t="s">
        <v>1035</v>
      </c>
      <c r="D493" s="216" t="s">
        <v>24</v>
      </c>
      <c r="E493" s="213">
        <v>44</v>
      </c>
      <c r="F493" s="213">
        <v>1039.5</v>
      </c>
      <c r="G493" s="213">
        <v>3409.79</v>
      </c>
      <c r="H493" s="213">
        <v>170</v>
      </c>
      <c r="I493" s="213"/>
      <c r="J493" s="213"/>
      <c r="K493" s="213">
        <v>0</v>
      </c>
      <c r="L493" s="214">
        <v>0</v>
      </c>
      <c r="M493" s="214">
        <v>0</v>
      </c>
      <c r="N493" s="215">
        <v>0</v>
      </c>
      <c r="O493" s="215">
        <v>0</v>
      </c>
      <c r="P493" s="213">
        <v>2</v>
      </c>
      <c r="Q493" s="214">
        <v>1264</v>
      </c>
      <c r="R493" s="215">
        <v>1.4100000000000001E-5</v>
      </c>
    </row>
    <row r="494" spans="2:18" x14ac:dyDescent="0.2">
      <c r="B494" s="216" t="s">
        <v>1046</v>
      </c>
      <c r="C494" s="216" t="s">
        <v>1027</v>
      </c>
      <c r="D494" s="216" t="s">
        <v>24</v>
      </c>
      <c r="E494" s="213">
        <v>2</v>
      </c>
      <c r="F494" s="213">
        <v>1136.8</v>
      </c>
      <c r="G494" s="213">
        <v>788.1</v>
      </c>
      <c r="H494" s="213">
        <v>169</v>
      </c>
      <c r="I494" s="213"/>
      <c r="J494" s="213"/>
      <c r="K494" s="213">
        <v>0</v>
      </c>
      <c r="L494" s="214">
        <v>0</v>
      </c>
      <c r="M494" s="214">
        <v>0</v>
      </c>
      <c r="N494" s="215">
        <v>0</v>
      </c>
      <c r="O494" s="215">
        <v>0</v>
      </c>
      <c r="P494" s="213">
        <v>2</v>
      </c>
      <c r="Q494" s="214">
        <v>251</v>
      </c>
      <c r="R494" s="215">
        <v>3.0000000000000001E-6</v>
      </c>
    </row>
    <row r="495" spans="2:18" x14ac:dyDescent="0.2">
      <c r="B495" s="216" t="s">
        <v>1047</v>
      </c>
      <c r="C495" s="216" t="s">
        <v>1048</v>
      </c>
      <c r="D495" s="216" t="s">
        <v>25</v>
      </c>
      <c r="E495" s="213">
        <v>408</v>
      </c>
      <c r="F495" s="213">
        <v>5340</v>
      </c>
      <c r="G495" s="213">
        <v>981.2</v>
      </c>
      <c r="H495" s="213">
        <v>56</v>
      </c>
      <c r="I495" s="213"/>
      <c r="J495" s="213"/>
      <c r="K495" s="213">
        <v>5</v>
      </c>
      <c r="L495" s="214">
        <v>59037.68</v>
      </c>
      <c r="M495" s="214">
        <v>59037.68</v>
      </c>
      <c r="N495" s="215">
        <v>2.2006E-3</v>
      </c>
      <c r="O495" s="215">
        <v>2.2009999999999998E-3</v>
      </c>
      <c r="P495" s="213">
        <v>10</v>
      </c>
      <c r="Q495" s="214">
        <v>83849</v>
      </c>
      <c r="R495" s="215">
        <v>7.3590000000000005E-4</v>
      </c>
    </row>
    <row r="496" spans="2:18" x14ac:dyDescent="0.2">
      <c r="B496" s="216" t="s">
        <v>1049</v>
      </c>
      <c r="C496" s="216" t="s">
        <v>1027</v>
      </c>
      <c r="D496" s="216" t="s">
        <v>24</v>
      </c>
      <c r="E496" s="213">
        <v>20</v>
      </c>
      <c r="F496" s="213">
        <v>420.2</v>
      </c>
      <c r="G496" s="213">
        <v>3061.9</v>
      </c>
      <c r="H496" s="213">
        <v>123</v>
      </c>
      <c r="I496" s="213"/>
      <c r="J496" s="213"/>
      <c r="K496" s="213"/>
      <c r="L496" s="214"/>
      <c r="M496" s="214"/>
      <c r="N496" s="215"/>
      <c r="O496" s="215"/>
      <c r="P496" s="213"/>
      <c r="Q496" s="214"/>
      <c r="R496" s="215"/>
    </row>
    <row r="497" spans="2:18" x14ac:dyDescent="0.2">
      <c r="B497" s="216" t="s">
        <v>1050</v>
      </c>
      <c r="C497" s="216" t="s">
        <v>1051</v>
      </c>
      <c r="D497" s="216" t="s">
        <v>24</v>
      </c>
      <c r="E497" s="213">
        <v>797.5</v>
      </c>
      <c r="F497" s="213">
        <v>5242.96</v>
      </c>
      <c r="G497" s="213">
        <v>632.9</v>
      </c>
      <c r="H497" s="213">
        <v>172</v>
      </c>
      <c r="I497" s="213"/>
      <c r="J497" s="213"/>
      <c r="K497" s="213">
        <v>8</v>
      </c>
      <c r="L497" s="214">
        <v>10943.06</v>
      </c>
      <c r="M497" s="214">
        <v>10943.06</v>
      </c>
      <c r="N497" s="215">
        <v>7.5300000000000001E-5</v>
      </c>
      <c r="O497" s="215">
        <v>7.5300000000000001E-5</v>
      </c>
      <c r="P497" s="213">
        <v>2</v>
      </c>
      <c r="Q497" s="214">
        <v>11395</v>
      </c>
      <c r="R497" s="215">
        <v>6.3399999999999996E-5</v>
      </c>
    </row>
    <row r="498" spans="2:18" x14ac:dyDescent="0.2">
      <c r="B498" s="216" t="s">
        <v>1052</v>
      </c>
      <c r="C498" s="216" t="s">
        <v>1035</v>
      </c>
      <c r="D498" s="216" t="s">
        <v>24</v>
      </c>
      <c r="E498" s="213">
        <v>21</v>
      </c>
      <c r="F498" s="213">
        <v>1208.5</v>
      </c>
      <c r="G498" s="213">
        <v>1707.4</v>
      </c>
      <c r="H498" s="213">
        <v>260</v>
      </c>
      <c r="I498" s="213"/>
      <c r="J498" s="213"/>
      <c r="K498" s="213">
        <v>0</v>
      </c>
      <c r="L498" s="214">
        <v>0</v>
      </c>
      <c r="M498" s="214">
        <v>0</v>
      </c>
      <c r="N498" s="215">
        <v>0</v>
      </c>
      <c r="O498" s="215">
        <v>0</v>
      </c>
      <c r="P498" s="213">
        <v>2</v>
      </c>
      <c r="Q498" s="214">
        <v>837</v>
      </c>
      <c r="R498" s="215">
        <v>3.9999999999999998E-6</v>
      </c>
    </row>
    <row r="499" spans="2:18" x14ac:dyDescent="0.2">
      <c r="B499" s="216" t="s">
        <v>1053</v>
      </c>
      <c r="C499" s="216" t="s">
        <v>1048</v>
      </c>
      <c r="D499" s="216" t="s">
        <v>25</v>
      </c>
      <c r="E499" s="213">
        <v>678.99</v>
      </c>
      <c r="F499" s="213">
        <v>6039.4</v>
      </c>
      <c r="G499" s="213">
        <v>2149.5</v>
      </c>
      <c r="H499" s="213">
        <v>107</v>
      </c>
      <c r="I499" s="213"/>
      <c r="J499" s="213"/>
      <c r="K499" s="213">
        <v>7</v>
      </c>
      <c r="L499" s="214">
        <v>31303.3</v>
      </c>
      <c r="M499" s="214">
        <v>31303.3</v>
      </c>
      <c r="N499" s="215">
        <v>5.2209999999999995E-4</v>
      </c>
      <c r="O499" s="215">
        <v>5.22E-4</v>
      </c>
      <c r="P499" s="213">
        <v>23</v>
      </c>
      <c r="Q499" s="214">
        <v>141405</v>
      </c>
      <c r="R499" s="215">
        <v>1.3293000000000001E-3</v>
      </c>
    </row>
    <row r="500" spans="2:18" x14ac:dyDescent="0.2">
      <c r="B500" s="216" t="s">
        <v>1054</v>
      </c>
      <c r="C500" s="216" t="s">
        <v>1055</v>
      </c>
      <c r="D500" s="216" t="s">
        <v>25</v>
      </c>
      <c r="E500" s="213">
        <v>954</v>
      </c>
      <c r="F500" s="213">
        <v>10955.48</v>
      </c>
      <c r="G500" s="213">
        <v>2527.75</v>
      </c>
      <c r="H500" s="213">
        <v>88</v>
      </c>
      <c r="I500" s="213"/>
      <c r="J500" s="213"/>
      <c r="K500" s="213">
        <v>13</v>
      </c>
      <c r="L500" s="214">
        <v>1941953</v>
      </c>
      <c r="M500" s="214">
        <v>256384.2</v>
      </c>
      <c r="N500" s="215">
        <v>1.2362700000000001E-2</v>
      </c>
      <c r="O500" s="215">
        <v>7.4520000000000003E-3</v>
      </c>
      <c r="P500" s="213">
        <v>1</v>
      </c>
      <c r="Q500" s="214">
        <v>208</v>
      </c>
      <c r="R500" s="215">
        <v>2.7E-6</v>
      </c>
    </row>
    <row r="501" spans="2:18" x14ac:dyDescent="0.2">
      <c r="B501" s="216" t="s">
        <v>1056</v>
      </c>
      <c r="C501" s="216" t="s">
        <v>305</v>
      </c>
      <c r="D501" s="216" t="s">
        <v>24</v>
      </c>
      <c r="E501" s="213">
        <v>317</v>
      </c>
      <c r="F501" s="213">
        <v>1566.8</v>
      </c>
      <c r="G501" s="213">
        <v>355.1</v>
      </c>
      <c r="H501" s="213">
        <v>34</v>
      </c>
      <c r="I501" s="213"/>
      <c r="J501" s="213"/>
      <c r="K501" s="213">
        <v>9</v>
      </c>
      <c r="L501" s="214">
        <v>490865.5</v>
      </c>
      <c r="M501" s="214">
        <v>67676.429999999993</v>
      </c>
      <c r="N501" s="215">
        <v>1.2773999999999999E-3</v>
      </c>
      <c r="O501" s="215">
        <v>9.5799999999999998E-4</v>
      </c>
      <c r="P501" s="213">
        <v>2</v>
      </c>
      <c r="Q501" s="214">
        <v>2882</v>
      </c>
      <c r="R501" s="215">
        <v>1.2099999999999999E-5</v>
      </c>
    </row>
    <row r="502" spans="2:18" x14ac:dyDescent="0.2">
      <c r="B502" s="216" t="s">
        <v>1057</v>
      </c>
      <c r="C502" s="216" t="s">
        <v>1058</v>
      </c>
      <c r="D502" s="216" t="s">
        <v>24</v>
      </c>
      <c r="E502" s="213">
        <v>246.24</v>
      </c>
      <c r="F502" s="213">
        <v>2194.38</v>
      </c>
      <c r="G502" s="213">
        <v>1907.19</v>
      </c>
      <c r="H502" s="213">
        <v>193.0196</v>
      </c>
      <c r="I502" s="213"/>
      <c r="J502" s="213"/>
      <c r="K502" s="213">
        <v>4</v>
      </c>
      <c r="L502" s="214">
        <v>372051.6</v>
      </c>
      <c r="M502" s="214">
        <v>30874.58</v>
      </c>
      <c r="N502" s="215">
        <v>7.1140000000000005E-4</v>
      </c>
      <c r="O502" s="215">
        <v>4.7399999999999997E-4</v>
      </c>
      <c r="P502" s="213">
        <v>0</v>
      </c>
      <c r="Q502" s="214">
        <v>0</v>
      </c>
      <c r="R502" s="215">
        <v>0</v>
      </c>
    </row>
    <row r="503" spans="2:18" x14ac:dyDescent="0.2">
      <c r="B503" s="216" t="s">
        <v>1059</v>
      </c>
      <c r="C503" s="216" t="s">
        <v>1060</v>
      </c>
      <c r="D503" s="216" t="s">
        <v>24</v>
      </c>
      <c r="E503" s="213">
        <v>425</v>
      </c>
      <c r="F503" s="213">
        <v>2479.4</v>
      </c>
      <c r="G503" s="213">
        <v>4108.97</v>
      </c>
      <c r="H503" s="213">
        <v>161</v>
      </c>
      <c r="I503" s="213"/>
      <c r="J503" s="213"/>
      <c r="K503" s="213">
        <v>9</v>
      </c>
      <c r="L503" s="214">
        <v>218367.1</v>
      </c>
      <c r="M503" s="214">
        <v>9856.83</v>
      </c>
      <c r="N503" s="215">
        <v>6.1180000000000002E-4</v>
      </c>
      <c r="O503" s="215">
        <v>1.03E-4</v>
      </c>
      <c r="P503" s="213">
        <v>2</v>
      </c>
      <c r="Q503" s="214">
        <v>5202</v>
      </c>
      <c r="R503" s="215">
        <v>1.8099999999999999E-5</v>
      </c>
    </row>
    <row r="504" spans="2:18" x14ac:dyDescent="0.2">
      <c r="B504" s="216" t="s">
        <v>1061</v>
      </c>
      <c r="C504" s="216" t="s">
        <v>1062</v>
      </c>
      <c r="D504" s="216" t="s">
        <v>24</v>
      </c>
      <c r="E504" s="213">
        <v>312.5</v>
      </c>
      <c r="F504" s="213">
        <v>4006.59</v>
      </c>
      <c r="G504" s="213">
        <v>1099</v>
      </c>
      <c r="H504" s="213">
        <v>164</v>
      </c>
      <c r="I504" s="213"/>
      <c r="J504" s="213"/>
      <c r="K504" s="213">
        <v>4</v>
      </c>
      <c r="L504" s="214">
        <v>159407.20000000001</v>
      </c>
      <c r="M504" s="214">
        <v>23764.23</v>
      </c>
      <c r="N504" s="215">
        <v>6.7369999999999995E-4</v>
      </c>
      <c r="O504" s="215">
        <v>3.5599999999999998E-4</v>
      </c>
      <c r="P504" s="213">
        <v>0</v>
      </c>
      <c r="Q504" s="214">
        <v>0</v>
      </c>
      <c r="R504" s="215">
        <v>0</v>
      </c>
    </row>
    <row r="505" spans="2:18" x14ac:dyDescent="0.2">
      <c r="B505" s="216" t="s">
        <v>1063</v>
      </c>
      <c r="C505" s="216" t="s">
        <v>305</v>
      </c>
      <c r="D505" s="216" t="s">
        <v>24</v>
      </c>
      <c r="E505" s="213">
        <v>428.25</v>
      </c>
      <c r="F505" s="213">
        <v>1908.3</v>
      </c>
      <c r="G505" s="213">
        <v>5803.89</v>
      </c>
      <c r="H505" s="213">
        <v>225</v>
      </c>
      <c r="I505" s="213"/>
      <c r="J505" s="213"/>
      <c r="K505" s="213">
        <v>3</v>
      </c>
      <c r="L505" s="214">
        <v>563074.19999999995</v>
      </c>
      <c r="M505" s="214">
        <v>206.9932</v>
      </c>
      <c r="N505" s="215">
        <v>4.3590000000000002E-4</v>
      </c>
      <c r="O505" s="215">
        <v>1.9999999999999999E-6</v>
      </c>
      <c r="P505" s="213">
        <v>2</v>
      </c>
      <c r="Q505" s="214">
        <v>15368</v>
      </c>
      <c r="R505" s="215">
        <v>5.4200000000000003E-5</v>
      </c>
    </row>
    <row r="506" spans="2:18" x14ac:dyDescent="0.2">
      <c r="B506" s="216" t="s">
        <v>1064</v>
      </c>
      <c r="C506" s="216" t="s">
        <v>1065</v>
      </c>
      <c r="D506" s="216" t="s">
        <v>24</v>
      </c>
      <c r="E506" s="213">
        <v>132</v>
      </c>
      <c r="F506" s="213">
        <v>1823.1</v>
      </c>
      <c r="G506" s="213">
        <v>874.58</v>
      </c>
      <c r="H506" s="213">
        <v>184</v>
      </c>
      <c r="I506" s="213"/>
      <c r="J506" s="213"/>
      <c r="K506" s="213">
        <v>4</v>
      </c>
      <c r="L506" s="214">
        <v>28406.62</v>
      </c>
      <c r="M506" s="214">
        <v>317.98669999999998</v>
      </c>
      <c r="N506" s="215">
        <v>1.3760000000000001E-4</v>
      </c>
      <c r="O506" s="215">
        <v>3.0000000000000001E-6</v>
      </c>
      <c r="P506" s="213">
        <v>2</v>
      </c>
      <c r="Q506" s="214">
        <v>8007</v>
      </c>
      <c r="R506" s="215">
        <v>2.62E-5</v>
      </c>
    </row>
    <row r="507" spans="2:18" x14ac:dyDescent="0.2">
      <c r="B507" s="216" t="s">
        <v>1066</v>
      </c>
      <c r="C507" s="216" t="s">
        <v>1065</v>
      </c>
      <c r="D507" s="216" t="s">
        <v>24</v>
      </c>
      <c r="E507" s="213">
        <v>312.5</v>
      </c>
      <c r="F507" s="213">
        <v>3421.39</v>
      </c>
      <c r="G507" s="213">
        <v>1052.07</v>
      </c>
      <c r="H507" s="213">
        <v>223</v>
      </c>
      <c r="I507" s="213"/>
      <c r="J507" s="213"/>
      <c r="K507" s="213">
        <v>2</v>
      </c>
      <c r="L507" s="214">
        <v>75506.850000000006</v>
      </c>
      <c r="M507" s="214">
        <v>528</v>
      </c>
      <c r="N507" s="215">
        <v>3.1139999999999998E-4</v>
      </c>
      <c r="O507" s="215">
        <v>9.9999999999999995E-7</v>
      </c>
      <c r="P507" s="213">
        <v>2</v>
      </c>
      <c r="Q507" s="214">
        <v>8942</v>
      </c>
      <c r="R507" s="215">
        <v>2.6100000000000001E-5</v>
      </c>
    </row>
    <row r="508" spans="2:18" x14ac:dyDescent="0.2">
      <c r="B508" s="216" t="s">
        <v>1067</v>
      </c>
      <c r="C508" s="216" t="s">
        <v>1068</v>
      </c>
      <c r="D508" s="216" t="s">
        <v>24</v>
      </c>
      <c r="E508" s="213">
        <v>717.5</v>
      </c>
      <c r="F508" s="213">
        <v>2031.5</v>
      </c>
      <c r="G508" s="213">
        <v>393.3</v>
      </c>
      <c r="H508" s="213">
        <v>165</v>
      </c>
      <c r="I508" s="213"/>
      <c r="J508" s="213"/>
      <c r="K508" s="213">
        <v>5</v>
      </c>
      <c r="L508" s="214">
        <v>9835.5400000000009</v>
      </c>
      <c r="M508" s="214">
        <v>9835.5400000000009</v>
      </c>
      <c r="N508" s="215">
        <v>1.4090000000000001E-4</v>
      </c>
      <c r="O508" s="215">
        <v>1.4100000000000001E-4</v>
      </c>
      <c r="P508" s="213">
        <v>10</v>
      </c>
      <c r="Q508" s="214">
        <v>60480</v>
      </c>
      <c r="R508" s="215">
        <v>2.2389999999999999E-4</v>
      </c>
    </row>
    <row r="509" spans="2:18" x14ac:dyDescent="0.2">
      <c r="B509" s="216" t="s">
        <v>1069</v>
      </c>
      <c r="C509" s="216" t="s">
        <v>1070</v>
      </c>
      <c r="D509" s="216" t="s">
        <v>24</v>
      </c>
      <c r="E509" s="213">
        <v>2834.5</v>
      </c>
      <c r="F509" s="213">
        <v>7924.89</v>
      </c>
      <c r="G509" s="213">
        <v>584.04</v>
      </c>
      <c r="H509" s="213">
        <v>240</v>
      </c>
      <c r="I509" s="213"/>
      <c r="J509" s="213"/>
      <c r="K509" s="213">
        <v>11</v>
      </c>
      <c r="L509" s="214">
        <v>589696.80000000005</v>
      </c>
      <c r="M509" s="214">
        <v>589696.80000000005</v>
      </c>
      <c r="N509" s="215">
        <v>5.7885000000000002E-3</v>
      </c>
      <c r="O509" s="215">
        <v>5.7889999999999999E-3</v>
      </c>
      <c r="P509" s="213">
        <v>16</v>
      </c>
      <c r="Q509" s="214">
        <v>123141</v>
      </c>
      <c r="R509" s="215">
        <v>4.1169999999999998E-4</v>
      </c>
    </row>
    <row r="510" spans="2:18" x14ac:dyDescent="0.2">
      <c r="B510" s="216" t="s">
        <v>1071</v>
      </c>
      <c r="C510" s="216" t="s">
        <v>1072</v>
      </c>
      <c r="D510" s="216" t="s">
        <v>24</v>
      </c>
      <c r="E510" s="213">
        <v>1102.5</v>
      </c>
      <c r="F510" s="213">
        <v>2856.62</v>
      </c>
      <c r="G510" s="213">
        <v>439.2</v>
      </c>
      <c r="H510" s="213">
        <v>122</v>
      </c>
      <c r="I510" s="213"/>
      <c r="J510" s="213"/>
      <c r="K510" s="213">
        <v>11</v>
      </c>
      <c r="L510" s="214">
        <v>281856</v>
      </c>
      <c r="M510" s="214">
        <v>281856</v>
      </c>
      <c r="N510" s="215">
        <v>1.944E-3</v>
      </c>
      <c r="O510" s="215">
        <v>1.944E-3</v>
      </c>
      <c r="P510" s="213">
        <v>16</v>
      </c>
      <c r="Q510" s="214">
        <v>189971</v>
      </c>
      <c r="R510" s="215">
        <v>6.5189999999999996E-4</v>
      </c>
    </row>
    <row r="511" spans="2:18" x14ac:dyDescent="0.2">
      <c r="B511" s="216" t="s">
        <v>1073</v>
      </c>
      <c r="C511" s="216" t="s">
        <v>1070</v>
      </c>
      <c r="D511" s="216" t="s">
        <v>24</v>
      </c>
      <c r="E511" s="213">
        <v>2554.75</v>
      </c>
      <c r="F511" s="213">
        <v>4833.43</v>
      </c>
      <c r="G511" s="213">
        <v>912.77</v>
      </c>
      <c r="H511" s="213">
        <v>248</v>
      </c>
      <c r="I511" s="213"/>
      <c r="J511" s="213"/>
      <c r="K511" s="213">
        <v>22</v>
      </c>
      <c r="L511" s="214">
        <v>695631.5</v>
      </c>
      <c r="M511" s="214">
        <v>695631.5</v>
      </c>
      <c r="N511" s="215">
        <v>1.0691000000000001E-2</v>
      </c>
      <c r="O511" s="215">
        <v>1.0691000000000001E-2</v>
      </c>
      <c r="P511" s="213">
        <v>20</v>
      </c>
      <c r="Q511" s="214">
        <v>142622</v>
      </c>
      <c r="R511" s="215">
        <v>6.1260000000000004E-4</v>
      </c>
    </row>
    <row r="512" spans="2:18" x14ac:dyDescent="0.2">
      <c r="B512" s="216" t="s">
        <v>1074</v>
      </c>
      <c r="C512" s="216" t="s">
        <v>1068</v>
      </c>
      <c r="D512" s="216" t="s">
        <v>24</v>
      </c>
      <c r="E512" s="213">
        <v>10</v>
      </c>
      <c r="F512" s="213">
        <v>0</v>
      </c>
      <c r="G512" s="213">
        <v>1460.37</v>
      </c>
      <c r="H512" s="213">
        <v>184</v>
      </c>
      <c r="I512" s="213"/>
      <c r="J512" s="213"/>
      <c r="K512" s="213"/>
      <c r="L512" s="214"/>
      <c r="M512" s="214"/>
      <c r="N512" s="215"/>
      <c r="O512" s="215"/>
      <c r="P512" s="213"/>
      <c r="Q512" s="214"/>
      <c r="R512" s="215"/>
    </row>
    <row r="513" spans="2:18" x14ac:dyDescent="0.2">
      <c r="B513" s="216" t="s">
        <v>1075</v>
      </c>
      <c r="C513" s="216" t="s">
        <v>1076</v>
      </c>
      <c r="D513" s="216" t="s">
        <v>25</v>
      </c>
      <c r="E513" s="213">
        <v>1511</v>
      </c>
      <c r="F513" s="213">
        <v>26216.83</v>
      </c>
      <c r="G513" s="213">
        <v>1413.47</v>
      </c>
      <c r="H513" s="213">
        <v>207</v>
      </c>
      <c r="I513" s="213"/>
      <c r="J513" s="213"/>
      <c r="K513" s="213">
        <v>18</v>
      </c>
      <c r="L513" s="214">
        <v>57391.87</v>
      </c>
      <c r="M513" s="214">
        <v>57316.55</v>
      </c>
      <c r="N513" s="215">
        <v>1.4986000000000001E-3</v>
      </c>
      <c r="O513" s="215">
        <v>1.4959999999999999E-3</v>
      </c>
      <c r="P513" s="213">
        <v>10</v>
      </c>
      <c r="Q513" s="214">
        <v>28490</v>
      </c>
      <c r="R513" s="215">
        <v>3.2959999999999999E-4</v>
      </c>
    </row>
    <row r="514" spans="2:18" x14ac:dyDescent="0.2">
      <c r="B514" s="216" t="s">
        <v>1077</v>
      </c>
      <c r="C514" s="216" t="s">
        <v>1016</v>
      </c>
      <c r="D514" s="216" t="s">
        <v>24</v>
      </c>
      <c r="E514" s="213">
        <v>192</v>
      </c>
      <c r="F514" s="213">
        <v>1068.5899999999999</v>
      </c>
      <c r="G514" s="213">
        <v>776.2</v>
      </c>
      <c r="H514" s="213">
        <v>74</v>
      </c>
      <c r="I514" s="213"/>
      <c r="J514" s="213"/>
      <c r="K514" s="213">
        <v>1</v>
      </c>
      <c r="L514" s="214">
        <v>9759.0669999999991</v>
      </c>
      <c r="M514" s="214">
        <v>9759.0669999999991</v>
      </c>
      <c r="N514" s="215">
        <v>2.1330000000000001E-4</v>
      </c>
      <c r="O514" s="215">
        <v>2.13E-4</v>
      </c>
      <c r="P514" s="213">
        <v>0</v>
      </c>
      <c r="Q514" s="214">
        <v>0</v>
      </c>
      <c r="R514" s="215">
        <v>0</v>
      </c>
    </row>
    <row r="515" spans="2:18" x14ac:dyDescent="0.2">
      <c r="B515" s="216" t="s">
        <v>1078</v>
      </c>
      <c r="C515" s="216" t="s">
        <v>1079</v>
      </c>
      <c r="D515" s="216" t="s">
        <v>24</v>
      </c>
      <c r="E515" s="213">
        <v>1642</v>
      </c>
      <c r="F515" s="213">
        <v>9750.7999999999993</v>
      </c>
      <c r="G515" s="213">
        <v>3444.1</v>
      </c>
      <c r="H515" s="213">
        <v>213</v>
      </c>
      <c r="I515" s="213"/>
      <c r="J515" s="213"/>
      <c r="K515" s="213">
        <v>13</v>
      </c>
      <c r="L515" s="214">
        <v>3916.884</v>
      </c>
      <c r="M515" s="214">
        <v>2799.134</v>
      </c>
      <c r="N515" s="215">
        <v>4.9299999999999999E-5</v>
      </c>
      <c r="O515" s="215">
        <v>4.6300000000000001E-5</v>
      </c>
      <c r="P515" s="213">
        <v>7</v>
      </c>
      <c r="Q515" s="214">
        <v>7020</v>
      </c>
      <c r="R515" s="215">
        <v>6.2399999999999999E-5</v>
      </c>
    </row>
    <row r="516" spans="2:18" x14ac:dyDescent="0.2">
      <c r="B516" s="216" t="s">
        <v>1080</v>
      </c>
      <c r="C516" s="216" t="s">
        <v>1016</v>
      </c>
      <c r="D516" s="216" t="s">
        <v>24</v>
      </c>
      <c r="E516" s="213">
        <v>222</v>
      </c>
      <c r="F516" s="213">
        <v>0</v>
      </c>
      <c r="G516" s="213">
        <v>1507.77</v>
      </c>
      <c r="H516" s="213">
        <v>139</v>
      </c>
      <c r="I516" s="213"/>
      <c r="J516" s="213"/>
      <c r="K516" s="213">
        <v>0</v>
      </c>
      <c r="L516" s="214">
        <v>0</v>
      </c>
      <c r="M516" s="214">
        <v>0</v>
      </c>
      <c r="N516" s="215">
        <v>0</v>
      </c>
      <c r="O516" s="215">
        <v>0</v>
      </c>
      <c r="P516" s="213">
        <v>1</v>
      </c>
      <c r="Q516" s="214">
        <v>490</v>
      </c>
      <c r="R516" s="215">
        <v>1.4100000000000001E-5</v>
      </c>
    </row>
    <row r="517" spans="2:18" x14ac:dyDescent="0.2">
      <c r="B517" s="216" t="s">
        <v>1081</v>
      </c>
      <c r="C517" s="216" t="s">
        <v>1016</v>
      </c>
      <c r="D517" s="216" t="s">
        <v>24</v>
      </c>
      <c r="E517" s="213">
        <v>1742</v>
      </c>
      <c r="F517" s="213">
        <v>7009.5</v>
      </c>
      <c r="G517" s="213">
        <v>3741.68</v>
      </c>
      <c r="H517" s="213">
        <v>225</v>
      </c>
      <c r="I517" s="213"/>
      <c r="J517" s="213"/>
      <c r="K517" s="213"/>
      <c r="L517" s="214"/>
      <c r="M517" s="214"/>
      <c r="N517" s="215"/>
      <c r="O517" s="215"/>
      <c r="P517" s="213"/>
      <c r="Q517" s="214"/>
      <c r="R517" s="215"/>
    </row>
    <row r="518" spans="2:18" x14ac:dyDescent="0.2">
      <c r="B518" s="216" t="s">
        <v>1082</v>
      </c>
      <c r="C518" s="216" t="s">
        <v>1079</v>
      </c>
      <c r="D518" s="216" t="s">
        <v>24</v>
      </c>
      <c r="E518" s="213">
        <v>972</v>
      </c>
      <c r="F518" s="213">
        <v>5571.26</v>
      </c>
      <c r="G518" s="213">
        <v>1280.6400000000001</v>
      </c>
      <c r="H518" s="213">
        <v>138</v>
      </c>
      <c r="I518" s="213"/>
      <c r="J518" s="213"/>
      <c r="K518" s="213"/>
      <c r="L518" s="214"/>
      <c r="M518" s="214"/>
      <c r="N518" s="215"/>
      <c r="O518" s="215"/>
      <c r="P518" s="213"/>
      <c r="Q518" s="214"/>
      <c r="R518" s="215"/>
    </row>
    <row r="519" spans="2:18" x14ac:dyDescent="0.2">
      <c r="B519" s="216" t="s">
        <v>1083</v>
      </c>
      <c r="C519" s="216" t="s">
        <v>1084</v>
      </c>
      <c r="D519" s="216" t="s">
        <v>24</v>
      </c>
      <c r="E519" s="213">
        <v>381</v>
      </c>
      <c r="F519" s="213">
        <v>1940.8</v>
      </c>
      <c r="G519" s="213">
        <v>821.7</v>
      </c>
      <c r="H519" s="213">
        <v>102.5129</v>
      </c>
      <c r="I519" s="213"/>
      <c r="J519" s="213"/>
      <c r="K519" s="213">
        <v>2</v>
      </c>
      <c r="L519" s="214">
        <v>201.2764</v>
      </c>
      <c r="M519" s="214">
        <v>201.2764</v>
      </c>
      <c r="N519" s="215">
        <v>1.9999999999999999E-6</v>
      </c>
      <c r="O519" s="215">
        <v>1.9999999999999999E-6</v>
      </c>
      <c r="P519" s="213">
        <v>5</v>
      </c>
      <c r="Q519" s="214">
        <v>20133</v>
      </c>
      <c r="R519" s="215">
        <v>8.25E-5</v>
      </c>
    </row>
    <row r="520" spans="2:18" x14ac:dyDescent="0.2">
      <c r="B520" s="216" t="s">
        <v>1085</v>
      </c>
      <c r="C520" s="216" t="s">
        <v>1084</v>
      </c>
      <c r="D520" s="216" t="s">
        <v>24</v>
      </c>
      <c r="E520" s="213">
        <v>3</v>
      </c>
      <c r="F520" s="213">
        <v>167.1</v>
      </c>
      <c r="G520" s="213">
        <v>2116.19</v>
      </c>
      <c r="H520" s="213">
        <v>142</v>
      </c>
      <c r="I520" s="213"/>
      <c r="J520" s="213"/>
      <c r="K520" s="213"/>
      <c r="L520" s="214"/>
      <c r="M520" s="214"/>
      <c r="N520" s="215"/>
      <c r="O520" s="215"/>
      <c r="P520" s="213"/>
      <c r="Q520" s="214"/>
      <c r="R520" s="215"/>
    </row>
    <row r="521" spans="2:18" x14ac:dyDescent="0.2">
      <c r="B521" s="216" t="s">
        <v>1086</v>
      </c>
      <c r="C521" s="216" t="s">
        <v>1084</v>
      </c>
      <c r="D521" s="216" t="s">
        <v>24</v>
      </c>
      <c r="E521" s="213">
        <v>136</v>
      </c>
      <c r="F521" s="213">
        <v>1985.84</v>
      </c>
      <c r="G521" s="213">
        <v>1611.52</v>
      </c>
      <c r="H521" s="213">
        <v>113</v>
      </c>
      <c r="I521" s="213"/>
      <c r="J521" s="213"/>
      <c r="K521" s="213">
        <v>0</v>
      </c>
      <c r="L521" s="214">
        <v>0</v>
      </c>
      <c r="M521" s="214">
        <v>0</v>
      </c>
      <c r="N521" s="215">
        <v>0</v>
      </c>
      <c r="O521" s="215">
        <v>0</v>
      </c>
      <c r="P521" s="213">
        <v>6</v>
      </c>
      <c r="Q521" s="214">
        <v>34323</v>
      </c>
      <c r="R521" s="215">
        <v>9.0600000000000007E-5</v>
      </c>
    </row>
    <row r="522" spans="2:18" x14ac:dyDescent="0.2">
      <c r="B522" s="216" t="s">
        <v>1087</v>
      </c>
      <c r="C522" s="216" t="s">
        <v>1084</v>
      </c>
      <c r="D522" s="216" t="s">
        <v>24</v>
      </c>
      <c r="E522" s="213">
        <v>1829</v>
      </c>
      <c r="F522" s="213">
        <v>3673.87</v>
      </c>
      <c r="G522" s="213">
        <v>6277.87</v>
      </c>
      <c r="H522" s="213">
        <v>187.94040000000001</v>
      </c>
      <c r="I522" s="213"/>
      <c r="J522" s="213"/>
      <c r="K522" s="213">
        <v>8</v>
      </c>
      <c r="L522" s="214">
        <v>275965.8</v>
      </c>
      <c r="M522" s="214">
        <v>275965.8</v>
      </c>
      <c r="N522" s="215">
        <v>3.4079000000000002E-3</v>
      </c>
      <c r="O522" s="215">
        <v>3.408E-3</v>
      </c>
      <c r="P522" s="213">
        <v>6</v>
      </c>
      <c r="Q522" s="214">
        <v>27499</v>
      </c>
      <c r="R522" s="215">
        <v>8.7499999999999999E-5</v>
      </c>
    </row>
    <row r="523" spans="2:18" x14ac:dyDescent="0.2">
      <c r="B523" s="216" t="s">
        <v>1088</v>
      </c>
      <c r="C523" s="216" t="s">
        <v>1089</v>
      </c>
      <c r="D523" s="216" t="s">
        <v>24</v>
      </c>
      <c r="E523" s="213">
        <v>2495</v>
      </c>
      <c r="F523" s="213">
        <v>6586.4</v>
      </c>
      <c r="G523" s="213">
        <v>2099.8000000000002</v>
      </c>
      <c r="H523" s="213">
        <v>273.20339999999999</v>
      </c>
      <c r="I523" s="213"/>
      <c r="J523" s="213"/>
      <c r="K523" s="213">
        <v>11</v>
      </c>
      <c r="L523" s="214">
        <v>78492.31</v>
      </c>
      <c r="M523" s="214">
        <v>78492.31</v>
      </c>
      <c r="N523" s="215">
        <v>2.0444E-3</v>
      </c>
      <c r="O523" s="215">
        <v>2.0439999999999998E-3</v>
      </c>
      <c r="P523" s="213">
        <v>13</v>
      </c>
      <c r="Q523" s="214">
        <v>109266</v>
      </c>
      <c r="R523" s="215">
        <v>3.4469999999999998E-4</v>
      </c>
    </row>
    <row r="524" spans="2:18" x14ac:dyDescent="0.2">
      <c r="B524" s="216" t="s">
        <v>1090</v>
      </c>
      <c r="C524" s="216" t="s">
        <v>1091</v>
      </c>
      <c r="D524" s="216" t="s">
        <v>25</v>
      </c>
      <c r="E524" s="213">
        <v>1216</v>
      </c>
      <c r="F524" s="213">
        <v>51352.78</v>
      </c>
      <c r="G524" s="213">
        <v>6087.1</v>
      </c>
      <c r="H524" s="213">
        <v>164</v>
      </c>
      <c r="I524" s="213"/>
      <c r="J524" s="213"/>
      <c r="K524" s="213">
        <v>22</v>
      </c>
      <c r="L524" s="214">
        <v>806665.9</v>
      </c>
      <c r="M524" s="214">
        <v>771723</v>
      </c>
      <c r="N524" s="215">
        <v>4.4180000000000001E-3</v>
      </c>
      <c r="O524" s="215">
        <v>4.2579999999999996E-3</v>
      </c>
      <c r="P524" s="213">
        <v>20</v>
      </c>
      <c r="Q524" s="214">
        <v>104667.2</v>
      </c>
      <c r="R524" s="215">
        <v>1.0008E-3</v>
      </c>
    </row>
    <row r="525" spans="2:18" x14ac:dyDescent="0.2">
      <c r="B525" s="216" t="s">
        <v>1092</v>
      </c>
      <c r="C525" s="216" t="s">
        <v>1089</v>
      </c>
      <c r="D525" s="216" t="s">
        <v>24</v>
      </c>
      <c r="E525" s="213">
        <v>1332</v>
      </c>
      <c r="F525" s="213">
        <v>6666.21</v>
      </c>
      <c r="G525" s="213">
        <v>3457.9</v>
      </c>
      <c r="H525" s="213">
        <v>194</v>
      </c>
      <c r="I525" s="213"/>
      <c r="J525" s="213"/>
      <c r="K525" s="213">
        <v>7</v>
      </c>
      <c r="L525" s="214">
        <v>983.9742</v>
      </c>
      <c r="M525" s="214">
        <v>983.9742</v>
      </c>
      <c r="N525" s="215">
        <v>6.9999999999999999E-6</v>
      </c>
      <c r="O525" s="215">
        <v>6.9999999999999999E-6</v>
      </c>
      <c r="P525" s="213">
        <v>10</v>
      </c>
      <c r="Q525" s="214">
        <v>45556</v>
      </c>
      <c r="R525" s="215">
        <v>1.8210000000000001E-4</v>
      </c>
    </row>
    <row r="526" spans="2:18" x14ac:dyDescent="0.2">
      <c r="B526" s="216" t="s">
        <v>1093</v>
      </c>
      <c r="C526" s="216" t="s">
        <v>1094</v>
      </c>
      <c r="D526" s="216" t="s">
        <v>24</v>
      </c>
      <c r="E526" s="213">
        <v>1111</v>
      </c>
      <c r="F526" s="213">
        <v>5242.98</v>
      </c>
      <c r="G526" s="213">
        <v>1922.53</v>
      </c>
      <c r="H526" s="213">
        <v>204</v>
      </c>
      <c r="I526" s="213"/>
      <c r="J526" s="213"/>
      <c r="K526" s="213">
        <v>10</v>
      </c>
      <c r="L526" s="214">
        <v>126986.5</v>
      </c>
      <c r="M526" s="214">
        <v>126436.5</v>
      </c>
      <c r="N526" s="215">
        <v>1.1640000000000001E-3</v>
      </c>
      <c r="O526" s="215">
        <v>1.1620000000000001E-3</v>
      </c>
      <c r="P526" s="213">
        <v>6</v>
      </c>
      <c r="Q526" s="214">
        <v>86522</v>
      </c>
      <c r="R526" s="215">
        <v>1.9990000000000001E-4</v>
      </c>
    </row>
    <row r="527" spans="2:18" x14ac:dyDescent="0.2">
      <c r="B527" s="216" t="s">
        <v>1095</v>
      </c>
      <c r="C527" s="216" t="s">
        <v>1096</v>
      </c>
      <c r="D527" s="216" t="s">
        <v>24</v>
      </c>
      <c r="E527" s="213">
        <v>20</v>
      </c>
      <c r="F527" s="213">
        <v>1424.92</v>
      </c>
      <c r="G527" s="213">
        <v>943.02</v>
      </c>
      <c r="H527" s="213">
        <v>193</v>
      </c>
      <c r="I527" s="213"/>
      <c r="J527" s="213"/>
      <c r="K527" s="213">
        <v>0</v>
      </c>
      <c r="L527" s="214">
        <v>0</v>
      </c>
      <c r="M527" s="214">
        <v>0</v>
      </c>
      <c r="N527" s="215">
        <v>0</v>
      </c>
      <c r="O527" s="215">
        <v>0</v>
      </c>
      <c r="P527" s="213">
        <v>1</v>
      </c>
      <c r="Q527" s="214">
        <v>572</v>
      </c>
      <c r="R527" s="215">
        <v>1.9999999999999999E-6</v>
      </c>
    </row>
    <row r="528" spans="2:18" x14ac:dyDescent="0.2">
      <c r="B528" s="216" t="s">
        <v>1097</v>
      </c>
      <c r="C528" s="216" t="s">
        <v>1098</v>
      </c>
      <c r="D528" s="216" t="s">
        <v>24</v>
      </c>
      <c r="E528" s="213">
        <v>1776</v>
      </c>
      <c r="F528" s="213">
        <v>9549.69</v>
      </c>
      <c r="G528" s="213">
        <v>2702.75</v>
      </c>
      <c r="H528" s="213">
        <v>236</v>
      </c>
      <c r="I528" s="213"/>
      <c r="J528" s="213"/>
      <c r="K528" s="213">
        <v>22</v>
      </c>
      <c r="L528" s="214">
        <v>142079.1</v>
      </c>
      <c r="M528" s="214">
        <v>141938.29999999999</v>
      </c>
      <c r="N528" s="215">
        <v>1.8243999999999999E-3</v>
      </c>
      <c r="O528" s="215">
        <v>1.823E-3</v>
      </c>
      <c r="P528" s="213">
        <v>3</v>
      </c>
      <c r="Q528" s="214">
        <v>4552</v>
      </c>
      <c r="R528" s="215">
        <v>4.7299999999999998E-5</v>
      </c>
    </row>
    <row r="529" spans="2:18" x14ac:dyDescent="0.2">
      <c r="B529" s="216" t="s">
        <v>1099</v>
      </c>
      <c r="C529" s="216" t="s">
        <v>1096</v>
      </c>
      <c r="D529" s="216" t="s">
        <v>24</v>
      </c>
      <c r="E529" s="213">
        <v>31</v>
      </c>
      <c r="F529" s="213">
        <v>1127.2</v>
      </c>
      <c r="G529" s="213">
        <v>2025.35</v>
      </c>
      <c r="H529" s="213">
        <v>209</v>
      </c>
      <c r="I529" s="213"/>
      <c r="J529" s="213"/>
      <c r="K529" s="213">
        <v>1</v>
      </c>
      <c r="L529" s="214">
        <v>1340.55</v>
      </c>
      <c r="M529" s="214">
        <v>1340.55</v>
      </c>
      <c r="N529" s="215">
        <v>2.7100000000000001E-5</v>
      </c>
      <c r="O529" s="215">
        <v>2.7100000000000001E-5</v>
      </c>
      <c r="P529" s="213">
        <v>2</v>
      </c>
      <c r="Q529" s="214">
        <v>466</v>
      </c>
      <c r="R529" s="215">
        <v>1.9999999999999999E-6</v>
      </c>
    </row>
    <row r="530" spans="2:18" x14ac:dyDescent="0.2">
      <c r="B530" s="216" t="s">
        <v>1100</v>
      </c>
      <c r="C530" s="216" t="s">
        <v>693</v>
      </c>
      <c r="D530" s="216" t="s">
        <v>24</v>
      </c>
      <c r="E530" s="213">
        <v>1634</v>
      </c>
      <c r="F530" s="213">
        <v>10591.9</v>
      </c>
      <c r="G530" s="213">
        <v>1133.5</v>
      </c>
      <c r="H530" s="213">
        <v>188</v>
      </c>
      <c r="I530" s="213"/>
      <c r="J530" s="213"/>
      <c r="K530" s="213">
        <v>21</v>
      </c>
      <c r="L530" s="214">
        <v>172551.1</v>
      </c>
      <c r="M530" s="214">
        <v>172434</v>
      </c>
      <c r="N530" s="215">
        <v>1.8240000000000001E-3</v>
      </c>
      <c r="O530" s="215">
        <v>1.823E-3</v>
      </c>
      <c r="P530" s="213">
        <v>2</v>
      </c>
      <c r="Q530" s="214">
        <v>9344</v>
      </c>
      <c r="R530" s="215">
        <v>5.4299999999999998E-5</v>
      </c>
    </row>
    <row r="531" spans="2:18" x14ac:dyDescent="0.2">
      <c r="B531" s="216" t="s">
        <v>1101</v>
      </c>
      <c r="C531" s="216" t="s">
        <v>1102</v>
      </c>
      <c r="D531" s="216" t="s">
        <v>25</v>
      </c>
      <c r="E531" s="213">
        <v>1960</v>
      </c>
      <c r="F531" s="213">
        <v>11925.94</v>
      </c>
      <c r="G531" s="213">
        <v>8300.36</v>
      </c>
      <c r="H531" s="213">
        <v>263</v>
      </c>
      <c r="I531" s="213"/>
      <c r="J531" s="213"/>
      <c r="K531" s="213">
        <v>16</v>
      </c>
      <c r="L531" s="214">
        <v>164313.5</v>
      </c>
      <c r="M531" s="214">
        <v>164313.5</v>
      </c>
      <c r="N531" s="215">
        <v>6.5126000000000003E-3</v>
      </c>
      <c r="O531" s="215">
        <v>6.5129999999999997E-3</v>
      </c>
      <c r="P531" s="213">
        <v>3</v>
      </c>
      <c r="Q531" s="214">
        <v>2507</v>
      </c>
      <c r="R531" s="215">
        <v>3.18E-5</v>
      </c>
    </row>
    <row r="532" spans="2:18" x14ac:dyDescent="0.2">
      <c r="B532" s="216" t="s">
        <v>1103</v>
      </c>
      <c r="C532" s="216" t="s">
        <v>1096</v>
      </c>
      <c r="D532" s="216" t="s">
        <v>24</v>
      </c>
      <c r="E532" s="213">
        <v>19</v>
      </c>
      <c r="F532" s="213">
        <v>975.6</v>
      </c>
      <c r="G532" s="213">
        <v>875.84</v>
      </c>
      <c r="H532" s="213">
        <v>201</v>
      </c>
      <c r="I532" s="213"/>
      <c r="J532" s="213"/>
      <c r="K532" s="213">
        <v>0</v>
      </c>
      <c r="L532" s="214">
        <v>0</v>
      </c>
      <c r="M532" s="214">
        <v>0</v>
      </c>
      <c r="N532" s="215">
        <v>0</v>
      </c>
      <c r="O532" s="215">
        <v>0</v>
      </c>
      <c r="P532" s="213">
        <v>2</v>
      </c>
      <c r="Q532" s="214">
        <v>1074</v>
      </c>
      <c r="R532" s="215">
        <v>6.0000000000000002E-6</v>
      </c>
    </row>
    <row r="533" spans="2:18" x14ac:dyDescent="0.2">
      <c r="B533" s="216" t="s">
        <v>3246</v>
      </c>
      <c r="C533" s="216" t="s">
        <v>1096</v>
      </c>
      <c r="D533" s="216" t="s">
        <v>24</v>
      </c>
      <c r="E533" s="213">
        <v>7</v>
      </c>
      <c r="F533" s="213">
        <v>201.3</v>
      </c>
      <c r="G533" s="213">
        <v>77.099999999999994</v>
      </c>
      <c r="H533" s="213">
        <v>14</v>
      </c>
      <c r="I533" s="213"/>
      <c r="J533" s="213"/>
      <c r="K533" s="213">
        <v>0</v>
      </c>
      <c r="L533" s="214">
        <v>0</v>
      </c>
      <c r="M533" s="214">
        <v>0</v>
      </c>
      <c r="N533" s="215">
        <v>0</v>
      </c>
      <c r="O533" s="215">
        <v>0</v>
      </c>
      <c r="P533" s="213">
        <v>1</v>
      </c>
      <c r="Q533" s="214">
        <v>1456</v>
      </c>
      <c r="R533" s="215">
        <v>7.9999999999999996E-6</v>
      </c>
    </row>
    <row r="534" spans="2:18" x14ac:dyDescent="0.2">
      <c r="B534" s="216" t="s">
        <v>1104</v>
      </c>
      <c r="C534" s="216" t="s">
        <v>1096</v>
      </c>
      <c r="D534" s="216" t="s">
        <v>24</v>
      </c>
      <c r="E534" s="213">
        <v>25</v>
      </c>
      <c r="F534" s="213">
        <v>1735.15</v>
      </c>
      <c r="G534" s="213">
        <v>1936.69</v>
      </c>
      <c r="H534" s="213">
        <v>141</v>
      </c>
      <c r="I534" s="213"/>
      <c r="J534" s="213"/>
      <c r="K534" s="213">
        <v>1</v>
      </c>
      <c r="L534" s="214">
        <v>374</v>
      </c>
      <c r="M534" s="214">
        <v>0</v>
      </c>
      <c r="N534" s="215">
        <v>9.9999999999999995E-7</v>
      </c>
      <c r="O534" s="215">
        <v>0</v>
      </c>
      <c r="P534" s="213">
        <v>4</v>
      </c>
      <c r="Q534" s="214">
        <v>2051</v>
      </c>
      <c r="R534" s="215">
        <v>1.1E-5</v>
      </c>
    </row>
    <row r="535" spans="2:18" x14ac:dyDescent="0.2">
      <c r="B535" s="216" t="s">
        <v>1105</v>
      </c>
      <c r="C535" s="216" t="s">
        <v>1106</v>
      </c>
      <c r="D535" s="216" t="s">
        <v>24</v>
      </c>
      <c r="E535" s="213">
        <v>1088</v>
      </c>
      <c r="F535" s="213">
        <v>6011.5</v>
      </c>
      <c r="G535" s="213">
        <v>4981.1499999999996</v>
      </c>
      <c r="H535" s="213">
        <v>188</v>
      </c>
      <c r="I535" s="213"/>
      <c r="J535" s="213"/>
      <c r="K535" s="213">
        <v>6</v>
      </c>
      <c r="L535" s="214">
        <v>197850.6</v>
      </c>
      <c r="M535" s="214">
        <v>197850.6</v>
      </c>
      <c r="N535" s="215">
        <v>2.0753E-3</v>
      </c>
      <c r="O535" s="215">
        <v>2.075E-3</v>
      </c>
      <c r="P535" s="213">
        <v>6</v>
      </c>
      <c r="Q535" s="214">
        <v>11646</v>
      </c>
      <c r="R535" s="215">
        <v>1.7330000000000001E-4</v>
      </c>
    </row>
    <row r="536" spans="2:18" x14ac:dyDescent="0.2">
      <c r="B536" s="216" t="s">
        <v>1107</v>
      </c>
      <c r="C536" s="216" t="s">
        <v>1096</v>
      </c>
      <c r="D536" s="216" t="s">
        <v>24</v>
      </c>
      <c r="E536" s="213">
        <v>38</v>
      </c>
      <c r="F536" s="213">
        <v>988.9</v>
      </c>
      <c r="G536" s="213">
        <v>969.2</v>
      </c>
      <c r="H536" s="213">
        <v>35</v>
      </c>
      <c r="I536" s="213"/>
      <c r="J536" s="213"/>
      <c r="K536" s="213">
        <v>2</v>
      </c>
      <c r="L536" s="214">
        <v>5525.567</v>
      </c>
      <c r="M536" s="214">
        <v>5525.567</v>
      </c>
      <c r="N536" s="215">
        <v>6.8200000000000004E-5</v>
      </c>
      <c r="O536" s="215">
        <v>6.8200000000000004E-5</v>
      </c>
      <c r="P536" s="213">
        <v>2</v>
      </c>
      <c r="Q536" s="214">
        <v>3064</v>
      </c>
      <c r="R536" s="215">
        <v>1.0000000000000001E-5</v>
      </c>
    </row>
    <row r="537" spans="2:18" x14ac:dyDescent="0.2">
      <c r="B537" s="216" t="s">
        <v>1108</v>
      </c>
      <c r="C537" s="216" t="s">
        <v>1109</v>
      </c>
      <c r="D537" s="216" t="s">
        <v>24</v>
      </c>
      <c r="E537" s="213">
        <v>26</v>
      </c>
      <c r="F537" s="213">
        <v>3086.9</v>
      </c>
      <c r="G537" s="213">
        <v>257.89999999999998</v>
      </c>
      <c r="H537" s="213">
        <v>87</v>
      </c>
      <c r="I537" s="213"/>
      <c r="J537" s="213"/>
      <c r="K537" s="213">
        <v>0</v>
      </c>
      <c r="L537" s="214">
        <v>0</v>
      </c>
      <c r="M537" s="214">
        <v>0</v>
      </c>
      <c r="N537" s="215">
        <v>0</v>
      </c>
      <c r="O537" s="215">
        <v>0</v>
      </c>
      <c r="P537" s="213">
        <v>2</v>
      </c>
      <c r="Q537" s="214">
        <v>1129</v>
      </c>
      <c r="R537" s="215">
        <v>3.0000000000000001E-6</v>
      </c>
    </row>
    <row r="538" spans="2:18" x14ac:dyDescent="0.2">
      <c r="B538" s="216" t="s">
        <v>1110</v>
      </c>
      <c r="C538" s="216" t="s">
        <v>1111</v>
      </c>
      <c r="D538" s="216" t="s">
        <v>25</v>
      </c>
      <c r="E538" s="213">
        <v>730.5</v>
      </c>
      <c r="F538" s="213">
        <v>50169.57</v>
      </c>
      <c r="G538" s="213">
        <v>2422.1999999999998</v>
      </c>
      <c r="H538" s="213">
        <v>97</v>
      </c>
      <c r="I538" s="213"/>
      <c r="J538" s="213"/>
      <c r="K538" s="213">
        <v>19</v>
      </c>
      <c r="L538" s="214">
        <v>194055.3</v>
      </c>
      <c r="M538" s="214">
        <v>194055.3</v>
      </c>
      <c r="N538" s="215">
        <v>8.2255000000000002E-3</v>
      </c>
      <c r="O538" s="215">
        <v>8.2260000000000007E-3</v>
      </c>
      <c r="P538" s="213">
        <v>21</v>
      </c>
      <c r="Q538" s="214">
        <v>107108.3</v>
      </c>
      <c r="R538" s="215">
        <v>1.0482E-3</v>
      </c>
    </row>
    <row r="539" spans="2:18" x14ac:dyDescent="0.2">
      <c r="B539" s="216" t="s">
        <v>1112</v>
      </c>
      <c r="C539" s="216" t="s">
        <v>1113</v>
      </c>
      <c r="D539" s="216" t="s">
        <v>25</v>
      </c>
      <c r="E539" s="213">
        <v>977.5</v>
      </c>
      <c r="F539" s="213">
        <v>22041.919999999998</v>
      </c>
      <c r="G539" s="213">
        <v>1178</v>
      </c>
      <c r="H539" s="213">
        <v>118</v>
      </c>
      <c r="I539" s="213"/>
      <c r="J539" s="213"/>
      <c r="K539" s="213">
        <v>15</v>
      </c>
      <c r="L539" s="214">
        <v>75841.87</v>
      </c>
      <c r="M539" s="214">
        <v>75835.89</v>
      </c>
      <c r="N539" s="215">
        <v>8.0841000000000003E-3</v>
      </c>
      <c r="O539" s="215">
        <v>8.0809999999999996E-3</v>
      </c>
      <c r="P539" s="213">
        <v>15</v>
      </c>
      <c r="Q539" s="214">
        <v>63780</v>
      </c>
      <c r="R539" s="215">
        <v>6.3630000000000002E-4</v>
      </c>
    </row>
    <row r="540" spans="2:18" x14ac:dyDescent="0.2">
      <c r="B540" s="216" t="s">
        <v>1114</v>
      </c>
      <c r="C540" s="216" t="s">
        <v>1115</v>
      </c>
      <c r="D540" s="216" t="s">
        <v>25</v>
      </c>
      <c r="E540" s="213">
        <v>97</v>
      </c>
      <c r="F540" s="213">
        <v>16539.099999999999</v>
      </c>
      <c r="G540" s="213">
        <v>278.89999999999998</v>
      </c>
      <c r="H540" s="213">
        <v>15</v>
      </c>
      <c r="I540" s="213"/>
      <c r="J540" s="213"/>
      <c r="K540" s="213">
        <v>7</v>
      </c>
      <c r="L540" s="214">
        <v>10119.540000000001</v>
      </c>
      <c r="M540" s="214">
        <v>10119.540000000001</v>
      </c>
      <c r="N540" s="215">
        <v>6.6100000000000002E-4</v>
      </c>
      <c r="O540" s="215">
        <v>6.6100000000000002E-4</v>
      </c>
      <c r="P540" s="213">
        <v>6</v>
      </c>
      <c r="Q540" s="214">
        <v>6896</v>
      </c>
      <c r="R540" s="215">
        <v>8.4800000000000001E-5</v>
      </c>
    </row>
    <row r="541" spans="2:18" x14ac:dyDescent="0.2">
      <c r="B541" s="216" t="s">
        <v>1116</v>
      </c>
      <c r="C541" s="216" t="s">
        <v>1117</v>
      </c>
      <c r="D541" s="216" t="s">
        <v>25</v>
      </c>
      <c r="E541" s="213">
        <v>689</v>
      </c>
      <c r="F541" s="213">
        <v>60625.58</v>
      </c>
      <c r="G541" s="213">
        <v>2346.9</v>
      </c>
      <c r="H541" s="213">
        <v>74</v>
      </c>
      <c r="I541" s="213"/>
      <c r="J541" s="213"/>
      <c r="K541" s="213">
        <v>34</v>
      </c>
      <c r="L541" s="214">
        <v>362170.7</v>
      </c>
      <c r="M541" s="214">
        <v>251014.1</v>
      </c>
      <c r="N541" s="215">
        <v>1.0959999999999999E-2</v>
      </c>
      <c r="O541" s="215">
        <v>1.0107E-2</v>
      </c>
      <c r="P541" s="213">
        <v>25</v>
      </c>
      <c r="Q541" s="214">
        <v>83996.5</v>
      </c>
      <c r="R541" s="215">
        <v>1.0101000000000001E-3</v>
      </c>
    </row>
    <row r="542" spans="2:18" x14ac:dyDescent="0.2">
      <c r="B542" s="216" t="s">
        <v>1118</v>
      </c>
      <c r="C542" s="216" t="s">
        <v>1119</v>
      </c>
      <c r="D542" s="216" t="s">
        <v>24</v>
      </c>
      <c r="E542" s="213">
        <v>757</v>
      </c>
      <c r="F542" s="213">
        <v>2412.56</v>
      </c>
      <c r="G542" s="213">
        <v>2711.6</v>
      </c>
      <c r="H542" s="213">
        <v>85</v>
      </c>
      <c r="I542" s="213"/>
      <c r="J542" s="213"/>
      <c r="K542" s="213">
        <v>5</v>
      </c>
      <c r="L542" s="214">
        <v>98386.7</v>
      </c>
      <c r="M542" s="214">
        <v>98386.7</v>
      </c>
      <c r="N542" s="215">
        <v>7.2369999999999997E-4</v>
      </c>
      <c r="O542" s="215">
        <v>7.2400000000000003E-4</v>
      </c>
      <c r="P542" s="213">
        <v>10</v>
      </c>
      <c r="Q542" s="214">
        <v>38581</v>
      </c>
      <c r="R542" s="215">
        <v>1.697E-4</v>
      </c>
    </row>
    <row r="543" spans="2:18" x14ac:dyDescent="0.2">
      <c r="B543" s="216" t="s">
        <v>1120</v>
      </c>
      <c r="C543" s="216" t="s">
        <v>1121</v>
      </c>
      <c r="D543" s="216" t="s">
        <v>24</v>
      </c>
      <c r="E543" s="213">
        <v>1113</v>
      </c>
      <c r="F543" s="213">
        <v>4792.63</v>
      </c>
      <c r="G543" s="213">
        <v>4642.7700000000004</v>
      </c>
      <c r="H543" s="213">
        <v>145</v>
      </c>
      <c r="I543" s="213"/>
      <c r="J543" s="213"/>
      <c r="K543" s="213">
        <v>4</v>
      </c>
      <c r="L543" s="214">
        <v>825.96860000000004</v>
      </c>
      <c r="M543" s="214">
        <v>825.96860000000004</v>
      </c>
      <c r="N543" s="215">
        <v>3.9999999999999998E-6</v>
      </c>
      <c r="O543" s="215">
        <v>3.9999999999999998E-6</v>
      </c>
      <c r="P543" s="213">
        <v>7</v>
      </c>
      <c r="Q543" s="214">
        <v>28727</v>
      </c>
      <c r="R543" s="215">
        <v>9.2600000000000001E-5</v>
      </c>
    </row>
    <row r="544" spans="2:18" x14ac:dyDescent="0.2">
      <c r="B544" s="216" t="s">
        <v>1122</v>
      </c>
      <c r="C544" s="216" t="s">
        <v>1123</v>
      </c>
      <c r="D544" s="216" t="s">
        <v>24</v>
      </c>
      <c r="E544" s="213">
        <v>41</v>
      </c>
      <c r="F544" s="213">
        <v>0</v>
      </c>
      <c r="G544" s="213">
        <v>1373.02</v>
      </c>
      <c r="H544" s="213">
        <v>66</v>
      </c>
      <c r="I544" s="213"/>
      <c r="J544" s="213"/>
      <c r="K544" s="213">
        <v>1</v>
      </c>
      <c r="L544" s="214">
        <v>1845.867</v>
      </c>
      <c r="M544" s="214">
        <v>1845.867</v>
      </c>
      <c r="N544" s="215">
        <v>3.2299999999999999E-5</v>
      </c>
      <c r="O544" s="215">
        <v>3.2299999999999999E-5</v>
      </c>
      <c r="P544" s="213">
        <v>3</v>
      </c>
      <c r="Q544" s="214">
        <v>3563</v>
      </c>
      <c r="R544" s="215">
        <v>1.2099999999999999E-5</v>
      </c>
    </row>
    <row r="545" spans="2:18" x14ac:dyDescent="0.2">
      <c r="B545" s="216" t="s">
        <v>1124</v>
      </c>
      <c r="C545" s="216" t="s">
        <v>1123</v>
      </c>
      <c r="D545" s="216" t="s">
        <v>24</v>
      </c>
      <c r="E545" s="213">
        <v>147</v>
      </c>
      <c r="F545" s="213">
        <v>1506.7</v>
      </c>
      <c r="G545" s="213">
        <v>2127.13</v>
      </c>
      <c r="H545" s="213">
        <v>54</v>
      </c>
      <c r="I545" s="213"/>
      <c r="J545" s="213"/>
      <c r="K545" s="213">
        <v>0</v>
      </c>
      <c r="L545" s="214">
        <v>0</v>
      </c>
      <c r="M545" s="214">
        <v>0</v>
      </c>
      <c r="N545" s="215">
        <v>0</v>
      </c>
      <c r="O545" s="215">
        <v>0</v>
      </c>
      <c r="P545" s="213">
        <v>1</v>
      </c>
      <c r="Q545" s="214">
        <v>405</v>
      </c>
      <c r="R545" s="215">
        <v>3.0000000000000001E-6</v>
      </c>
    </row>
    <row r="546" spans="2:18" x14ac:dyDescent="0.2">
      <c r="B546" s="216" t="s">
        <v>1125</v>
      </c>
      <c r="C546" s="216" t="s">
        <v>1123</v>
      </c>
      <c r="D546" s="216" t="s">
        <v>24</v>
      </c>
      <c r="E546" s="213">
        <v>14</v>
      </c>
      <c r="F546" s="213">
        <v>0</v>
      </c>
      <c r="G546" s="213">
        <v>1688.39</v>
      </c>
      <c r="H546" s="213">
        <v>97</v>
      </c>
      <c r="I546" s="213"/>
      <c r="J546" s="213"/>
      <c r="K546" s="213"/>
      <c r="L546" s="214"/>
      <c r="M546" s="214"/>
      <c r="N546" s="215"/>
      <c r="O546" s="215"/>
      <c r="P546" s="213"/>
      <c r="Q546" s="214"/>
      <c r="R546" s="215"/>
    </row>
    <row r="547" spans="2:18" x14ac:dyDescent="0.2">
      <c r="B547" s="216" t="s">
        <v>1126</v>
      </c>
      <c r="C547" s="216" t="s">
        <v>1123</v>
      </c>
      <c r="D547" s="216" t="s">
        <v>24</v>
      </c>
      <c r="E547" s="213">
        <v>703</v>
      </c>
      <c r="F547" s="213">
        <v>339.3</v>
      </c>
      <c r="G547" s="213">
        <v>3027.57</v>
      </c>
      <c r="H547" s="213">
        <v>241</v>
      </c>
      <c r="I547" s="213"/>
      <c r="J547" s="213"/>
      <c r="K547" s="213">
        <v>3</v>
      </c>
      <c r="L547" s="214">
        <v>18117.560000000001</v>
      </c>
      <c r="M547" s="214">
        <v>18117.560000000001</v>
      </c>
      <c r="N547" s="215">
        <v>9.2399999999999996E-5</v>
      </c>
      <c r="O547" s="215">
        <v>9.2399999999999996E-5</v>
      </c>
      <c r="P547" s="213">
        <v>1</v>
      </c>
      <c r="Q547" s="214">
        <v>1845</v>
      </c>
      <c r="R547" s="215">
        <v>9.0000000000000002E-6</v>
      </c>
    </row>
    <row r="548" spans="2:18" x14ac:dyDescent="0.2">
      <c r="B548" s="216" t="s">
        <v>1127</v>
      </c>
      <c r="C548" s="216" t="s">
        <v>1121</v>
      </c>
      <c r="D548" s="216" t="s">
        <v>24</v>
      </c>
      <c r="E548" s="213">
        <v>1814.5</v>
      </c>
      <c r="F548" s="213">
        <v>6202.3</v>
      </c>
      <c r="G548" s="213">
        <v>2102.8200000000002</v>
      </c>
      <c r="H548" s="213">
        <v>199</v>
      </c>
      <c r="I548" s="213"/>
      <c r="J548" s="213"/>
      <c r="K548" s="213">
        <v>11</v>
      </c>
      <c r="L548" s="214">
        <v>69092.98</v>
      </c>
      <c r="M548" s="214">
        <v>68736.399999999994</v>
      </c>
      <c r="N548" s="215">
        <v>4.7669999999999999E-4</v>
      </c>
      <c r="O548" s="215">
        <v>4.7600000000000002E-4</v>
      </c>
      <c r="P548" s="213">
        <v>9</v>
      </c>
      <c r="Q548" s="214">
        <v>37195</v>
      </c>
      <c r="R548" s="215">
        <v>1.3990000000000001E-4</v>
      </c>
    </row>
    <row r="549" spans="2:18" x14ac:dyDescent="0.2">
      <c r="B549" s="216" t="s">
        <v>1128</v>
      </c>
      <c r="C549" s="216" t="s">
        <v>1129</v>
      </c>
      <c r="D549" s="216" t="s">
        <v>24</v>
      </c>
      <c r="E549" s="213">
        <v>1917</v>
      </c>
      <c r="F549" s="213">
        <v>6527.8</v>
      </c>
      <c r="G549" s="213">
        <v>987.14</v>
      </c>
      <c r="H549" s="213">
        <v>191</v>
      </c>
      <c r="I549" s="213"/>
      <c r="J549" s="213"/>
      <c r="K549" s="213">
        <v>10</v>
      </c>
      <c r="L549" s="214">
        <v>18084.150000000001</v>
      </c>
      <c r="M549" s="214">
        <v>18076.46</v>
      </c>
      <c r="N549" s="215">
        <v>2.2580000000000001E-4</v>
      </c>
      <c r="O549" s="215">
        <v>2.2499999999999999E-4</v>
      </c>
      <c r="P549" s="213">
        <v>21</v>
      </c>
      <c r="Q549" s="214">
        <v>88006</v>
      </c>
      <c r="R549" s="215">
        <v>3.836E-4</v>
      </c>
    </row>
    <row r="550" spans="2:18" x14ac:dyDescent="0.2">
      <c r="B550" s="216" t="s">
        <v>1130</v>
      </c>
      <c r="C550" s="216" t="s">
        <v>1131</v>
      </c>
      <c r="D550" s="216" t="s">
        <v>24</v>
      </c>
      <c r="E550" s="213">
        <v>1141</v>
      </c>
      <c r="F550" s="213">
        <v>4499.6000000000004</v>
      </c>
      <c r="G550" s="213">
        <v>123.4</v>
      </c>
      <c r="H550" s="213">
        <v>105</v>
      </c>
      <c r="I550" s="213"/>
      <c r="J550" s="213"/>
      <c r="K550" s="213">
        <v>7</v>
      </c>
      <c r="L550" s="214">
        <v>4232.1319999999996</v>
      </c>
      <c r="M550" s="214">
        <v>4232.1319999999996</v>
      </c>
      <c r="N550" s="215">
        <v>5.63E-5</v>
      </c>
      <c r="O550" s="215">
        <v>5.63E-5</v>
      </c>
      <c r="P550" s="213">
        <v>21</v>
      </c>
      <c r="Q550" s="214">
        <v>83106</v>
      </c>
      <c r="R550" s="215">
        <v>3.1559999999999997E-4</v>
      </c>
    </row>
    <row r="551" spans="2:18" x14ac:dyDescent="0.2">
      <c r="B551" s="216" t="s">
        <v>1132</v>
      </c>
      <c r="C551" s="216" t="s">
        <v>1133</v>
      </c>
      <c r="D551" s="216" t="s">
        <v>24</v>
      </c>
      <c r="E551" s="213">
        <v>1969</v>
      </c>
      <c r="F551" s="213">
        <v>8456.6299999999992</v>
      </c>
      <c r="G551" s="213">
        <v>802.3</v>
      </c>
      <c r="H551" s="213">
        <v>190</v>
      </c>
      <c r="I551" s="213"/>
      <c r="J551" s="213"/>
      <c r="K551" s="213">
        <v>14</v>
      </c>
      <c r="L551" s="214">
        <v>268164.3</v>
      </c>
      <c r="M551" s="214">
        <v>218446.1</v>
      </c>
      <c r="N551" s="215">
        <v>2.0695000000000002E-3</v>
      </c>
      <c r="O551" s="215">
        <v>1.9740000000000001E-3</v>
      </c>
      <c r="P551" s="213">
        <v>22</v>
      </c>
      <c r="Q551" s="214">
        <v>96829</v>
      </c>
      <c r="R551" s="215">
        <v>3.457E-4</v>
      </c>
    </row>
    <row r="552" spans="2:18" x14ac:dyDescent="0.2">
      <c r="B552" s="216" t="s">
        <v>1134</v>
      </c>
      <c r="C552" s="216" t="s">
        <v>1123</v>
      </c>
      <c r="D552" s="216" t="s">
        <v>24</v>
      </c>
      <c r="E552" s="213"/>
      <c r="F552" s="213"/>
      <c r="G552" s="213"/>
      <c r="H552" s="213"/>
      <c r="I552" s="213"/>
      <c r="J552" s="213"/>
      <c r="K552" s="213">
        <v>10</v>
      </c>
      <c r="L552" s="214">
        <v>214445.7</v>
      </c>
      <c r="M552" s="214">
        <v>214445.7</v>
      </c>
      <c r="N552" s="215">
        <v>5.0165000000000001E-3</v>
      </c>
      <c r="O552" s="215">
        <v>5.0169999999999998E-3</v>
      </c>
      <c r="P552" s="213">
        <v>7</v>
      </c>
      <c r="Q552" s="214">
        <v>21429</v>
      </c>
      <c r="R552" s="215">
        <v>8.2399999999999997E-5</v>
      </c>
    </row>
    <row r="553" spans="2:18" x14ac:dyDescent="0.2">
      <c r="B553" s="216" t="s">
        <v>1135</v>
      </c>
      <c r="C553" s="216" t="s">
        <v>257</v>
      </c>
      <c r="D553" s="216" t="s">
        <v>24</v>
      </c>
      <c r="E553" s="213">
        <v>150.5</v>
      </c>
      <c r="F553" s="213">
        <v>0</v>
      </c>
      <c r="G553" s="213">
        <v>893.37</v>
      </c>
      <c r="H553" s="213"/>
      <c r="I553" s="213"/>
      <c r="J553" s="213"/>
      <c r="K553" s="213"/>
      <c r="L553" s="214"/>
      <c r="M553" s="214"/>
      <c r="N553" s="215"/>
      <c r="O553" s="215"/>
      <c r="P553" s="213"/>
      <c r="Q553" s="214"/>
      <c r="R553" s="215"/>
    </row>
    <row r="554" spans="2:18" x14ac:dyDescent="0.2">
      <c r="B554" s="216" t="s">
        <v>1136</v>
      </c>
      <c r="C554" s="216" t="s">
        <v>272</v>
      </c>
      <c r="D554" s="216" t="s">
        <v>23</v>
      </c>
      <c r="E554" s="213">
        <v>44</v>
      </c>
      <c r="F554" s="213">
        <v>0</v>
      </c>
      <c r="G554" s="213">
        <v>548.65</v>
      </c>
      <c r="H554" s="213"/>
      <c r="I554" s="213"/>
      <c r="J554" s="213"/>
      <c r="K554" s="213">
        <v>1</v>
      </c>
      <c r="L554" s="214">
        <v>222.9333</v>
      </c>
      <c r="M554" s="214">
        <v>222.9333</v>
      </c>
      <c r="N554" s="215">
        <v>1.0988100000000001E-2</v>
      </c>
      <c r="O554" s="215">
        <v>1.0988E-2</v>
      </c>
      <c r="P554" s="213">
        <v>0</v>
      </c>
      <c r="Q554" s="214">
        <v>0</v>
      </c>
      <c r="R554" s="215">
        <v>0</v>
      </c>
    </row>
    <row r="555" spans="2:18" x14ac:dyDescent="0.2">
      <c r="B555" s="216" t="s">
        <v>1137</v>
      </c>
      <c r="C555" s="216" t="s">
        <v>257</v>
      </c>
      <c r="D555" s="216" t="s">
        <v>24</v>
      </c>
      <c r="E555" s="213"/>
      <c r="F555" s="213"/>
      <c r="G555" s="213"/>
      <c r="H555" s="213"/>
      <c r="I555" s="213"/>
      <c r="J555" s="213"/>
      <c r="K555" s="213">
        <v>1</v>
      </c>
      <c r="L555" s="214">
        <v>699.2</v>
      </c>
      <c r="M555" s="214">
        <v>699.2</v>
      </c>
      <c r="N555" s="215">
        <v>1.3870000000000001E-4</v>
      </c>
      <c r="O555" s="215">
        <v>1.3899999999999999E-4</v>
      </c>
      <c r="P555" s="213">
        <v>0</v>
      </c>
      <c r="Q555" s="214">
        <v>0</v>
      </c>
      <c r="R555" s="215">
        <v>0</v>
      </c>
    </row>
    <row r="556" spans="2:18" x14ac:dyDescent="0.2">
      <c r="B556" s="216" t="s">
        <v>1138</v>
      </c>
      <c r="C556" s="216" t="s">
        <v>272</v>
      </c>
      <c r="D556" s="216" t="s">
        <v>3244</v>
      </c>
      <c r="E556" s="213">
        <v>13</v>
      </c>
      <c r="F556" s="213">
        <v>0</v>
      </c>
      <c r="G556" s="213">
        <v>1039</v>
      </c>
      <c r="H556" s="213">
        <v>90</v>
      </c>
      <c r="I556" s="213"/>
      <c r="J556" s="213"/>
      <c r="K556" s="213"/>
      <c r="L556" s="214"/>
      <c r="M556" s="214"/>
      <c r="N556" s="215"/>
      <c r="O556" s="215"/>
      <c r="P556" s="213"/>
      <c r="Q556" s="214"/>
      <c r="R556" s="215"/>
    </row>
    <row r="557" spans="2:18" x14ac:dyDescent="0.2">
      <c r="B557" s="216" t="s">
        <v>1139</v>
      </c>
      <c r="C557" s="216" t="s">
        <v>1140</v>
      </c>
      <c r="D557" s="216" t="s">
        <v>24</v>
      </c>
      <c r="E557" s="213">
        <v>68</v>
      </c>
      <c r="F557" s="213">
        <v>1038.7</v>
      </c>
      <c r="G557" s="213">
        <v>504</v>
      </c>
      <c r="H557" s="213">
        <v>189</v>
      </c>
      <c r="I557" s="213"/>
      <c r="J557" s="213"/>
      <c r="K557" s="213">
        <v>1</v>
      </c>
      <c r="L557" s="214">
        <v>1950</v>
      </c>
      <c r="M557" s="214">
        <v>1950</v>
      </c>
      <c r="N557" s="215">
        <v>2.51E-5</v>
      </c>
      <c r="O557" s="215">
        <v>2.51E-5</v>
      </c>
      <c r="P557" s="213">
        <v>1</v>
      </c>
      <c r="Q557" s="214">
        <v>17</v>
      </c>
      <c r="R557" s="215">
        <v>9.9999999999999995E-7</v>
      </c>
    </row>
    <row r="558" spans="2:18" x14ac:dyDescent="0.2">
      <c r="B558" s="216" t="s">
        <v>1141</v>
      </c>
      <c r="C558" s="216" t="s">
        <v>1140</v>
      </c>
      <c r="D558" s="216" t="s">
        <v>24</v>
      </c>
      <c r="E558" s="213">
        <v>5</v>
      </c>
      <c r="F558" s="213">
        <v>0</v>
      </c>
      <c r="G558" s="213">
        <v>985.6</v>
      </c>
      <c r="H558" s="213">
        <v>31</v>
      </c>
      <c r="I558" s="213"/>
      <c r="J558" s="213"/>
      <c r="K558" s="213"/>
      <c r="L558" s="214"/>
      <c r="M558" s="214"/>
      <c r="N558" s="215"/>
      <c r="O558" s="215"/>
      <c r="P558" s="213"/>
      <c r="Q558" s="214"/>
      <c r="R558" s="215"/>
    </row>
    <row r="559" spans="2:18" x14ac:dyDescent="0.2">
      <c r="B559" s="216" t="s">
        <v>1142</v>
      </c>
      <c r="C559" s="216" t="s">
        <v>1140</v>
      </c>
      <c r="D559" s="216" t="s">
        <v>24</v>
      </c>
      <c r="E559" s="213">
        <v>54</v>
      </c>
      <c r="F559" s="213">
        <v>1166.5899999999999</v>
      </c>
      <c r="G559" s="213">
        <v>1419.3</v>
      </c>
      <c r="H559" s="213">
        <v>185</v>
      </c>
      <c r="I559" s="213"/>
      <c r="J559" s="213"/>
      <c r="K559" s="213"/>
      <c r="L559" s="214"/>
      <c r="M559" s="214"/>
      <c r="N559" s="215"/>
      <c r="O559" s="215"/>
      <c r="P559" s="213"/>
      <c r="Q559" s="214"/>
      <c r="R559" s="215"/>
    </row>
    <row r="560" spans="2:18" x14ac:dyDescent="0.2">
      <c r="B560" s="216" t="s">
        <v>1143</v>
      </c>
      <c r="C560" s="216" t="s">
        <v>1144</v>
      </c>
      <c r="D560" s="216" t="s">
        <v>24</v>
      </c>
      <c r="E560" s="213">
        <v>2209</v>
      </c>
      <c r="F560" s="213">
        <v>9515.2000000000007</v>
      </c>
      <c r="G560" s="213">
        <v>3823.3</v>
      </c>
      <c r="H560" s="213">
        <v>253</v>
      </c>
      <c r="I560" s="213"/>
      <c r="J560" s="213"/>
      <c r="K560" s="213">
        <v>22</v>
      </c>
      <c r="L560" s="214">
        <v>57662.080000000002</v>
      </c>
      <c r="M560" s="214">
        <v>57635.16</v>
      </c>
      <c r="N560" s="215">
        <v>1.8978000000000001E-3</v>
      </c>
      <c r="O560" s="215">
        <v>1.897E-3</v>
      </c>
      <c r="P560" s="213">
        <v>0</v>
      </c>
      <c r="Q560" s="214">
        <v>0</v>
      </c>
      <c r="R560" s="215">
        <v>0</v>
      </c>
    </row>
    <row r="561" spans="2:18" x14ac:dyDescent="0.2">
      <c r="B561" s="216" t="s">
        <v>1145</v>
      </c>
      <c r="C561" s="216" t="s">
        <v>1146</v>
      </c>
      <c r="D561" s="216" t="s">
        <v>24</v>
      </c>
      <c r="E561" s="213">
        <v>1033</v>
      </c>
      <c r="F561" s="213">
        <v>2142.5</v>
      </c>
      <c r="G561" s="213">
        <v>5961.1</v>
      </c>
      <c r="H561" s="213">
        <v>157</v>
      </c>
      <c r="I561" s="213"/>
      <c r="J561" s="213"/>
      <c r="K561" s="213">
        <v>3</v>
      </c>
      <c r="L561" s="214">
        <v>383.29950000000002</v>
      </c>
      <c r="M561" s="214">
        <v>383.29950000000002</v>
      </c>
      <c r="N561" s="215">
        <v>3.9999999999999998E-6</v>
      </c>
      <c r="O561" s="215">
        <v>3.9999999999999998E-6</v>
      </c>
      <c r="P561" s="213">
        <v>5</v>
      </c>
      <c r="Q561" s="214">
        <v>13641</v>
      </c>
      <c r="R561" s="215">
        <v>5.7299999999999997E-5</v>
      </c>
    </row>
    <row r="562" spans="2:18" x14ac:dyDescent="0.2">
      <c r="B562" s="216" t="s">
        <v>1147</v>
      </c>
      <c r="C562" s="216" t="s">
        <v>1148</v>
      </c>
      <c r="D562" s="216" t="s">
        <v>25</v>
      </c>
      <c r="E562" s="213">
        <v>987</v>
      </c>
      <c r="F562" s="213">
        <v>8542.6</v>
      </c>
      <c r="G562" s="213">
        <v>2942.9</v>
      </c>
      <c r="H562" s="213">
        <v>136</v>
      </c>
      <c r="I562" s="213"/>
      <c r="J562" s="213"/>
      <c r="K562" s="213">
        <v>13</v>
      </c>
      <c r="L562" s="214">
        <v>15957.73</v>
      </c>
      <c r="M562" s="214">
        <v>15957.73</v>
      </c>
      <c r="N562" s="215">
        <v>1.07E-3</v>
      </c>
      <c r="O562" s="215">
        <v>1.07E-3</v>
      </c>
      <c r="P562" s="213">
        <v>4</v>
      </c>
      <c r="Q562" s="214">
        <v>2710</v>
      </c>
      <c r="R562" s="215">
        <v>4.2500000000000003E-5</v>
      </c>
    </row>
    <row r="563" spans="2:18" x14ac:dyDescent="0.2">
      <c r="B563" s="216" t="s">
        <v>1149</v>
      </c>
      <c r="C563" s="216" t="s">
        <v>1150</v>
      </c>
      <c r="D563" s="216" t="s">
        <v>25</v>
      </c>
      <c r="E563" s="213">
        <v>405</v>
      </c>
      <c r="F563" s="213">
        <v>6384.13</v>
      </c>
      <c r="G563" s="213">
        <v>2466.6</v>
      </c>
      <c r="H563" s="213">
        <v>54</v>
      </c>
      <c r="I563" s="213"/>
      <c r="J563" s="213"/>
      <c r="K563" s="213">
        <v>5</v>
      </c>
      <c r="L563" s="214">
        <v>4728.4089999999997</v>
      </c>
      <c r="M563" s="214">
        <v>4728.4089999999997</v>
      </c>
      <c r="N563" s="215">
        <v>1.585E-4</v>
      </c>
      <c r="O563" s="215">
        <v>1.5899999999999999E-4</v>
      </c>
      <c r="P563" s="213">
        <v>1</v>
      </c>
      <c r="Q563" s="214">
        <v>126</v>
      </c>
      <c r="R563" s="215">
        <v>5.4E-6</v>
      </c>
    </row>
    <row r="564" spans="2:18" x14ac:dyDescent="0.2">
      <c r="B564" s="216" t="s">
        <v>1151</v>
      </c>
      <c r="C564" s="216" t="s">
        <v>1152</v>
      </c>
      <c r="D564" s="216" t="s">
        <v>25</v>
      </c>
      <c r="E564" s="213">
        <v>1384</v>
      </c>
      <c r="F564" s="213">
        <v>29111.18</v>
      </c>
      <c r="G564" s="213">
        <v>2770.9</v>
      </c>
      <c r="H564" s="213">
        <v>234</v>
      </c>
      <c r="I564" s="213"/>
      <c r="J564" s="213"/>
      <c r="K564" s="213">
        <v>29</v>
      </c>
      <c r="L564" s="214">
        <v>260687.5</v>
      </c>
      <c r="M564" s="214">
        <v>260687.5</v>
      </c>
      <c r="N564" s="215">
        <v>1.1642599999999999E-2</v>
      </c>
      <c r="O564" s="215">
        <v>1.1643000000000001E-2</v>
      </c>
      <c r="P564" s="213">
        <v>11</v>
      </c>
      <c r="Q564" s="214">
        <v>34208</v>
      </c>
      <c r="R564" s="215">
        <v>3.7609999999999998E-4</v>
      </c>
    </row>
    <row r="565" spans="2:18" x14ac:dyDescent="0.2">
      <c r="B565" s="216" t="s">
        <v>1153</v>
      </c>
      <c r="C565" s="216" t="s">
        <v>1146</v>
      </c>
      <c r="D565" s="216" t="s">
        <v>24</v>
      </c>
      <c r="E565" s="213">
        <v>973</v>
      </c>
      <c r="F565" s="213">
        <v>5867.5</v>
      </c>
      <c r="G565" s="213">
        <v>959.9</v>
      </c>
      <c r="H565" s="213">
        <v>132.66380000000001</v>
      </c>
      <c r="I565" s="213"/>
      <c r="J565" s="213"/>
      <c r="K565" s="213">
        <v>9</v>
      </c>
      <c r="L565" s="214">
        <v>1921.48</v>
      </c>
      <c r="M565" s="214">
        <v>1921.48</v>
      </c>
      <c r="N565" s="215">
        <v>3.6999999999999998E-5</v>
      </c>
      <c r="O565" s="215">
        <v>3.6999999999999998E-5</v>
      </c>
      <c r="P565" s="213">
        <v>2</v>
      </c>
      <c r="Q565" s="214">
        <v>6964</v>
      </c>
      <c r="R565" s="215">
        <v>2.8200000000000001E-5</v>
      </c>
    </row>
    <row r="566" spans="2:18" x14ac:dyDescent="0.2">
      <c r="B566" s="216" t="s">
        <v>1154</v>
      </c>
      <c r="C566" s="216" t="s">
        <v>1155</v>
      </c>
      <c r="D566" s="216" t="s">
        <v>24</v>
      </c>
      <c r="E566" s="213">
        <v>7</v>
      </c>
      <c r="F566" s="213">
        <v>0</v>
      </c>
      <c r="G566" s="213">
        <v>1924.05</v>
      </c>
      <c r="H566" s="213">
        <v>149</v>
      </c>
      <c r="I566" s="213"/>
      <c r="J566" s="213"/>
      <c r="K566" s="213"/>
      <c r="L566" s="214"/>
      <c r="M566" s="214"/>
      <c r="N566" s="215"/>
      <c r="O566" s="215"/>
      <c r="P566" s="213"/>
      <c r="Q566" s="214"/>
      <c r="R566" s="215"/>
    </row>
    <row r="567" spans="2:18" x14ac:dyDescent="0.2">
      <c r="B567" s="216" t="s">
        <v>1156</v>
      </c>
      <c r="C567" s="216" t="s">
        <v>249</v>
      </c>
      <c r="D567" s="216" t="s">
        <v>24</v>
      </c>
      <c r="E567" s="213">
        <v>45</v>
      </c>
      <c r="F567" s="213">
        <v>0</v>
      </c>
      <c r="G567" s="213">
        <v>3229.3</v>
      </c>
      <c r="H567" s="213">
        <v>86</v>
      </c>
      <c r="I567" s="213"/>
      <c r="J567" s="213"/>
      <c r="K567" s="213">
        <v>0</v>
      </c>
      <c r="L567" s="214">
        <v>0</v>
      </c>
      <c r="M567" s="214">
        <v>0</v>
      </c>
      <c r="N567" s="215">
        <v>0</v>
      </c>
      <c r="O567" s="215">
        <v>0</v>
      </c>
      <c r="P567" s="213">
        <v>1</v>
      </c>
      <c r="Q567" s="214">
        <v>99</v>
      </c>
      <c r="R567" s="215">
        <v>3.0000000000000001E-6</v>
      </c>
    </row>
    <row r="568" spans="2:18" x14ac:dyDescent="0.2">
      <c r="B568" s="216" t="s">
        <v>1157</v>
      </c>
      <c r="C568" s="216" t="s">
        <v>249</v>
      </c>
      <c r="D568" s="216" t="s">
        <v>24</v>
      </c>
      <c r="E568" s="213">
        <v>52.28</v>
      </c>
      <c r="F568" s="213">
        <v>0</v>
      </c>
      <c r="G568" s="213">
        <v>3645.35</v>
      </c>
      <c r="H568" s="213">
        <v>165</v>
      </c>
      <c r="I568" s="213"/>
      <c r="J568" s="213"/>
      <c r="K568" s="213"/>
      <c r="L568" s="214"/>
      <c r="M568" s="214"/>
      <c r="N568" s="215"/>
      <c r="O568" s="215"/>
      <c r="P568" s="213"/>
      <c r="Q568" s="214"/>
      <c r="R568" s="215"/>
    </row>
    <row r="569" spans="2:18" x14ac:dyDescent="0.2">
      <c r="B569" s="216" t="s">
        <v>1158</v>
      </c>
      <c r="C569" s="216" t="s">
        <v>1155</v>
      </c>
      <c r="D569" s="216" t="s">
        <v>24</v>
      </c>
      <c r="E569" s="213">
        <v>12</v>
      </c>
      <c r="F569" s="213">
        <v>688.8</v>
      </c>
      <c r="G569" s="213">
        <v>791.99</v>
      </c>
      <c r="H569" s="213">
        <v>81</v>
      </c>
      <c r="I569" s="213"/>
      <c r="J569" s="213"/>
      <c r="K569" s="213"/>
      <c r="L569" s="214"/>
      <c r="M569" s="214"/>
      <c r="N569" s="215"/>
      <c r="O569" s="215"/>
      <c r="P569" s="213"/>
      <c r="Q569" s="214"/>
      <c r="R569" s="215"/>
    </row>
    <row r="570" spans="2:18" x14ac:dyDescent="0.2">
      <c r="B570" s="216" t="s">
        <v>1159</v>
      </c>
      <c r="C570" s="216" t="s">
        <v>249</v>
      </c>
      <c r="D570" s="216" t="s">
        <v>24</v>
      </c>
      <c r="E570" s="213">
        <v>104</v>
      </c>
      <c r="F570" s="213">
        <v>3254.5</v>
      </c>
      <c r="G570" s="213">
        <v>2195.8000000000002</v>
      </c>
      <c r="H570" s="213">
        <v>246</v>
      </c>
      <c r="I570" s="213"/>
      <c r="J570" s="213"/>
      <c r="K570" s="213">
        <v>0</v>
      </c>
      <c r="L570" s="214">
        <v>0</v>
      </c>
      <c r="M570" s="214">
        <v>0</v>
      </c>
      <c r="N570" s="215">
        <v>0</v>
      </c>
      <c r="O570" s="215">
        <v>0</v>
      </c>
      <c r="P570" s="213">
        <v>2</v>
      </c>
      <c r="Q570" s="214">
        <v>283</v>
      </c>
      <c r="R570" s="215">
        <v>1.9999999999999999E-6</v>
      </c>
    </row>
    <row r="571" spans="2:18" x14ac:dyDescent="0.2">
      <c r="B571" s="216" t="s">
        <v>1160</v>
      </c>
      <c r="C571" s="216" t="s">
        <v>249</v>
      </c>
      <c r="D571" s="216" t="s">
        <v>24</v>
      </c>
      <c r="E571" s="213">
        <v>130</v>
      </c>
      <c r="F571" s="213">
        <v>372.5</v>
      </c>
      <c r="G571" s="213">
        <v>3093.4</v>
      </c>
      <c r="H571" s="213">
        <v>161</v>
      </c>
      <c r="I571" s="213"/>
      <c r="J571" s="213"/>
      <c r="K571" s="213"/>
      <c r="L571" s="214"/>
      <c r="M571" s="214"/>
      <c r="N571" s="215"/>
      <c r="O571" s="215"/>
      <c r="P571" s="213"/>
      <c r="Q571" s="214"/>
      <c r="R571" s="215"/>
    </row>
    <row r="572" spans="2:18" x14ac:dyDescent="0.2">
      <c r="B572" s="216" t="s">
        <v>1161</v>
      </c>
      <c r="C572" s="216" t="s">
        <v>1162</v>
      </c>
      <c r="D572" s="216" t="s">
        <v>25</v>
      </c>
      <c r="E572" s="213">
        <v>1320</v>
      </c>
      <c r="F572" s="213">
        <v>4977.1000000000004</v>
      </c>
      <c r="G572" s="213">
        <v>12646.73</v>
      </c>
      <c r="H572" s="213">
        <v>231</v>
      </c>
      <c r="I572" s="213"/>
      <c r="J572" s="213"/>
      <c r="K572" s="213">
        <v>5</v>
      </c>
      <c r="L572" s="214">
        <v>5414.0619999999999</v>
      </c>
      <c r="M572" s="214">
        <v>5414.0619999999999</v>
      </c>
      <c r="N572" s="215">
        <v>3.0975E-3</v>
      </c>
      <c r="O572" s="215">
        <v>3.0980000000000001E-3</v>
      </c>
      <c r="P572" s="213">
        <v>0</v>
      </c>
      <c r="Q572" s="214">
        <v>0</v>
      </c>
      <c r="R572" s="215">
        <v>0</v>
      </c>
    </row>
    <row r="573" spans="2:18" x14ac:dyDescent="0.2">
      <c r="B573" s="216" t="s">
        <v>1163</v>
      </c>
      <c r="C573" s="216" t="s">
        <v>1164</v>
      </c>
      <c r="D573" s="216" t="s">
        <v>24</v>
      </c>
      <c r="E573" s="213">
        <v>1237</v>
      </c>
      <c r="F573" s="213">
        <v>7683.1</v>
      </c>
      <c r="G573" s="213">
        <v>807.9</v>
      </c>
      <c r="H573" s="213">
        <v>143</v>
      </c>
      <c r="I573" s="213"/>
      <c r="J573" s="213"/>
      <c r="K573" s="213">
        <v>10</v>
      </c>
      <c r="L573" s="214">
        <v>59410.720000000001</v>
      </c>
      <c r="M573" s="214">
        <v>59073.02</v>
      </c>
      <c r="N573" s="215">
        <v>1.3117999999999999E-3</v>
      </c>
      <c r="O573" s="215">
        <v>1.3110000000000001E-3</v>
      </c>
      <c r="P573" s="213">
        <v>4</v>
      </c>
      <c r="Q573" s="214">
        <v>27942</v>
      </c>
      <c r="R573" s="215">
        <v>8.4400000000000005E-5</v>
      </c>
    </row>
    <row r="574" spans="2:18" x14ac:dyDescent="0.2">
      <c r="B574" s="216" t="s">
        <v>1165</v>
      </c>
      <c r="C574" s="216" t="s">
        <v>1162</v>
      </c>
      <c r="D574" s="216" t="s">
        <v>24</v>
      </c>
      <c r="E574" s="213">
        <v>1546</v>
      </c>
      <c r="F574" s="213">
        <v>1867.18</v>
      </c>
      <c r="G574" s="213">
        <v>8211.01</v>
      </c>
      <c r="H574" s="213">
        <v>244</v>
      </c>
      <c r="I574" s="213"/>
      <c r="J574" s="213"/>
      <c r="K574" s="213">
        <v>3</v>
      </c>
      <c r="L574" s="214">
        <v>149.01329999999999</v>
      </c>
      <c r="M574" s="214">
        <v>149.01329999999999</v>
      </c>
      <c r="N574" s="215">
        <v>3.0000000000000001E-6</v>
      </c>
      <c r="O574" s="215">
        <v>3.0000000000000001E-6</v>
      </c>
      <c r="P574" s="213">
        <v>4</v>
      </c>
      <c r="Q574" s="214">
        <v>2968</v>
      </c>
      <c r="R574" s="215">
        <v>2.8E-5</v>
      </c>
    </row>
    <row r="575" spans="2:18" x14ac:dyDescent="0.2">
      <c r="B575" s="216" t="s">
        <v>1166</v>
      </c>
      <c r="C575" s="216" t="s">
        <v>1164</v>
      </c>
      <c r="D575" s="216" t="s">
        <v>24</v>
      </c>
      <c r="E575" s="213">
        <v>284</v>
      </c>
      <c r="F575" s="213">
        <v>1339.2</v>
      </c>
      <c r="G575" s="213">
        <v>707</v>
      </c>
      <c r="H575" s="213">
        <v>37</v>
      </c>
      <c r="I575" s="213"/>
      <c r="J575" s="213"/>
      <c r="K575" s="213">
        <v>1</v>
      </c>
      <c r="L575" s="214">
        <v>86.011200000000002</v>
      </c>
      <c r="M575" s="214">
        <v>86.011200000000002</v>
      </c>
      <c r="N575" s="215">
        <v>9.9999999999999995E-7</v>
      </c>
      <c r="O575" s="215">
        <v>9.9999999999999995E-7</v>
      </c>
      <c r="P575" s="213">
        <v>1</v>
      </c>
      <c r="Q575" s="214">
        <v>176</v>
      </c>
      <c r="R575" s="215">
        <v>9.9999999999999995E-7</v>
      </c>
    </row>
    <row r="576" spans="2:18" x14ac:dyDescent="0.2">
      <c r="B576" s="216" t="s">
        <v>1167</v>
      </c>
      <c r="C576" s="216" t="s">
        <v>1164</v>
      </c>
      <c r="D576" s="216" t="s">
        <v>24</v>
      </c>
      <c r="E576" s="213">
        <v>1634</v>
      </c>
      <c r="F576" s="213">
        <v>9840.7000000000007</v>
      </c>
      <c r="G576" s="213">
        <v>261.89999999999998</v>
      </c>
      <c r="H576" s="213">
        <v>150</v>
      </c>
      <c r="I576" s="213"/>
      <c r="J576" s="213"/>
      <c r="K576" s="213">
        <v>19</v>
      </c>
      <c r="L576" s="214">
        <v>72747.820000000007</v>
      </c>
      <c r="M576" s="214">
        <v>72604.42</v>
      </c>
      <c r="N576" s="215">
        <v>1.8768999999999999E-3</v>
      </c>
      <c r="O576" s="215">
        <v>1.8760000000000001E-3</v>
      </c>
      <c r="P576" s="213">
        <v>0</v>
      </c>
      <c r="Q576" s="214">
        <v>0</v>
      </c>
      <c r="R576" s="215">
        <v>0</v>
      </c>
    </row>
    <row r="577" spans="2:18" x14ac:dyDescent="0.2">
      <c r="B577" s="216" t="s">
        <v>1168</v>
      </c>
      <c r="C577" s="216" t="s">
        <v>1169</v>
      </c>
      <c r="D577" s="216" t="s">
        <v>24</v>
      </c>
      <c r="E577" s="213">
        <v>1854</v>
      </c>
      <c r="F577" s="213">
        <v>4432.8</v>
      </c>
      <c r="G577" s="213">
        <v>4503.5</v>
      </c>
      <c r="H577" s="213">
        <v>198.97640000000001</v>
      </c>
      <c r="I577" s="213"/>
      <c r="J577" s="213"/>
      <c r="K577" s="213">
        <v>11</v>
      </c>
      <c r="L577" s="214">
        <v>51309.23</v>
      </c>
      <c r="M577" s="214">
        <v>50810.18</v>
      </c>
      <c r="N577" s="215">
        <v>5.2249999999999996E-4</v>
      </c>
      <c r="O577" s="215">
        <v>5.1999999999999995E-4</v>
      </c>
      <c r="P577" s="213">
        <v>1</v>
      </c>
      <c r="Q577" s="214">
        <v>2280</v>
      </c>
      <c r="R577" s="215">
        <v>7.9999999999999996E-6</v>
      </c>
    </row>
    <row r="578" spans="2:18" x14ac:dyDescent="0.2">
      <c r="B578" s="216" t="s">
        <v>1170</v>
      </c>
      <c r="C578" s="216" t="s">
        <v>1164</v>
      </c>
      <c r="D578" s="216" t="s">
        <v>24</v>
      </c>
      <c r="E578" s="213">
        <v>1202.5</v>
      </c>
      <c r="F578" s="213">
        <v>4263</v>
      </c>
      <c r="G578" s="213">
        <v>2450.5300000000002</v>
      </c>
      <c r="H578" s="213">
        <v>187</v>
      </c>
      <c r="I578" s="213"/>
      <c r="J578" s="213"/>
      <c r="K578" s="213">
        <v>7</v>
      </c>
      <c r="L578" s="214">
        <v>61819.58</v>
      </c>
      <c r="M578" s="214">
        <v>3169.6709999999998</v>
      </c>
      <c r="N578" s="215">
        <v>1.2875E-3</v>
      </c>
      <c r="O578" s="215">
        <v>1.2210000000000001E-3</v>
      </c>
      <c r="P578" s="213">
        <v>0</v>
      </c>
      <c r="Q578" s="214">
        <v>0</v>
      </c>
      <c r="R578" s="215">
        <v>0</v>
      </c>
    </row>
    <row r="579" spans="2:18" x14ac:dyDescent="0.2">
      <c r="B579" s="216" t="s">
        <v>1171</v>
      </c>
      <c r="C579" s="216" t="s">
        <v>1169</v>
      </c>
      <c r="D579" s="216" t="s">
        <v>24</v>
      </c>
      <c r="E579" s="213">
        <v>1471.5</v>
      </c>
      <c r="F579" s="213">
        <v>7253.96</v>
      </c>
      <c r="G579" s="213">
        <v>5372.53</v>
      </c>
      <c r="H579" s="213">
        <v>253</v>
      </c>
      <c r="I579" s="213"/>
      <c r="J579" s="213"/>
      <c r="K579" s="213">
        <v>8</v>
      </c>
      <c r="L579" s="214">
        <v>22728.73</v>
      </c>
      <c r="M579" s="214">
        <v>22728.73</v>
      </c>
      <c r="N579" s="215">
        <v>2.2239E-3</v>
      </c>
      <c r="O579" s="215">
        <v>2.2239999999999998E-3</v>
      </c>
      <c r="P579" s="213">
        <v>2</v>
      </c>
      <c r="Q579" s="214">
        <v>1756</v>
      </c>
      <c r="R579" s="215">
        <v>7.9999999999999996E-6</v>
      </c>
    </row>
    <row r="580" spans="2:18" x14ac:dyDescent="0.2">
      <c r="B580" s="216" t="s">
        <v>1172</v>
      </c>
      <c r="C580" s="216" t="s">
        <v>1173</v>
      </c>
      <c r="D580" s="216" t="s">
        <v>24</v>
      </c>
      <c r="E580" s="213">
        <v>815</v>
      </c>
      <c r="F580" s="213">
        <v>4010.41</v>
      </c>
      <c r="G580" s="213">
        <v>805.6</v>
      </c>
      <c r="H580" s="213">
        <v>91</v>
      </c>
      <c r="I580" s="213"/>
      <c r="J580" s="213"/>
      <c r="K580" s="213"/>
      <c r="L580" s="214"/>
      <c r="M580" s="214"/>
      <c r="N580" s="215"/>
      <c r="O580" s="215"/>
      <c r="P580" s="213"/>
      <c r="Q580" s="214"/>
      <c r="R580" s="215"/>
    </row>
    <row r="581" spans="2:18" x14ac:dyDescent="0.2">
      <c r="B581" s="216" t="s">
        <v>1174</v>
      </c>
      <c r="C581" s="216" t="s">
        <v>1175</v>
      </c>
      <c r="D581" s="216" t="s">
        <v>24</v>
      </c>
      <c r="E581" s="213">
        <v>90</v>
      </c>
      <c r="F581" s="213">
        <v>161.4</v>
      </c>
      <c r="G581" s="213">
        <v>3312.52</v>
      </c>
      <c r="H581" s="213">
        <v>164</v>
      </c>
      <c r="I581" s="213"/>
      <c r="J581" s="213"/>
      <c r="K581" s="213"/>
      <c r="L581" s="214"/>
      <c r="M581" s="214"/>
      <c r="N581" s="215"/>
      <c r="O581" s="215"/>
      <c r="P581" s="213"/>
      <c r="Q581" s="214"/>
      <c r="R581" s="215"/>
    </row>
    <row r="582" spans="2:18" x14ac:dyDescent="0.2">
      <c r="B582" s="216" t="s">
        <v>1176</v>
      </c>
      <c r="C582" s="216" t="s">
        <v>1177</v>
      </c>
      <c r="D582" s="216" t="s">
        <v>24</v>
      </c>
      <c r="E582" s="213">
        <v>12</v>
      </c>
      <c r="F582" s="213">
        <v>532.9</v>
      </c>
      <c r="G582" s="213">
        <v>768.44</v>
      </c>
      <c r="H582" s="213">
        <v>19</v>
      </c>
      <c r="I582" s="213"/>
      <c r="J582" s="213"/>
      <c r="K582" s="213">
        <v>2</v>
      </c>
      <c r="L582" s="214">
        <v>5969.0330000000004</v>
      </c>
      <c r="M582" s="214">
        <v>1221.25</v>
      </c>
      <c r="N582" s="215">
        <v>2.2099999999999998E-5</v>
      </c>
      <c r="O582" s="215">
        <v>1.11E-5</v>
      </c>
      <c r="P582" s="213">
        <v>0</v>
      </c>
      <c r="Q582" s="214">
        <v>0</v>
      </c>
      <c r="R582" s="215">
        <v>0</v>
      </c>
    </row>
    <row r="583" spans="2:18" x14ac:dyDescent="0.2">
      <c r="B583" s="216" t="s">
        <v>1178</v>
      </c>
      <c r="C583" s="216" t="s">
        <v>1179</v>
      </c>
      <c r="D583" s="216" t="s">
        <v>24</v>
      </c>
      <c r="E583" s="213">
        <v>412</v>
      </c>
      <c r="F583" s="213">
        <v>3211.7</v>
      </c>
      <c r="G583" s="213">
        <v>3861.19</v>
      </c>
      <c r="H583" s="213">
        <v>235</v>
      </c>
      <c r="I583" s="213"/>
      <c r="J583" s="213"/>
      <c r="K583" s="213"/>
      <c r="L583" s="214"/>
      <c r="M583" s="214"/>
      <c r="N583" s="215"/>
      <c r="O583" s="215"/>
      <c r="P583" s="213"/>
      <c r="Q583" s="214"/>
      <c r="R583" s="215"/>
    </row>
    <row r="584" spans="2:18" x14ac:dyDescent="0.2">
      <c r="B584" s="216" t="s">
        <v>1180</v>
      </c>
      <c r="C584" s="216" t="s">
        <v>1173</v>
      </c>
      <c r="D584" s="216" t="s">
        <v>24</v>
      </c>
      <c r="E584" s="213"/>
      <c r="F584" s="213"/>
      <c r="G584" s="213"/>
      <c r="H584" s="213"/>
      <c r="I584" s="213"/>
      <c r="J584" s="213"/>
      <c r="K584" s="213">
        <v>4</v>
      </c>
      <c r="L584" s="214">
        <v>837038.2</v>
      </c>
      <c r="M584" s="214">
        <v>67265.490000000005</v>
      </c>
      <c r="N584" s="215">
        <v>1.6358E-3</v>
      </c>
      <c r="O584" s="215">
        <v>8.1800000000000004E-4</v>
      </c>
      <c r="P584" s="213">
        <v>3</v>
      </c>
      <c r="Q584" s="214">
        <v>3452</v>
      </c>
      <c r="R584" s="215">
        <v>1.31E-5</v>
      </c>
    </row>
    <row r="585" spans="2:18" x14ac:dyDescent="0.2">
      <c r="B585" s="216" t="s">
        <v>1181</v>
      </c>
      <c r="C585" s="216" t="s">
        <v>1175</v>
      </c>
      <c r="D585" s="216" t="s">
        <v>24</v>
      </c>
      <c r="E585" s="213">
        <v>45</v>
      </c>
      <c r="F585" s="213">
        <v>1069.9000000000001</v>
      </c>
      <c r="G585" s="213">
        <v>2101.16</v>
      </c>
      <c r="H585" s="213">
        <v>152</v>
      </c>
      <c r="I585" s="213"/>
      <c r="J585" s="213"/>
      <c r="K585" s="213"/>
      <c r="L585" s="214"/>
      <c r="M585" s="214"/>
      <c r="N585" s="215"/>
      <c r="O585" s="215"/>
      <c r="P585" s="213"/>
      <c r="Q585" s="214"/>
      <c r="R585" s="215"/>
    </row>
    <row r="586" spans="2:18" x14ac:dyDescent="0.2">
      <c r="B586" s="216" t="s">
        <v>1182</v>
      </c>
      <c r="C586" s="216" t="s">
        <v>1173</v>
      </c>
      <c r="D586" s="216" t="s">
        <v>24</v>
      </c>
      <c r="E586" s="213">
        <v>263</v>
      </c>
      <c r="F586" s="213">
        <v>2315.5</v>
      </c>
      <c r="G586" s="213">
        <v>2019.69</v>
      </c>
      <c r="H586" s="213">
        <v>60</v>
      </c>
      <c r="I586" s="213"/>
      <c r="J586" s="213"/>
      <c r="K586" s="213"/>
      <c r="L586" s="214"/>
      <c r="M586" s="214"/>
      <c r="N586" s="215"/>
      <c r="O586" s="215"/>
      <c r="P586" s="213"/>
      <c r="Q586" s="214"/>
      <c r="R586" s="215"/>
    </row>
    <row r="587" spans="2:18" x14ac:dyDescent="0.2">
      <c r="B587" s="216" t="s">
        <v>1183</v>
      </c>
      <c r="C587" s="216" t="s">
        <v>1179</v>
      </c>
      <c r="D587" s="216" t="s">
        <v>24</v>
      </c>
      <c r="E587" s="213">
        <v>237</v>
      </c>
      <c r="F587" s="213">
        <v>3681.1</v>
      </c>
      <c r="G587" s="213">
        <v>2596.17</v>
      </c>
      <c r="H587" s="213">
        <v>183</v>
      </c>
      <c r="I587" s="213"/>
      <c r="J587" s="213"/>
      <c r="K587" s="213"/>
      <c r="L587" s="214"/>
      <c r="M587" s="214"/>
      <c r="N587" s="215"/>
      <c r="O587" s="215"/>
      <c r="P587" s="213"/>
      <c r="Q587" s="214"/>
      <c r="R587" s="215"/>
    </row>
    <row r="588" spans="2:18" x14ac:dyDescent="0.2">
      <c r="B588" s="216" t="s">
        <v>1184</v>
      </c>
      <c r="C588" s="216" t="s">
        <v>1185</v>
      </c>
      <c r="D588" s="216" t="s">
        <v>24</v>
      </c>
      <c r="E588" s="213">
        <v>406.5</v>
      </c>
      <c r="F588" s="213">
        <v>2526.91</v>
      </c>
      <c r="G588" s="213">
        <v>2681</v>
      </c>
      <c r="H588" s="213">
        <v>63</v>
      </c>
      <c r="I588" s="213"/>
      <c r="J588" s="213"/>
      <c r="K588" s="213"/>
      <c r="L588" s="214"/>
      <c r="M588" s="214"/>
      <c r="N588" s="215"/>
      <c r="O588" s="215"/>
      <c r="P588" s="213"/>
      <c r="Q588" s="214"/>
      <c r="R588" s="215"/>
    </row>
    <row r="589" spans="2:18" x14ac:dyDescent="0.2">
      <c r="B589" s="216" t="s">
        <v>1186</v>
      </c>
      <c r="C589" s="216" t="s">
        <v>1187</v>
      </c>
      <c r="D589" s="216" t="s">
        <v>24</v>
      </c>
      <c r="E589" s="213">
        <v>2141</v>
      </c>
      <c r="F589" s="213">
        <v>8315.1</v>
      </c>
      <c r="G589" s="213">
        <v>272.8</v>
      </c>
      <c r="H589" s="213">
        <v>184</v>
      </c>
      <c r="I589" s="213"/>
      <c r="J589" s="213"/>
      <c r="K589" s="213">
        <v>8</v>
      </c>
      <c r="L589" s="214">
        <v>12757.01</v>
      </c>
      <c r="M589" s="214">
        <v>12757.01</v>
      </c>
      <c r="N589" s="215">
        <v>2.8279999999999999E-4</v>
      </c>
      <c r="O589" s="215">
        <v>2.8299999999999999E-4</v>
      </c>
      <c r="P589" s="213">
        <v>10</v>
      </c>
      <c r="Q589" s="214">
        <v>44109</v>
      </c>
      <c r="R589" s="215">
        <v>1.7090000000000001E-4</v>
      </c>
    </row>
    <row r="590" spans="2:18" x14ac:dyDescent="0.2">
      <c r="B590" s="216" t="s">
        <v>1188</v>
      </c>
      <c r="C590" s="216" t="s">
        <v>1189</v>
      </c>
      <c r="D590" s="216" t="s">
        <v>24</v>
      </c>
      <c r="E590" s="213">
        <v>2289.9899999999998</v>
      </c>
      <c r="F590" s="213">
        <v>8489.4</v>
      </c>
      <c r="G590" s="213">
        <v>1014.98</v>
      </c>
      <c r="H590" s="213">
        <v>238</v>
      </c>
      <c r="I590" s="213"/>
      <c r="J590" s="213"/>
      <c r="K590" s="213">
        <v>2</v>
      </c>
      <c r="L590" s="214">
        <v>8362.07</v>
      </c>
      <c r="M590" s="214">
        <v>8362.07</v>
      </c>
      <c r="N590" s="215">
        <v>6.5500000000000006E-5</v>
      </c>
      <c r="O590" s="215">
        <v>6.5500000000000006E-5</v>
      </c>
      <c r="P590" s="213">
        <v>2</v>
      </c>
      <c r="Q590" s="214">
        <v>2778</v>
      </c>
      <c r="R590" s="215">
        <v>1.5099999999999999E-5</v>
      </c>
    </row>
    <row r="591" spans="2:18" x14ac:dyDescent="0.2">
      <c r="B591" s="216" t="s">
        <v>1190</v>
      </c>
      <c r="C591" s="216" t="s">
        <v>1191</v>
      </c>
      <c r="D591" s="216" t="s">
        <v>24</v>
      </c>
      <c r="E591" s="213">
        <v>561</v>
      </c>
      <c r="F591" s="213">
        <v>5087.1000000000004</v>
      </c>
      <c r="G591" s="213">
        <v>652.04</v>
      </c>
      <c r="H591" s="213">
        <v>169</v>
      </c>
      <c r="I591" s="213"/>
      <c r="J591" s="213"/>
      <c r="K591" s="213">
        <v>3</v>
      </c>
      <c r="L591" s="214">
        <v>533.94910000000004</v>
      </c>
      <c r="M591" s="214">
        <v>533.94910000000004</v>
      </c>
      <c r="N591" s="215">
        <v>3.0000000000000001E-6</v>
      </c>
      <c r="O591" s="215">
        <v>3.0000000000000001E-6</v>
      </c>
      <c r="P591" s="213">
        <v>4</v>
      </c>
      <c r="Q591" s="214">
        <v>4639</v>
      </c>
      <c r="R591" s="215">
        <v>1.7099999999999999E-5</v>
      </c>
    </row>
    <row r="592" spans="2:18" x14ac:dyDescent="0.2">
      <c r="B592" s="216" t="s">
        <v>1192</v>
      </c>
      <c r="C592" s="216" t="s">
        <v>1193</v>
      </c>
      <c r="D592" s="216" t="s">
        <v>25</v>
      </c>
      <c r="E592" s="213">
        <v>1827</v>
      </c>
      <c r="F592" s="213">
        <v>5810.45</v>
      </c>
      <c r="G592" s="213">
        <v>8237</v>
      </c>
      <c r="H592" s="213">
        <v>190</v>
      </c>
      <c r="I592" s="213"/>
      <c r="J592" s="213"/>
      <c r="K592" s="213">
        <v>10</v>
      </c>
      <c r="L592" s="214">
        <v>98166.28</v>
      </c>
      <c r="M592" s="214">
        <v>6136.2820000000002</v>
      </c>
      <c r="N592" s="215">
        <v>5.0127000000000001E-3</v>
      </c>
      <c r="O592" s="215">
        <v>1.6899999999999999E-4</v>
      </c>
      <c r="P592" s="213">
        <v>3</v>
      </c>
      <c r="Q592" s="214">
        <v>13689</v>
      </c>
      <c r="R592" s="215">
        <v>2.262E-4</v>
      </c>
    </row>
    <row r="593" spans="2:18" x14ac:dyDescent="0.2">
      <c r="B593" s="216" t="s">
        <v>1194</v>
      </c>
      <c r="C593" s="216" t="s">
        <v>1191</v>
      </c>
      <c r="D593" s="216" t="s">
        <v>24</v>
      </c>
      <c r="E593" s="213">
        <v>1685.99</v>
      </c>
      <c r="F593" s="213">
        <v>9095.4599999999991</v>
      </c>
      <c r="G593" s="213">
        <v>1215.5999999999999</v>
      </c>
      <c r="H593" s="213">
        <v>229</v>
      </c>
      <c r="I593" s="213"/>
      <c r="J593" s="213"/>
      <c r="K593" s="213">
        <v>15</v>
      </c>
      <c r="L593" s="214">
        <v>104017.9</v>
      </c>
      <c r="M593" s="214">
        <v>104017.9</v>
      </c>
      <c r="N593" s="215">
        <v>2.104E-3</v>
      </c>
      <c r="O593" s="215">
        <v>2.104E-3</v>
      </c>
      <c r="P593" s="213">
        <v>7</v>
      </c>
      <c r="Q593" s="214">
        <v>37092</v>
      </c>
      <c r="R593" s="215">
        <v>1.2689999999999999E-4</v>
      </c>
    </row>
    <row r="594" spans="2:18" x14ac:dyDescent="0.2">
      <c r="B594" s="216" t="s">
        <v>1195</v>
      </c>
      <c r="C594" s="216" t="s">
        <v>1196</v>
      </c>
      <c r="D594" s="216" t="s">
        <v>24</v>
      </c>
      <c r="E594" s="213">
        <v>2701.33</v>
      </c>
      <c r="F594" s="213">
        <v>9332.4</v>
      </c>
      <c r="G594" s="213">
        <v>547.27</v>
      </c>
      <c r="H594" s="213">
        <v>223</v>
      </c>
      <c r="I594" s="213"/>
      <c r="J594" s="213"/>
      <c r="K594" s="213">
        <v>13</v>
      </c>
      <c r="L594" s="214">
        <v>1455.191</v>
      </c>
      <c r="M594" s="214">
        <v>1455.191</v>
      </c>
      <c r="N594" s="215">
        <v>1.31E-5</v>
      </c>
      <c r="O594" s="215">
        <v>1.31E-5</v>
      </c>
      <c r="P594" s="213">
        <v>6</v>
      </c>
      <c r="Q594" s="214">
        <v>42553</v>
      </c>
      <c r="R594" s="215">
        <v>1.9029999999999999E-4</v>
      </c>
    </row>
    <row r="595" spans="2:18" x14ac:dyDescent="0.2">
      <c r="B595" s="216" t="s">
        <v>1197</v>
      </c>
      <c r="C595" s="216" t="s">
        <v>272</v>
      </c>
      <c r="D595" s="216" t="s">
        <v>23</v>
      </c>
      <c r="E595" s="213">
        <v>10</v>
      </c>
      <c r="F595" s="213">
        <v>0</v>
      </c>
      <c r="G595" s="213">
        <v>974.7</v>
      </c>
      <c r="H595" s="213"/>
      <c r="I595" s="213"/>
      <c r="J595" s="213"/>
      <c r="K595" s="213">
        <v>0</v>
      </c>
      <c r="L595" s="214">
        <v>0</v>
      </c>
      <c r="M595" s="214">
        <v>0</v>
      </c>
      <c r="N595" s="215">
        <v>0</v>
      </c>
      <c r="O595" s="215">
        <v>0</v>
      </c>
      <c r="P595" s="213">
        <v>1</v>
      </c>
      <c r="Q595" s="214">
        <v>1196</v>
      </c>
      <c r="R595" s="215">
        <v>1.0977000000000001E-3</v>
      </c>
    </row>
    <row r="596" spans="2:18" x14ac:dyDescent="0.2">
      <c r="B596" s="216" t="s">
        <v>1198</v>
      </c>
      <c r="C596" s="216" t="s">
        <v>257</v>
      </c>
      <c r="D596" s="216" t="s">
        <v>24</v>
      </c>
      <c r="E596" s="213">
        <v>132.5</v>
      </c>
      <c r="F596" s="213">
        <v>0</v>
      </c>
      <c r="G596" s="213">
        <v>85.64</v>
      </c>
      <c r="H596" s="213"/>
      <c r="I596" s="213"/>
      <c r="J596" s="213"/>
      <c r="K596" s="213">
        <v>2</v>
      </c>
      <c r="L596" s="214">
        <v>2053.71</v>
      </c>
      <c r="M596" s="214">
        <v>678.93330000000003</v>
      </c>
      <c r="N596" s="215">
        <v>1.3569999999999999E-4</v>
      </c>
      <c r="O596" s="215">
        <v>1.35E-4</v>
      </c>
      <c r="P596" s="213">
        <v>1</v>
      </c>
      <c r="Q596" s="214">
        <v>579</v>
      </c>
      <c r="R596" s="215">
        <v>9.9999999999999995E-7</v>
      </c>
    </row>
    <row r="597" spans="2:18" x14ac:dyDescent="0.2">
      <c r="B597" s="216" t="s">
        <v>1199</v>
      </c>
      <c r="C597" s="216" t="s">
        <v>1200</v>
      </c>
      <c r="D597" s="216" t="s">
        <v>25</v>
      </c>
      <c r="E597" s="213">
        <v>393</v>
      </c>
      <c r="F597" s="213">
        <v>12082.14</v>
      </c>
      <c r="G597" s="213">
        <v>1567.75</v>
      </c>
      <c r="H597" s="213">
        <v>46.231319999999997</v>
      </c>
      <c r="I597" s="213"/>
      <c r="J597" s="213"/>
      <c r="K597" s="213">
        <v>16</v>
      </c>
      <c r="L597" s="214">
        <v>58085.05</v>
      </c>
      <c r="M597" s="214">
        <v>58085.05</v>
      </c>
      <c r="N597" s="215">
        <v>4.3769000000000004E-3</v>
      </c>
      <c r="O597" s="215">
        <v>4.3769999999999998E-3</v>
      </c>
      <c r="P597" s="213">
        <v>17</v>
      </c>
      <c r="Q597" s="214">
        <v>37541</v>
      </c>
      <c r="R597" s="215">
        <v>3.5349999999999997E-4</v>
      </c>
    </row>
    <row r="598" spans="2:18" x14ac:dyDescent="0.2">
      <c r="B598" s="216" t="s">
        <v>1201</v>
      </c>
      <c r="C598" s="216" t="s">
        <v>1202</v>
      </c>
      <c r="D598" s="216" t="s">
        <v>25</v>
      </c>
      <c r="E598" s="213">
        <v>504</v>
      </c>
      <c r="F598" s="213">
        <v>34745.5</v>
      </c>
      <c r="G598" s="213">
        <v>1000.9</v>
      </c>
      <c r="H598" s="213">
        <v>50</v>
      </c>
      <c r="I598" s="213"/>
      <c r="J598" s="213"/>
      <c r="K598" s="213">
        <v>17</v>
      </c>
      <c r="L598" s="214">
        <v>205528.6</v>
      </c>
      <c r="M598" s="214">
        <v>205528.6</v>
      </c>
      <c r="N598" s="215">
        <v>7.0829999999999999E-3</v>
      </c>
      <c r="O598" s="215">
        <v>7.0829999999999999E-3</v>
      </c>
      <c r="P598" s="213">
        <v>12</v>
      </c>
      <c r="Q598" s="214">
        <v>35520</v>
      </c>
      <c r="R598" s="215">
        <v>3.8630000000000001E-4</v>
      </c>
    </row>
    <row r="599" spans="2:18" x14ac:dyDescent="0.2">
      <c r="B599" s="216" t="s">
        <v>1203</v>
      </c>
      <c r="C599" s="216" t="s">
        <v>1204</v>
      </c>
      <c r="D599" s="216" t="s">
        <v>25</v>
      </c>
      <c r="E599" s="213">
        <v>653</v>
      </c>
      <c r="F599" s="213">
        <v>42222.49</v>
      </c>
      <c r="G599" s="213">
        <v>1482.1</v>
      </c>
      <c r="H599" s="213">
        <v>71.712320000000005</v>
      </c>
      <c r="I599" s="213"/>
      <c r="J599" s="213"/>
      <c r="K599" s="213">
        <v>24</v>
      </c>
      <c r="L599" s="214">
        <v>185832.6</v>
      </c>
      <c r="M599" s="214">
        <v>171312.4</v>
      </c>
      <c r="N599" s="215">
        <v>9.2482999999999992E-3</v>
      </c>
      <c r="O599" s="215">
        <v>9.1140000000000006E-3</v>
      </c>
      <c r="P599" s="213">
        <v>14</v>
      </c>
      <c r="Q599" s="214">
        <v>95757.73</v>
      </c>
      <c r="R599" s="215">
        <v>8.2689999999999999E-4</v>
      </c>
    </row>
    <row r="600" spans="2:18" x14ac:dyDescent="0.2">
      <c r="B600" s="216" t="s">
        <v>1205</v>
      </c>
      <c r="C600" s="216" t="s">
        <v>1206</v>
      </c>
      <c r="D600" s="216" t="s">
        <v>24</v>
      </c>
      <c r="E600" s="213">
        <v>63</v>
      </c>
      <c r="F600" s="213">
        <v>0</v>
      </c>
      <c r="G600" s="213">
        <v>2510.36</v>
      </c>
      <c r="H600" s="213">
        <v>242</v>
      </c>
      <c r="I600" s="213"/>
      <c r="J600" s="213"/>
      <c r="K600" s="213">
        <v>2</v>
      </c>
      <c r="L600" s="214">
        <v>6476.75</v>
      </c>
      <c r="M600" s="214">
        <v>6476.75</v>
      </c>
      <c r="N600" s="215">
        <v>1.022E-4</v>
      </c>
      <c r="O600" s="215">
        <v>1.02E-4</v>
      </c>
      <c r="P600" s="213">
        <v>0</v>
      </c>
      <c r="Q600" s="214">
        <v>0</v>
      </c>
      <c r="R600" s="215">
        <v>0</v>
      </c>
    </row>
    <row r="601" spans="2:18" x14ac:dyDescent="0.2">
      <c r="B601" s="216" t="s">
        <v>1207</v>
      </c>
      <c r="C601" s="216" t="s">
        <v>1208</v>
      </c>
      <c r="D601" s="216" t="s">
        <v>25</v>
      </c>
      <c r="E601" s="213">
        <v>2001</v>
      </c>
      <c r="F601" s="213">
        <v>27729.87</v>
      </c>
      <c r="G601" s="213">
        <v>4742.3</v>
      </c>
      <c r="H601" s="213">
        <v>242</v>
      </c>
      <c r="I601" s="213"/>
      <c r="J601" s="213"/>
      <c r="K601" s="213">
        <v>19</v>
      </c>
      <c r="L601" s="214">
        <v>352409.1</v>
      </c>
      <c r="M601" s="214">
        <v>352409.1</v>
      </c>
      <c r="N601" s="215">
        <v>6.8037000000000002E-3</v>
      </c>
      <c r="O601" s="215">
        <v>6.8040000000000002E-3</v>
      </c>
      <c r="P601" s="213">
        <v>20</v>
      </c>
      <c r="Q601" s="214">
        <v>76194</v>
      </c>
      <c r="R601" s="215">
        <v>8.631E-4</v>
      </c>
    </row>
    <row r="602" spans="2:18" x14ac:dyDescent="0.2">
      <c r="B602" s="216" t="s">
        <v>1209</v>
      </c>
      <c r="C602" s="216" t="s">
        <v>1210</v>
      </c>
      <c r="D602" s="216" t="s">
        <v>24</v>
      </c>
      <c r="E602" s="213">
        <v>68</v>
      </c>
      <c r="F602" s="213">
        <v>0</v>
      </c>
      <c r="G602" s="213">
        <v>2039.9</v>
      </c>
      <c r="H602" s="213">
        <v>229</v>
      </c>
      <c r="I602" s="213"/>
      <c r="J602" s="213"/>
      <c r="K602" s="213"/>
      <c r="L602" s="214"/>
      <c r="M602" s="214"/>
      <c r="N602" s="215"/>
      <c r="O602" s="215"/>
      <c r="P602" s="213"/>
      <c r="Q602" s="214"/>
      <c r="R602" s="215"/>
    </row>
    <row r="603" spans="2:18" x14ac:dyDescent="0.2">
      <c r="B603" s="216" t="s">
        <v>1211</v>
      </c>
      <c r="C603" s="216" t="s">
        <v>1212</v>
      </c>
      <c r="D603" s="216" t="s">
        <v>24</v>
      </c>
      <c r="E603" s="213">
        <v>1670</v>
      </c>
      <c r="F603" s="213">
        <v>1607</v>
      </c>
      <c r="G603" s="213">
        <v>6354.6</v>
      </c>
      <c r="H603" s="213">
        <v>199</v>
      </c>
      <c r="I603" s="213"/>
      <c r="J603" s="213"/>
      <c r="K603" s="213">
        <v>12</v>
      </c>
      <c r="L603" s="214">
        <v>383641.5</v>
      </c>
      <c r="M603" s="214">
        <v>383641.5</v>
      </c>
      <c r="N603" s="215">
        <v>3.5106E-3</v>
      </c>
      <c r="O603" s="215">
        <v>3.5109999999999998E-3</v>
      </c>
      <c r="P603" s="213">
        <v>15</v>
      </c>
      <c r="Q603" s="214">
        <v>194260</v>
      </c>
      <c r="R603" s="215">
        <v>3.947E-4</v>
      </c>
    </row>
    <row r="604" spans="2:18" x14ac:dyDescent="0.2">
      <c r="B604" s="216" t="s">
        <v>1213</v>
      </c>
      <c r="C604" s="216" t="s">
        <v>1214</v>
      </c>
      <c r="D604" s="216" t="s">
        <v>24</v>
      </c>
      <c r="E604" s="213">
        <v>699</v>
      </c>
      <c r="F604" s="213">
        <v>4082.33</v>
      </c>
      <c r="G604" s="213">
        <v>3229.03</v>
      </c>
      <c r="H604" s="213">
        <v>92</v>
      </c>
      <c r="I604" s="213"/>
      <c r="J604" s="213"/>
      <c r="K604" s="213">
        <v>8</v>
      </c>
      <c r="L604" s="214">
        <v>1341.722</v>
      </c>
      <c r="M604" s="214">
        <v>1341.722</v>
      </c>
      <c r="N604" s="215">
        <v>7.9999999999999996E-6</v>
      </c>
      <c r="O604" s="215">
        <v>7.9999999999999996E-6</v>
      </c>
      <c r="P604" s="213">
        <v>1</v>
      </c>
      <c r="Q604" s="214">
        <v>1440</v>
      </c>
      <c r="R604" s="215">
        <v>6.0000000000000002E-6</v>
      </c>
    </row>
    <row r="605" spans="2:18" x14ac:dyDescent="0.2">
      <c r="B605" s="216" t="s">
        <v>1215</v>
      </c>
      <c r="C605" s="216" t="s">
        <v>1206</v>
      </c>
      <c r="D605" s="216" t="s">
        <v>24</v>
      </c>
      <c r="E605" s="213">
        <v>1235</v>
      </c>
      <c r="F605" s="213">
        <v>2065.7600000000002</v>
      </c>
      <c r="G605" s="213">
        <v>4962.66</v>
      </c>
      <c r="H605" s="213">
        <v>163</v>
      </c>
      <c r="I605" s="213"/>
      <c r="J605" s="213"/>
      <c r="K605" s="213">
        <v>5</v>
      </c>
      <c r="L605" s="214">
        <v>79109.17</v>
      </c>
      <c r="M605" s="214">
        <v>79109.17</v>
      </c>
      <c r="N605" s="215">
        <v>1.2470000000000001E-3</v>
      </c>
      <c r="O605" s="215">
        <v>1.2470000000000001E-3</v>
      </c>
      <c r="P605" s="213">
        <v>2</v>
      </c>
      <c r="Q605" s="214">
        <v>12633</v>
      </c>
      <c r="R605" s="215">
        <v>4.6300000000000001E-5</v>
      </c>
    </row>
    <row r="606" spans="2:18" x14ac:dyDescent="0.2">
      <c r="B606" s="216" t="s">
        <v>1216</v>
      </c>
      <c r="C606" s="216" t="s">
        <v>1217</v>
      </c>
      <c r="D606" s="216" t="s">
        <v>24</v>
      </c>
      <c r="E606" s="213">
        <v>962.01</v>
      </c>
      <c r="F606" s="213">
        <v>2134.64</v>
      </c>
      <c r="G606" s="213">
        <v>3998.58</v>
      </c>
      <c r="H606" s="213">
        <v>277</v>
      </c>
      <c r="I606" s="213"/>
      <c r="J606" s="213"/>
      <c r="K606" s="213">
        <v>7</v>
      </c>
      <c r="L606" s="214">
        <v>78369.710000000006</v>
      </c>
      <c r="M606" s="214">
        <v>78369.710000000006</v>
      </c>
      <c r="N606" s="215">
        <v>1.0311000000000001E-3</v>
      </c>
      <c r="O606" s="215">
        <v>1.031E-3</v>
      </c>
      <c r="P606" s="213">
        <v>12</v>
      </c>
      <c r="Q606" s="214">
        <v>118412</v>
      </c>
      <c r="R606" s="215">
        <v>2.5900000000000001E-4</v>
      </c>
    </row>
    <row r="607" spans="2:18" x14ac:dyDescent="0.2">
      <c r="B607" s="216" t="s">
        <v>1218</v>
      </c>
      <c r="C607" s="216" t="s">
        <v>1219</v>
      </c>
      <c r="D607" s="216" t="s">
        <v>24</v>
      </c>
      <c r="E607" s="213">
        <v>1248</v>
      </c>
      <c r="F607" s="213">
        <v>9450.7000000000007</v>
      </c>
      <c r="G607" s="213">
        <v>1570.9</v>
      </c>
      <c r="H607" s="213"/>
      <c r="I607" s="213"/>
      <c r="J607" s="213"/>
      <c r="K607" s="213">
        <v>9</v>
      </c>
      <c r="L607" s="214">
        <v>99400.01</v>
      </c>
      <c r="M607" s="214">
        <v>99400.01</v>
      </c>
      <c r="N607" s="215">
        <v>1.4781E-3</v>
      </c>
      <c r="O607" s="215">
        <v>1.4779999999999999E-3</v>
      </c>
      <c r="P607" s="213">
        <v>10</v>
      </c>
      <c r="Q607" s="214">
        <v>43577</v>
      </c>
      <c r="R607" s="215">
        <v>1.883E-4</v>
      </c>
    </row>
    <row r="608" spans="2:18" x14ac:dyDescent="0.2">
      <c r="B608" s="216" t="s">
        <v>1220</v>
      </c>
      <c r="C608" s="216" t="s">
        <v>1221</v>
      </c>
      <c r="D608" s="216" t="s">
        <v>24</v>
      </c>
      <c r="E608" s="213">
        <v>653</v>
      </c>
      <c r="F608" s="213">
        <v>3308.48</v>
      </c>
      <c r="G608" s="213">
        <v>577.59</v>
      </c>
      <c r="H608" s="213">
        <v>119</v>
      </c>
      <c r="I608" s="213"/>
      <c r="J608" s="213"/>
      <c r="K608" s="213">
        <v>5</v>
      </c>
      <c r="L608" s="214">
        <v>355.02</v>
      </c>
      <c r="M608" s="214">
        <v>355.02</v>
      </c>
      <c r="N608" s="215">
        <v>5.0000000000000004E-6</v>
      </c>
      <c r="O608" s="215">
        <v>5.0000000000000004E-6</v>
      </c>
      <c r="P608" s="213">
        <v>7</v>
      </c>
      <c r="Q608" s="214">
        <v>24479</v>
      </c>
      <c r="R608" s="215">
        <v>1.0959999999999999E-4</v>
      </c>
    </row>
    <row r="609" spans="2:18" x14ac:dyDescent="0.2">
      <c r="B609" s="216" t="s">
        <v>1222</v>
      </c>
      <c r="C609" s="216" t="s">
        <v>1223</v>
      </c>
      <c r="D609" s="216" t="s">
        <v>24</v>
      </c>
      <c r="E609" s="213">
        <v>1746</v>
      </c>
      <c r="F609" s="213">
        <v>5617.7</v>
      </c>
      <c r="G609" s="213">
        <v>399.3</v>
      </c>
      <c r="H609" s="213">
        <v>150</v>
      </c>
      <c r="I609" s="213"/>
      <c r="J609" s="213"/>
      <c r="K609" s="213">
        <v>6</v>
      </c>
      <c r="L609" s="214">
        <v>31670.05</v>
      </c>
      <c r="M609" s="214">
        <v>31670.05</v>
      </c>
      <c r="N609" s="215">
        <v>2.9740000000000002E-4</v>
      </c>
      <c r="O609" s="215">
        <v>2.9700000000000001E-4</v>
      </c>
      <c r="P609" s="213">
        <v>14</v>
      </c>
      <c r="Q609" s="214">
        <v>51615.68</v>
      </c>
      <c r="R609" s="215">
        <v>2.5720000000000002E-4</v>
      </c>
    </row>
    <row r="610" spans="2:18" x14ac:dyDescent="0.2">
      <c r="B610" s="216" t="s">
        <v>1224</v>
      </c>
      <c r="C610" s="216" t="s">
        <v>1225</v>
      </c>
      <c r="D610" s="216" t="s">
        <v>24</v>
      </c>
      <c r="E610" s="213">
        <v>1532.5</v>
      </c>
      <c r="F610" s="213">
        <v>7034.01</v>
      </c>
      <c r="G610" s="213">
        <v>846.46</v>
      </c>
      <c r="H610" s="213">
        <v>158</v>
      </c>
      <c r="I610" s="213"/>
      <c r="J610" s="213"/>
      <c r="K610" s="213"/>
      <c r="L610" s="214"/>
      <c r="M610" s="214"/>
      <c r="N610" s="215"/>
      <c r="O610" s="215"/>
      <c r="P610" s="213"/>
      <c r="Q610" s="214"/>
      <c r="R610" s="215"/>
    </row>
    <row r="611" spans="2:18" x14ac:dyDescent="0.2">
      <c r="B611" s="216" t="s">
        <v>1226</v>
      </c>
      <c r="C611" s="216" t="s">
        <v>1221</v>
      </c>
      <c r="D611" s="216" t="s">
        <v>24</v>
      </c>
      <c r="E611" s="213">
        <v>1187.5</v>
      </c>
      <c r="F611" s="213">
        <v>2381.46</v>
      </c>
      <c r="G611" s="213">
        <v>2212.9899999999998</v>
      </c>
      <c r="H611" s="213">
        <v>108</v>
      </c>
      <c r="I611" s="213"/>
      <c r="J611" s="213"/>
      <c r="K611" s="213">
        <v>5</v>
      </c>
      <c r="L611" s="214">
        <v>430.7192</v>
      </c>
      <c r="M611" s="214">
        <v>430.7192</v>
      </c>
      <c r="N611" s="215">
        <v>5.0000000000000004E-6</v>
      </c>
      <c r="O611" s="215">
        <v>5.0000000000000004E-6</v>
      </c>
      <c r="P611" s="213">
        <v>3</v>
      </c>
      <c r="Q611" s="214">
        <v>5888</v>
      </c>
      <c r="R611" s="215">
        <v>2.8099999999999999E-5</v>
      </c>
    </row>
    <row r="612" spans="2:18" x14ac:dyDescent="0.2">
      <c r="B612" s="216" t="s">
        <v>1227</v>
      </c>
      <c r="C612" s="216" t="s">
        <v>1228</v>
      </c>
      <c r="D612" s="216" t="s">
        <v>24</v>
      </c>
      <c r="E612" s="213">
        <v>1317</v>
      </c>
      <c r="F612" s="213">
        <v>4733.5</v>
      </c>
      <c r="G612" s="213">
        <v>1002.93</v>
      </c>
      <c r="H612" s="213">
        <v>204</v>
      </c>
      <c r="I612" s="213"/>
      <c r="J612" s="213"/>
      <c r="K612" s="213"/>
      <c r="L612" s="214"/>
      <c r="M612" s="214"/>
      <c r="N612" s="215"/>
      <c r="O612" s="215"/>
      <c r="P612" s="213"/>
      <c r="Q612" s="214"/>
      <c r="R612" s="215"/>
    </row>
    <row r="613" spans="2:18" x14ac:dyDescent="0.2">
      <c r="B613" s="216" t="s">
        <v>1229</v>
      </c>
      <c r="C613" s="216" t="s">
        <v>1230</v>
      </c>
      <c r="D613" s="216" t="s">
        <v>24</v>
      </c>
      <c r="E613" s="213">
        <v>5</v>
      </c>
      <c r="F613" s="213"/>
      <c r="G613" s="213"/>
      <c r="H613" s="213"/>
      <c r="I613" s="213"/>
      <c r="J613" s="213"/>
      <c r="K613" s="213">
        <v>0</v>
      </c>
      <c r="L613" s="214">
        <v>0</v>
      </c>
      <c r="M613" s="214">
        <v>0</v>
      </c>
      <c r="N613" s="215">
        <v>0</v>
      </c>
      <c r="O613" s="215">
        <v>0</v>
      </c>
      <c r="P613" s="213">
        <v>1</v>
      </c>
      <c r="Q613" s="214">
        <v>2060</v>
      </c>
      <c r="R613" s="215">
        <v>5.0000000000000004E-6</v>
      </c>
    </row>
    <row r="614" spans="2:18" x14ac:dyDescent="0.2">
      <c r="B614" s="216" t="s">
        <v>1231</v>
      </c>
      <c r="C614" s="216" t="s">
        <v>1230</v>
      </c>
      <c r="D614" s="216" t="s">
        <v>24</v>
      </c>
      <c r="E614" s="213">
        <v>3</v>
      </c>
      <c r="F614" s="213"/>
      <c r="G614" s="213"/>
      <c r="H614" s="213"/>
      <c r="I614" s="213"/>
      <c r="J614" s="213"/>
      <c r="K614" s="213">
        <v>0</v>
      </c>
      <c r="L614" s="214">
        <v>0</v>
      </c>
      <c r="M614" s="214">
        <v>0</v>
      </c>
      <c r="N614" s="215">
        <v>0</v>
      </c>
      <c r="O614" s="215">
        <v>0</v>
      </c>
      <c r="P614" s="213">
        <v>1</v>
      </c>
      <c r="Q614" s="214">
        <v>18</v>
      </c>
      <c r="R614" s="215">
        <v>3.0000000000000001E-6</v>
      </c>
    </row>
    <row r="615" spans="2:18" x14ac:dyDescent="0.2">
      <c r="B615" s="216" t="s">
        <v>1232</v>
      </c>
      <c r="C615" s="216" t="s">
        <v>1233</v>
      </c>
      <c r="D615" s="216" t="s">
        <v>25</v>
      </c>
      <c r="E615" s="213">
        <v>408</v>
      </c>
      <c r="F615" s="213">
        <v>8884.9</v>
      </c>
      <c r="G615" s="213">
        <v>640.29999999999995</v>
      </c>
      <c r="H615" s="213">
        <v>46</v>
      </c>
      <c r="I615" s="213"/>
      <c r="J615" s="213"/>
      <c r="K615" s="213">
        <v>3</v>
      </c>
      <c r="L615" s="214">
        <v>4392.4489999999996</v>
      </c>
      <c r="M615" s="214">
        <v>4392.4489999999996</v>
      </c>
      <c r="N615" s="215">
        <v>2.1394999999999999E-3</v>
      </c>
      <c r="O615" s="215">
        <v>2.14E-3</v>
      </c>
      <c r="P615" s="213">
        <v>16</v>
      </c>
      <c r="Q615" s="214">
        <v>80322</v>
      </c>
      <c r="R615" s="215">
        <v>6.5220000000000002E-4</v>
      </c>
    </row>
    <row r="616" spans="2:18" x14ac:dyDescent="0.2">
      <c r="B616" s="216" t="s">
        <v>1234</v>
      </c>
      <c r="C616" s="216" t="s">
        <v>1235</v>
      </c>
      <c r="D616" s="216" t="s">
        <v>25</v>
      </c>
      <c r="E616" s="213">
        <v>144</v>
      </c>
      <c r="F616" s="213">
        <v>39292.199999999997</v>
      </c>
      <c r="G616" s="213">
        <v>63.9</v>
      </c>
      <c r="H616" s="213">
        <v>21</v>
      </c>
      <c r="I616" s="213"/>
      <c r="J616" s="213"/>
      <c r="K616" s="213">
        <v>9</v>
      </c>
      <c r="L616" s="214">
        <v>4386.9719999999998</v>
      </c>
      <c r="M616" s="214">
        <v>4386.9719999999998</v>
      </c>
      <c r="N616" s="215">
        <v>7.1960000000000004E-4</v>
      </c>
      <c r="O616" s="215">
        <v>7.2000000000000005E-4</v>
      </c>
      <c r="P616" s="213">
        <v>11</v>
      </c>
      <c r="Q616" s="214">
        <v>121231.9</v>
      </c>
      <c r="R616" s="215">
        <v>7.1659999999999996E-4</v>
      </c>
    </row>
    <row r="617" spans="2:18" x14ac:dyDescent="0.2">
      <c r="B617" s="216" t="s">
        <v>1236</v>
      </c>
      <c r="C617" s="216" t="s">
        <v>1237</v>
      </c>
      <c r="D617" s="216" t="s">
        <v>25</v>
      </c>
      <c r="E617" s="213">
        <v>680</v>
      </c>
      <c r="F617" s="213">
        <v>61059.360000000001</v>
      </c>
      <c r="G617" s="213">
        <v>3198.6</v>
      </c>
      <c r="H617" s="213">
        <v>102</v>
      </c>
      <c r="I617" s="213"/>
      <c r="J617" s="213"/>
      <c r="K617" s="213">
        <v>16</v>
      </c>
      <c r="L617" s="214">
        <v>162411.5</v>
      </c>
      <c r="M617" s="214">
        <v>162411.5</v>
      </c>
      <c r="N617" s="215">
        <v>8.8917000000000006E-3</v>
      </c>
      <c r="O617" s="215">
        <v>8.8920000000000006E-3</v>
      </c>
      <c r="P617" s="213">
        <v>27</v>
      </c>
      <c r="Q617" s="214">
        <v>75962</v>
      </c>
      <c r="R617" s="215">
        <v>7.069E-4</v>
      </c>
    </row>
    <row r="618" spans="2:18" x14ac:dyDescent="0.2">
      <c r="B618" s="216" t="s">
        <v>1238</v>
      </c>
      <c r="C618" s="216" t="s">
        <v>272</v>
      </c>
      <c r="D618" s="216" t="s">
        <v>3244</v>
      </c>
      <c r="E618" s="213">
        <v>4</v>
      </c>
      <c r="F618" s="213">
        <v>0</v>
      </c>
      <c r="G618" s="213">
        <v>687.3</v>
      </c>
      <c r="H618" s="213"/>
      <c r="I618" s="213"/>
      <c r="J618" s="213"/>
      <c r="K618" s="213"/>
      <c r="L618" s="214"/>
      <c r="M618" s="214"/>
      <c r="N618" s="215"/>
      <c r="O618" s="215"/>
      <c r="P618" s="213"/>
      <c r="Q618" s="214"/>
      <c r="R618" s="215"/>
    </row>
    <row r="619" spans="2:18" x14ac:dyDescent="0.2">
      <c r="B619" s="216" t="s">
        <v>1239</v>
      </c>
      <c r="C619" s="216" t="s">
        <v>272</v>
      </c>
      <c r="D619" s="216" t="s">
        <v>3244</v>
      </c>
      <c r="E619" s="213">
        <v>25</v>
      </c>
      <c r="F619" s="213">
        <v>0</v>
      </c>
      <c r="G619" s="213">
        <v>320.8</v>
      </c>
      <c r="H619" s="213"/>
      <c r="I619" s="213"/>
      <c r="J619" s="213"/>
      <c r="K619" s="213"/>
      <c r="L619" s="214"/>
      <c r="M619" s="214"/>
      <c r="N619" s="215"/>
      <c r="O619" s="215"/>
      <c r="P619" s="213"/>
      <c r="Q619" s="214"/>
      <c r="R619" s="215"/>
    </row>
    <row r="620" spans="2:18" x14ac:dyDescent="0.2">
      <c r="B620" s="216" t="s">
        <v>1240</v>
      </c>
      <c r="C620" s="216" t="s">
        <v>1241</v>
      </c>
      <c r="D620" s="216" t="s">
        <v>25</v>
      </c>
      <c r="E620" s="213">
        <v>272</v>
      </c>
      <c r="F620" s="213">
        <v>58709.35</v>
      </c>
      <c r="G620" s="213">
        <v>890.3</v>
      </c>
      <c r="H620" s="213">
        <v>32</v>
      </c>
      <c r="I620" s="213"/>
      <c r="J620" s="213"/>
      <c r="K620" s="213">
        <v>20</v>
      </c>
      <c r="L620" s="214">
        <v>63018.82</v>
      </c>
      <c r="M620" s="214">
        <v>16421.099999999999</v>
      </c>
      <c r="N620" s="215">
        <v>1.1609999999999999E-3</v>
      </c>
      <c r="O620" s="215">
        <v>1.003E-3</v>
      </c>
      <c r="P620" s="213">
        <v>10</v>
      </c>
      <c r="Q620" s="214">
        <v>27547.08</v>
      </c>
      <c r="R620" s="215">
        <v>2.1010000000000001E-4</v>
      </c>
    </row>
    <row r="621" spans="2:18" x14ac:dyDescent="0.2">
      <c r="B621" s="216" t="s">
        <v>1242</v>
      </c>
      <c r="C621" s="216"/>
      <c r="D621" s="216" t="s">
        <v>24</v>
      </c>
      <c r="E621" s="213"/>
      <c r="F621" s="213"/>
      <c r="G621" s="213"/>
      <c r="H621" s="213"/>
      <c r="I621" s="213"/>
      <c r="J621" s="213"/>
      <c r="K621" s="213">
        <v>1</v>
      </c>
      <c r="L621" s="214">
        <v>49.866669999999999</v>
      </c>
      <c r="M621" s="214">
        <v>49.866669999999999</v>
      </c>
      <c r="N621" s="215">
        <v>9.9999999999999995E-7</v>
      </c>
      <c r="O621" s="215">
        <v>9.9999999999999995E-7</v>
      </c>
      <c r="P621" s="213">
        <v>0</v>
      </c>
      <c r="Q621" s="214">
        <v>0</v>
      </c>
      <c r="R621" s="215">
        <v>0</v>
      </c>
    </row>
    <row r="622" spans="2:18" x14ac:dyDescent="0.2">
      <c r="B622" s="216" t="s">
        <v>1243</v>
      </c>
      <c r="C622" s="216" t="s">
        <v>1244</v>
      </c>
      <c r="D622" s="216" t="s">
        <v>24</v>
      </c>
      <c r="E622" s="213">
        <v>77</v>
      </c>
      <c r="F622" s="213">
        <v>1901.5</v>
      </c>
      <c r="G622" s="213">
        <v>987.07</v>
      </c>
      <c r="H622" s="213"/>
      <c r="I622" s="213"/>
      <c r="J622" s="213"/>
      <c r="K622" s="213">
        <v>5</v>
      </c>
      <c r="L622" s="214">
        <v>27795.57</v>
      </c>
      <c r="M622" s="214">
        <v>27795.57</v>
      </c>
      <c r="N622" s="215">
        <v>3.2019999999999998E-4</v>
      </c>
      <c r="O622" s="215">
        <v>3.2000000000000003E-4</v>
      </c>
      <c r="P622" s="213">
        <v>7</v>
      </c>
      <c r="Q622" s="214">
        <v>48196</v>
      </c>
      <c r="R622" s="215">
        <v>8.14E-5</v>
      </c>
    </row>
    <row r="623" spans="2:18" x14ac:dyDescent="0.2">
      <c r="B623" s="216" t="s">
        <v>1245</v>
      </c>
      <c r="C623" s="216" t="s">
        <v>241</v>
      </c>
      <c r="D623" s="216" t="s">
        <v>24</v>
      </c>
      <c r="E623" s="213">
        <v>107</v>
      </c>
      <c r="F623" s="213">
        <v>0</v>
      </c>
      <c r="G623" s="213">
        <v>5408.94</v>
      </c>
      <c r="H623" s="213">
        <v>142</v>
      </c>
      <c r="I623" s="213"/>
      <c r="J623" s="213"/>
      <c r="K623" s="213">
        <v>4</v>
      </c>
      <c r="L623" s="214">
        <v>6893.6329999999998</v>
      </c>
      <c r="M623" s="214">
        <v>6893.6329999999998</v>
      </c>
      <c r="N623" s="215">
        <v>8.6299999999999997E-5</v>
      </c>
      <c r="O623" s="215">
        <v>8.6299999999999997E-5</v>
      </c>
      <c r="P623" s="213">
        <v>3</v>
      </c>
      <c r="Q623" s="214">
        <v>2622</v>
      </c>
      <c r="R623" s="215">
        <v>2.3099999999999999E-5</v>
      </c>
    </row>
    <row r="624" spans="2:18" x14ac:dyDescent="0.2">
      <c r="B624" s="216" t="s">
        <v>1246</v>
      </c>
      <c r="C624" s="216" t="s">
        <v>1247</v>
      </c>
      <c r="D624" s="216" t="s">
        <v>25</v>
      </c>
      <c r="E624" s="213">
        <v>568</v>
      </c>
      <c r="F624" s="213">
        <v>110054.3</v>
      </c>
      <c r="G624" s="213">
        <v>520.5</v>
      </c>
      <c r="H624" s="213">
        <v>130</v>
      </c>
      <c r="I624" s="213"/>
      <c r="J624" s="213"/>
      <c r="K624" s="213">
        <v>23</v>
      </c>
      <c r="L624" s="214">
        <v>179267.1</v>
      </c>
      <c r="M624" s="214">
        <v>94262.58</v>
      </c>
      <c r="N624" s="215">
        <v>2.7112999999999998E-3</v>
      </c>
      <c r="O624" s="215">
        <v>1.356E-3</v>
      </c>
      <c r="P624" s="213">
        <v>17</v>
      </c>
      <c r="Q624" s="214">
        <v>76966</v>
      </c>
      <c r="R624" s="215">
        <v>5.6910000000000001E-4</v>
      </c>
    </row>
    <row r="625" spans="2:18" x14ac:dyDescent="0.2">
      <c r="B625" s="216" t="s">
        <v>1248</v>
      </c>
      <c r="C625" s="216" t="s">
        <v>1249</v>
      </c>
      <c r="D625" s="216" t="s">
        <v>25</v>
      </c>
      <c r="E625" s="213">
        <v>547</v>
      </c>
      <c r="F625" s="213">
        <v>103233.60000000001</v>
      </c>
      <c r="G625" s="213">
        <v>0</v>
      </c>
      <c r="H625" s="213">
        <v>89</v>
      </c>
      <c r="I625" s="213"/>
      <c r="J625" s="213"/>
      <c r="K625" s="213">
        <v>20</v>
      </c>
      <c r="L625" s="214">
        <v>126005.6</v>
      </c>
      <c r="M625" s="214">
        <v>125886.5</v>
      </c>
      <c r="N625" s="215">
        <v>1.1483999999999999E-3</v>
      </c>
      <c r="O625" s="215">
        <v>1.1460000000000001E-3</v>
      </c>
      <c r="P625" s="213">
        <v>26</v>
      </c>
      <c r="Q625" s="214">
        <v>82153.100000000006</v>
      </c>
      <c r="R625" s="215">
        <v>7.9699999999999997E-4</v>
      </c>
    </row>
    <row r="626" spans="2:18" x14ac:dyDescent="0.2">
      <c r="B626" s="216" t="s">
        <v>1250</v>
      </c>
      <c r="C626" s="216" t="s">
        <v>1251</v>
      </c>
      <c r="D626" s="216" t="s">
        <v>25</v>
      </c>
      <c r="E626" s="213">
        <v>366.98</v>
      </c>
      <c r="F626" s="213">
        <v>105637.1</v>
      </c>
      <c r="G626" s="213">
        <v>119.5</v>
      </c>
      <c r="H626" s="213">
        <v>47</v>
      </c>
      <c r="I626" s="213"/>
      <c r="J626" s="213"/>
      <c r="K626" s="213">
        <v>9</v>
      </c>
      <c r="L626" s="214">
        <v>113100.6</v>
      </c>
      <c r="M626" s="214">
        <v>112831.4</v>
      </c>
      <c r="N626" s="215">
        <v>2.6917999999999998E-3</v>
      </c>
      <c r="O626" s="215">
        <v>2.689E-3</v>
      </c>
      <c r="P626" s="213">
        <v>31</v>
      </c>
      <c r="Q626" s="214">
        <v>224258</v>
      </c>
      <c r="R626" s="215">
        <v>1.6237000000000001E-3</v>
      </c>
    </row>
    <row r="627" spans="2:18" x14ac:dyDescent="0.2">
      <c r="B627" s="216" t="s">
        <v>1252</v>
      </c>
      <c r="C627" s="216" t="s">
        <v>1253</v>
      </c>
      <c r="D627" s="216" t="s">
        <v>24</v>
      </c>
      <c r="E627" s="213">
        <v>2532.0100000000002</v>
      </c>
      <c r="F627" s="213">
        <v>3047.6</v>
      </c>
      <c r="G627" s="213">
        <v>8111.75</v>
      </c>
      <c r="H627" s="213">
        <v>232</v>
      </c>
      <c r="I627" s="213"/>
      <c r="J627" s="213"/>
      <c r="K627" s="213"/>
      <c r="L627" s="214"/>
      <c r="M627" s="214"/>
      <c r="N627" s="215"/>
      <c r="O627" s="215"/>
      <c r="P627" s="213"/>
      <c r="Q627" s="214"/>
      <c r="R627" s="215"/>
    </row>
    <row r="628" spans="2:18" x14ac:dyDescent="0.2">
      <c r="B628" s="216" t="s">
        <v>1254</v>
      </c>
      <c r="C628" s="216" t="s">
        <v>272</v>
      </c>
      <c r="D628" s="216" t="s">
        <v>23</v>
      </c>
      <c r="E628" s="213">
        <v>3</v>
      </c>
      <c r="F628" s="213"/>
      <c r="G628" s="213"/>
      <c r="H628" s="213"/>
      <c r="I628" s="213"/>
      <c r="J628" s="213"/>
      <c r="K628" s="213">
        <v>1</v>
      </c>
      <c r="L628" s="214">
        <v>10.783200000000001</v>
      </c>
      <c r="M628" s="214">
        <v>10.783200000000001</v>
      </c>
      <c r="N628" s="215">
        <v>2.5139999999999999E-4</v>
      </c>
      <c r="O628" s="215">
        <v>2.5099999999999998E-4</v>
      </c>
      <c r="P628" s="213">
        <v>0</v>
      </c>
      <c r="Q628" s="214">
        <v>0</v>
      </c>
      <c r="R628" s="215">
        <v>0</v>
      </c>
    </row>
    <row r="629" spans="2:18" x14ac:dyDescent="0.2">
      <c r="B629" s="216" t="s">
        <v>1255</v>
      </c>
      <c r="C629" s="216" t="s">
        <v>1256</v>
      </c>
      <c r="D629" s="216" t="s">
        <v>24</v>
      </c>
      <c r="E629" s="213">
        <v>14.26</v>
      </c>
      <c r="F629" s="213">
        <v>0</v>
      </c>
      <c r="G629" s="213">
        <v>4023</v>
      </c>
      <c r="H629" s="213">
        <v>162</v>
      </c>
      <c r="I629" s="213"/>
      <c r="J629" s="213"/>
      <c r="K629" s="213">
        <v>1</v>
      </c>
      <c r="L629" s="214">
        <v>880.83330000000001</v>
      </c>
      <c r="M629" s="214">
        <v>880.83330000000001</v>
      </c>
      <c r="N629" s="215">
        <v>6.9999999999999999E-6</v>
      </c>
      <c r="O629" s="215">
        <v>6.9999999999999999E-6</v>
      </c>
      <c r="P629" s="213">
        <v>1</v>
      </c>
      <c r="Q629" s="214">
        <v>174</v>
      </c>
      <c r="R629" s="215">
        <v>9.9999999999999995E-7</v>
      </c>
    </row>
    <row r="630" spans="2:18" x14ac:dyDescent="0.2">
      <c r="B630" s="216" t="s">
        <v>1257</v>
      </c>
      <c r="C630" s="216" t="s">
        <v>1256</v>
      </c>
      <c r="D630" s="216" t="s">
        <v>24</v>
      </c>
      <c r="E630" s="213">
        <v>26.36</v>
      </c>
      <c r="F630" s="213">
        <v>0</v>
      </c>
      <c r="G630" s="213">
        <v>6161.6</v>
      </c>
      <c r="H630" s="213">
        <v>138</v>
      </c>
      <c r="I630" s="213"/>
      <c r="J630" s="213"/>
      <c r="K630" s="213">
        <v>1</v>
      </c>
      <c r="L630" s="214">
        <v>2987.1669999999999</v>
      </c>
      <c r="M630" s="214">
        <v>2987.1669999999999</v>
      </c>
      <c r="N630" s="215">
        <v>2.3099999999999999E-5</v>
      </c>
      <c r="O630" s="215">
        <v>2.3099999999999999E-5</v>
      </c>
      <c r="P630" s="213">
        <v>0</v>
      </c>
      <c r="Q630" s="214">
        <v>0</v>
      </c>
      <c r="R630" s="215">
        <v>0</v>
      </c>
    </row>
    <row r="631" spans="2:18" x14ac:dyDescent="0.2">
      <c r="B631" s="216" t="s">
        <v>1258</v>
      </c>
      <c r="C631" s="216" t="s">
        <v>1259</v>
      </c>
      <c r="D631" s="216" t="s">
        <v>24</v>
      </c>
      <c r="E631" s="213">
        <v>5.63</v>
      </c>
      <c r="F631" s="213">
        <v>0</v>
      </c>
      <c r="G631" s="213">
        <v>2030.49</v>
      </c>
      <c r="H631" s="213">
        <v>112</v>
      </c>
      <c r="I631" s="213"/>
      <c r="J631" s="213"/>
      <c r="K631" s="213"/>
      <c r="L631" s="214"/>
      <c r="M631" s="214"/>
      <c r="N631" s="215"/>
      <c r="O631" s="215"/>
      <c r="P631" s="213"/>
      <c r="Q631" s="214"/>
      <c r="R631" s="215"/>
    </row>
    <row r="632" spans="2:18" x14ac:dyDescent="0.2">
      <c r="B632" s="216" t="s">
        <v>1260</v>
      </c>
      <c r="C632" s="216" t="s">
        <v>1259</v>
      </c>
      <c r="D632" s="216" t="s">
        <v>24</v>
      </c>
      <c r="E632" s="213">
        <v>17.63</v>
      </c>
      <c r="F632" s="213">
        <v>0</v>
      </c>
      <c r="G632" s="213">
        <v>2617.6999999999998</v>
      </c>
      <c r="H632" s="213">
        <v>80</v>
      </c>
      <c r="I632" s="213"/>
      <c r="J632" s="213"/>
      <c r="K632" s="213"/>
      <c r="L632" s="214"/>
      <c r="M632" s="214"/>
      <c r="N632" s="215"/>
      <c r="O632" s="215"/>
      <c r="P632" s="213"/>
      <c r="Q632" s="214"/>
      <c r="R632" s="215"/>
    </row>
    <row r="633" spans="2:18" x14ac:dyDescent="0.2">
      <c r="B633" s="216" t="s">
        <v>1261</v>
      </c>
      <c r="C633" s="216" t="s">
        <v>416</v>
      </c>
      <c r="D633" s="216" t="s">
        <v>24</v>
      </c>
      <c r="E633" s="213">
        <v>79</v>
      </c>
      <c r="F633" s="213">
        <v>0</v>
      </c>
      <c r="G633" s="213">
        <v>745.96</v>
      </c>
      <c r="H633" s="213"/>
      <c r="I633" s="213"/>
      <c r="J633" s="213"/>
      <c r="K633" s="213"/>
      <c r="L633" s="214"/>
      <c r="M633" s="214"/>
      <c r="N633" s="215"/>
      <c r="O633" s="215"/>
      <c r="P633" s="213"/>
      <c r="Q633" s="214"/>
      <c r="R633" s="215"/>
    </row>
    <row r="634" spans="2:18" x14ac:dyDescent="0.2">
      <c r="B634" s="216" t="s">
        <v>1262</v>
      </c>
      <c r="C634" s="216" t="s">
        <v>416</v>
      </c>
      <c r="D634" s="216" t="s">
        <v>24</v>
      </c>
      <c r="E634" s="213">
        <v>52</v>
      </c>
      <c r="F634" s="213">
        <v>0</v>
      </c>
      <c r="G634" s="213">
        <v>985.13</v>
      </c>
      <c r="H634" s="213"/>
      <c r="I634" s="213"/>
      <c r="J634" s="213"/>
      <c r="K634" s="213"/>
      <c r="L634" s="214"/>
      <c r="M634" s="214"/>
      <c r="N634" s="215"/>
      <c r="O634" s="215"/>
      <c r="P634" s="213"/>
      <c r="Q634" s="214"/>
      <c r="R634" s="215"/>
    </row>
    <row r="635" spans="2:18" x14ac:dyDescent="0.2">
      <c r="B635" s="216" t="s">
        <v>1263</v>
      </c>
      <c r="C635" s="216" t="s">
        <v>416</v>
      </c>
      <c r="D635" s="216" t="s">
        <v>24</v>
      </c>
      <c r="E635" s="213">
        <v>73.2</v>
      </c>
      <c r="F635" s="213"/>
      <c r="G635" s="213"/>
      <c r="H635" s="213"/>
      <c r="I635" s="213"/>
      <c r="J635" s="213"/>
      <c r="K635" s="213">
        <v>1</v>
      </c>
      <c r="L635" s="214">
        <v>124.0907</v>
      </c>
      <c r="M635" s="214">
        <v>124.0907</v>
      </c>
      <c r="N635" s="215">
        <v>9.9999999999999995E-7</v>
      </c>
      <c r="O635" s="215">
        <v>9.9999999999999995E-7</v>
      </c>
      <c r="P635" s="213">
        <v>4</v>
      </c>
      <c r="Q635" s="214">
        <v>1112</v>
      </c>
      <c r="R635" s="215">
        <v>1.01E-5</v>
      </c>
    </row>
    <row r="636" spans="2:18" x14ac:dyDescent="0.2">
      <c r="B636" s="216" t="s">
        <v>1264</v>
      </c>
      <c r="C636" s="216" t="s">
        <v>257</v>
      </c>
      <c r="D636" s="216" t="s">
        <v>23</v>
      </c>
      <c r="E636" s="213">
        <v>3</v>
      </c>
      <c r="F636" s="213">
        <v>0</v>
      </c>
      <c r="G636" s="213">
        <v>357.9</v>
      </c>
      <c r="H636" s="213"/>
      <c r="I636" s="213"/>
      <c r="J636" s="213"/>
      <c r="K636" s="213">
        <v>1</v>
      </c>
      <c r="L636" s="214">
        <v>15.2</v>
      </c>
      <c r="M636" s="214">
        <v>15.2</v>
      </c>
      <c r="N636" s="215">
        <v>7.492E-4</v>
      </c>
      <c r="O636" s="215">
        <v>7.4899999999999999E-4</v>
      </c>
      <c r="P636" s="213">
        <v>0</v>
      </c>
      <c r="Q636" s="214">
        <v>0</v>
      </c>
      <c r="R636" s="215">
        <v>0</v>
      </c>
    </row>
    <row r="637" spans="2:18" x14ac:dyDescent="0.2">
      <c r="B637" s="216" t="s">
        <v>1264</v>
      </c>
      <c r="C637" s="216" t="s">
        <v>257</v>
      </c>
      <c r="D637" s="216" t="s">
        <v>3244</v>
      </c>
      <c r="E637" s="213">
        <v>3</v>
      </c>
      <c r="F637" s="213">
        <v>0</v>
      </c>
      <c r="G637" s="213">
        <v>357.9</v>
      </c>
      <c r="H637" s="213"/>
      <c r="I637" s="213"/>
      <c r="J637" s="213"/>
      <c r="K637" s="213"/>
      <c r="L637" s="214"/>
      <c r="M637" s="214"/>
      <c r="N637" s="215"/>
      <c r="O637" s="215"/>
      <c r="P637" s="213"/>
      <c r="Q637" s="214"/>
      <c r="R637" s="215"/>
    </row>
    <row r="638" spans="2:18" x14ac:dyDescent="0.2">
      <c r="B638" s="216" t="s">
        <v>1265</v>
      </c>
      <c r="C638" s="216" t="s">
        <v>416</v>
      </c>
      <c r="D638" s="216" t="s">
        <v>24</v>
      </c>
      <c r="E638" s="213">
        <v>14</v>
      </c>
      <c r="F638" s="213">
        <v>0</v>
      </c>
      <c r="G638" s="213">
        <v>60.76</v>
      </c>
      <c r="H638" s="213"/>
      <c r="I638" s="213"/>
      <c r="J638" s="213"/>
      <c r="K638" s="213"/>
      <c r="L638" s="214"/>
      <c r="M638" s="214"/>
      <c r="N638" s="215"/>
      <c r="O638" s="215"/>
      <c r="P638" s="213"/>
      <c r="Q638" s="214"/>
      <c r="R638" s="215"/>
    </row>
    <row r="639" spans="2:18" x14ac:dyDescent="0.2">
      <c r="B639" s="216" t="s">
        <v>1266</v>
      </c>
      <c r="C639" s="216" t="s">
        <v>1267</v>
      </c>
      <c r="D639" s="216" t="s">
        <v>24</v>
      </c>
      <c r="E639" s="213">
        <v>1037</v>
      </c>
      <c r="F639" s="213">
        <v>3814.17</v>
      </c>
      <c r="G639" s="213">
        <v>4080.27</v>
      </c>
      <c r="H639" s="213">
        <v>144</v>
      </c>
      <c r="I639" s="213"/>
      <c r="J639" s="213"/>
      <c r="K639" s="213">
        <v>6</v>
      </c>
      <c r="L639" s="214">
        <v>23090.93</v>
      </c>
      <c r="M639" s="214">
        <v>23090.93</v>
      </c>
      <c r="N639" s="215">
        <v>9.7790000000000008E-4</v>
      </c>
      <c r="O639" s="215">
        <v>9.7799999999999992E-4</v>
      </c>
      <c r="P639" s="213">
        <v>28</v>
      </c>
      <c r="Q639" s="214">
        <v>283246.3</v>
      </c>
      <c r="R639" s="215">
        <v>6.6799999999999997E-4</v>
      </c>
    </row>
    <row r="640" spans="2:18" x14ac:dyDescent="0.2">
      <c r="B640" s="216" t="s">
        <v>1268</v>
      </c>
      <c r="C640" s="216" t="s">
        <v>1269</v>
      </c>
      <c r="D640" s="216" t="s">
        <v>24</v>
      </c>
      <c r="E640" s="213">
        <v>9</v>
      </c>
      <c r="F640" s="213">
        <v>0</v>
      </c>
      <c r="G640" s="213">
        <v>4983.09</v>
      </c>
      <c r="H640" s="213">
        <v>107</v>
      </c>
      <c r="I640" s="213"/>
      <c r="J640" s="213"/>
      <c r="K640" s="213">
        <v>0</v>
      </c>
      <c r="L640" s="214">
        <v>0</v>
      </c>
      <c r="M640" s="214">
        <v>0</v>
      </c>
      <c r="N640" s="215">
        <v>0</v>
      </c>
      <c r="O640" s="215">
        <v>0</v>
      </c>
      <c r="P640" s="213">
        <v>1</v>
      </c>
      <c r="Q640" s="214">
        <v>95</v>
      </c>
      <c r="R640" s="215">
        <v>9.9999999999999995E-7</v>
      </c>
    </row>
    <row r="641" spans="2:18" x14ac:dyDescent="0.2">
      <c r="B641" s="216" t="s">
        <v>1270</v>
      </c>
      <c r="C641" s="216" t="s">
        <v>1267</v>
      </c>
      <c r="D641" s="216" t="s">
        <v>25</v>
      </c>
      <c r="E641" s="213">
        <v>929</v>
      </c>
      <c r="F641" s="213">
        <v>5631.37</v>
      </c>
      <c r="G641" s="213">
        <v>4578</v>
      </c>
      <c r="H641" s="213">
        <v>160</v>
      </c>
      <c r="I641" s="213"/>
      <c r="J641" s="213"/>
      <c r="K641" s="213">
        <v>9</v>
      </c>
      <c r="L641" s="214">
        <v>6786.37</v>
      </c>
      <c r="M641" s="214">
        <v>6786.37</v>
      </c>
      <c r="N641" s="215">
        <v>2.6959999999999999E-4</v>
      </c>
      <c r="O641" s="215">
        <v>2.7E-4</v>
      </c>
      <c r="P641" s="213">
        <v>13</v>
      </c>
      <c r="Q641" s="214">
        <v>85738</v>
      </c>
      <c r="R641" s="215">
        <v>6.2569999999999998E-4</v>
      </c>
    </row>
    <row r="642" spans="2:18" x14ac:dyDescent="0.2">
      <c r="B642" s="216" t="s">
        <v>1271</v>
      </c>
      <c r="C642" s="216" t="s">
        <v>1267</v>
      </c>
      <c r="D642" s="216" t="s">
        <v>24</v>
      </c>
      <c r="E642" s="213">
        <v>1093</v>
      </c>
      <c r="F642" s="213">
        <v>1263.27</v>
      </c>
      <c r="G642" s="213">
        <v>5779.34</v>
      </c>
      <c r="H642" s="213">
        <v>150</v>
      </c>
      <c r="I642" s="213"/>
      <c r="J642" s="213"/>
      <c r="K642" s="213">
        <v>12</v>
      </c>
      <c r="L642" s="214">
        <v>198881</v>
      </c>
      <c r="M642" s="214">
        <v>198691.20000000001</v>
      </c>
      <c r="N642" s="215">
        <v>1.1888999999999999E-3</v>
      </c>
      <c r="O642" s="215">
        <v>1.1869999999999999E-3</v>
      </c>
      <c r="P642" s="213">
        <v>31</v>
      </c>
      <c r="Q642" s="214">
        <v>208061.2</v>
      </c>
      <c r="R642" s="215">
        <v>6.3170000000000001E-4</v>
      </c>
    </row>
    <row r="643" spans="2:18" x14ac:dyDescent="0.2">
      <c r="B643" s="216" t="s">
        <v>1272</v>
      </c>
      <c r="C643" s="216" t="s">
        <v>1267</v>
      </c>
      <c r="D643" s="216" t="s">
        <v>24</v>
      </c>
      <c r="E643" s="213">
        <v>1575</v>
      </c>
      <c r="F643" s="213">
        <v>6491.5</v>
      </c>
      <c r="G643" s="213">
        <v>2463</v>
      </c>
      <c r="H643" s="213">
        <v>290</v>
      </c>
      <c r="I643" s="213"/>
      <c r="J643" s="213"/>
      <c r="K643" s="213">
        <v>12</v>
      </c>
      <c r="L643" s="214">
        <v>27551.1</v>
      </c>
      <c r="M643" s="214">
        <v>27551.1</v>
      </c>
      <c r="N643" s="215">
        <v>2.2130000000000001E-4</v>
      </c>
      <c r="O643" s="215">
        <v>2.2100000000000001E-4</v>
      </c>
      <c r="P643" s="213">
        <v>17</v>
      </c>
      <c r="Q643" s="214">
        <v>75458</v>
      </c>
      <c r="R643" s="215">
        <v>2.9779999999999997E-4</v>
      </c>
    </row>
    <row r="644" spans="2:18" x14ac:dyDescent="0.2">
      <c r="B644" s="216" t="s">
        <v>1273</v>
      </c>
      <c r="C644" s="216" t="s">
        <v>1267</v>
      </c>
      <c r="D644" s="216" t="s">
        <v>24</v>
      </c>
      <c r="E644" s="213">
        <v>1215</v>
      </c>
      <c r="F644" s="213">
        <v>5446.1</v>
      </c>
      <c r="G644" s="213">
        <v>1311.7</v>
      </c>
      <c r="H644" s="213">
        <v>144</v>
      </c>
      <c r="I644" s="213"/>
      <c r="J644" s="213"/>
      <c r="K644" s="213">
        <v>17</v>
      </c>
      <c r="L644" s="214">
        <v>14675.3</v>
      </c>
      <c r="M644" s="214">
        <v>14675.3</v>
      </c>
      <c r="N644" s="215">
        <v>1.3688999999999999E-3</v>
      </c>
      <c r="O644" s="215">
        <v>1.369E-3</v>
      </c>
      <c r="P644" s="213">
        <v>30</v>
      </c>
      <c r="Q644" s="214">
        <v>188132</v>
      </c>
      <c r="R644" s="215">
        <v>5.3189999999999997E-4</v>
      </c>
    </row>
    <row r="645" spans="2:18" x14ac:dyDescent="0.2">
      <c r="B645" s="216" t="s">
        <v>1274</v>
      </c>
      <c r="C645" s="216" t="s">
        <v>1275</v>
      </c>
      <c r="D645" s="216" t="s">
        <v>24</v>
      </c>
      <c r="E645" s="213">
        <v>102</v>
      </c>
      <c r="F645" s="213">
        <v>909.7</v>
      </c>
      <c r="G645" s="213">
        <v>3341.55</v>
      </c>
      <c r="H645" s="213">
        <v>227</v>
      </c>
      <c r="I645" s="213"/>
      <c r="J645" s="213"/>
      <c r="K645" s="213">
        <v>2</v>
      </c>
      <c r="L645" s="214">
        <v>4478.3</v>
      </c>
      <c r="M645" s="214">
        <v>4478.3</v>
      </c>
      <c r="N645" s="215">
        <v>4.0200000000000001E-5</v>
      </c>
      <c r="O645" s="215">
        <v>4.0200000000000001E-5</v>
      </c>
      <c r="P645" s="213">
        <v>4</v>
      </c>
      <c r="Q645" s="214">
        <v>15478</v>
      </c>
      <c r="R645" s="215">
        <v>3.0199999999999999E-5</v>
      </c>
    </row>
    <row r="646" spans="2:18" x14ac:dyDescent="0.2">
      <c r="B646" s="216" t="s">
        <v>1276</v>
      </c>
      <c r="C646" s="216" t="s">
        <v>1275</v>
      </c>
      <c r="D646" s="216" t="s">
        <v>24</v>
      </c>
      <c r="E646" s="213">
        <v>135.16</v>
      </c>
      <c r="F646" s="213">
        <v>1619.7</v>
      </c>
      <c r="G646" s="213">
        <v>1830.77</v>
      </c>
      <c r="H646" s="213">
        <v>117</v>
      </c>
      <c r="I646" s="213"/>
      <c r="J646" s="213"/>
      <c r="K646" s="213">
        <v>2</v>
      </c>
      <c r="L646" s="214">
        <v>1927.068</v>
      </c>
      <c r="M646" s="214">
        <v>1927.068</v>
      </c>
      <c r="N646" s="215">
        <v>2.0100000000000001E-5</v>
      </c>
      <c r="O646" s="215">
        <v>2.0100000000000001E-5</v>
      </c>
      <c r="P646" s="213">
        <v>3</v>
      </c>
      <c r="Q646" s="214">
        <v>2735</v>
      </c>
      <c r="R646" s="215">
        <v>2.2200000000000001E-5</v>
      </c>
    </row>
    <row r="647" spans="2:18" x14ac:dyDescent="0.2">
      <c r="B647" s="216" t="s">
        <v>1277</v>
      </c>
      <c r="C647" s="216" t="s">
        <v>1244</v>
      </c>
      <c r="D647" s="216" t="s">
        <v>24</v>
      </c>
      <c r="E647" s="213">
        <v>167.33</v>
      </c>
      <c r="F647" s="213">
        <v>1512.3</v>
      </c>
      <c r="G647" s="213">
        <v>1563</v>
      </c>
      <c r="H647" s="213">
        <v>177</v>
      </c>
      <c r="I647" s="213"/>
      <c r="J647" s="213"/>
      <c r="K647" s="213">
        <v>1</v>
      </c>
      <c r="L647" s="214">
        <v>73</v>
      </c>
      <c r="M647" s="214">
        <v>0</v>
      </c>
      <c r="N647" s="215">
        <v>9.9999999999999995E-7</v>
      </c>
      <c r="O647" s="215">
        <v>0</v>
      </c>
      <c r="P647" s="213">
        <v>2</v>
      </c>
      <c r="Q647" s="214">
        <v>13800</v>
      </c>
      <c r="R647" s="215">
        <v>3.2100000000000001E-5</v>
      </c>
    </row>
    <row r="648" spans="2:18" x14ac:dyDescent="0.2">
      <c r="B648" s="216" t="s">
        <v>1278</v>
      </c>
      <c r="C648" s="216" t="s">
        <v>1279</v>
      </c>
      <c r="D648" s="216" t="s">
        <v>24</v>
      </c>
      <c r="E648" s="213">
        <v>922</v>
      </c>
      <c r="F648" s="213">
        <v>4249.6099999999997</v>
      </c>
      <c r="G648" s="213">
        <v>2535.13</v>
      </c>
      <c r="H648" s="213">
        <v>216</v>
      </c>
      <c r="I648" s="213"/>
      <c r="J648" s="213"/>
      <c r="K648" s="213">
        <v>12</v>
      </c>
      <c r="L648" s="214">
        <v>193491.6</v>
      </c>
      <c r="M648" s="214">
        <v>52688.73</v>
      </c>
      <c r="N648" s="215">
        <v>1.0926E-3</v>
      </c>
      <c r="O648" s="215">
        <v>9.6599999999999995E-4</v>
      </c>
      <c r="P648" s="213">
        <v>40</v>
      </c>
      <c r="Q648" s="214">
        <v>257534</v>
      </c>
      <c r="R648" s="215">
        <v>7.3519999999999998E-4</v>
      </c>
    </row>
    <row r="649" spans="2:18" x14ac:dyDescent="0.2">
      <c r="B649" s="216" t="s">
        <v>1280</v>
      </c>
      <c r="C649" s="216" t="s">
        <v>1281</v>
      </c>
      <c r="D649" s="216" t="s">
        <v>24</v>
      </c>
      <c r="E649" s="213">
        <v>1312</v>
      </c>
      <c r="F649" s="213">
        <v>3959.5</v>
      </c>
      <c r="G649" s="213">
        <v>5672.94</v>
      </c>
      <c r="H649" s="213">
        <v>222</v>
      </c>
      <c r="I649" s="213"/>
      <c r="J649" s="213"/>
      <c r="K649" s="213">
        <v>2</v>
      </c>
      <c r="L649" s="214">
        <v>235.57740000000001</v>
      </c>
      <c r="M649" s="214">
        <v>235.57740000000001</v>
      </c>
      <c r="N649" s="215">
        <v>1.9999999999999999E-6</v>
      </c>
      <c r="O649" s="215">
        <v>1.9999999999999999E-6</v>
      </c>
      <c r="P649" s="213">
        <v>15</v>
      </c>
      <c r="Q649" s="214">
        <v>42959</v>
      </c>
      <c r="R649" s="215">
        <v>1.5689999999999999E-4</v>
      </c>
    </row>
    <row r="650" spans="2:18" x14ac:dyDescent="0.2">
      <c r="B650" s="216" t="s">
        <v>1282</v>
      </c>
      <c r="C650" s="216" t="s">
        <v>1283</v>
      </c>
      <c r="D650" s="216" t="s">
        <v>24</v>
      </c>
      <c r="E650" s="213">
        <v>35</v>
      </c>
      <c r="F650" s="213">
        <v>1083.5999999999999</v>
      </c>
      <c r="G650" s="213">
        <v>851.14</v>
      </c>
      <c r="H650" s="213">
        <v>143</v>
      </c>
      <c r="I650" s="213"/>
      <c r="J650" s="213"/>
      <c r="K650" s="213">
        <v>3</v>
      </c>
      <c r="L650" s="214">
        <v>1385.1959999999999</v>
      </c>
      <c r="M650" s="214">
        <v>1385.1959999999999</v>
      </c>
      <c r="N650" s="215">
        <v>9.0000000000000002E-6</v>
      </c>
      <c r="O650" s="215">
        <v>9.0000000000000002E-6</v>
      </c>
      <c r="P650" s="213">
        <v>0</v>
      </c>
      <c r="Q650" s="214">
        <v>0</v>
      </c>
      <c r="R650" s="215">
        <v>0</v>
      </c>
    </row>
    <row r="651" spans="2:18" x14ac:dyDescent="0.2">
      <c r="B651" s="216" t="s">
        <v>1284</v>
      </c>
      <c r="C651" s="216" t="s">
        <v>1285</v>
      </c>
      <c r="D651" s="216" t="s">
        <v>24</v>
      </c>
      <c r="E651" s="213">
        <v>1046</v>
      </c>
      <c r="F651" s="213">
        <v>7208.4</v>
      </c>
      <c r="G651" s="213">
        <v>2348.77</v>
      </c>
      <c r="H651" s="213">
        <v>154</v>
      </c>
      <c r="I651" s="213"/>
      <c r="J651" s="213"/>
      <c r="K651" s="213">
        <v>8</v>
      </c>
      <c r="L651" s="214">
        <v>142754.79999999999</v>
      </c>
      <c r="M651" s="214">
        <v>142378.20000000001</v>
      </c>
      <c r="N651" s="215">
        <v>9.9109999999999997E-4</v>
      </c>
      <c r="O651" s="215">
        <v>9.8999999999999999E-4</v>
      </c>
      <c r="P651" s="213">
        <v>45</v>
      </c>
      <c r="Q651" s="214">
        <v>208310</v>
      </c>
      <c r="R651" s="215">
        <v>6.9830000000000001E-4</v>
      </c>
    </row>
    <row r="652" spans="2:18" x14ac:dyDescent="0.2">
      <c r="B652" s="216" t="s">
        <v>1286</v>
      </c>
      <c r="C652" s="216" t="s">
        <v>1244</v>
      </c>
      <c r="D652" s="216" t="s">
        <v>24</v>
      </c>
      <c r="E652" s="213">
        <v>64.5</v>
      </c>
      <c r="F652" s="213">
        <v>533.5</v>
      </c>
      <c r="G652" s="213">
        <v>2341.86</v>
      </c>
      <c r="H652" s="213">
        <v>178</v>
      </c>
      <c r="I652" s="213"/>
      <c r="J652" s="213"/>
      <c r="K652" s="213">
        <v>1</v>
      </c>
      <c r="L652" s="214">
        <v>1998.1</v>
      </c>
      <c r="M652" s="214">
        <v>1998.1</v>
      </c>
      <c r="N652" s="215">
        <v>1.31E-5</v>
      </c>
      <c r="O652" s="215">
        <v>1.31E-5</v>
      </c>
      <c r="P652" s="213">
        <v>2</v>
      </c>
      <c r="Q652" s="214">
        <v>1435</v>
      </c>
      <c r="R652" s="215">
        <v>6.0000000000000002E-6</v>
      </c>
    </row>
    <row r="653" spans="2:18" x14ac:dyDescent="0.2">
      <c r="B653" s="216" t="s">
        <v>1287</v>
      </c>
      <c r="C653" s="216" t="s">
        <v>1288</v>
      </c>
      <c r="D653" s="216" t="s">
        <v>24</v>
      </c>
      <c r="E653" s="213">
        <v>1075</v>
      </c>
      <c r="F653" s="213">
        <v>4207.2</v>
      </c>
      <c r="G653" s="213">
        <v>3850.93</v>
      </c>
      <c r="H653" s="213">
        <v>181</v>
      </c>
      <c r="I653" s="213"/>
      <c r="J653" s="213"/>
      <c r="K653" s="213">
        <v>12</v>
      </c>
      <c r="L653" s="214">
        <v>111927.9</v>
      </c>
      <c r="M653" s="214">
        <v>110809.4</v>
      </c>
      <c r="N653" s="215">
        <v>1.4584999999999999E-3</v>
      </c>
      <c r="O653" s="215">
        <v>1.4580000000000001E-3</v>
      </c>
      <c r="P653" s="213">
        <v>10</v>
      </c>
      <c r="Q653" s="214">
        <v>28635</v>
      </c>
      <c r="R653" s="215">
        <v>7.86E-5</v>
      </c>
    </row>
    <row r="654" spans="2:18" x14ac:dyDescent="0.2">
      <c r="B654" s="216" t="s">
        <v>1289</v>
      </c>
      <c r="C654" s="216" t="s">
        <v>1275</v>
      </c>
      <c r="D654" s="216" t="s">
        <v>24</v>
      </c>
      <c r="E654" s="213">
        <v>61</v>
      </c>
      <c r="F654" s="213">
        <v>369.9</v>
      </c>
      <c r="G654" s="213">
        <v>2126.71</v>
      </c>
      <c r="H654" s="213">
        <v>75</v>
      </c>
      <c r="I654" s="213"/>
      <c r="J654" s="213"/>
      <c r="K654" s="213">
        <v>0</v>
      </c>
      <c r="L654" s="214">
        <v>0</v>
      </c>
      <c r="M654" s="214">
        <v>0</v>
      </c>
      <c r="N654" s="215">
        <v>0</v>
      </c>
      <c r="O654" s="215">
        <v>0</v>
      </c>
      <c r="P654" s="213">
        <v>1</v>
      </c>
      <c r="Q654" s="214">
        <v>203</v>
      </c>
      <c r="R654" s="215">
        <v>9.9999999999999995E-7</v>
      </c>
    </row>
    <row r="655" spans="2:18" x14ac:dyDescent="0.2">
      <c r="B655" s="216" t="s">
        <v>1290</v>
      </c>
      <c r="C655" s="216" t="s">
        <v>1283</v>
      </c>
      <c r="D655" s="216" t="s">
        <v>24</v>
      </c>
      <c r="E655" s="213">
        <v>92</v>
      </c>
      <c r="F655" s="213">
        <v>638</v>
      </c>
      <c r="G655" s="213">
        <v>1372.54</v>
      </c>
      <c r="H655" s="213">
        <v>120</v>
      </c>
      <c r="I655" s="213"/>
      <c r="J655" s="213"/>
      <c r="K655" s="213">
        <v>1</v>
      </c>
      <c r="L655" s="214">
        <v>4412.1329999999998</v>
      </c>
      <c r="M655" s="214">
        <v>4412.1329999999998</v>
      </c>
      <c r="N655" s="215">
        <v>6.4300000000000004E-5</v>
      </c>
      <c r="O655" s="215">
        <v>6.4300000000000004E-5</v>
      </c>
      <c r="P655" s="213">
        <v>1</v>
      </c>
      <c r="Q655" s="214">
        <v>169</v>
      </c>
      <c r="R655" s="215">
        <v>9.9999999999999995E-7</v>
      </c>
    </row>
    <row r="656" spans="2:18" x14ac:dyDescent="0.2">
      <c r="B656" s="216" t="s">
        <v>1291</v>
      </c>
      <c r="C656" s="216" t="s">
        <v>1283</v>
      </c>
      <c r="D656" s="216" t="s">
        <v>24</v>
      </c>
      <c r="E656" s="213">
        <v>74</v>
      </c>
      <c r="F656" s="213">
        <v>653.20000000000005</v>
      </c>
      <c r="G656" s="213">
        <v>1558</v>
      </c>
      <c r="H656" s="213">
        <v>114</v>
      </c>
      <c r="I656" s="213"/>
      <c r="J656" s="213"/>
      <c r="K656" s="213">
        <v>1</v>
      </c>
      <c r="L656" s="214">
        <v>2215</v>
      </c>
      <c r="M656" s="214">
        <v>2215</v>
      </c>
      <c r="N656" s="215">
        <v>5.0000000000000004E-6</v>
      </c>
      <c r="O656" s="215">
        <v>5.0000000000000004E-6</v>
      </c>
      <c r="P656" s="213">
        <v>4</v>
      </c>
      <c r="Q656" s="214">
        <v>6565</v>
      </c>
      <c r="R656" s="215">
        <v>1.6099999999999998E-5</v>
      </c>
    </row>
    <row r="657" spans="2:18" x14ac:dyDescent="0.2">
      <c r="B657" s="216" t="s">
        <v>1292</v>
      </c>
      <c r="C657" s="216" t="s">
        <v>1293</v>
      </c>
      <c r="D657" s="216" t="s">
        <v>25</v>
      </c>
      <c r="E657" s="213">
        <v>251</v>
      </c>
      <c r="F657" s="213">
        <v>46950.38</v>
      </c>
      <c r="G657" s="213">
        <v>61.7</v>
      </c>
      <c r="H657" s="213">
        <v>19</v>
      </c>
      <c r="I657" s="213"/>
      <c r="J657" s="213"/>
      <c r="K657" s="213">
        <v>14</v>
      </c>
      <c r="L657" s="214">
        <v>354400.4</v>
      </c>
      <c r="M657" s="214">
        <v>354400.4</v>
      </c>
      <c r="N657" s="215">
        <v>3.1992000000000001E-3</v>
      </c>
      <c r="O657" s="215">
        <v>3.199E-3</v>
      </c>
      <c r="P657" s="213">
        <v>7</v>
      </c>
      <c r="Q657" s="214">
        <v>10135</v>
      </c>
      <c r="R657" s="215">
        <v>2.251E-4</v>
      </c>
    </row>
    <row r="658" spans="2:18" x14ac:dyDescent="0.2">
      <c r="B658" s="216" t="s">
        <v>1294</v>
      </c>
      <c r="C658" s="216" t="s">
        <v>1295</v>
      </c>
      <c r="D658" s="216" t="s">
        <v>25</v>
      </c>
      <c r="E658" s="213">
        <v>122</v>
      </c>
      <c r="F658" s="213">
        <v>37306.9</v>
      </c>
      <c r="G658" s="213">
        <v>33.1</v>
      </c>
      <c r="H658" s="213">
        <v>11.05532</v>
      </c>
      <c r="I658" s="213"/>
      <c r="J658" s="213"/>
      <c r="K658" s="213">
        <v>10</v>
      </c>
      <c r="L658" s="214">
        <v>141899.5</v>
      </c>
      <c r="M658" s="214">
        <v>141899.5</v>
      </c>
      <c r="N658" s="215">
        <v>1.0693E-3</v>
      </c>
      <c r="O658" s="215">
        <v>1.0690000000000001E-3</v>
      </c>
      <c r="P658" s="213">
        <v>2</v>
      </c>
      <c r="Q658" s="214">
        <v>516</v>
      </c>
      <c r="R658" s="215">
        <v>3.2299999999999999E-5</v>
      </c>
    </row>
    <row r="659" spans="2:18" x14ac:dyDescent="0.2">
      <c r="B659" s="216" t="s">
        <v>1296</v>
      </c>
      <c r="C659" s="216" t="s">
        <v>1297</v>
      </c>
      <c r="D659" s="216" t="s">
        <v>25</v>
      </c>
      <c r="E659" s="213">
        <v>727</v>
      </c>
      <c r="F659" s="213">
        <v>142234.70000000001</v>
      </c>
      <c r="G659" s="213">
        <v>115</v>
      </c>
      <c r="H659" s="213">
        <v>66</v>
      </c>
      <c r="I659" s="213"/>
      <c r="J659" s="213"/>
      <c r="K659" s="213">
        <v>26</v>
      </c>
      <c r="L659" s="214">
        <v>1145216</v>
      </c>
      <c r="M659" s="214">
        <v>1068921</v>
      </c>
      <c r="N659" s="215">
        <v>9.3404000000000004E-3</v>
      </c>
      <c r="O659" s="215">
        <v>8.7530000000000004E-3</v>
      </c>
      <c r="P659" s="213">
        <v>17</v>
      </c>
      <c r="Q659" s="214">
        <v>90260.25</v>
      </c>
      <c r="R659" s="215">
        <v>1.0057E-3</v>
      </c>
    </row>
    <row r="660" spans="2:18" x14ac:dyDescent="0.2">
      <c r="B660" s="216" t="s">
        <v>1298</v>
      </c>
      <c r="C660" s="216" t="s">
        <v>1068</v>
      </c>
      <c r="D660" s="216" t="s">
        <v>24</v>
      </c>
      <c r="E660" s="213">
        <v>20</v>
      </c>
      <c r="F660" s="213">
        <v>0</v>
      </c>
      <c r="G660" s="213">
        <v>349.9</v>
      </c>
      <c r="H660" s="213"/>
      <c r="I660" s="213"/>
      <c r="J660" s="213"/>
      <c r="K660" s="213"/>
      <c r="L660" s="214"/>
      <c r="M660" s="214"/>
      <c r="N660" s="215"/>
      <c r="O660" s="215"/>
      <c r="P660" s="213"/>
      <c r="Q660" s="214"/>
      <c r="R660" s="215"/>
    </row>
    <row r="661" spans="2:18" x14ac:dyDescent="0.2">
      <c r="B661" s="216" t="s">
        <v>1299</v>
      </c>
      <c r="C661" s="216" t="s">
        <v>1070</v>
      </c>
      <c r="D661" s="216" t="s">
        <v>24</v>
      </c>
      <c r="E661" s="213">
        <v>464.25</v>
      </c>
      <c r="F661" s="213">
        <v>1459.6</v>
      </c>
      <c r="G661" s="213">
        <v>1402</v>
      </c>
      <c r="H661" s="213"/>
      <c r="I661" s="213"/>
      <c r="J661" s="213"/>
      <c r="K661" s="213">
        <v>1</v>
      </c>
      <c r="L661" s="214">
        <v>126544</v>
      </c>
      <c r="M661" s="214">
        <v>126544</v>
      </c>
      <c r="N661" s="215">
        <v>4.73E-4</v>
      </c>
      <c r="O661" s="215">
        <v>4.73E-4</v>
      </c>
      <c r="P661" s="213">
        <v>4</v>
      </c>
      <c r="Q661" s="214">
        <v>8134</v>
      </c>
      <c r="R661" s="215">
        <v>3.7200000000000003E-5</v>
      </c>
    </row>
    <row r="662" spans="2:18" x14ac:dyDescent="0.2">
      <c r="B662" s="216" t="s">
        <v>1300</v>
      </c>
      <c r="C662" s="216" t="s">
        <v>1301</v>
      </c>
      <c r="D662" s="216" t="s">
        <v>24</v>
      </c>
      <c r="E662" s="213">
        <v>806</v>
      </c>
      <c r="F662" s="213">
        <v>2630</v>
      </c>
      <c r="G662" s="213">
        <v>1142.19</v>
      </c>
      <c r="H662" s="213"/>
      <c r="I662" s="213"/>
      <c r="J662" s="213"/>
      <c r="K662" s="213">
        <v>5</v>
      </c>
      <c r="L662" s="214">
        <v>183160.4</v>
      </c>
      <c r="M662" s="214">
        <v>183160.4</v>
      </c>
      <c r="N662" s="215">
        <v>2.3311E-3</v>
      </c>
      <c r="O662" s="215">
        <v>2.3310000000000002E-3</v>
      </c>
      <c r="P662" s="213">
        <v>0</v>
      </c>
      <c r="Q662" s="214">
        <v>0</v>
      </c>
      <c r="R662" s="215">
        <v>0</v>
      </c>
    </row>
    <row r="663" spans="2:18" x14ac:dyDescent="0.2">
      <c r="B663" s="216" t="s">
        <v>1302</v>
      </c>
      <c r="C663" s="216" t="s">
        <v>439</v>
      </c>
      <c r="D663" s="216" t="s">
        <v>24</v>
      </c>
      <c r="E663" s="213">
        <v>84</v>
      </c>
      <c r="F663" s="213">
        <v>0</v>
      </c>
      <c r="G663" s="213">
        <v>586.70000000000005</v>
      </c>
      <c r="H663" s="213">
        <v>37</v>
      </c>
      <c r="I663" s="213"/>
      <c r="J663" s="213"/>
      <c r="K663" s="213">
        <v>1</v>
      </c>
      <c r="L663" s="214">
        <v>102.273</v>
      </c>
      <c r="M663" s="214">
        <v>102.273</v>
      </c>
      <c r="N663" s="215">
        <v>9.9999999999999995E-7</v>
      </c>
      <c r="O663" s="215">
        <v>9.9999999999999995E-7</v>
      </c>
      <c r="P663" s="213">
        <v>2</v>
      </c>
      <c r="Q663" s="214">
        <v>12332</v>
      </c>
      <c r="R663" s="215">
        <v>3.1000000000000001E-5</v>
      </c>
    </row>
    <row r="664" spans="2:18" x14ac:dyDescent="0.2">
      <c r="B664" s="216" t="s">
        <v>1303</v>
      </c>
      <c r="C664" s="216" t="s">
        <v>1304</v>
      </c>
      <c r="D664" s="216" t="s">
        <v>24</v>
      </c>
      <c r="E664" s="213">
        <v>5</v>
      </c>
      <c r="F664" s="213">
        <v>0</v>
      </c>
      <c r="G664" s="213">
        <v>821.06</v>
      </c>
      <c r="H664" s="213"/>
      <c r="I664" s="213"/>
      <c r="J664" s="213"/>
      <c r="K664" s="213"/>
      <c r="L664" s="214"/>
      <c r="M664" s="214"/>
      <c r="N664" s="215"/>
      <c r="O664" s="215"/>
      <c r="P664" s="213"/>
      <c r="Q664" s="214"/>
      <c r="R664" s="215"/>
    </row>
    <row r="665" spans="2:18" x14ac:dyDescent="0.2">
      <c r="B665" s="216" t="s">
        <v>1305</v>
      </c>
      <c r="C665" s="216" t="s">
        <v>1306</v>
      </c>
      <c r="D665" s="216" t="s">
        <v>24</v>
      </c>
      <c r="E665" s="213">
        <v>414.75</v>
      </c>
      <c r="F665" s="213">
        <v>2412.5</v>
      </c>
      <c r="G665" s="213">
        <v>440.7</v>
      </c>
      <c r="H665" s="213"/>
      <c r="I665" s="213"/>
      <c r="J665" s="213"/>
      <c r="K665" s="213"/>
      <c r="L665" s="214"/>
      <c r="M665" s="214"/>
      <c r="N665" s="215"/>
      <c r="O665" s="215"/>
      <c r="P665" s="213"/>
      <c r="Q665" s="214"/>
      <c r="R665" s="215"/>
    </row>
    <row r="666" spans="2:18" x14ac:dyDescent="0.2">
      <c r="B666" s="216" t="s">
        <v>1307</v>
      </c>
      <c r="C666" s="216" t="s">
        <v>1308</v>
      </c>
      <c r="D666" s="216" t="s">
        <v>24</v>
      </c>
      <c r="E666" s="213">
        <v>389</v>
      </c>
      <c r="F666" s="213">
        <v>3964.6</v>
      </c>
      <c r="G666" s="213">
        <v>444.8</v>
      </c>
      <c r="H666" s="213">
        <v>273</v>
      </c>
      <c r="I666" s="213"/>
      <c r="J666" s="213"/>
      <c r="K666" s="213">
        <v>3</v>
      </c>
      <c r="L666" s="214">
        <v>131274.4</v>
      </c>
      <c r="M666" s="214">
        <v>131274.4</v>
      </c>
      <c r="N666" s="215">
        <v>7.1949999999999998E-4</v>
      </c>
      <c r="O666" s="215">
        <v>7.2000000000000005E-4</v>
      </c>
      <c r="P666" s="213">
        <v>3</v>
      </c>
      <c r="Q666" s="214">
        <v>13874</v>
      </c>
      <c r="R666" s="215">
        <v>6.2299999999999996E-5</v>
      </c>
    </row>
    <row r="667" spans="2:18" x14ac:dyDescent="0.2">
      <c r="B667" s="216" t="s">
        <v>1309</v>
      </c>
      <c r="C667" s="216" t="s">
        <v>1310</v>
      </c>
      <c r="D667" s="216" t="s">
        <v>24</v>
      </c>
      <c r="E667" s="213"/>
      <c r="F667" s="213"/>
      <c r="G667" s="213"/>
      <c r="H667" s="213"/>
      <c r="I667" s="213"/>
      <c r="J667" s="213"/>
      <c r="K667" s="213">
        <v>10</v>
      </c>
      <c r="L667" s="214">
        <v>381242.2</v>
      </c>
      <c r="M667" s="214">
        <v>381242.2</v>
      </c>
      <c r="N667" s="215">
        <v>4.0978000000000004E-3</v>
      </c>
      <c r="O667" s="215">
        <v>4.0980000000000001E-3</v>
      </c>
      <c r="P667" s="213">
        <v>39</v>
      </c>
      <c r="Q667" s="214">
        <v>206469</v>
      </c>
      <c r="R667" s="215">
        <v>6.7520000000000004E-4</v>
      </c>
    </row>
    <row r="668" spans="2:18" x14ac:dyDescent="0.2">
      <c r="B668" s="216" t="s">
        <v>1311</v>
      </c>
      <c r="C668" s="216" t="s">
        <v>1312</v>
      </c>
      <c r="D668" s="216" t="s">
        <v>24</v>
      </c>
      <c r="E668" s="213"/>
      <c r="F668" s="213"/>
      <c r="G668" s="213"/>
      <c r="H668" s="213"/>
      <c r="I668" s="213"/>
      <c r="J668" s="213"/>
      <c r="K668" s="213">
        <v>3</v>
      </c>
      <c r="L668" s="214">
        <v>181.1679</v>
      </c>
      <c r="M668" s="214">
        <v>181.1679</v>
      </c>
      <c r="N668" s="215">
        <v>3.0000000000000001E-6</v>
      </c>
      <c r="O668" s="215">
        <v>3.0000000000000001E-6</v>
      </c>
      <c r="P668" s="213">
        <v>11</v>
      </c>
      <c r="Q668" s="214">
        <v>42574</v>
      </c>
      <c r="R668" s="215">
        <v>1.44E-4</v>
      </c>
    </row>
    <row r="669" spans="2:18" x14ac:dyDescent="0.2">
      <c r="B669" s="216" t="s">
        <v>1313</v>
      </c>
      <c r="C669" s="216" t="s">
        <v>1314</v>
      </c>
      <c r="D669" s="216" t="s">
        <v>25</v>
      </c>
      <c r="E669" s="213">
        <v>594</v>
      </c>
      <c r="F669" s="213">
        <v>57970.75</v>
      </c>
      <c r="G669" s="213">
        <v>13</v>
      </c>
      <c r="H669" s="213">
        <v>133</v>
      </c>
      <c r="I669" s="213"/>
      <c r="J669" s="213"/>
      <c r="K669" s="213">
        <v>13</v>
      </c>
      <c r="L669" s="214">
        <v>7426.8310000000001</v>
      </c>
      <c r="M669" s="214">
        <v>7258.8130000000001</v>
      </c>
      <c r="N669" s="215">
        <v>1.8670000000000001E-4</v>
      </c>
      <c r="O669" s="215">
        <v>1.84E-4</v>
      </c>
      <c r="P669" s="213">
        <v>15</v>
      </c>
      <c r="Q669" s="214">
        <v>26006</v>
      </c>
      <c r="R669" s="215">
        <v>2.8170000000000002E-4</v>
      </c>
    </row>
    <row r="670" spans="2:18" x14ac:dyDescent="0.2">
      <c r="B670" s="216" t="s">
        <v>1315</v>
      </c>
      <c r="C670" s="216" t="s">
        <v>1316</v>
      </c>
      <c r="D670" s="216" t="s">
        <v>25</v>
      </c>
      <c r="E670" s="213">
        <v>146</v>
      </c>
      <c r="F670" s="213">
        <v>20972.5</v>
      </c>
      <c r="G670" s="213">
        <v>0</v>
      </c>
      <c r="H670" s="213">
        <v>53</v>
      </c>
      <c r="I670" s="213"/>
      <c r="J670" s="213"/>
      <c r="K670" s="213">
        <v>2</v>
      </c>
      <c r="L670" s="214">
        <v>11314.55</v>
      </c>
      <c r="M670" s="214">
        <v>2088.9499999999998</v>
      </c>
      <c r="N670" s="215">
        <v>6.6290000000000001E-4</v>
      </c>
      <c r="O670" s="215">
        <v>3.3100000000000002E-4</v>
      </c>
      <c r="P670" s="213">
        <v>3</v>
      </c>
      <c r="Q670" s="214">
        <v>1394</v>
      </c>
      <c r="R670" s="215">
        <v>2.6699999999999998E-5</v>
      </c>
    </row>
    <row r="671" spans="2:18" x14ac:dyDescent="0.2">
      <c r="B671" s="216" t="s">
        <v>1317</v>
      </c>
      <c r="C671" s="216" t="s">
        <v>1318</v>
      </c>
      <c r="D671" s="216" t="s">
        <v>25</v>
      </c>
      <c r="E671" s="213">
        <v>94</v>
      </c>
      <c r="F671" s="213">
        <v>18658.18</v>
      </c>
      <c r="G671" s="213">
        <v>26.4</v>
      </c>
      <c r="H671" s="213">
        <v>46</v>
      </c>
      <c r="I671" s="213"/>
      <c r="J671" s="213"/>
      <c r="K671" s="213">
        <v>0</v>
      </c>
      <c r="L671" s="214">
        <v>0</v>
      </c>
      <c r="M671" s="214">
        <v>0</v>
      </c>
      <c r="N671" s="215">
        <v>0</v>
      </c>
      <c r="O671" s="215">
        <v>0</v>
      </c>
      <c r="P671" s="213">
        <v>10</v>
      </c>
      <c r="Q671" s="214">
        <v>3379</v>
      </c>
      <c r="R671" s="215">
        <v>6.3899999999999995E-5</v>
      </c>
    </row>
    <row r="672" spans="2:18" x14ac:dyDescent="0.2">
      <c r="B672" s="216" t="s">
        <v>1319</v>
      </c>
      <c r="C672" s="216" t="s">
        <v>1320</v>
      </c>
      <c r="D672" s="216" t="s">
        <v>25</v>
      </c>
      <c r="E672" s="213">
        <v>631</v>
      </c>
      <c r="F672" s="213">
        <v>27512.82</v>
      </c>
      <c r="G672" s="213">
        <v>985</v>
      </c>
      <c r="H672" s="213">
        <v>145</v>
      </c>
      <c r="I672" s="213"/>
      <c r="J672" s="213"/>
      <c r="K672" s="213">
        <v>6</v>
      </c>
      <c r="L672" s="214">
        <v>9556.3709999999992</v>
      </c>
      <c r="M672" s="214">
        <v>9556.3709999999992</v>
      </c>
      <c r="N672" s="215">
        <v>9.7809999999999998E-4</v>
      </c>
      <c r="O672" s="215">
        <v>9.7799999999999992E-4</v>
      </c>
      <c r="P672" s="213">
        <v>7</v>
      </c>
      <c r="Q672" s="214">
        <v>19517</v>
      </c>
      <c r="R672" s="215">
        <v>2.4479999999999999E-4</v>
      </c>
    </row>
    <row r="673" spans="2:18" x14ac:dyDescent="0.2">
      <c r="B673" s="216" t="s">
        <v>1321</v>
      </c>
      <c r="C673" s="216" t="s">
        <v>1322</v>
      </c>
      <c r="D673" s="216" t="s">
        <v>25</v>
      </c>
      <c r="E673" s="213">
        <v>793</v>
      </c>
      <c r="F673" s="213">
        <v>57891.3</v>
      </c>
      <c r="G673" s="213">
        <v>2220.7800000000002</v>
      </c>
      <c r="H673" s="213">
        <v>106</v>
      </c>
      <c r="I673" s="213"/>
      <c r="J673" s="213"/>
      <c r="K673" s="213">
        <v>15</v>
      </c>
      <c r="L673" s="214">
        <v>124563.2</v>
      </c>
      <c r="M673" s="214">
        <v>124541.7</v>
      </c>
      <c r="N673" s="215">
        <v>3.9582000000000003E-3</v>
      </c>
      <c r="O673" s="215">
        <v>3.9529999999999999E-3</v>
      </c>
      <c r="P673" s="213">
        <v>56</v>
      </c>
      <c r="Q673" s="214">
        <v>42180.13</v>
      </c>
      <c r="R673" s="215">
        <v>7.8379999999999997E-4</v>
      </c>
    </row>
    <row r="674" spans="2:18" x14ac:dyDescent="0.2">
      <c r="B674" s="216" t="s">
        <v>1323</v>
      </c>
      <c r="C674" s="216" t="s">
        <v>249</v>
      </c>
      <c r="D674" s="216" t="s">
        <v>24</v>
      </c>
      <c r="E674" s="213">
        <v>8</v>
      </c>
      <c r="F674" s="213">
        <v>2133.6999999999998</v>
      </c>
      <c r="G674" s="213">
        <v>1430.6</v>
      </c>
      <c r="H674" s="213">
        <v>171</v>
      </c>
      <c r="I674" s="213"/>
      <c r="J674" s="213"/>
      <c r="K674" s="213">
        <v>1</v>
      </c>
      <c r="L674" s="214">
        <v>152.23330000000001</v>
      </c>
      <c r="M674" s="214">
        <v>152.23330000000001</v>
      </c>
      <c r="N674" s="215">
        <v>1.9999999999999999E-6</v>
      </c>
      <c r="O674" s="215">
        <v>1.9999999999999999E-6</v>
      </c>
      <c r="P674" s="213">
        <v>0</v>
      </c>
      <c r="Q674" s="214">
        <v>0</v>
      </c>
      <c r="R674" s="215">
        <v>0</v>
      </c>
    </row>
    <row r="675" spans="2:18" x14ac:dyDescent="0.2">
      <c r="B675" s="216" t="s">
        <v>1324</v>
      </c>
      <c r="C675" s="216" t="s">
        <v>1325</v>
      </c>
      <c r="D675" s="216" t="s">
        <v>24</v>
      </c>
      <c r="E675" s="213">
        <v>1525</v>
      </c>
      <c r="F675" s="213">
        <v>5379.5</v>
      </c>
      <c r="G675" s="213">
        <v>8146.3</v>
      </c>
      <c r="H675" s="213">
        <v>269</v>
      </c>
      <c r="I675" s="213"/>
      <c r="J675" s="213"/>
      <c r="K675" s="213"/>
      <c r="L675" s="214"/>
      <c r="M675" s="214"/>
      <c r="N675" s="215"/>
      <c r="O675" s="215"/>
      <c r="P675" s="213"/>
      <c r="Q675" s="214"/>
      <c r="R675" s="215"/>
    </row>
    <row r="676" spans="2:18" x14ac:dyDescent="0.2">
      <c r="B676" s="216" t="s">
        <v>1326</v>
      </c>
      <c r="C676" s="216" t="s">
        <v>1327</v>
      </c>
      <c r="D676" s="216" t="s">
        <v>24</v>
      </c>
      <c r="E676" s="213">
        <v>1148</v>
      </c>
      <c r="F676" s="213">
        <v>2303.9</v>
      </c>
      <c r="G676" s="213">
        <v>7248.37</v>
      </c>
      <c r="H676" s="213">
        <v>184</v>
      </c>
      <c r="I676" s="213"/>
      <c r="J676" s="213"/>
      <c r="K676" s="213">
        <v>8</v>
      </c>
      <c r="L676" s="214">
        <v>895.58230000000003</v>
      </c>
      <c r="M676" s="214">
        <v>895.58230000000003</v>
      </c>
      <c r="N676" s="215">
        <v>8.1000000000000004E-6</v>
      </c>
      <c r="O676" s="215">
        <v>8.1000000000000004E-6</v>
      </c>
      <c r="P676" s="213">
        <v>11</v>
      </c>
      <c r="Q676" s="214">
        <v>136259</v>
      </c>
      <c r="R676" s="215">
        <v>2.8400000000000002E-4</v>
      </c>
    </row>
    <row r="677" spans="2:18" x14ac:dyDescent="0.2">
      <c r="B677" s="216" t="s">
        <v>1328</v>
      </c>
      <c r="C677" s="216" t="s">
        <v>1329</v>
      </c>
      <c r="D677" s="216" t="s">
        <v>24</v>
      </c>
      <c r="E677" s="213">
        <v>967</v>
      </c>
      <c r="F677" s="213">
        <v>4721.28</v>
      </c>
      <c r="G677" s="213">
        <v>186.2</v>
      </c>
      <c r="H677" s="213">
        <v>48</v>
      </c>
      <c r="I677" s="213"/>
      <c r="J677" s="213"/>
      <c r="K677" s="213">
        <v>5</v>
      </c>
      <c r="L677" s="214">
        <v>1340.9369999999999</v>
      </c>
      <c r="M677" s="214">
        <v>1142.1669999999999</v>
      </c>
      <c r="N677" s="215">
        <v>1.31E-5</v>
      </c>
      <c r="O677" s="215">
        <v>1.2099999999999999E-5</v>
      </c>
      <c r="P677" s="213">
        <v>8</v>
      </c>
      <c r="Q677" s="214">
        <v>18387</v>
      </c>
      <c r="R677" s="215">
        <v>8.7600000000000002E-5</v>
      </c>
    </row>
    <row r="678" spans="2:18" x14ac:dyDescent="0.2">
      <c r="B678" s="216" t="s">
        <v>1330</v>
      </c>
      <c r="C678" s="216" t="s">
        <v>1331</v>
      </c>
      <c r="D678" s="216" t="s">
        <v>24</v>
      </c>
      <c r="E678" s="213">
        <v>945</v>
      </c>
      <c r="F678" s="213">
        <v>4129.8</v>
      </c>
      <c r="G678" s="213">
        <v>5823.18</v>
      </c>
      <c r="H678" s="213">
        <v>143</v>
      </c>
      <c r="I678" s="213"/>
      <c r="J678" s="213"/>
      <c r="K678" s="213">
        <v>3</v>
      </c>
      <c r="L678" s="214">
        <v>258735.1</v>
      </c>
      <c r="M678" s="214">
        <v>258735.1</v>
      </c>
      <c r="N678" s="215">
        <v>9.2980000000000005E-4</v>
      </c>
      <c r="O678" s="215">
        <v>9.3000000000000005E-4</v>
      </c>
      <c r="P678" s="213">
        <v>9</v>
      </c>
      <c r="Q678" s="214">
        <v>23319</v>
      </c>
      <c r="R678" s="215">
        <v>1.4569999999999999E-4</v>
      </c>
    </row>
    <row r="679" spans="2:18" x14ac:dyDescent="0.2">
      <c r="B679" s="216" t="s">
        <v>1332</v>
      </c>
      <c r="C679" s="216" t="s">
        <v>1329</v>
      </c>
      <c r="D679" s="216" t="s">
        <v>24</v>
      </c>
      <c r="E679" s="213">
        <v>2053.5</v>
      </c>
      <c r="F679" s="213">
        <v>7345.29</v>
      </c>
      <c r="G679" s="213">
        <v>3397.19</v>
      </c>
      <c r="H679" s="213">
        <v>232</v>
      </c>
      <c r="I679" s="213"/>
      <c r="J679" s="213"/>
      <c r="K679" s="213">
        <v>13</v>
      </c>
      <c r="L679" s="214">
        <v>188654.7</v>
      </c>
      <c r="M679" s="214">
        <v>188654.7</v>
      </c>
      <c r="N679" s="215">
        <v>2.3787999999999999E-3</v>
      </c>
      <c r="O679" s="215">
        <v>2.379E-3</v>
      </c>
      <c r="P679" s="213">
        <v>25</v>
      </c>
      <c r="Q679" s="214">
        <v>81686.39</v>
      </c>
      <c r="R679" s="215">
        <v>2.8840000000000002E-4</v>
      </c>
    </row>
    <row r="680" spans="2:18" x14ac:dyDescent="0.2">
      <c r="B680" s="216" t="s">
        <v>1333</v>
      </c>
      <c r="C680" s="216" t="s">
        <v>351</v>
      </c>
      <c r="D680" s="216" t="s">
        <v>25</v>
      </c>
      <c r="E680" s="213">
        <v>994</v>
      </c>
      <c r="F680" s="213">
        <v>4574.6000000000004</v>
      </c>
      <c r="G680" s="213">
        <v>1473.52</v>
      </c>
      <c r="H680" s="213">
        <v>74</v>
      </c>
      <c r="I680" s="213"/>
      <c r="J680" s="213"/>
      <c r="K680" s="213">
        <v>4</v>
      </c>
      <c r="L680" s="214">
        <v>1768.481</v>
      </c>
      <c r="M680" s="214">
        <v>1768.481</v>
      </c>
      <c r="N680" s="215">
        <v>6.4499999999999996E-5</v>
      </c>
      <c r="O680" s="215">
        <v>6.4499999999999996E-5</v>
      </c>
      <c r="P680" s="213">
        <v>5</v>
      </c>
      <c r="Q680" s="214">
        <v>41263</v>
      </c>
      <c r="R680" s="215">
        <v>3.4299999999999999E-4</v>
      </c>
    </row>
    <row r="681" spans="2:18" x14ac:dyDescent="0.2">
      <c r="B681" s="216" t="s">
        <v>1334</v>
      </c>
      <c r="C681" s="216" t="s">
        <v>1335</v>
      </c>
      <c r="D681" s="216" t="s">
        <v>25</v>
      </c>
      <c r="E681" s="213">
        <v>725</v>
      </c>
      <c r="F681" s="213">
        <v>6593.7</v>
      </c>
      <c r="G681" s="213">
        <v>1581</v>
      </c>
      <c r="H681" s="213">
        <v>97</v>
      </c>
      <c r="I681" s="213"/>
      <c r="J681" s="213"/>
      <c r="K681" s="213">
        <v>5</v>
      </c>
      <c r="L681" s="214">
        <v>299253.2</v>
      </c>
      <c r="M681" s="214">
        <v>299253.2</v>
      </c>
      <c r="N681" s="215">
        <v>2.1213E-3</v>
      </c>
      <c r="O681" s="215">
        <v>2.1210000000000001E-3</v>
      </c>
      <c r="P681" s="213">
        <v>6</v>
      </c>
      <c r="Q681" s="214">
        <v>45251</v>
      </c>
      <c r="R681" s="215">
        <v>4.7820000000000002E-4</v>
      </c>
    </row>
    <row r="682" spans="2:18" x14ac:dyDescent="0.2">
      <c r="B682" s="216" t="s">
        <v>1336</v>
      </c>
      <c r="C682" s="216" t="s">
        <v>1337</v>
      </c>
      <c r="D682" s="216" t="s">
        <v>24</v>
      </c>
      <c r="E682" s="213">
        <v>625</v>
      </c>
      <c r="F682" s="213">
        <v>3020.7</v>
      </c>
      <c r="G682" s="213">
        <v>1869.95</v>
      </c>
      <c r="H682" s="213">
        <v>97</v>
      </c>
      <c r="I682" s="213"/>
      <c r="J682" s="213"/>
      <c r="K682" s="213">
        <v>1</v>
      </c>
      <c r="L682" s="214">
        <v>87.412700000000001</v>
      </c>
      <c r="M682" s="214">
        <v>87.412700000000001</v>
      </c>
      <c r="N682" s="215">
        <v>9.9999999999999995E-7</v>
      </c>
      <c r="O682" s="215">
        <v>9.9999999999999995E-7</v>
      </c>
      <c r="P682" s="213">
        <v>2</v>
      </c>
      <c r="Q682" s="214">
        <v>20564</v>
      </c>
      <c r="R682" s="215">
        <v>9.9500000000000006E-5</v>
      </c>
    </row>
    <row r="683" spans="2:18" x14ac:dyDescent="0.2">
      <c r="B683" s="216" t="s">
        <v>1338</v>
      </c>
      <c r="C683" s="216" t="s">
        <v>1339</v>
      </c>
      <c r="D683" s="216" t="s">
        <v>24</v>
      </c>
      <c r="E683" s="213">
        <v>427</v>
      </c>
      <c r="F683" s="213">
        <v>1378.7</v>
      </c>
      <c r="G683" s="213">
        <v>1626.5</v>
      </c>
      <c r="H683" s="213">
        <v>49</v>
      </c>
      <c r="I683" s="213"/>
      <c r="J683" s="213"/>
      <c r="K683" s="213">
        <v>3</v>
      </c>
      <c r="L683" s="214">
        <v>399.95639999999997</v>
      </c>
      <c r="M683" s="214">
        <v>399.95639999999997</v>
      </c>
      <c r="N683" s="215">
        <v>3.0000000000000001E-6</v>
      </c>
      <c r="O683" s="215">
        <v>3.0000000000000001E-6</v>
      </c>
      <c r="P683" s="213">
        <v>0</v>
      </c>
      <c r="Q683" s="214">
        <v>0</v>
      </c>
      <c r="R683" s="215">
        <v>0</v>
      </c>
    </row>
    <row r="684" spans="2:18" x14ac:dyDescent="0.2">
      <c r="B684" s="216" t="s">
        <v>1340</v>
      </c>
      <c r="C684" s="216" t="s">
        <v>1341</v>
      </c>
      <c r="D684" s="216" t="s">
        <v>24</v>
      </c>
      <c r="E684" s="213">
        <v>862</v>
      </c>
      <c r="F684" s="213">
        <v>5419.1</v>
      </c>
      <c r="G684" s="213">
        <v>1056.5</v>
      </c>
      <c r="H684" s="213">
        <v>104</v>
      </c>
      <c r="I684" s="213"/>
      <c r="J684" s="213"/>
      <c r="K684" s="213">
        <v>5</v>
      </c>
      <c r="L684" s="214">
        <v>23855.49</v>
      </c>
      <c r="M684" s="214">
        <v>23406.23</v>
      </c>
      <c r="N684" s="215">
        <v>6.4300000000000004E-5</v>
      </c>
      <c r="O684" s="215">
        <v>6.3299999999999994E-5</v>
      </c>
      <c r="P684" s="213">
        <v>5</v>
      </c>
      <c r="Q684" s="214">
        <v>35200</v>
      </c>
      <c r="R684" s="215">
        <v>1.106E-4</v>
      </c>
    </row>
    <row r="685" spans="2:18" x14ac:dyDescent="0.2">
      <c r="B685" s="216" t="s">
        <v>1342</v>
      </c>
      <c r="C685" s="216" t="s">
        <v>1337</v>
      </c>
      <c r="D685" s="216" t="s">
        <v>25</v>
      </c>
      <c r="E685" s="213">
        <v>1254.5</v>
      </c>
      <c r="F685" s="213">
        <v>7245.93</v>
      </c>
      <c r="G685" s="213">
        <v>2862.65</v>
      </c>
      <c r="H685" s="213">
        <v>124</v>
      </c>
      <c r="I685" s="213"/>
      <c r="J685" s="213"/>
      <c r="K685" s="213">
        <v>7</v>
      </c>
      <c r="L685" s="214">
        <v>1748.6179999999999</v>
      </c>
      <c r="M685" s="214">
        <v>1748.6179999999999</v>
      </c>
      <c r="N685" s="215">
        <v>5.3000000000000001E-5</v>
      </c>
      <c r="O685" s="215">
        <v>5.3000000000000001E-5</v>
      </c>
      <c r="P685" s="213">
        <v>8</v>
      </c>
      <c r="Q685" s="214">
        <v>46873</v>
      </c>
      <c r="R685" s="215">
        <v>4.9479999999999999E-4</v>
      </c>
    </row>
    <row r="686" spans="2:18" x14ac:dyDescent="0.2">
      <c r="B686" s="216" t="s">
        <v>1343</v>
      </c>
      <c r="C686" s="216" t="s">
        <v>1344</v>
      </c>
      <c r="D686" s="216" t="s">
        <v>24</v>
      </c>
      <c r="E686" s="213">
        <v>1851.5</v>
      </c>
      <c r="F686" s="213">
        <v>11608.13</v>
      </c>
      <c r="G686" s="213">
        <v>4006.08</v>
      </c>
      <c r="H686" s="213">
        <v>258</v>
      </c>
      <c r="I686" s="213"/>
      <c r="J686" s="213"/>
      <c r="K686" s="213">
        <v>19</v>
      </c>
      <c r="L686" s="214">
        <v>47446.25</v>
      </c>
      <c r="M686" s="214">
        <v>47446.25</v>
      </c>
      <c r="N686" s="215">
        <v>4.8289999999999997E-4</v>
      </c>
      <c r="O686" s="215">
        <v>4.8299999999999998E-4</v>
      </c>
      <c r="P686" s="213">
        <v>14</v>
      </c>
      <c r="Q686" s="214">
        <v>72872</v>
      </c>
      <c r="R686" s="215">
        <v>2.563E-4</v>
      </c>
    </row>
    <row r="687" spans="2:18" x14ac:dyDescent="0.2">
      <c r="B687" s="216" t="s">
        <v>1345</v>
      </c>
      <c r="C687" s="216" t="s">
        <v>1346</v>
      </c>
      <c r="D687" s="216" t="s">
        <v>24</v>
      </c>
      <c r="E687" s="213"/>
      <c r="F687" s="213"/>
      <c r="G687" s="213"/>
      <c r="H687" s="213"/>
      <c r="I687" s="213"/>
      <c r="J687" s="213"/>
      <c r="K687" s="213">
        <v>0</v>
      </c>
      <c r="L687" s="214">
        <v>0</v>
      </c>
      <c r="M687" s="214">
        <v>0</v>
      </c>
      <c r="N687" s="215">
        <v>0</v>
      </c>
      <c r="O687" s="215">
        <v>0</v>
      </c>
      <c r="P687" s="213">
        <v>1</v>
      </c>
      <c r="Q687" s="214">
        <v>559</v>
      </c>
      <c r="R687" s="215">
        <v>9.9999999999999995E-7</v>
      </c>
    </row>
    <row r="688" spans="2:18" x14ac:dyDescent="0.2">
      <c r="B688" s="216" t="s">
        <v>1347</v>
      </c>
      <c r="C688" s="216" t="s">
        <v>1346</v>
      </c>
      <c r="D688" s="216" t="s">
        <v>24</v>
      </c>
      <c r="E688" s="213"/>
      <c r="F688" s="213"/>
      <c r="G688" s="213"/>
      <c r="H688" s="213"/>
      <c r="I688" s="213"/>
      <c r="J688" s="213"/>
      <c r="K688" s="213">
        <v>0</v>
      </c>
      <c r="L688" s="214">
        <v>0</v>
      </c>
      <c r="M688" s="214">
        <v>0</v>
      </c>
      <c r="N688" s="215">
        <v>0</v>
      </c>
      <c r="O688" s="215">
        <v>0</v>
      </c>
      <c r="P688" s="213">
        <v>1</v>
      </c>
      <c r="Q688" s="214">
        <v>1118</v>
      </c>
      <c r="R688" s="215">
        <v>1.9999999999999999E-6</v>
      </c>
    </row>
    <row r="689" spans="2:18" x14ac:dyDescent="0.2">
      <c r="B689" s="216" t="s">
        <v>1348</v>
      </c>
      <c r="C689" s="216" t="s">
        <v>1349</v>
      </c>
      <c r="D689" s="216" t="s">
        <v>25</v>
      </c>
      <c r="E689" s="213">
        <v>588</v>
      </c>
      <c r="F689" s="213">
        <v>41277.31</v>
      </c>
      <c r="G689" s="213">
        <v>3788.2</v>
      </c>
      <c r="H689" s="213">
        <v>173</v>
      </c>
      <c r="I689" s="213"/>
      <c r="J689" s="213"/>
      <c r="K689" s="213">
        <v>9</v>
      </c>
      <c r="L689" s="214">
        <v>2181.2510000000002</v>
      </c>
      <c r="M689" s="214">
        <v>1878.423</v>
      </c>
      <c r="N689" s="215">
        <v>2.3799999999999999E-5</v>
      </c>
      <c r="O689" s="215">
        <v>2.12E-5</v>
      </c>
      <c r="P689" s="213">
        <v>6</v>
      </c>
      <c r="Q689" s="214">
        <v>2955</v>
      </c>
      <c r="R689" s="215">
        <v>6.6199999999999996E-5</v>
      </c>
    </row>
    <row r="690" spans="2:18" x14ac:dyDescent="0.2">
      <c r="B690" s="216" t="s">
        <v>1350</v>
      </c>
      <c r="C690" s="216" t="s">
        <v>1351</v>
      </c>
      <c r="D690" s="216" t="s">
        <v>25</v>
      </c>
      <c r="E690" s="213">
        <v>764</v>
      </c>
      <c r="F690" s="213">
        <v>37959.019999999997</v>
      </c>
      <c r="G690" s="213">
        <v>1623.03</v>
      </c>
      <c r="H690" s="213">
        <v>107</v>
      </c>
      <c r="I690" s="213"/>
      <c r="J690" s="213"/>
      <c r="K690" s="213">
        <v>8</v>
      </c>
      <c r="L690" s="214">
        <v>97715.62</v>
      </c>
      <c r="M690" s="214">
        <v>97715.62</v>
      </c>
      <c r="N690" s="215">
        <v>3.2046000000000002E-3</v>
      </c>
      <c r="O690" s="215">
        <v>3.2049999999999999E-3</v>
      </c>
      <c r="P690" s="213">
        <v>5</v>
      </c>
      <c r="Q690" s="214">
        <v>1911</v>
      </c>
      <c r="R690" s="215">
        <v>4.8199999999999999E-5</v>
      </c>
    </row>
    <row r="691" spans="2:18" x14ac:dyDescent="0.2">
      <c r="B691" s="216" t="s">
        <v>1352</v>
      </c>
      <c r="C691" s="216" t="s">
        <v>1353</v>
      </c>
      <c r="D691" s="216" t="s">
        <v>25</v>
      </c>
      <c r="E691" s="213">
        <v>1150</v>
      </c>
      <c r="F691" s="213">
        <v>23023.14</v>
      </c>
      <c r="G691" s="213">
        <v>1636.46</v>
      </c>
      <c r="H691" s="213">
        <v>243</v>
      </c>
      <c r="I691" s="213"/>
      <c r="J691" s="213"/>
      <c r="K691" s="213">
        <v>11</v>
      </c>
      <c r="L691" s="214">
        <v>18438.52</v>
      </c>
      <c r="M691" s="214">
        <v>18432.14</v>
      </c>
      <c r="N691" s="215">
        <v>4.2030000000000002E-4</v>
      </c>
      <c r="O691" s="215">
        <v>4.1800000000000002E-4</v>
      </c>
      <c r="P691" s="213">
        <v>7</v>
      </c>
      <c r="Q691" s="214">
        <v>13711</v>
      </c>
      <c r="R691" s="215">
        <v>1.1340000000000001E-4</v>
      </c>
    </row>
    <row r="692" spans="2:18" x14ac:dyDescent="0.2">
      <c r="B692" s="216" t="s">
        <v>1354</v>
      </c>
      <c r="C692" s="216" t="s">
        <v>1355</v>
      </c>
      <c r="D692" s="216" t="s">
        <v>25</v>
      </c>
      <c r="E692" s="213">
        <v>392</v>
      </c>
      <c r="F692" s="213">
        <v>15726.9</v>
      </c>
      <c r="G692" s="213">
        <v>3239.88</v>
      </c>
      <c r="H692" s="213">
        <v>86</v>
      </c>
      <c r="I692" s="213"/>
      <c r="J692" s="213"/>
      <c r="K692" s="213">
        <v>12</v>
      </c>
      <c r="L692" s="214">
        <v>64213.99</v>
      </c>
      <c r="M692" s="214">
        <v>64213.99</v>
      </c>
      <c r="N692" s="215">
        <v>2.2418E-3</v>
      </c>
      <c r="O692" s="215">
        <v>2.2420000000000001E-3</v>
      </c>
      <c r="P692" s="213">
        <v>6</v>
      </c>
      <c r="Q692" s="214">
        <v>3430</v>
      </c>
      <c r="R692" s="215">
        <v>4.7500000000000003E-5</v>
      </c>
    </row>
    <row r="693" spans="2:18" x14ac:dyDescent="0.2">
      <c r="B693" s="216" t="s">
        <v>1356</v>
      </c>
      <c r="C693" s="216" t="s">
        <v>1357</v>
      </c>
      <c r="D693" s="216" t="s">
        <v>24</v>
      </c>
      <c r="E693" s="213">
        <v>1218</v>
      </c>
      <c r="F693" s="213">
        <v>6335.8</v>
      </c>
      <c r="G693" s="213">
        <v>379.4</v>
      </c>
      <c r="H693" s="213">
        <v>187</v>
      </c>
      <c r="I693" s="213"/>
      <c r="J693" s="213"/>
      <c r="K693" s="213">
        <v>4</v>
      </c>
      <c r="L693" s="214">
        <v>239.92859999999999</v>
      </c>
      <c r="M693" s="214">
        <v>239.92859999999999</v>
      </c>
      <c r="N693" s="215">
        <v>3.9999999999999998E-6</v>
      </c>
      <c r="O693" s="215">
        <v>3.9999999999999998E-6</v>
      </c>
      <c r="P693" s="213">
        <v>3</v>
      </c>
      <c r="Q693" s="214">
        <v>21694</v>
      </c>
      <c r="R693" s="215">
        <v>8.7499999999999999E-5</v>
      </c>
    </row>
    <row r="694" spans="2:18" x14ac:dyDescent="0.2">
      <c r="B694" s="216" t="s">
        <v>1358</v>
      </c>
      <c r="C694" s="216" t="s">
        <v>1359</v>
      </c>
      <c r="D694" s="216" t="s">
        <v>25</v>
      </c>
      <c r="E694" s="213">
        <v>429</v>
      </c>
      <c r="F694" s="213">
        <v>48751.79</v>
      </c>
      <c r="G694" s="213">
        <v>647.20000000000005</v>
      </c>
      <c r="H694" s="213">
        <v>245</v>
      </c>
      <c r="I694" s="213"/>
      <c r="J694" s="213"/>
      <c r="K694" s="213">
        <v>13</v>
      </c>
      <c r="L694" s="214">
        <v>39488.480000000003</v>
      </c>
      <c r="M694" s="214">
        <v>38682.22</v>
      </c>
      <c r="N694" s="215">
        <v>3.7570000000000002E-4</v>
      </c>
      <c r="O694" s="215">
        <v>3.7300000000000001E-4</v>
      </c>
      <c r="P694" s="213">
        <v>17</v>
      </c>
      <c r="Q694" s="214">
        <v>33094</v>
      </c>
      <c r="R694" s="215">
        <v>2.9460000000000001E-4</v>
      </c>
    </row>
    <row r="695" spans="2:18" x14ac:dyDescent="0.2">
      <c r="B695" s="216" t="s">
        <v>1360</v>
      </c>
      <c r="C695" s="216" t="s">
        <v>1361</v>
      </c>
      <c r="D695" s="216" t="s">
        <v>24</v>
      </c>
      <c r="E695" s="213">
        <v>1177.5</v>
      </c>
      <c r="F695" s="213">
        <v>1529.3</v>
      </c>
      <c r="G695" s="213">
        <v>7593.6</v>
      </c>
      <c r="H695" s="213">
        <v>235</v>
      </c>
      <c r="I695" s="213"/>
      <c r="J695" s="213"/>
      <c r="K695" s="213">
        <v>2</v>
      </c>
      <c r="L695" s="214">
        <v>124.1268</v>
      </c>
      <c r="M695" s="214">
        <v>124.1268</v>
      </c>
      <c r="N695" s="215">
        <v>1.9999999999999999E-6</v>
      </c>
      <c r="O695" s="215">
        <v>1.9999999999999999E-6</v>
      </c>
      <c r="P695" s="213">
        <v>0</v>
      </c>
      <c r="Q695" s="214">
        <v>0</v>
      </c>
      <c r="R695" s="215">
        <v>0</v>
      </c>
    </row>
    <row r="696" spans="2:18" x14ac:dyDescent="0.2">
      <c r="B696" s="216" t="s">
        <v>1362</v>
      </c>
      <c r="C696" s="216" t="s">
        <v>1363</v>
      </c>
      <c r="D696" s="216" t="s">
        <v>24</v>
      </c>
      <c r="E696" s="213">
        <v>1837</v>
      </c>
      <c r="F696" s="213">
        <v>1061.0999999999999</v>
      </c>
      <c r="G696" s="213">
        <v>12689.01</v>
      </c>
      <c r="H696" s="213">
        <v>303</v>
      </c>
      <c r="I696" s="213"/>
      <c r="J696" s="213"/>
      <c r="K696" s="213">
        <v>6</v>
      </c>
      <c r="L696" s="214">
        <v>488047.3</v>
      </c>
      <c r="M696" s="214">
        <v>488047.3</v>
      </c>
      <c r="N696" s="215">
        <v>3.7261E-3</v>
      </c>
      <c r="O696" s="215">
        <v>3.7260000000000001E-3</v>
      </c>
      <c r="P696" s="213">
        <v>0</v>
      </c>
      <c r="Q696" s="214">
        <v>0</v>
      </c>
      <c r="R696" s="215">
        <v>0</v>
      </c>
    </row>
    <row r="697" spans="2:18" x14ac:dyDescent="0.2">
      <c r="B697" s="216" t="s">
        <v>1364</v>
      </c>
      <c r="C697" s="216" t="s">
        <v>815</v>
      </c>
      <c r="D697" s="216" t="s">
        <v>24</v>
      </c>
      <c r="E697" s="213">
        <v>133</v>
      </c>
      <c r="F697" s="213">
        <v>1071.5999999999999</v>
      </c>
      <c r="G697" s="213">
        <v>2933.6</v>
      </c>
      <c r="H697" s="213">
        <v>127</v>
      </c>
      <c r="I697" s="213"/>
      <c r="J697" s="213"/>
      <c r="K697" s="213">
        <v>4</v>
      </c>
      <c r="L697" s="214">
        <v>2262.2759999999998</v>
      </c>
      <c r="M697" s="214">
        <v>2262.2759999999998</v>
      </c>
      <c r="N697" s="215">
        <v>2.0100000000000001E-5</v>
      </c>
      <c r="O697" s="215">
        <v>2.0100000000000001E-5</v>
      </c>
      <c r="P697" s="213">
        <v>0</v>
      </c>
      <c r="Q697" s="214">
        <v>0</v>
      </c>
      <c r="R697" s="215">
        <v>0</v>
      </c>
    </row>
    <row r="698" spans="2:18" x14ac:dyDescent="0.2">
      <c r="B698" s="216" t="s">
        <v>1365</v>
      </c>
      <c r="C698" s="216" t="s">
        <v>1366</v>
      </c>
      <c r="D698" s="216" t="s">
        <v>25</v>
      </c>
      <c r="E698" s="213">
        <v>1063</v>
      </c>
      <c r="F698" s="213">
        <v>13570.3</v>
      </c>
      <c r="G698" s="213">
        <v>1641.28</v>
      </c>
      <c r="H698" s="213">
        <v>187</v>
      </c>
      <c r="I698" s="213"/>
      <c r="J698" s="213"/>
      <c r="K698" s="213">
        <v>8</v>
      </c>
      <c r="L698" s="214">
        <v>141638.70000000001</v>
      </c>
      <c r="M698" s="214">
        <v>66888.34</v>
      </c>
      <c r="N698" s="215">
        <v>1.023E-3</v>
      </c>
      <c r="O698" s="215">
        <v>5.9900000000000003E-4</v>
      </c>
      <c r="P698" s="213">
        <v>5</v>
      </c>
      <c r="Q698" s="214">
        <v>25922.9</v>
      </c>
      <c r="R698" s="215">
        <v>2.8590000000000001E-4</v>
      </c>
    </row>
    <row r="699" spans="2:18" x14ac:dyDescent="0.2">
      <c r="B699" s="216" t="s">
        <v>1367</v>
      </c>
      <c r="C699" s="216" t="s">
        <v>1368</v>
      </c>
      <c r="D699" s="216" t="s">
        <v>24</v>
      </c>
      <c r="E699" s="213">
        <v>5</v>
      </c>
      <c r="F699" s="213">
        <v>4136.3</v>
      </c>
      <c r="G699" s="213">
        <v>153.80000000000001</v>
      </c>
      <c r="H699" s="213">
        <v>79</v>
      </c>
      <c r="I699" s="213"/>
      <c r="J699" s="213"/>
      <c r="K699" s="213"/>
      <c r="L699" s="214"/>
      <c r="M699" s="214"/>
      <c r="N699" s="215"/>
      <c r="O699" s="215"/>
      <c r="P699" s="213"/>
      <c r="Q699" s="214"/>
      <c r="R699" s="215"/>
    </row>
    <row r="700" spans="2:18" x14ac:dyDescent="0.2">
      <c r="B700" s="216" t="s">
        <v>1369</v>
      </c>
      <c r="C700" s="216" t="s">
        <v>1370</v>
      </c>
      <c r="D700" s="216" t="s">
        <v>24</v>
      </c>
      <c r="E700" s="213">
        <v>891</v>
      </c>
      <c r="F700" s="213">
        <v>2105.8000000000002</v>
      </c>
      <c r="G700" s="213">
        <v>4303.3</v>
      </c>
      <c r="H700" s="213">
        <v>104</v>
      </c>
      <c r="I700" s="213"/>
      <c r="J700" s="213"/>
      <c r="K700" s="213">
        <v>1</v>
      </c>
      <c r="L700" s="214">
        <v>61.330800000000004</v>
      </c>
      <c r="M700" s="214">
        <v>61.330800000000004</v>
      </c>
      <c r="N700" s="215">
        <v>9.9999999999999995E-7</v>
      </c>
      <c r="O700" s="215">
        <v>9.9999999999999995E-7</v>
      </c>
      <c r="P700" s="213">
        <v>1</v>
      </c>
      <c r="Q700" s="214">
        <v>1240</v>
      </c>
      <c r="R700" s="215">
        <v>1.2449999999999999E-4</v>
      </c>
    </row>
    <row r="701" spans="2:18" x14ac:dyDescent="0.2">
      <c r="B701" s="216" t="s">
        <v>1371</v>
      </c>
      <c r="C701" s="216" t="s">
        <v>1372</v>
      </c>
      <c r="D701" s="216" t="s">
        <v>25</v>
      </c>
      <c r="E701" s="213">
        <v>287</v>
      </c>
      <c r="F701" s="213">
        <v>2929.3</v>
      </c>
      <c r="G701" s="213">
        <v>2935.7</v>
      </c>
      <c r="H701" s="213">
        <v>94</v>
      </c>
      <c r="I701" s="213"/>
      <c r="J701" s="213"/>
      <c r="K701" s="213">
        <v>3</v>
      </c>
      <c r="L701" s="214">
        <v>3179.4589999999998</v>
      </c>
      <c r="M701" s="214">
        <v>45.347250000000003</v>
      </c>
      <c r="N701" s="215">
        <v>5.3000000000000001E-5</v>
      </c>
      <c r="O701" s="215">
        <v>2.6000000000000001E-6</v>
      </c>
      <c r="P701" s="213">
        <v>2</v>
      </c>
      <c r="Q701" s="214">
        <v>13050</v>
      </c>
      <c r="R701" s="215">
        <v>1.5449999999999999E-4</v>
      </c>
    </row>
    <row r="702" spans="2:18" x14ac:dyDescent="0.2">
      <c r="B702" s="216" t="s">
        <v>1373</v>
      </c>
      <c r="C702" s="216" t="s">
        <v>813</v>
      </c>
      <c r="D702" s="216" t="s">
        <v>24</v>
      </c>
      <c r="E702" s="213">
        <v>1364</v>
      </c>
      <c r="F702" s="213">
        <v>3318.1</v>
      </c>
      <c r="G702" s="213">
        <v>10189.4</v>
      </c>
      <c r="H702" s="213">
        <v>242</v>
      </c>
      <c r="I702" s="213"/>
      <c r="J702" s="213"/>
      <c r="K702" s="213">
        <v>1</v>
      </c>
      <c r="L702" s="214">
        <v>14717.5</v>
      </c>
      <c r="M702" s="214">
        <v>14717.5</v>
      </c>
      <c r="N702" s="215">
        <v>1.7660000000000001E-4</v>
      </c>
      <c r="O702" s="215">
        <v>1.7699999999999999E-4</v>
      </c>
      <c r="P702" s="213">
        <v>0</v>
      </c>
      <c r="Q702" s="214">
        <v>0</v>
      </c>
      <c r="R702" s="215">
        <v>0</v>
      </c>
    </row>
    <row r="703" spans="2:18" x14ac:dyDescent="0.2">
      <c r="B703" s="216" t="s">
        <v>1374</v>
      </c>
      <c r="C703" s="216" t="s">
        <v>1375</v>
      </c>
      <c r="D703" s="216" t="s">
        <v>25</v>
      </c>
      <c r="E703" s="213">
        <v>684</v>
      </c>
      <c r="F703" s="213">
        <v>103393.2</v>
      </c>
      <c r="G703" s="213">
        <v>137.41</v>
      </c>
      <c r="H703" s="213">
        <v>188</v>
      </c>
      <c r="I703" s="213"/>
      <c r="J703" s="213"/>
      <c r="K703" s="213">
        <v>24</v>
      </c>
      <c r="L703" s="214">
        <v>130749.2</v>
      </c>
      <c r="M703" s="214">
        <v>130749.2</v>
      </c>
      <c r="N703" s="215">
        <v>5.9030999999999997E-3</v>
      </c>
      <c r="O703" s="215">
        <v>5.9030000000000003E-3</v>
      </c>
      <c r="P703" s="213">
        <v>32</v>
      </c>
      <c r="Q703" s="214">
        <v>97771.5</v>
      </c>
      <c r="R703" s="215">
        <v>1.0571999999999999E-3</v>
      </c>
    </row>
    <row r="704" spans="2:18" x14ac:dyDescent="0.2">
      <c r="B704" s="216" t="s">
        <v>1376</v>
      </c>
      <c r="C704" s="216" t="s">
        <v>1377</v>
      </c>
      <c r="D704" s="216" t="s">
        <v>25</v>
      </c>
      <c r="E704" s="213">
        <v>1360</v>
      </c>
      <c r="F704" s="213">
        <v>68848.12</v>
      </c>
      <c r="G704" s="213">
        <v>4271.3</v>
      </c>
      <c r="H704" s="213">
        <v>171</v>
      </c>
      <c r="I704" s="213"/>
      <c r="J704" s="213"/>
      <c r="K704" s="213">
        <v>18</v>
      </c>
      <c r="L704" s="214">
        <v>69496.600000000006</v>
      </c>
      <c r="M704" s="214">
        <v>68971.64</v>
      </c>
      <c r="N704" s="215">
        <v>2.6505999999999999E-3</v>
      </c>
      <c r="O704" s="215">
        <v>2.627E-3</v>
      </c>
      <c r="P704" s="213">
        <v>49</v>
      </c>
      <c r="Q704" s="214">
        <v>383502</v>
      </c>
      <c r="R704" s="215">
        <v>3.5696999999999999E-3</v>
      </c>
    </row>
    <row r="705" spans="2:18" x14ac:dyDescent="0.2">
      <c r="B705" s="216" t="s">
        <v>1378</v>
      </c>
      <c r="C705" s="216" t="s">
        <v>1379</v>
      </c>
      <c r="D705" s="216" t="s">
        <v>24</v>
      </c>
      <c r="E705" s="213">
        <v>379.25</v>
      </c>
      <c r="F705" s="213">
        <v>3490.57</v>
      </c>
      <c r="G705" s="213">
        <v>953</v>
      </c>
      <c r="H705" s="213">
        <v>268</v>
      </c>
      <c r="I705" s="213"/>
      <c r="J705" s="213"/>
      <c r="K705" s="213">
        <v>4</v>
      </c>
      <c r="L705" s="214">
        <v>79490.84</v>
      </c>
      <c r="M705" s="214">
        <v>79490.84</v>
      </c>
      <c r="N705" s="215">
        <v>6.4300000000000004E-5</v>
      </c>
      <c r="O705" s="215">
        <v>6.4300000000000004E-5</v>
      </c>
      <c r="P705" s="213">
        <v>11</v>
      </c>
      <c r="Q705" s="214">
        <v>31620</v>
      </c>
      <c r="R705" s="215">
        <v>1.3889999999999999E-4</v>
      </c>
    </row>
    <row r="706" spans="2:18" x14ac:dyDescent="0.2">
      <c r="B706" s="216" t="s">
        <v>1380</v>
      </c>
      <c r="C706" s="216" t="s">
        <v>1381</v>
      </c>
      <c r="D706" s="216" t="s">
        <v>24</v>
      </c>
      <c r="E706" s="213">
        <v>867</v>
      </c>
      <c r="F706" s="213">
        <v>11498.44</v>
      </c>
      <c r="G706" s="213">
        <v>1328.5</v>
      </c>
      <c r="H706" s="213">
        <v>186</v>
      </c>
      <c r="I706" s="213"/>
      <c r="J706" s="213"/>
      <c r="K706" s="213">
        <v>4</v>
      </c>
      <c r="L706" s="214">
        <v>23388.93</v>
      </c>
      <c r="M706" s="214">
        <v>23388.93</v>
      </c>
      <c r="N706" s="215">
        <v>7.9999999999999996E-6</v>
      </c>
      <c r="O706" s="215">
        <v>7.9999999999999996E-6</v>
      </c>
      <c r="P706" s="213">
        <v>23</v>
      </c>
      <c r="Q706" s="214">
        <v>142906</v>
      </c>
      <c r="R706" s="215">
        <v>5.31E-4</v>
      </c>
    </row>
    <row r="707" spans="2:18" x14ac:dyDescent="0.2">
      <c r="B707" s="216" t="s">
        <v>1382</v>
      </c>
      <c r="C707" s="216" t="s">
        <v>1379</v>
      </c>
      <c r="D707" s="216" t="s">
        <v>25</v>
      </c>
      <c r="E707" s="213">
        <v>752</v>
      </c>
      <c r="F707" s="213">
        <v>5963.6</v>
      </c>
      <c r="G707" s="213">
        <v>349.7</v>
      </c>
      <c r="H707" s="213">
        <v>75</v>
      </c>
      <c r="I707" s="213"/>
      <c r="J707" s="213"/>
      <c r="K707" s="213">
        <v>6</v>
      </c>
      <c r="L707" s="214">
        <v>17200.59</v>
      </c>
      <c r="M707" s="214">
        <v>17200.59</v>
      </c>
      <c r="N707" s="215">
        <v>3.9800000000000002E-4</v>
      </c>
      <c r="O707" s="215">
        <v>3.9800000000000002E-4</v>
      </c>
      <c r="P707" s="213">
        <v>6</v>
      </c>
      <c r="Q707" s="214">
        <v>17860</v>
      </c>
      <c r="R707" s="215">
        <v>1.6550000000000001E-4</v>
      </c>
    </row>
    <row r="708" spans="2:18" x14ac:dyDescent="0.2">
      <c r="B708" s="216" t="s">
        <v>1383</v>
      </c>
      <c r="C708" s="216" t="s">
        <v>1384</v>
      </c>
      <c r="D708" s="216" t="s">
        <v>25</v>
      </c>
      <c r="E708" s="213">
        <v>1</v>
      </c>
      <c r="F708" s="213">
        <v>2131.3000000000002</v>
      </c>
      <c r="G708" s="213">
        <v>298.60000000000002</v>
      </c>
      <c r="H708" s="213">
        <v>7</v>
      </c>
      <c r="I708" s="213"/>
      <c r="J708" s="213"/>
      <c r="K708" s="213">
        <v>1</v>
      </c>
      <c r="L708" s="214">
        <v>207.7833</v>
      </c>
      <c r="M708" s="214">
        <v>207.7833</v>
      </c>
      <c r="N708" s="215">
        <v>2.7E-6</v>
      </c>
      <c r="O708" s="215">
        <v>2.7E-6</v>
      </c>
      <c r="P708" s="213">
        <v>2</v>
      </c>
      <c r="Q708" s="214">
        <v>458</v>
      </c>
      <c r="R708" s="215">
        <v>5.3000000000000001E-6</v>
      </c>
    </row>
    <row r="709" spans="2:18" x14ac:dyDescent="0.2">
      <c r="B709" s="216" t="s">
        <v>1385</v>
      </c>
      <c r="C709" s="216" t="s">
        <v>1379</v>
      </c>
      <c r="D709" s="216" t="s">
        <v>25</v>
      </c>
      <c r="E709" s="213">
        <v>433</v>
      </c>
      <c r="F709" s="213">
        <v>3533.14</v>
      </c>
      <c r="G709" s="213">
        <v>651.29999999999995</v>
      </c>
      <c r="H709" s="213">
        <v>61</v>
      </c>
      <c r="I709" s="213"/>
      <c r="J709" s="213"/>
      <c r="K709" s="213">
        <v>3</v>
      </c>
      <c r="L709" s="214">
        <v>30854.73</v>
      </c>
      <c r="M709" s="214">
        <v>30854.73</v>
      </c>
      <c r="N709" s="215">
        <v>1.4427000000000001E-3</v>
      </c>
      <c r="O709" s="215">
        <v>1.4430000000000001E-3</v>
      </c>
      <c r="P709" s="213">
        <v>2</v>
      </c>
      <c r="Q709" s="214">
        <v>9141</v>
      </c>
      <c r="R709" s="215">
        <v>9.9400000000000004E-5</v>
      </c>
    </row>
    <row r="710" spans="2:18" x14ac:dyDescent="0.2">
      <c r="B710" s="216" t="s">
        <v>1386</v>
      </c>
      <c r="C710" s="216" t="s">
        <v>1379</v>
      </c>
      <c r="D710" s="216" t="s">
        <v>24</v>
      </c>
      <c r="E710" s="213">
        <v>513</v>
      </c>
      <c r="F710" s="213">
        <v>4014.8</v>
      </c>
      <c r="G710" s="213">
        <v>136.9</v>
      </c>
      <c r="H710" s="213">
        <v>76</v>
      </c>
      <c r="I710" s="213"/>
      <c r="J710" s="213"/>
      <c r="K710" s="213">
        <v>5</v>
      </c>
      <c r="L710" s="214">
        <v>337.78230000000002</v>
      </c>
      <c r="M710" s="214">
        <v>337.78230000000002</v>
      </c>
      <c r="N710" s="215">
        <v>5.0000000000000004E-6</v>
      </c>
      <c r="O710" s="215">
        <v>5.0000000000000004E-6</v>
      </c>
      <c r="P710" s="213">
        <v>12</v>
      </c>
      <c r="Q710" s="214">
        <v>64107</v>
      </c>
      <c r="R710" s="215">
        <v>2.543E-4</v>
      </c>
    </row>
    <row r="711" spans="2:18" x14ac:dyDescent="0.2">
      <c r="B711" s="216" t="s">
        <v>1387</v>
      </c>
      <c r="C711" s="216" t="s">
        <v>1388</v>
      </c>
      <c r="D711" s="216" t="s">
        <v>25</v>
      </c>
      <c r="E711" s="213">
        <v>1432</v>
      </c>
      <c r="F711" s="213">
        <v>56314.6</v>
      </c>
      <c r="G711" s="213">
        <v>274.2</v>
      </c>
      <c r="H711" s="213">
        <v>149</v>
      </c>
      <c r="I711" s="213"/>
      <c r="J711" s="213"/>
      <c r="K711" s="213">
        <v>18</v>
      </c>
      <c r="L711" s="214">
        <v>31980.240000000002</v>
      </c>
      <c r="M711" s="214">
        <v>31801.77</v>
      </c>
      <c r="N711" s="215">
        <v>4.9540000000000001E-4</v>
      </c>
      <c r="O711" s="215">
        <v>4.9299999999999995E-4</v>
      </c>
      <c r="P711" s="213">
        <v>15</v>
      </c>
      <c r="Q711" s="214">
        <v>115285</v>
      </c>
      <c r="R711" s="215">
        <v>1.0698000000000001E-3</v>
      </c>
    </row>
    <row r="712" spans="2:18" x14ac:dyDescent="0.2">
      <c r="B712" s="216" t="s">
        <v>1389</v>
      </c>
      <c r="C712" s="216" t="s">
        <v>1390</v>
      </c>
      <c r="D712" s="216" t="s">
        <v>25</v>
      </c>
      <c r="E712" s="213">
        <v>1184</v>
      </c>
      <c r="F712" s="213">
        <v>20621.28</v>
      </c>
      <c r="G712" s="213">
        <v>1259.83</v>
      </c>
      <c r="H712" s="213">
        <v>140</v>
      </c>
      <c r="I712" s="213"/>
      <c r="J712" s="213"/>
      <c r="K712" s="213">
        <v>6</v>
      </c>
      <c r="L712" s="214">
        <v>14786.84</v>
      </c>
      <c r="M712" s="214">
        <v>14786.84</v>
      </c>
      <c r="N712" s="215">
        <v>4.283E-4</v>
      </c>
      <c r="O712" s="215">
        <v>4.28E-4</v>
      </c>
      <c r="P712" s="213">
        <v>18</v>
      </c>
      <c r="Q712" s="214">
        <v>56722</v>
      </c>
      <c r="R712" s="215">
        <v>6.7699999999999998E-4</v>
      </c>
    </row>
    <row r="713" spans="2:18" x14ac:dyDescent="0.2">
      <c r="B713" s="216" t="s">
        <v>1391</v>
      </c>
      <c r="C713" s="216" t="s">
        <v>1379</v>
      </c>
      <c r="D713" s="216" t="s">
        <v>24</v>
      </c>
      <c r="E713" s="213">
        <v>438.75</v>
      </c>
      <c r="F713" s="213">
        <v>2942.06</v>
      </c>
      <c r="G713" s="213">
        <v>1021.8</v>
      </c>
      <c r="H713" s="213">
        <v>139</v>
      </c>
      <c r="I713" s="213"/>
      <c r="J713" s="213"/>
      <c r="K713" s="213">
        <v>3</v>
      </c>
      <c r="L713" s="214">
        <v>172.3015</v>
      </c>
      <c r="M713" s="214">
        <v>172.3015</v>
      </c>
      <c r="N713" s="215">
        <v>3.0000000000000001E-6</v>
      </c>
      <c r="O713" s="215">
        <v>3.0000000000000001E-6</v>
      </c>
      <c r="P713" s="213">
        <v>13</v>
      </c>
      <c r="Q713" s="214">
        <v>59804</v>
      </c>
      <c r="R713" s="215">
        <v>1.7899999999999999E-4</v>
      </c>
    </row>
    <row r="714" spans="2:18" x14ac:dyDescent="0.2">
      <c r="B714" s="216" t="s">
        <v>1392</v>
      </c>
      <c r="C714" s="216" t="s">
        <v>1393</v>
      </c>
      <c r="D714" s="216" t="s">
        <v>25</v>
      </c>
      <c r="E714" s="213">
        <v>185</v>
      </c>
      <c r="F714" s="213">
        <v>5412.5</v>
      </c>
      <c r="G714" s="213">
        <v>1220.68</v>
      </c>
      <c r="H714" s="213">
        <v>58</v>
      </c>
      <c r="I714" s="213"/>
      <c r="J714" s="213"/>
      <c r="K714" s="213">
        <v>4</v>
      </c>
      <c r="L714" s="214">
        <v>6242.9170000000004</v>
      </c>
      <c r="M714" s="214">
        <v>6242.9170000000004</v>
      </c>
      <c r="N714" s="215">
        <v>2.3709999999999999E-4</v>
      </c>
      <c r="O714" s="215">
        <v>2.3699999999999999E-4</v>
      </c>
      <c r="P714" s="213">
        <v>3</v>
      </c>
      <c r="Q714" s="214">
        <v>2746</v>
      </c>
      <c r="R714" s="215">
        <v>4.5500000000000001E-5</v>
      </c>
    </row>
    <row r="715" spans="2:18" x14ac:dyDescent="0.2">
      <c r="B715" s="216" t="s">
        <v>1394</v>
      </c>
      <c r="C715" s="216" t="s">
        <v>1395</v>
      </c>
      <c r="D715" s="216" t="s">
        <v>25</v>
      </c>
      <c r="E715" s="213">
        <v>161</v>
      </c>
      <c r="F715" s="213">
        <v>29745.4</v>
      </c>
      <c r="G715" s="213">
        <v>305.60000000000002</v>
      </c>
      <c r="H715" s="213">
        <v>75</v>
      </c>
      <c r="I715" s="213"/>
      <c r="J715" s="213"/>
      <c r="K715" s="213">
        <v>7</v>
      </c>
      <c r="L715" s="214">
        <v>15864.16</v>
      </c>
      <c r="M715" s="214">
        <v>14995.12</v>
      </c>
      <c r="N715" s="215">
        <v>4.4870000000000001E-4</v>
      </c>
      <c r="O715" s="215">
        <v>4.06E-4</v>
      </c>
      <c r="P715" s="213">
        <v>15</v>
      </c>
      <c r="Q715" s="214">
        <v>43902</v>
      </c>
      <c r="R715" s="215">
        <v>4.7869999999999998E-4</v>
      </c>
    </row>
    <row r="716" spans="2:18" x14ac:dyDescent="0.2">
      <c r="B716" s="216" t="s">
        <v>1396</v>
      </c>
      <c r="C716" s="216" t="s">
        <v>1397</v>
      </c>
      <c r="D716" s="216" t="s">
        <v>24</v>
      </c>
      <c r="E716" s="213">
        <v>1039</v>
      </c>
      <c r="F716" s="213">
        <v>7170.9</v>
      </c>
      <c r="G716" s="213">
        <v>4689.95</v>
      </c>
      <c r="H716" s="213">
        <v>221</v>
      </c>
      <c r="I716" s="213"/>
      <c r="J716" s="213"/>
      <c r="K716" s="213">
        <v>3</v>
      </c>
      <c r="L716" s="214">
        <v>74803.210000000006</v>
      </c>
      <c r="M716" s="214">
        <v>74803.210000000006</v>
      </c>
      <c r="N716" s="215">
        <v>3.82E-5</v>
      </c>
      <c r="O716" s="215">
        <v>3.82E-5</v>
      </c>
      <c r="P716" s="213">
        <v>12</v>
      </c>
      <c r="Q716" s="214">
        <v>39660</v>
      </c>
      <c r="R716" s="215">
        <v>1.6469999999999999E-4</v>
      </c>
    </row>
    <row r="717" spans="2:18" x14ac:dyDescent="0.2">
      <c r="B717" s="216" t="s">
        <v>1398</v>
      </c>
      <c r="C717" s="216" t="s">
        <v>1399</v>
      </c>
      <c r="D717" s="216" t="s">
        <v>25</v>
      </c>
      <c r="E717" s="213">
        <v>1315</v>
      </c>
      <c r="F717" s="213">
        <v>66300.5</v>
      </c>
      <c r="G717" s="213">
        <v>3696.5</v>
      </c>
      <c r="H717" s="213">
        <v>158</v>
      </c>
      <c r="I717" s="213"/>
      <c r="J717" s="213"/>
      <c r="K717" s="213">
        <v>16</v>
      </c>
      <c r="L717" s="214">
        <v>107199.9</v>
      </c>
      <c r="M717" s="214">
        <v>107199.9</v>
      </c>
      <c r="N717" s="215">
        <v>4.3699999999999998E-3</v>
      </c>
      <c r="O717" s="215">
        <v>4.3699999999999998E-3</v>
      </c>
      <c r="P717" s="213">
        <v>22</v>
      </c>
      <c r="Q717" s="214">
        <v>361721.59999999998</v>
      </c>
      <c r="R717" s="215">
        <v>2.9217000000000002E-3</v>
      </c>
    </row>
    <row r="718" spans="2:18" x14ac:dyDescent="0.2">
      <c r="B718" s="216" t="s">
        <v>1400</v>
      </c>
      <c r="C718" s="216" t="s">
        <v>1379</v>
      </c>
      <c r="D718" s="216" t="s">
        <v>24</v>
      </c>
      <c r="E718" s="213">
        <v>6</v>
      </c>
      <c r="F718" s="213">
        <v>833.7</v>
      </c>
      <c r="G718" s="213">
        <v>706.4</v>
      </c>
      <c r="H718" s="213">
        <v>140</v>
      </c>
      <c r="I718" s="213"/>
      <c r="J718" s="213"/>
      <c r="K718" s="213"/>
      <c r="L718" s="214"/>
      <c r="M718" s="214"/>
      <c r="N718" s="215"/>
      <c r="O718" s="215"/>
      <c r="P718" s="213"/>
      <c r="Q718" s="214"/>
      <c r="R718" s="215"/>
    </row>
    <row r="719" spans="2:18" x14ac:dyDescent="0.2">
      <c r="B719" s="216" t="s">
        <v>1401</v>
      </c>
      <c r="C719" s="216" t="s">
        <v>1379</v>
      </c>
      <c r="D719" s="216" t="s">
        <v>24</v>
      </c>
      <c r="E719" s="213">
        <v>389</v>
      </c>
      <c r="F719" s="213">
        <v>3928.4</v>
      </c>
      <c r="G719" s="213">
        <v>254.5</v>
      </c>
      <c r="H719" s="213">
        <v>109</v>
      </c>
      <c r="I719" s="213"/>
      <c r="J719" s="213"/>
      <c r="K719" s="213">
        <v>7</v>
      </c>
      <c r="L719" s="214">
        <v>8414.473</v>
      </c>
      <c r="M719" s="214">
        <v>8414.473</v>
      </c>
      <c r="N719" s="215">
        <v>6.5400000000000004E-5</v>
      </c>
      <c r="O719" s="215">
        <v>6.5400000000000004E-5</v>
      </c>
      <c r="P719" s="213">
        <v>13</v>
      </c>
      <c r="Q719" s="214">
        <v>49848</v>
      </c>
      <c r="R719" s="215">
        <v>1.8689999999999999E-4</v>
      </c>
    </row>
    <row r="720" spans="2:18" x14ac:dyDescent="0.2">
      <c r="B720" s="216" t="s">
        <v>1402</v>
      </c>
      <c r="C720" s="216" t="s">
        <v>1403</v>
      </c>
      <c r="D720" s="216" t="s">
        <v>25</v>
      </c>
      <c r="E720" s="213">
        <v>1346</v>
      </c>
      <c r="F720" s="213">
        <v>116489.4</v>
      </c>
      <c r="G720" s="213">
        <v>1665.9</v>
      </c>
      <c r="H720" s="213">
        <v>147</v>
      </c>
      <c r="I720" s="213"/>
      <c r="J720" s="213"/>
      <c r="K720" s="213">
        <v>36</v>
      </c>
      <c r="L720" s="214">
        <v>890335.8</v>
      </c>
      <c r="M720" s="214">
        <v>890170</v>
      </c>
      <c r="N720" s="215">
        <v>1.12283E-2</v>
      </c>
      <c r="O720" s="215">
        <v>1.1226E-2</v>
      </c>
      <c r="P720" s="213">
        <v>59</v>
      </c>
      <c r="Q720" s="214">
        <v>272471</v>
      </c>
      <c r="R720" s="215">
        <v>3.1397999999999999E-3</v>
      </c>
    </row>
    <row r="721" spans="2:18" x14ac:dyDescent="0.2">
      <c r="B721" s="216" t="s">
        <v>1404</v>
      </c>
      <c r="C721" s="216" t="s">
        <v>1405</v>
      </c>
      <c r="D721" s="216" t="s">
        <v>25</v>
      </c>
      <c r="E721" s="213">
        <v>842</v>
      </c>
      <c r="F721" s="213">
        <v>64280.92</v>
      </c>
      <c r="G721" s="213">
        <v>626.20000000000005</v>
      </c>
      <c r="H721" s="213">
        <v>98</v>
      </c>
      <c r="I721" s="213"/>
      <c r="J721" s="213"/>
      <c r="K721" s="213">
        <v>21</v>
      </c>
      <c r="L721" s="214">
        <v>162782.79999999999</v>
      </c>
      <c r="M721" s="214">
        <v>162782.79999999999</v>
      </c>
      <c r="N721" s="215">
        <v>5.2747999999999996E-3</v>
      </c>
      <c r="O721" s="215">
        <v>5.2750000000000002E-3</v>
      </c>
      <c r="P721" s="213">
        <v>48</v>
      </c>
      <c r="Q721" s="214">
        <v>272322.90000000002</v>
      </c>
      <c r="R721" s="215">
        <v>2.6633E-3</v>
      </c>
    </row>
    <row r="722" spans="2:18" x14ac:dyDescent="0.2">
      <c r="B722" s="216" t="s">
        <v>1406</v>
      </c>
      <c r="C722" s="216" t="s">
        <v>1407</v>
      </c>
      <c r="D722" s="216" t="s">
        <v>24</v>
      </c>
      <c r="E722" s="213">
        <v>24</v>
      </c>
      <c r="F722" s="213">
        <v>2394.1999999999998</v>
      </c>
      <c r="G722" s="213">
        <v>159.86000000000001</v>
      </c>
      <c r="H722" s="213">
        <v>190</v>
      </c>
      <c r="I722" s="213"/>
      <c r="J722" s="213"/>
      <c r="K722" s="213">
        <v>3</v>
      </c>
      <c r="L722" s="214">
        <v>1827.7149999999999</v>
      </c>
      <c r="M722" s="214">
        <v>1827.7149999999999</v>
      </c>
      <c r="N722" s="215">
        <v>3.2100000000000001E-5</v>
      </c>
      <c r="O722" s="215">
        <v>3.2100000000000001E-5</v>
      </c>
      <c r="P722" s="213">
        <v>3</v>
      </c>
      <c r="Q722" s="214">
        <v>2011</v>
      </c>
      <c r="R722" s="215">
        <v>1.11E-5</v>
      </c>
    </row>
    <row r="723" spans="2:18" x14ac:dyDescent="0.2">
      <c r="B723" s="216" t="s">
        <v>1408</v>
      </c>
      <c r="C723" s="216" t="s">
        <v>1409</v>
      </c>
      <c r="D723" s="216" t="s">
        <v>25</v>
      </c>
      <c r="E723" s="213">
        <v>387</v>
      </c>
      <c r="F723" s="213">
        <v>68745.38</v>
      </c>
      <c r="G723" s="213">
        <v>162.69999999999999</v>
      </c>
      <c r="H723" s="213">
        <v>42</v>
      </c>
      <c r="I723" s="213"/>
      <c r="J723" s="213"/>
      <c r="K723" s="213">
        <v>12</v>
      </c>
      <c r="L723" s="214">
        <v>68952.62</v>
      </c>
      <c r="M723" s="214">
        <v>67340.31</v>
      </c>
      <c r="N723" s="215">
        <v>2.2396E-3</v>
      </c>
      <c r="O723" s="215">
        <v>2.2130000000000001E-3</v>
      </c>
      <c r="P723" s="213">
        <v>26</v>
      </c>
      <c r="Q723" s="214">
        <v>248781.6</v>
      </c>
      <c r="R723" s="215">
        <v>2.0252E-3</v>
      </c>
    </row>
    <row r="724" spans="2:18" x14ac:dyDescent="0.2">
      <c r="B724" s="216" t="s">
        <v>1410</v>
      </c>
      <c r="C724" s="216" t="s">
        <v>1411</v>
      </c>
      <c r="D724" s="216" t="s">
        <v>25</v>
      </c>
      <c r="E724" s="213">
        <v>266</v>
      </c>
      <c r="F724" s="213">
        <v>44230.83</v>
      </c>
      <c r="G724" s="213">
        <v>198.3</v>
      </c>
      <c r="H724" s="213">
        <v>32</v>
      </c>
      <c r="I724" s="213"/>
      <c r="J724" s="213"/>
      <c r="K724" s="213">
        <v>12</v>
      </c>
      <c r="L724" s="214">
        <v>59800.43</v>
      </c>
      <c r="M724" s="214">
        <v>59405.91</v>
      </c>
      <c r="N724" s="215">
        <v>1.1666999999999999E-3</v>
      </c>
      <c r="O724" s="215">
        <v>1.1640000000000001E-3</v>
      </c>
      <c r="P724" s="213">
        <v>14</v>
      </c>
      <c r="Q724" s="214">
        <v>77318.23</v>
      </c>
      <c r="R724" s="215">
        <v>8.2930000000000005E-4</v>
      </c>
    </row>
    <row r="725" spans="2:18" x14ac:dyDescent="0.2">
      <c r="B725" s="216" t="s">
        <v>1412</v>
      </c>
      <c r="C725" s="216" t="s">
        <v>1413</v>
      </c>
      <c r="D725" s="216" t="s">
        <v>24</v>
      </c>
      <c r="E725" s="213">
        <v>1819.5</v>
      </c>
      <c r="F725" s="213">
        <v>3592.96</v>
      </c>
      <c r="G725" s="213">
        <v>1649.25</v>
      </c>
      <c r="H725" s="213">
        <v>158</v>
      </c>
      <c r="I725" s="213"/>
      <c r="J725" s="213"/>
      <c r="K725" s="213">
        <v>8</v>
      </c>
      <c r="L725" s="214">
        <v>688.89509999999996</v>
      </c>
      <c r="M725" s="214">
        <v>469.20409999999998</v>
      </c>
      <c r="N725" s="215">
        <v>7.9999999999999996E-6</v>
      </c>
      <c r="O725" s="215">
        <v>6.9999999999999999E-6</v>
      </c>
      <c r="P725" s="213">
        <v>7</v>
      </c>
      <c r="Q725" s="214">
        <v>19946</v>
      </c>
      <c r="R725" s="215">
        <v>8.1600000000000005E-5</v>
      </c>
    </row>
    <row r="726" spans="2:18" x14ac:dyDescent="0.2">
      <c r="B726" s="216" t="s">
        <v>1414</v>
      </c>
      <c r="C726" s="216" t="s">
        <v>1415</v>
      </c>
      <c r="D726" s="216" t="s">
        <v>24</v>
      </c>
      <c r="E726" s="213">
        <v>1753.5</v>
      </c>
      <c r="F726" s="213">
        <v>3347.94</v>
      </c>
      <c r="G726" s="213">
        <v>1697.92</v>
      </c>
      <c r="H726" s="213">
        <v>168</v>
      </c>
      <c r="I726" s="213"/>
      <c r="J726" s="213"/>
      <c r="K726" s="213">
        <v>5</v>
      </c>
      <c r="L726" s="214">
        <v>178916</v>
      </c>
      <c r="M726" s="214">
        <v>178916</v>
      </c>
      <c r="N726" s="215">
        <v>2.1467999999999999E-3</v>
      </c>
      <c r="O726" s="215">
        <v>2.147E-3</v>
      </c>
      <c r="P726" s="213">
        <v>5</v>
      </c>
      <c r="Q726" s="214">
        <v>18302</v>
      </c>
      <c r="R726" s="215">
        <v>9.6500000000000001E-5</v>
      </c>
    </row>
    <row r="727" spans="2:18" x14ac:dyDescent="0.2">
      <c r="B727" s="216" t="s">
        <v>1416</v>
      </c>
      <c r="C727" s="216" t="s">
        <v>1417</v>
      </c>
      <c r="D727" s="216" t="s">
        <v>24</v>
      </c>
      <c r="E727" s="213">
        <v>873</v>
      </c>
      <c r="F727" s="213">
        <v>4236.3999999999996</v>
      </c>
      <c r="G727" s="213">
        <v>199</v>
      </c>
      <c r="H727" s="213">
        <v>130</v>
      </c>
      <c r="I727" s="213"/>
      <c r="J727" s="213"/>
      <c r="K727" s="213">
        <v>9</v>
      </c>
      <c r="L727" s="214">
        <v>846.10479999999995</v>
      </c>
      <c r="M727" s="214">
        <v>846.10479999999995</v>
      </c>
      <c r="N727" s="215">
        <v>9.0999999999999993E-6</v>
      </c>
      <c r="O727" s="215">
        <v>9.0999999999999993E-6</v>
      </c>
      <c r="P727" s="213">
        <v>10</v>
      </c>
      <c r="Q727" s="214">
        <v>36848</v>
      </c>
      <c r="R727" s="215">
        <v>1.7760000000000001E-4</v>
      </c>
    </row>
    <row r="728" spans="2:18" x14ac:dyDescent="0.2">
      <c r="B728" s="216" t="s">
        <v>1418</v>
      </c>
      <c r="C728" s="216" t="s">
        <v>1419</v>
      </c>
      <c r="D728" s="216" t="s">
        <v>24</v>
      </c>
      <c r="E728" s="213">
        <v>145</v>
      </c>
      <c r="F728" s="213">
        <v>1333.2</v>
      </c>
      <c r="G728" s="213">
        <v>3662.4</v>
      </c>
      <c r="H728" s="213">
        <v>171</v>
      </c>
      <c r="I728" s="213"/>
      <c r="J728" s="213"/>
      <c r="K728" s="213">
        <v>2</v>
      </c>
      <c r="L728" s="214">
        <v>1200.808</v>
      </c>
      <c r="M728" s="214">
        <v>1200.808</v>
      </c>
      <c r="N728" s="215">
        <v>1.7099999999999999E-5</v>
      </c>
      <c r="O728" s="215">
        <v>1.7099999999999999E-5</v>
      </c>
      <c r="P728" s="213">
        <v>1</v>
      </c>
      <c r="Q728" s="214">
        <v>3333</v>
      </c>
      <c r="R728" s="215">
        <v>1.11E-5</v>
      </c>
    </row>
    <row r="729" spans="2:18" x14ac:dyDescent="0.2">
      <c r="B729" s="216" t="s">
        <v>1420</v>
      </c>
      <c r="C729" s="216" t="s">
        <v>1421</v>
      </c>
      <c r="D729" s="216" t="s">
        <v>24</v>
      </c>
      <c r="E729" s="213">
        <v>661</v>
      </c>
      <c r="F729" s="213">
        <v>2876.39</v>
      </c>
      <c r="G729" s="213">
        <v>247.7</v>
      </c>
      <c r="H729" s="213">
        <v>132</v>
      </c>
      <c r="I729" s="213"/>
      <c r="J729" s="213"/>
      <c r="K729" s="213">
        <v>2</v>
      </c>
      <c r="L729" s="214">
        <v>195061.2</v>
      </c>
      <c r="M729" s="214">
        <v>195061.2</v>
      </c>
      <c r="N729" s="215">
        <v>6.6529999999999996E-4</v>
      </c>
      <c r="O729" s="215">
        <v>6.6500000000000001E-4</v>
      </c>
      <c r="P729" s="213">
        <v>8</v>
      </c>
      <c r="Q729" s="214">
        <v>21106</v>
      </c>
      <c r="R729" s="215">
        <v>8.14E-5</v>
      </c>
    </row>
    <row r="730" spans="2:18" x14ac:dyDescent="0.2">
      <c r="B730" s="216" t="s">
        <v>1422</v>
      </c>
      <c r="C730" s="216" t="s">
        <v>1423</v>
      </c>
      <c r="D730" s="216" t="s">
        <v>25</v>
      </c>
      <c r="E730" s="213">
        <v>162</v>
      </c>
      <c r="F730" s="213">
        <v>1324.9</v>
      </c>
      <c r="G730" s="213">
        <v>1736.5</v>
      </c>
      <c r="H730" s="213">
        <v>35</v>
      </c>
      <c r="I730" s="213"/>
      <c r="J730" s="213"/>
      <c r="K730" s="213">
        <v>4</v>
      </c>
      <c r="L730" s="214">
        <v>35398.86</v>
      </c>
      <c r="M730" s="214">
        <v>35398.86</v>
      </c>
      <c r="N730" s="215">
        <v>4.3760000000000001E-4</v>
      </c>
      <c r="O730" s="215">
        <v>4.3800000000000002E-4</v>
      </c>
      <c r="P730" s="213">
        <v>2</v>
      </c>
      <c r="Q730" s="214">
        <v>6687</v>
      </c>
      <c r="R730" s="215">
        <v>9.1299999999999997E-5</v>
      </c>
    </row>
    <row r="731" spans="2:18" x14ac:dyDescent="0.2">
      <c r="B731" s="216" t="s">
        <v>1424</v>
      </c>
      <c r="C731" s="216" t="s">
        <v>1425</v>
      </c>
      <c r="D731" s="216" t="s">
        <v>24</v>
      </c>
      <c r="E731" s="213">
        <v>829</v>
      </c>
      <c r="F731" s="213">
        <v>2693.6</v>
      </c>
      <c r="G731" s="213">
        <v>694.3</v>
      </c>
      <c r="H731" s="213">
        <v>117</v>
      </c>
      <c r="I731" s="213"/>
      <c r="J731" s="213"/>
      <c r="K731" s="213">
        <v>5</v>
      </c>
      <c r="L731" s="214">
        <v>3310.4279999999999</v>
      </c>
      <c r="M731" s="214">
        <v>398.42759999999998</v>
      </c>
      <c r="N731" s="215">
        <v>1.0849999999999999E-4</v>
      </c>
      <c r="O731" s="215">
        <v>3.9999999999999998E-6</v>
      </c>
      <c r="P731" s="213">
        <v>6</v>
      </c>
      <c r="Q731" s="214">
        <v>19848</v>
      </c>
      <c r="R731" s="215">
        <v>9.6399999999999999E-5</v>
      </c>
    </row>
    <row r="732" spans="2:18" x14ac:dyDescent="0.2">
      <c r="B732" s="216" t="s">
        <v>1426</v>
      </c>
      <c r="C732" s="216" t="s">
        <v>1427</v>
      </c>
      <c r="D732" s="216" t="s">
        <v>25</v>
      </c>
      <c r="E732" s="213">
        <v>448</v>
      </c>
      <c r="F732" s="213">
        <v>46287.199999999997</v>
      </c>
      <c r="G732" s="213">
        <v>2197.9</v>
      </c>
      <c r="H732" s="213">
        <v>67</v>
      </c>
      <c r="I732" s="213"/>
      <c r="J732" s="213"/>
      <c r="K732" s="213">
        <v>8</v>
      </c>
      <c r="L732" s="214">
        <v>39691.08</v>
      </c>
      <c r="M732" s="214">
        <v>39691.08</v>
      </c>
      <c r="N732" s="215">
        <v>2.7360000000000002E-3</v>
      </c>
      <c r="O732" s="215">
        <v>2.7360000000000002E-3</v>
      </c>
      <c r="P732" s="213">
        <v>6</v>
      </c>
      <c r="Q732" s="214">
        <v>2675</v>
      </c>
      <c r="R732" s="215">
        <v>4.7500000000000003E-5</v>
      </c>
    </row>
    <row r="733" spans="2:18" x14ac:dyDescent="0.2">
      <c r="B733" s="216" t="s">
        <v>1428</v>
      </c>
      <c r="C733" s="216" t="s">
        <v>1429</v>
      </c>
      <c r="D733" s="216" t="s">
        <v>25</v>
      </c>
      <c r="E733" s="213">
        <v>227</v>
      </c>
      <c r="F733" s="213">
        <v>23624.5</v>
      </c>
      <c r="G733" s="213">
        <v>827.7</v>
      </c>
      <c r="H733" s="213">
        <v>91</v>
      </c>
      <c r="I733" s="213"/>
      <c r="J733" s="213"/>
      <c r="K733" s="213">
        <v>3</v>
      </c>
      <c r="L733" s="214">
        <v>11542.25</v>
      </c>
      <c r="M733" s="214">
        <v>11542.25</v>
      </c>
      <c r="N733" s="215">
        <v>5.3779999999999995E-4</v>
      </c>
      <c r="O733" s="215">
        <v>5.3799999999999996E-4</v>
      </c>
      <c r="P733" s="213">
        <v>1</v>
      </c>
      <c r="Q733" s="214">
        <v>1393</v>
      </c>
      <c r="R733" s="215">
        <v>1.8499999999999999E-5</v>
      </c>
    </row>
    <row r="734" spans="2:18" x14ac:dyDescent="0.2">
      <c r="B734" s="216" t="s">
        <v>1430</v>
      </c>
      <c r="C734" s="216" t="s">
        <v>1431</v>
      </c>
      <c r="D734" s="216" t="s">
        <v>25</v>
      </c>
      <c r="E734" s="213">
        <v>60</v>
      </c>
      <c r="F734" s="213">
        <v>8875.2000000000007</v>
      </c>
      <c r="G734" s="213">
        <v>365.9</v>
      </c>
      <c r="H734" s="213">
        <v>13</v>
      </c>
      <c r="I734" s="213"/>
      <c r="J734" s="213"/>
      <c r="K734" s="213">
        <v>1</v>
      </c>
      <c r="L734" s="214">
        <v>3042</v>
      </c>
      <c r="M734" s="214">
        <v>3042</v>
      </c>
      <c r="N734" s="215">
        <v>1.4310000000000001E-4</v>
      </c>
      <c r="O734" s="215">
        <v>1.4300000000000001E-4</v>
      </c>
      <c r="P734" s="213">
        <v>0</v>
      </c>
      <c r="Q734" s="214">
        <v>0</v>
      </c>
      <c r="R734" s="215">
        <v>0</v>
      </c>
    </row>
    <row r="735" spans="2:18" x14ac:dyDescent="0.2">
      <c r="B735" s="216" t="s">
        <v>1432</v>
      </c>
      <c r="C735" s="216" t="s">
        <v>1433</v>
      </c>
      <c r="D735" s="216" t="s">
        <v>25</v>
      </c>
      <c r="E735" s="213">
        <v>253</v>
      </c>
      <c r="F735" s="213">
        <v>10763.32</v>
      </c>
      <c r="G735" s="213">
        <v>280.5</v>
      </c>
      <c r="H735" s="213">
        <v>46</v>
      </c>
      <c r="I735" s="213"/>
      <c r="J735" s="213"/>
      <c r="K735" s="213">
        <v>8</v>
      </c>
      <c r="L735" s="214">
        <v>39758.07</v>
      </c>
      <c r="M735" s="214">
        <v>39559.870000000003</v>
      </c>
      <c r="N735" s="215">
        <v>1.3313999999999999E-3</v>
      </c>
      <c r="O735" s="215">
        <v>1.302E-3</v>
      </c>
      <c r="P735" s="213">
        <v>4</v>
      </c>
      <c r="Q735" s="214">
        <v>7669</v>
      </c>
      <c r="R735" s="215">
        <v>1.187E-4</v>
      </c>
    </row>
    <row r="736" spans="2:18" x14ac:dyDescent="0.2">
      <c r="B736" s="216" t="s">
        <v>1434</v>
      </c>
      <c r="C736" s="216" t="s">
        <v>853</v>
      </c>
      <c r="D736" s="216" t="s">
        <v>24</v>
      </c>
      <c r="E736" s="213">
        <v>2</v>
      </c>
      <c r="F736" s="213">
        <v>0</v>
      </c>
      <c r="G736" s="213">
        <v>203</v>
      </c>
      <c r="H736" s="213"/>
      <c r="I736" s="213"/>
      <c r="J736" s="213"/>
      <c r="K736" s="213"/>
      <c r="L736" s="214"/>
      <c r="M736" s="214"/>
      <c r="N736" s="215"/>
      <c r="O736" s="215"/>
      <c r="P736" s="213"/>
      <c r="Q736" s="214"/>
      <c r="R736" s="215"/>
    </row>
    <row r="737" spans="2:18" x14ac:dyDescent="0.2">
      <c r="B737" s="216" t="s">
        <v>1435</v>
      </c>
      <c r="C737" s="216" t="s">
        <v>853</v>
      </c>
      <c r="D737" s="216" t="s">
        <v>24</v>
      </c>
      <c r="E737" s="213">
        <v>3</v>
      </c>
      <c r="F737" s="213">
        <v>0</v>
      </c>
      <c r="G737" s="213">
        <v>546.92999999999995</v>
      </c>
      <c r="H737" s="213"/>
      <c r="I737" s="213"/>
      <c r="J737" s="213"/>
      <c r="K737" s="213"/>
      <c r="L737" s="214"/>
      <c r="M737" s="214"/>
      <c r="N737" s="215"/>
      <c r="O737" s="215"/>
      <c r="P737" s="213"/>
      <c r="Q737" s="214"/>
      <c r="R737" s="215"/>
    </row>
    <row r="738" spans="2:18" x14ac:dyDescent="0.2">
      <c r="B738" s="216" t="s">
        <v>1436</v>
      </c>
      <c r="C738" s="216" t="s">
        <v>853</v>
      </c>
      <c r="D738" s="216" t="s">
        <v>24</v>
      </c>
      <c r="E738" s="213">
        <v>5</v>
      </c>
      <c r="F738" s="213">
        <v>0</v>
      </c>
      <c r="G738" s="213">
        <v>775.4</v>
      </c>
      <c r="H738" s="213"/>
      <c r="I738" s="213"/>
      <c r="J738" s="213"/>
      <c r="K738" s="213"/>
      <c r="L738" s="214"/>
      <c r="M738" s="214"/>
      <c r="N738" s="215"/>
      <c r="O738" s="215"/>
      <c r="P738" s="213"/>
      <c r="Q738" s="214"/>
      <c r="R738" s="215"/>
    </row>
    <row r="739" spans="2:18" x14ac:dyDescent="0.2">
      <c r="B739" s="216" t="s">
        <v>1437</v>
      </c>
      <c r="C739" s="216" t="s">
        <v>853</v>
      </c>
      <c r="D739" s="216" t="s">
        <v>24</v>
      </c>
      <c r="E739" s="213">
        <v>5</v>
      </c>
      <c r="F739" s="213">
        <v>0</v>
      </c>
      <c r="G739" s="213">
        <v>857.4</v>
      </c>
      <c r="H739" s="213"/>
      <c r="I739" s="213"/>
      <c r="J739" s="213"/>
      <c r="K739" s="213"/>
      <c r="L739" s="214"/>
      <c r="M739" s="214"/>
      <c r="N739" s="215"/>
      <c r="O739" s="215"/>
      <c r="P739" s="213"/>
      <c r="Q739" s="214"/>
      <c r="R739" s="215"/>
    </row>
    <row r="740" spans="2:18" x14ac:dyDescent="0.2">
      <c r="B740" s="216" t="s">
        <v>1438</v>
      </c>
      <c r="C740" s="216" t="s">
        <v>853</v>
      </c>
      <c r="D740" s="216" t="s">
        <v>24</v>
      </c>
      <c r="E740" s="213">
        <v>4</v>
      </c>
      <c r="F740" s="213">
        <v>0</v>
      </c>
      <c r="G740" s="213">
        <v>1192</v>
      </c>
      <c r="H740" s="213"/>
      <c r="I740" s="213"/>
      <c r="J740" s="213"/>
      <c r="K740" s="213"/>
      <c r="L740" s="214"/>
      <c r="M740" s="214"/>
      <c r="N740" s="215"/>
      <c r="O740" s="215"/>
      <c r="P740" s="213"/>
      <c r="Q740" s="214"/>
      <c r="R740" s="215"/>
    </row>
    <row r="741" spans="2:18" x14ac:dyDescent="0.2">
      <c r="B741" s="216" t="s">
        <v>1439</v>
      </c>
      <c r="C741" s="216" t="s">
        <v>1440</v>
      </c>
      <c r="D741" s="216" t="s">
        <v>24</v>
      </c>
      <c r="E741" s="213"/>
      <c r="F741" s="213"/>
      <c r="G741" s="213"/>
      <c r="H741" s="213"/>
      <c r="I741" s="213"/>
      <c r="J741" s="213"/>
      <c r="K741" s="213">
        <v>1</v>
      </c>
      <c r="L741" s="214">
        <v>5.0666669999999998</v>
      </c>
      <c r="M741" s="214">
        <v>5.0666669999999998</v>
      </c>
      <c r="N741" s="215">
        <v>9.9999999999999995E-7</v>
      </c>
      <c r="O741" s="215">
        <v>9.9999999999999995E-7</v>
      </c>
      <c r="P741" s="213">
        <v>0</v>
      </c>
      <c r="Q741" s="214">
        <v>0</v>
      </c>
      <c r="R741" s="215">
        <v>0</v>
      </c>
    </row>
    <row r="742" spans="2:18" x14ac:dyDescent="0.2">
      <c r="B742" s="216" t="s">
        <v>1441</v>
      </c>
      <c r="C742" s="216" t="s">
        <v>826</v>
      </c>
      <c r="D742" s="216" t="s">
        <v>24</v>
      </c>
      <c r="E742" s="213">
        <v>846</v>
      </c>
      <c r="F742" s="213">
        <v>1790.1</v>
      </c>
      <c r="G742" s="213">
        <v>5352.1</v>
      </c>
      <c r="H742" s="213">
        <v>163</v>
      </c>
      <c r="I742" s="213"/>
      <c r="J742" s="213"/>
      <c r="K742" s="213">
        <v>1</v>
      </c>
      <c r="L742" s="214">
        <v>107.4783</v>
      </c>
      <c r="M742" s="214">
        <v>107.4783</v>
      </c>
      <c r="N742" s="215">
        <v>9.9999999999999995E-7</v>
      </c>
      <c r="O742" s="215">
        <v>9.9999999999999995E-7</v>
      </c>
      <c r="P742" s="213">
        <v>1</v>
      </c>
      <c r="Q742" s="214">
        <v>3402</v>
      </c>
      <c r="R742" s="215">
        <v>6.3299999999999994E-5</v>
      </c>
    </row>
    <row r="743" spans="2:18" x14ac:dyDescent="0.2">
      <c r="B743" s="216" t="s">
        <v>1442</v>
      </c>
      <c r="C743" s="216" t="s">
        <v>1443</v>
      </c>
      <c r="D743" s="216" t="s">
        <v>24</v>
      </c>
      <c r="E743" s="213">
        <v>981</v>
      </c>
      <c r="F743" s="213">
        <v>833.1</v>
      </c>
      <c r="G743" s="213">
        <v>10626.8</v>
      </c>
      <c r="H743" s="213">
        <v>209</v>
      </c>
      <c r="I743" s="213"/>
      <c r="J743" s="213"/>
      <c r="K743" s="213">
        <v>2</v>
      </c>
      <c r="L743" s="214">
        <v>218.3442</v>
      </c>
      <c r="M743" s="214">
        <v>218.3442</v>
      </c>
      <c r="N743" s="215">
        <v>1.9999999999999999E-6</v>
      </c>
      <c r="O743" s="215">
        <v>1.9999999999999999E-6</v>
      </c>
      <c r="P743" s="213">
        <v>3</v>
      </c>
      <c r="Q743" s="214">
        <v>9954</v>
      </c>
      <c r="R743" s="215">
        <v>4.9100000000000001E-5</v>
      </c>
    </row>
    <row r="744" spans="2:18" x14ac:dyDescent="0.2">
      <c r="B744" s="216" t="s">
        <v>1444</v>
      </c>
      <c r="C744" s="216" t="s">
        <v>1445</v>
      </c>
      <c r="D744" s="216" t="s">
        <v>24</v>
      </c>
      <c r="E744" s="213">
        <v>618</v>
      </c>
      <c r="F744" s="213">
        <v>555.91999999999996</v>
      </c>
      <c r="G744" s="213">
        <v>7163.1</v>
      </c>
      <c r="H744" s="213">
        <v>178</v>
      </c>
      <c r="I744" s="213"/>
      <c r="J744" s="213"/>
      <c r="K744" s="213">
        <v>1</v>
      </c>
      <c r="L744" s="214">
        <v>228.29910000000001</v>
      </c>
      <c r="M744" s="214">
        <v>228.29910000000001</v>
      </c>
      <c r="N744" s="215">
        <v>9.9999999999999995E-7</v>
      </c>
      <c r="O744" s="215">
        <v>9.9999999999999995E-7</v>
      </c>
      <c r="P744" s="213">
        <v>3</v>
      </c>
      <c r="Q744" s="214">
        <v>10216</v>
      </c>
      <c r="R744" s="215">
        <v>3.5200000000000002E-5</v>
      </c>
    </row>
    <row r="745" spans="2:18" x14ac:dyDescent="0.2">
      <c r="B745" s="216" t="s">
        <v>1446</v>
      </c>
      <c r="C745" s="216" t="s">
        <v>1445</v>
      </c>
      <c r="D745" s="216" t="s">
        <v>25</v>
      </c>
      <c r="E745" s="213">
        <v>74</v>
      </c>
      <c r="F745" s="213">
        <v>0</v>
      </c>
      <c r="G745" s="213">
        <v>1331.31</v>
      </c>
      <c r="H745" s="213">
        <v>4</v>
      </c>
      <c r="I745" s="213"/>
      <c r="J745" s="213"/>
      <c r="K745" s="213">
        <v>5</v>
      </c>
      <c r="L745" s="214">
        <v>1022.749</v>
      </c>
      <c r="M745" s="214">
        <v>1022.749</v>
      </c>
      <c r="N745" s="215">
        <v>1.33E-5</v>
      </c>
      <c r="O745" s="215">
        <v>1.33E-5</v>
      </c>
      <c r="P745" s="213">
        <v>2</v>
      </c>
      <c r="Q745" s="214">
        <v>1420</v>
      </c>
      <c r="R745" s="215">
        <v>3.1600000000000002E-5</v>
      </c>
    </row>
    <row r="746" spans="2:18" x14ac:dyDescent="0.2">
      <c r="B746" s="216" t="s">
        <v>1447</v>
      </c>
      <c r="C746" s="216" t="s">
        <v>826</v>
      </c>
      <c r="D746" s="216" t="s">
        <v>24</v>
      </c>
      <c r="E746" s="213">
        <v>1203</v>
      </c>
      <c r="F746" s="213">
        <v>0</v>
      </c>
      <c r="G746" s="213">
        <v>7007.04</v>
      </c>
      <c r="H746" s="213">
        <v>249</v>
      </c>
      <c r="I746" s="213"/>
      <c r="J746" s="213"/>
      <c r="K746" s="213">
        <v>3</v>
      </c>
      <c r="L746" s="214">
        <v>7808.0230000000001</v>
      </c>
      <c r="M746" s="214">
        <v>7808.0230000000001</v>
      </c>
      <c r="N746" s="215">
        <v>7.3399999999999995E-5</v>
      </c>
      <c r="O746" s="215">
        <v>7.3399999999999995E-5</v>
      </c>
      <c r="P746" s="213">
        <v>1</v>
      </c>
      <c r="Q746" s="214">
        <v>6887</v>
      </c>
      <c r="R746" s="215">
        <v>7.1500000000000003E-5</v>
      </c>
    </row>
    <row r="747" spans="2:18" x14ac:dyDescent="0.2">
      <c r="B747" s="216" t="s">
        <v>1448</v>
      </c>
      <c r="C747" s="216" t="s">
        <v>1445</v>
      </c>
      <c r="D747" s="216" t="s">
        <v>24</v>
      </c>
      <c r="E747" s="213">
        <v>248</v>
      </c>
      <c r="F747" s="213">
        <v>620</v>
      </c>
      <c r="G747" s="213">
        <v>3879</v>
      </c>
      <c r="H747" s="213">
        <v>122</v>
      </c>
      <c r="I747" s="213"/>
      <c r="J747" s="213"/>
      <c r="K747" s="213"/>
      <c r="L747" s="214"/>
      <c r="M747" s="214"/>
      <c r="N747" s="215"/>
      <c r="O747" s="215"/>
      <c r="P747" s="213"/>
      <c r="Q747" s="214"/>
      <c r="R747" s="215"/>
    </row>
    <row r="748" spans="2:18" x14ac:dyDescent="0.2">
      <c r="B748" s="216" t="s">
        <v>1449</v>
      </c>
      <c r="C748" s="216" t="s">
        <v>1450</v>
      </c>
      <c r="D748" s="216" t="s">
        <v>24</v>
      </c>
      <c r="E748" s="213">
        <v>795</v>
      </c>
      <c r="F748" s="213">
        <v>3484.82</v>
      </c>
      <c r="G748" s="213">
        <v>3790.97</v>
      </c>
      <c r="H748" s="213">
        <v>133</v>
      </c>
      <c r="I748" s="213"/>
      <c r="J748" s="213"/>
      <c r="K748" s="213">
        <v>2</v>
      </c>
      <c r="L748" s="214">
        <v>248.50989999999999</v>
      </c>
      <c r="M748" s="214">
        <v>248.50989999999999</v>
      </c>
      <c r="N748" s="215">
        <v>1.9999999999999999E-6</v>
      </c>
      <c r="O748" s="215">
        <v>1.9999999999999999E-6</v>
      </c>
      <c r="P748" s="213">
        <v>2</v>
      </c>
      <c r="Q748" s="214">
        <v>4908</v>
      </c>
      <c r="R748" s="215">
        <v>6.02E-5</v>
      </c>
    </row>
    <row r="749" spans="2:18" x14ac:dyDescent="0.2">
      <c r="B749" s="216" t="s">
        <v>1451</v>
      </c>
      <c r="C749" s="216" t="s">
        <v>1445</v>
      </c>
      <c r="D749" s="216" t="s">
        <v>24</v>
      </c>
      <c r="E749" s="213">
        <v>1020</v>
      </c>
      <c r="F749" s="213">
        <v>1067.5</v>
      </c>
      <c r="G749" s="213">
        <v>8200.41</v>
      </c>
      <c r="H749" s="213">
        <v>225</v>
      </c>
      <c r="I749" s="213"/>
      <c r="J749" s="213"/>
      <c r="K749" s="213">
        <v>9</v>
      </c>
      <c r="L749" s="214">
        <v>23645.63</v>
      </c>
      <c r="M749" s="214">
        <v>23645.63</v>
      </c>
      <c r="N749" s="215">
        <v>1.438E-4</v>
      </c>
      <c r="O749" s="215">
        <v>1.44E-4</v>
      </c>
      <c r="P749" s="213">
        <v>1</v>
      </c>
      <c r="Q749" s="214">
        <v>2561</v>
      </c>
      <c r="R749" s="215">
        <v>1.31E-5</v>
      </c>
    </row>
    <row r="750" spans="2:18" x14ac:dyDescent="0.2">
      <c r="B750" s="216" t="s">
        <v>1452</v>
      </c>
      <c r="C750" s="216" t="s">
        <v>1445</v>
      </c>
      <c r="D750" s="216" t="s">
        <v>24</v>
      </c>
      <c r="E750" s="213">
        <v>264</v>
      </c>
      <c r="F750" s="213">
        <v>0</v>
      </c>
      <c r="G750" s="213">
        <v>3774.87</v>
      </c>
      <c r="H750" s="213">
        <v>230</v>
      </c>
      <c r="I750" s="213"/>
      <c r="J750" s="213"/>
      <c r="K750" s="213"/>
      <c r="L750" s="214"/>
      <c r="M750" s="214"/>
      <c r="N750" s="215"/>
      <c r="O750" s="215"/>
      <c r="P750" s="213"/>
      <c r="Q750" s="214"/>
      <c r="R750" s="215"/>
    </row>
    <row r="751" spans="2:18" x14ac:dyDescent="0.2">
      <c r="B751" s="216" t="s">
        <v>1453</v>
      </c>
      <c r="C751" s="216" t="s">
        <v>1445</v>
      </c>
      <c r="D751" s="216" t="s">
        <v>24</v>
      </c>
      <c r="E751" s="213">
        <v>237</v>
      </c>
      <c r="F751" s="213">
        <v>301.10000000000002</v>
      </c>
      <c r="G751" s="213">
        <v>5284.81</v>
      </c>
      <c r="H751" s="213">
        <v>200</v>
      </c>
      <c r="I751" s="213"/>
      <c r="J751" s="213"/>
      <c r="K751" s="213"/>
      <c r="L751" s="214"/>
      <c r="M751" s="214"/>
      <c r="N751" s="215"/>
      <c r="O751" s="215"/>
      <c r="P751" s="213"/>
      <c r="Q751" s="214"/>
      <c r="R751" s="215"/>
    </row>
    <row r="752" spans="2:18" x14ac:dyDescent="0.2">
      <c r="B752" s="216" t="s">
        <v>1454</v>
      </c>
      <c r="C752" s="216" t="s">
        <v>1455</v>
      </c>
      <c r="D752" s="216" t="s">
        <v>25</v>
      </c>
      <c r="E752" s="213">
        <v>17</v>
      </c>
      <c r="F752" s="213">
        <v>11422.4</v>
      </c>
      <c r="G752" s="213">
        <v>103</v>
      </c>
      <c r="H752" s="213">
        <v>88</v>
      </c>
      <c r="I752" s="213"/>
      <c r="J752" s="213"/>
      <c r="K752" s="213"/>
      <c r="L752" s="214"/>
      <c r="M752" s="214"/>
      <c r="N752" s="215"/>
      <c r="O752" s="215"/>
      <c r="P752" s="213"/>
      <c r="Q752" s="214"/>
      <c r="R752" s="215"/>
    </row>
    <row r="753" spans="2:18" x14ac:dyDescent="0.2">
      <c r="B753" s="216" t="s">
        <v>1456</v>
      </c>
      <c r="C753" s="216" t="s">
        <v>1457</v>
      </c>
      <c r="D753" s="216" t="s">
        <v>24</v>
      </c>
      <c r="E753" s="213"/>
      <c r="F753" s="213"/>
      <c r="G753" s="213"/>
      <c r="H753" s="213"/>
      <c r="I753" s="213"/>
      <c r="J753" s="213"/>
      <c r="K753" s="213">
        <v>0</v>
      </c>
      <c r="L753" s="214">
        <v>0</v>
      </c>
      <c r="M753" s="214">
        <v>0</v>
      </c>
      <c r="N753" s="215">
        <v>0</v>
      </c>
      <c r="O753" s="215">
        <v>0</v>
      </c>
      <c r="P753" s="213">
        <v>1</v>
      </c>
      <c r="Q753" s="214">
        <v>1155</v>
      </c>
      <c r="R753" s="215">
        <v>7.75E-5</v>
      </c>
    </row>
    <row r="754" spans="2:18" x14ac:dyDescent="0.2">
      <c r="B754" s="216" t="s">
        <v>1458</v>
      </c>
      <c r="C754" s="216" t="s">
        <v>1459</v>
      </c>
      <c r="D754" s="216" t="s">
        <v>24</v>
      </c>
      <c r="E754" s="213">
        <v>296</v>
      </c>
      <c r="F754" s="213">
        <v>2105.5100000000002</v>
      </c>
      <c r="G754" s="213">
        <v>1225.07</v>
      </c>
      <c r="H754" s="213">
        <v>90</v>
      </c>
      <c r="I754" s="213"/>
      <c r="J754" s="213"/>
      <c r="K754" s="213">
        <v>3</v>
      </c>
      <c r="L754" s="214">
        <v>177943.7</v>
      </c>
      <c r="M754" s="214">
        <v>177943.7</v>
      </c>
      <c r="N754" s="215">
        <v>3.146E-4</v>
      </c>
      <c r="O754" s="215">
        <v>3.1500000000000001E-4</v>
      </c>
      <c r="P754" s="213">
        <v>2</v>
      </c>
      <c r="Q754" s="214">
        <v>2590</v>
      </c>
      <c r="R754" s="215">
        <v>1.0000000000000001E-5</v>
      </c>
    </row>
    <row r="755" spans="2:18" x14ac:dyDescent="0.2">
      <c r="B755" s="216" t="s">
        <v>1460</v>
      </c>
      <c r="C755" s="216" t="s">
        <v>1459</v>
      </c>
      <c r="D755" s="216" t="s">
        <v>24</v>
      </c>
      <c r="E755" s="213">
        <v>8</v>
      </c>
      <c r="F755" s="213">
        <v>86.9</v>
      </c>
      <c r="G755" s="213">
        <v>1814.2</v>
      </c>
      <c r="H755" s="213"/>
      <c r="I755" s="213"/>
      <c r="J755" s="213"/>
      <c r="K755" s="213"/>
      <c r="L755" s="214"/>
      <c r="M755" s="214"/>
      <c r="N755" s="215"/>
      <c r="O755" s="215"/>
      <c r="P755" s="213"/>
      <c r="Q755" s="214"/>
      <c r="R755" s="215"/>
    </row>
    <row r="756" spans="2:18" x14ac:dyDescent="0.2">
      <c r="B756" s="216" t="s">
        <v>1461</v>
      </c>
      <c r="C756" s="216" t="s">
        <v>1459</v>
      </c>
      <c r="D756" s="216" t="s">
        <v>24</v>
      </c>
      <c r="E756" s="213">
        <v>115</v>
      </c>
      <c r="F756" s="213">
        <v>1926.9</v>
      </c>
      <c r="G756" s="213">
        <v>1641.97</v>
      </c>
      <c r="H756" s="213">
        <v>128</v>
      </c>
      <c r="I756" s="213"/>
      <c r="J756" s="213"/>
      <c r="K756" s="213">
        <v>0</v>
      </c>
      <c r="L756" s="214">
        <v>0</v>
      </c>
      <c r="M756" s="214">
        <v>0</v>
      </c>
      <c r="N756" s="215">
        <v>0</v>
      </c>
      <c r="O756" s="215">
        <v>0</v>
      </c>
      <c r="P756" s="213">
        <v>4</v>
      </c>
      <c r="Q756" s="214">
        <v>2016</v>
      </c>
      <c r="R756" s="215">
        <v>6.0000000000000002E-6</v>
      </c>
    </row>
    <row r="757" spans="2:18" x14ac:dyDescent="0.2">
      <c r="B757" s="216" t="s">
        <v>1462</v>
      </c>
      <c r="C757" s="216" t="s">
        <v>1463</v>
      </c>
      <c r="D757" s="216" t="s">
        <v>25</v>
      </c>
      <c r="E757" s="213">
        <v>192</v>
      </c>
      <c r="F757" s="213">
        <v>3687.07</v>
      </c>
      <c r="G757" s="213">
        <v>226.5</v>
      </c>
      <c r="H757" s="213">
        <v>46</v>
      </c>
      <c r="I757" s="213"/>
      <c r="J757" s="213"/>
      <c r="K757" s="213">
        <v>4</v>
      </c>
      <c r="L757" s="214">
        <v>89663.18</v>
      </c>
      <c r="M757" s="214">
        <v>89663.18</v>
      </c>
      <c r="N757" s="215">
        <v>1.0169999999999999E-3</v>
      </c>
      <c r="O757" s="215">
        <v>1.0169999999999999E-3</v>
      </c>
      <c r="P757" s="213">
        <v>0</v>
      </c>
      <c r="Q757" s="214">
        <v>0</v>
      </c>
      <c r="R757" s="215">
        <v>0</v>
      </c>
    </row>
    <row r="758" spans="2:18" x14ac:dyDescent="0.2">
      <c r="B758" s="216" t="s">
        <v>1464</v>
      </c>
      <c r="C758" s="216" t="s">
        <v>1155</v>
      </c>
      <c r="D758" s="216" t="s">
        <v>24</v>
      </c>
      <c r="E758" s="213">
        <v>282</v>
      </c>
      <c r="F758" s="213">
        <v>1814.6</v>
      </c>
      <c r="G758" s="213">
        <v>1098.5</v>
      </c>
      <c r="H758" s="213">
        <v>121</v>
      </c>
      <c r="I758" s="213"/>
      <c r="J758" s="213"/>
      <c r="K758" s="213">
        <v>1</v>
      </c>
      <c r="L758" s="214">
        <v>68.606679999999997</v>
      </c>
      <c r="M758" s="214">
        <v>68.606679999999997</v>
      </c>
      <c r="N758" s="215">
        <v>9.9999999999999995E-7</v>
      </c>
      <c r="O758" s="215">
        <v>9.9999999999999995E-7</v>
      </c>
      <c r="P758" s="213">
        <v>3</v>
      </c>
      <c r="Q758" s="214">
        <v>26063</v>
      </c>
      <c r="R758" s="215">
        <v>2.3279999999999999E-4</v>
      </c>
    </row>
    <row r="759" spans="2:18" x14ac:dyDescent="0.2">
      <c r="B759" s="216" t="s">
        <v>1465</v>
      </c>
      <c r="C759" s="216" t="s">
        <v>1466</v>
      </c>
      <c r="D759" s="216" t="s">
        <v>24</v>
      </c>
      <c r="E759" s="213">
        <v>1495.53</v>
      </c>
      <c r="F759" s="213">
        <v>4614</v>
      </c>
      <c r="G759" s="213">
        <v>758.69</v>
      </c>
      <c r="H759" s="213">
        <v>168</v>
      </c>
      <c r="I759" s="213"/>
      <c r="J759" s="213"/>
      <c r="K759" s="213">
        <v>11</v>
      </c>
      <c r="L759" s="214">
        <v>592051.19999999995</v>
      </c>
      <c r="M759" s="214">
        <v>592051.19999999995</v>
      </c>
      <c r="N759" s="215">
        <v>3.0065000000000001E-3</v>
      </c>
      <c r="O759" s="215">
        <v>3.0070000000000001E-3</v>
      </c>
      <c r="P759" s="213">
        <v>10</v>
      </c>
      <c r="Q759" s="214">
        <v>75958</v>
      </c>
      <c r="R759" s="215">
        <v>3.1330000000000003E-4</v>
      </c>
    </row>
    <row r="760" spans="2:18" x14ac:dyDescent="0.2">
      <c r="B760" s="216" t="s">
        <v>1467</v>
      </c>
      <c r="C760" s="216" t="s">
        <v>1468</v>
      </c>
      <c r="D760" s="216" t="s">
        <v>24</v>
      </c>
      <c r="E760" s="213">
        <v>1714</v>
      </c>
      <c r="F760" s="213">
        <v>9384.32</v>
      </c>
      <c r="G760" s="213">
        <v>1966.82</v>
      </c>
      <c r="H760" s="213">
        <v>296</v>
      </c>
      <c r="I760" s="213"/>
      <c r="J760" s="213"/>
      <c r="K760" s="213">
        <v>11</v>
      </c>
      <c r="L760" s="214">
        <v>6383.19</v>
      </c>
      <c r="M760" s="214">
        <v>6378.2579999999998</v>
      </c>
      <c r="N760" s="215">
        <v>1.2579999999999999E-4</v>
      </c>
      <c r="O760" s="215">
        <v>1.25E-4</v>
      </c>
      <c r="P760" s="213">
        <v>19</v>
      </c>
      <c r="Q760" s="214">
        <v>49722</v>
      </c>
      <c r="R760" s="215">
        <v>2.1010000000000001E-4</v>
      </c>
    </row>
    <row r="761" spans="2:18" x14ac:dyDescent="0.2">
      <c r="B761" s="216" t="s">
        <v>1469</v>
      </c>
      <c r="C761" s="216" t="s">
        <v>1470</v>
      </c>
      <c r="D761" s="216" t="s">
        <v>24</v>
      </c>
      <c r="E761" s="213">
        <v>1179</v>
      </c>
      <c r="F761" s="213">
        <v>3114.4</v>
      </c>
      <c r="G761" s="213">
        <v>4464.2</v>
      </c>
      <c r="H761" s="213">
        <v>317</v>
      </c>
      <c r="I761" s="213"/>
      <c r="J761" s="213"/>
      <c r="K761" s="213">
        <v>6</v>
      </c>
      <c r="L761" s="214">
        <v>72808.14</v>
      </c>
      <c r="M761" s="214">
        <v>72808.14</v>
      </c>
      <c r="N761" s="215">
        <v>9.8999999999999999E-4</v>
      </c>
      <c r="O761" s="215">
        <v>9.8999999999999999E-4</v>
      </c>
      <c r="P761" s="213">
        <v>17</v>
      </c>
      <c r="Q761" s="214">
        <v>65982</v>
      </c>
      <c r="R761" s="215">
        <v>2.8079999999999999E-4</v>
      </c>
    </row>
    <row r="762" spans="2:18" x14ac:dyDescent="0.2">
      <c r="B762" s="216" t="s">
        <v>1471</v>
      </c>
      <c r="C762" s="216" t="s">
        <v>1472</v>
      </c>
      <c r="D762" s="216" t="s">
        <v>24</v>
      </c>
      <c r="E762" s="213">
        <v>1872.5</v>
      </c>
      <c r="F762" s="213">
        <v>7223.3</v>
      </c>
      <c r="G762" s="213">
        <v>1751.45</v>
      </c>
      <c r="H762" s="213">
        <v>217</v>
      </c>
      <c r="I762" s="213"/>
      <c r="J762" s="213"/>
      <c r="K762" s="213">
        <v>12</v>
      </c>
      <c r="L762" s="214">
        <v>1046427</v>
      </c>
      <c r="M762" s="214">
        <v>1044623</v>
      </c>
      <c r="N762" s="215">
        <v>5.8818999999999998E-3</v>
      </c>
      <c r="O762" s="215">
        <v>5.8599999999999998E-3</v>
      </c>
      <c r="P762" s="213">
        <v>17</v>
      </c>
      <c r="Q762" s="214">
        <v>121859</v>
      </c>
      <c r="R762" s="215">
        <v>3.7879999999999999E-4</v>
      </c>
    </row>
    <row r="763" spans="2:18" x14ac:dyDescent="0.2">
      <c r="B763" s="216" t="s">
        <v>1473</v>
      </c>
      <c r="C763" s="216" t="s">
        <v>1474</v>
      </c>
      <c r="D763" s="216" t="s">
        <v>24</v>
      </c>
      <c r="E763" s="213">
        <v>1254.5</v>
      </c>
      <c r="F763" s="213">
        <v>5590.64</v>
      </c>
      <c r="G763" s="213">
        <v>750.2</v>
      </c>
      <c r="H763" s="213">
        <v>121</v>
      </c>
      <c r="I763" s="213"/>
      <c r="J763" s="213"/>
      <c r="K763" s="213">
        <v>8</v>
      </c>
      <c r="L763" s="214">
        <v>38554.699999999997</v>
      </c>
      <c r="M763" s="214">
        <v>38554.699999999997</v>
      </c>
      <c r="N763" s="215">
        <v>4.0250000000000003E-4</v>
      </c>
      <c r="O763" s="215">
        <v>4.0299999999999998E-4</v>
      </c>
      <c r="P763" s="213">
        <v>28</v>
      </c>
      <c r="Q763" s="214">
        <v>124761</v>
      </c>
      <c r="R763" s="215">
        <v>4.7409999999999998E-4</v>
      </c>
    </row>
    <row r="764" spans="2:18" x14ac:dyDescent="0.2">
      <c r="B764" s="216" t="s">
        <v>1475</v>
      </c>
      <c r="C764" s="216" t="s">
        <v>1476</v>
      </c>
      <c r="D764" s="216" t="s">
        <v>24</v>
      </c>
      <c r="E764" s="213">
        <v>1293</v>
      </c>
      <c r="F764" s="213">
        <v>4804.04</v>
      </c>
      <c r="G764" s="213">
        <v>534.4</v>
      </c>
      <c r="H764" s="213">
        <v>184</v>
      </c>
      <c r="I764" s="213"/>
      <c r="J764" s="213"/>
      <c r="K764" s="213">
        <v>9</v>
      </c>
      <c r="L764" s="214">
        <v>30648.89</v>
      </c>
      <c r="M764" s="214">
        <v>30617.8</v>
      </c>
      <c r="N764" s="215">
        <v>9.4749999999999999E-4</v>
      </c>
      <c r="O764" s="215">
        <v>9.4700000000000003E-4</v>
      </c>
      <c r="P764" s="213">
        <v>30</v>
      </c>
      <c r="Q764" s="214">
        <v>227190</v>
      </c>
      <c r="R764" s="215">
        <v>8.0999999999999996E-4</v>
      </c>
    </row>
    <row r="765" spans="2:18" x14ac:dyDescent="0.2">
      <c r="B765" s="216" t="s">
        <v>1477</v>
      </c>
      <c r="C765" s="216" t="s">
        <v>1474</v>
      </c>
      <c r="D765" s="216" t="s">
        <v>25</v>
      </c>
      <c r="E765" s="213">
        <v>193</v>
      </c>
      <c r="F765" s="213">
        <v>1711.74</v>
      </c>
      <c r="G765" s="213">
        <v>401.4</v>
      </c>
      <c r="H765" s="213">
        <v>25</v>
      </c>
      <c r="I765" s="213"/>
      <c r="J765" s="213"/>
      <c r="K765" s="213">
        <v>1</v>
      </c>
      <c r="L765" s="214">
        <v>71.725250000000003</v>
      </c>
      <c r="M765" s="214">
        <v>71.725250000000003</v>
      </c>
      <c r="N765" s="215">
        <v>2.7E-6</v>
      </c>
      <c r="O765" s="215">
        <v>2.7E-6</v>
      </c>
      <c r="P765" s="213">
        <v>12</v>
      </c>
      <c r="Q765" s="214">
        <v>41584</v>
      </c>
      <c r="R765" s="215">
        <v>4.4099999999999999E-4</v>
      </c>
    </row>
    <row r="766" spans="2:18" x14ac:dyDescent="0.2">
      <c r="B766" s="216" t="s">
        <v>1478</v>
      </c>
      <c r="C766" s="216" t="s">
        <v>1479</v>
      </c>
      <c r="D766" s="216" t="s">
        <v>24</v>
      </c>
      <c r="E766" s="213">
        <v>979.25</v>
      </c>
      <c r="F766" s="213">
        <v>2518.44</v>
      </c>
      <c r="G766" s="213">
        <v>3059.6</v>
      </c>
      <c r="H766" s="213">
        <v>169</v>
      </c>
      <c r="I766" s="213"/>
      <c r="J766" s="213"/>
      <c r="K766" s="213">
        <v>8</v>
      </c>
      <c r="L766" s="214">
        <v>4716.067</v>
      </c>
      <c r="M766" s="214">
        <v>4716.067</v>
      </c>
      <c r="N766" s="215">
        <v>3.01E-5</v>
      </c>
      <c r="O766" s="215">
        <v>3.01E-5</v>
      </c>
      <c r="P766" s="213">
        <v>17</v>
      </c>
      <c r="Q766" s="214">
        <v>152162.1</v>
      </c>
      <c r="R766" s="215">
        <v>4.883E-4</v>
      </c>
    </row>
    <row r="767" spans="2:18" x14ac:dyDescent="0.2">
      <c r="B767" s="216" t="s">
        <v>1480</v>
      </c>
      <c r="C767" s="216" t="s">
        <v>1481</v>
      </c>
      <c r="D767" s="216" t="s">
        <v>24</v>
      </c>
      <c r="E767" s="213">
        <v>1702</v>
      </c>
      <c r="F767" s="213">
        <v>6817.22</v>
      </c>
      <c r="G767" s="213">
        <v>548.5</v>
      </c>
      <c r="H767" s="213">
        <v>156</v>
      </c>
      <c r="I767" s="213"/>
      <c r="J767" s="213"/>
      <c r="K767" s="213">
        <v>16</v>
      </c>
      <c r="L767" s="214">
        <v>473123.9</v>
      </c>
      <c r="M767" s="214">
        <v>473123.9</v>
      </c>
      <c r="N767" s="215">
        <v>3.8728E-3</v>
      </c>
      <c r="O767" s="215">
        <v>3.8730000000000001E-3</v>
      </c>
      <c r="P767" s="213">
        <v>15</v>
      </c>
      <c r="Q767" s="214">
        <v>99940</v>
      </c>
      <c r="R767" s="215">
        <v>4.2890000000000002E-4</v>
      </c>
    </row>
    <row r="768" spans="2:18" x14ac:dyDescent="0.2">
      <c r="B768" s="216" t="s">
        <v>1482</v>
      </c>
      <c r="C768" s="216" t="s">
        <v>1483</v>
      </c>
      <c r="D768" s="216" t="s">
        <v>24</v>
      </c>
      <c r="E768" s="213">
        <v>1315</v>
      </c>
      <c r="F768" s="213">
        <v>5747.8</v>
      </c>
      <c r="G768" s="213">
        <v>400.1</v>
      </c>
      <c r="H768" s="213">
        <v>137</v>
      </c>
      <c r="I768" s="213"/>
      <c r="J768" s="213"/>
      <c r="K768" s="213">
        <v>12</v>
      </c>
      <c r="L768" s="214">
        <v>207291.5</v>
      </c>
      <c r="M768" s="214">
        <v>20032.75</v>
      </c>
      <c r="N768" s="215">
        <v>5.1690000000000004E-4</v>
      </c>
      <c r="O768" s="215">
        <v>3.3700000000000001E-4</v>
      </c>
      <c r="P768" s="213">
        <v>3</v>
      </c>
      <c r="Q768" s="214">
        <v>15042</v>
      </c>
      <c r="R768" s="215">
        <v>5.8199999999999998E-5</v>
      </c>
    </row>
    <row r="769" spans="2:18" x14ac:dyDescent="0.2">
      <c r="B769" s="216" t="s">
        <v>1484</v>
      </c>
      <c r="C769" s="216" t="s">
        <v>1485</v>
      </c>
      <c r="D769" s="216" t="s">
        <v>24</v>
      </c>
      <c r="E769" s="213">
        <v>708.5</v>
      </c>
      <c r="F769" s="213">
        <v>3411.33</v>
      </c>
      <c r="G769" s="213">
        <v>413.04</v>
      </c>
      <c r="H769" s="213">
        <v>127</v>
      </c>
      <c r="I769" s="213"/>
      <c r="J769" s="213"/>
      <c r="K769" s="213">
        <v>10</v>
      </c>
      <c r="L769" s="214">
        <v>6310.3670000000002</v>
      </c>
      <c r="M769" s="214">
        <v>6310.3670000000002</v>
      </c>
      <c r="N769" s="215">
        <v>5.5300000000000002E-5</v>
      </c>
      <c r="O769" s="215">
        <v>5.5300000000000002E-5</v>
      </c>
      <c r="P769" s="213">
        <v>11</v>
      </c>
      <c r="Q769" s="214">
        <v>29745</v>
      </c>
      <c r="R769" s="215">
        <v>1.236E-4</v>
      </c>
    </row>
    <row r="770" spans="2:18" x14ac:dyDescent="0.2">
      <c r="B770" s="216" t="s">
        <v>1486</v>
      </c>
      <c r="C770" s="216" t="s">
        <v>1481</v>
      </c>
      <c r="D770" s="216" t="s">
        <v>25</v>
      </c>
      <c r="E770" s="213">
        <v>679</v>
      </c>
      <c r="F770" s="213">
        <v>5098.8999999999996</v>
      </c>
      <c r="G770" s="213">
        <v>843.1</v>
      </c>
      <c r="H770" s="213">
        <v>78</v>
      </c>
      <c r="I770" s="213"/>
      <c r="J770" s="213"/>
      <c r="K770" s="213">
        <v>3</v>
      </c>
      <c r="L770" s="214">
        <v>302.92540000000002</v>
      </c>
      <c r="M770" s="214">
        <v>302.92540000000002</v>
      </c>
      <c r="N770" s="215">
        <v>7.9999999999999996E-6</v>
      </c>
      <c r="O770" s="215">
        <v>7.9999999999999996E-6</v>
      </c>
      <c r="P770" s="213">
        <v>3</v>
      </c>
      <c r="Q770" s="214">
        <v>4149</v>
      </c>
      <c r="R770" s="215">
        <v>4.07E-5</v>
      </c>
    </row>
    <row r="771" spans="2:18" x14ac:dyDescent="0.2">
      <c r="B771" s="216" t="s">
        <v>1487</v>
      </c>
      <c r="C771" s="216" t="s">
        <v>1488</v>
      </c>
      <c r="D771" s="216" t="s">
        <v>24</v>
      </c>
      <c r="E771" s="213">
        <v>614</v>
      </c>
      <c r="F771" s="213">
        <v>1780.4</v>
      </c>
      <c r="G771" s="213">
        <v>850.3</v>
      </c>
      <c r="H771" s="213">
        <v>73</v>
      </c>
      <c r="I771" s="213"/>
      <c r="J771" s="213"/>
      <c r="K771" s="213">
        <v>5</v>
      </c>
      <c r="L771" s="214">
        <v>2591.4389999999999</v>
      </c>
      <c r="M771" s="214">
        <v>2591.4389999999999</v>
      </c>
      <c r="N771" s="215">
        <v>2.2200000000000001E-5</v>
      </c>
      <c r="O771" s="215">
        <v>2.2200000000000001E-5</v>
      </c>
      <c r="P771" s="213">
        <v>10</v>
      </c>
      <c r="Q771" s="214">
        <v>18229</v>
      </c>
      <c r="R771" s="215">
        <v>1.1340000000000001E-4</v>
      </c>
    </row>
    <row r="772" spans="2:18" x14ac:dyDescent="0.2">
      <c r="B772" s="216" t="s">
        <v>1489</v>
      </c>
      <c r="C772" s="216" t="s">
        <v>257</v>
      </c>
      <c r="D772" s="216" t="s">
        <v>24</v>
      </c>
      <c r="E772" s="213"/>
      <c r="F772" s="213"/>
      <c r="G772" s="213"/>
      <c r="H772" s="213"/>
      <c r="I772" s="213"/>
      <c r="J772" s="213"/>
      <c r="K772" s="213">
        <v>1</v>
      </c>
      <c r="L772" s="214">
        <v>780.26670000000001</v>
      </c>
      <c r="M772" s="214">
        <v>780.26670000000001</v>
      </c>
      <c r="N772" s="215">
        <v>1.548E-4</v>
      </c>
      <c r="O772" s="215">
        <v>1.55E-4</v>
      </c>
      <c r="P772" s="213">
        <v>0</v>
      </c>
      <c r="Q772" s="214">
        <v>0</v>
      </c>
      <c r="R772" s="215">
        <v>0</v>
      </c>
    </row>
    <row r="773" spans="2:18" x14ac:dyDescent="0.2">
      <c r="B773" s="216" t="s">
        <v>1490</v>
      </c>
      <c r="C773" s="216" t="s">
        <v>257</v>
      </c>
      <c r="D773" s="216" t="s">
        <v>24</v>
      </c>
      <c r="E773" s="213">
        <v>148</v>
      </c>
      <c r="F773" s="213">
        <v>0</v>
      </c>
      <c r="G773" s="213">
        <v>607.4</v>
      </c>
      <c r="H773" s="213"/>
      <c r="I773" s="213"/>
      <c r="J773" s="213"/>
      <c r="K773" s="213"/>
      <c r="L773" s="214"/>
      <c r="M773" s="214"/>
      <c r="N773" s="215"/>
      <c r="O773" s="215"/>
      <c r="P773" s="213"/>
      <c r="Q773" s="214"/>
      <c r="R773" s="215"/>
    </row>
    <row r="774" spans="2:18" x14ac:dyDescent="0.2">
      <c r="B774" s="216" t="s">
        <v>1491</v>
      </c>
      <c r="C774" s="216" t="s">
        <v>257</v>
      </c>
      <c r="D774" s="216" t="s">
        <v>24</v>
      </c>
      <c r="E774" s="213">
        <v>59</v>
      </c>
      <c r="F774" s="213">
        <v>0</v>
      </c>
      <c r="G774" s="213">
        <v>728.69</v>
      </c>
      <c r="H774" s="213"/>
      <c r="I774" s="213"/>
      <c r="J774" s="213"/>
      <c r="K774" s="213">
        <v>1</v>
      </c>
      <c r="L774" s="214">
        <v>329.33330000000001</v>
      </c>
      <c r="M774" s="214">
        <v>329.33330000000001</v>
      </c>
      <c r="N774" s="215">
        <v>6.5300000000000002E-5</v>
      </c>
      <c r="O774" s="215">
        <v>6.5300000000000002E-5</v>
      </c>
      <c r="P774" s="213">
        <v>0</v>
      </c>
      <c r="Q774" s="214">
        <v>0</v>
      </c>
      <c r="R774" s="215">
        <v>0</v>
      </c>
    </row>
    <row r="775" spans="2:18" x14ac:dyDescent="0.2">
      <c r="B775" s="216" t="s">
        <v>1492</v>
      </c>
      <c r="C775" s="216" t="s">
        <v>1493</v>
      </c>
      <c r="D775" s="216" t="s">
        <v>24</v>
      </c>
      <c r="E775" s="213">
        <v>53</v>
      </c>
      <c r="F775" s="213">
        <v>802.8</v>
      </c>
      <c r="G775" s="213">
        <v>1921.89</v>
      </c>
      <c r="H775" s="213">
        <v>177</v>
      </c>
      <c r="I775" s="213"/>
      <c r="J775" s="213"/>
      <c r="K775" s="213">
        <v>1</v>
      </c>
      <c r="L775" s="214">
        <v>4076.9169999999999</v>
      </c>
      <c r="M775" s="214">
        <v>4076.9169999999999</v>
      </c>
      <c r="N775" s="215">
        <v>4.9200000000000003E-5</v>
      </c>
      <c r="O775" s="215">
        <v>4.9200000000000003E-5</v>
      </c>
      <c r="P775" s="213">
        <v>1</v>
      </c>
      <c r="Q775" s="214">
        <v>8226</v>
      </c>
      <c r="R775" s="215">
        <v>1.5099999999999999E-5</v>
      </c>
    </row>
    <row r="776" spans="2:18" x14ac:dyDescent="0.2">
      <c r="B776" s="216" t="s">
        <v>1494</v>
      </c>
      <c r="C776" s="216" t="s">
        <v>1493</v>
      </c>
      <c r="D776" s="216" t="s">
        <v>24</v>
      </c>
      <c r="E776" s="213">
        <v>64</v>
      </c>
      <c r="F776" s="213">
        <v>23</v>
      </c>
      <c r="G776" s="213">
        <v>1846.89</v>
      </c>
      <c r="H776" s="213">
        <v>92</v>
      </c>
      <c r="I776" s="213"/>
      <c r="J776" s="213"/>
      <c r="K776" s="213"/>
      <c r="L776" s="214"/>
      <c r="M776" s="214"/>
      <c r="N776" s="215"/>
      <c r="O776" s="215"/>
      <c r="P776" s="213"/>
      <c r="Q776" s="214"/>
      <c r="R776" s="215"/>
    </row>
    <row r="777" spans="2:18" x14ac:dyDescent="0.2">
      <c r="B777" s="216" t="s">
        <v>1495</v>
      </c>
      <c r="C777" s="216" t="s">
        <v>1493</v>
      </c>
      <c r="D777" s="216" t="s">
        <v>24</v>
      </c>
      <c r="E777" s="213">
        <v>4</v>
      </c>
      <c r="F777" s="213">
        <v>0</v>
      </c>
      <c r="G777" s="213">
        <v>975.5</v>
      </c>
      <c r="H777" s="213">
        <v>155</v>
      </c>
      <c r="I777" s="213"/>
      <c r="J777" s="213"/>
      <c r="K777" s="213"/>
      <c r="L777" s="214"/>
      <c r="M777" s="214"/>
      <c r="N777" s="215"/>
      <c r="O777" s="215"/>
      <c r="P777" s="213"/>
      <c r="Q777" s="214"/>
      <c r="R777" s="215"/>
    </row>
    <row r="778" spans="2:18" x14ac:dyDescent="0.2">
      <c r="B778" s="216" t="s">
        <v>1496</v>
      </c>
      <c r="C778" s="216" t="s">
        <v>1493</v>
      </c>
      <c r="D778" s="216" t="s">
        <v>24</v>
      </c>
      <c r="E778" s="213">
        <v>20</v>
      </c>
      <c r="F778" s="213">
        <v>1109.4000000000001</v>
      </c>
      <c r="G778" s="213">
        <v>724.8</v>
      </c>
      <c r="H778" s="213">
        <v>44</v>
      </c>
      <c r="I778" s="213"/>
      <c r="J778" s="213"/>
      <c r="K778" s="213"/>
      <c r="L778" s="214"/>
      <c r="M778" s="214"/>
      <c r="N778" s="215"/>
      <c r="O778" s="215"/>
      <c r="P778" s="213"/>
      <c r="Q778" s="214"/>
      <c r="R778" s="215"/>
    </row>
    <row r="779" spans="2:18" x14ac:dyDescent="0.2">
      <c r="B779" s="216" t="s">
        <v>1497</v>
      </c>
      <c r="C779" s="216" t="s">
        <v>1493</v>
      </c>
      <c r="D779" s="216" t="s">
        <v>24</v>
      </c>
      <c r="E779" s="213">
        <v>100</v>
      </c>
      <c r="F779" s="213">
        <v>0</v>
      </c>
      <c r="G779" s="213">
        <v>2312.4</v>
      </c>
      <c r="H779" s="213">
        <v>141</v>
      </c>
      <c r="I779" s="213"/>
      <c r="J779" s="213"/>
      <c r="K779" s="213"/>
      <c r="L779" s="214"/>
      <c r="M779" s="214"/>
      <c r="N779" s="215"/>
      <c r="O779" s="215"/>
      <c r="P779" s="213"/>
      <c r="Q779" s="214"/>
      <c r="R779" s="215"/>
    </row>
    <row r="780" spans="2:18" x14ac:dyDescent="0.2">
      <c r="B780" s="216" t="s">
        <v>1498</v>
      </c>
      <c r="C780" s="216" t="s">
        <v>1493</v>
      </c>
      <c r="D780" s="216" t="s">
        <v>24</v>
      </c>
      <c r="E780" s="213">
        <v>77.5</v>
      </c>
      <c r="F780" s="213">
        <v>998.7</v>
      </c>
      <c r="G780" s="213">
        <v>2682.63</v>
      </c>
      <c r="H780" s="213">
        <v>121</v>
      </c>
      <c r="I780" s="213"/>
      <c r="J780" s="213"/>
      <c r="K780" s="213">
        <v>0</v>
      </c>
      <c r="L780" s="214">
        <v>0</v>
      </c>
      <c r="M780" s="214">
        <v>0</v>
      </c>
      <c r="N780" s="215">
        <v>0</v>
      </c>
      <c r="O780" s="215">
        <v>0</v>
      </c>
      <c r="P780" s="213">
        <v>1</v>
      </c>
      <c r="Q780" s="214">
        <v>721</v>
      </c>
      <c r="R780" s="215">
        <v>6.9999999999999999E-6</v>
      </c>
    </row>
    <row r="781" spans="2:18" x14ac:dyDescent="0.2">
      <c r="B781" s="216" t="s">
        <v>1499</v>
      </c>
      <c r="C781" s="216" t="s">
        <v>1500</v>
      </c>
      <c r="D781" s="216" t="s">
        <v>24</v>
      </c>
      <c r="E781" s="213">
        <v>288</v>
      </c>
      <c r="F781" s="213">
        <v>3269.55</v>
      </c>
      <c r="G781" s="213">
        <v>4925.33</v>
      </c>
      <c r="H781" s="213">
        <v>156</v>
      </c>
      <c r="I781" s="213"/>
      <c r="J781" s="213"/>
      <c r="K781" s="213">
        <v>2</v>
      </c>
      <c r="L781" s="214">
        <v>66193.95</v>
      </c>
      <c r="M781" s="214">
        <v>46576.95</v>
      </c>
      <c r="N781" s="215">
        <v>5.0120000000000004E-4</v>
      </c>
      <c r="O781" s="215">
        <v>2.6600000000000001E-4</v>
      </c>
      <c r="P781" s="213">
        <v>2</v>
      </c>
      <c r="Q781" s="214">
        <v>1109</v>
      </c>
      <c r="R781" s="215">
        <v>1.5E-5</v>
      </c>
    </row>
    <row r="782" spans="2:18" x14ac:dyDescent="0.2">
      <c r="B782" s="216" t="s">
        <v>1501</v>
      </c>
      <c r="C782" s="216" t="s">
        <v>1502</v>
      </c>
      <c r="D782" s="216" t="s">
        <v>24</v>
      </c>
      <c r="E782" s="213">
        <v>1357.66</v>
      </c>
      <c r="F782" s="213">
        <v>3513.3</v>
      </c>
      <c r="G782" s="213">
        <v>1860.79</v>
      </c>
      <c r="H782" s="213">
        <v>140</v>
      </c>
      <c r="I782" s="213"/>
      <c r="J782" s="213"/>
      <c r="K782" s="213">
        <v>9</v>
      </c>
      <c r="L782" s="214">
        <v>116133.8</v>
      </c>
      <c r="M782" s="214">
        <v>116133.8</v>
      </c>
      <c r="N782" s="215">
        <v>1.3852000000000001E-3</v>
      </c>
      <c r="O782" s="215">
        <v>1.3849999999999999E-3</v>
      </c>
      <c r="P782" s="213">
        <v>10</v>
      </c>
      <c r="Q782" s="214">
        <v>50933</v>
      </c>
      <c r="R782" s="215">
        <v>2.5930000000000001E-4</v>
      </c>
    </row>
    <row r="783" spans="2:18" x14ac:dyDescent="0.2">
      <c r="B783" s="216" t="s">
        <v>1503</v>
      </c>
      <c r="C783" s="216" t="s">
        <v>1500</v>
      </c>
      <c r="D783" s="216" t="s">
        <v>24</v>
      </c>
      <c r="E783" s="213">
        <v>388.83</v>
      </c>
      <c r="F783" s="213">
        <v>2541.3000000000002</v>
      </c>
      <c r="G783" s="213">
        <v>3265.9</v>
      </c>
      <c r="H783" s="213">
        <v>114</v>
      </c>
      <c r="I783" s="213"/>
      <c r="J783" s="213"/>
      <c r="K783" s="213">
        <v>2</v>
      </c>
      <c r="L783" s="214">
        <v>3346.2</v>
      </c>
      <c r="M783" s="214">
        <v>3346.2</v>
      </c>
      <c r="N783" s="215">
        <v>2.1100000000000001E-5</v>
      </c>
      <c r="O783" s="215">
        <v>2.1100000000000001E-5</v>
      </c>
      <c r="P783" s="213">
        <v>1</v>
      </c>
      <c r="Q783" s="214">
        <v>1060</v>
      </c>
      <c r="R783" s="215">
        <v>3.9999999999999998E-6</v>
      </c>
    </row>
    <row r="784" spans="2:18" x14ac:dyDescent="0.2">
      <c r="B784" s="216" t="s">
        <v>1504</v>
      </c>
      <c r="C784" s="216" t="s">
        <v>1505</v>
      </c>
      <c r="D784" s="216" t="s">
        <v>24</v>
      </c>
      <c r="E784" s="213">
        <v>842</v>
      </c>
      <c r="F784" s="213">
        <v>2622.2</v>
      </c>
      <c r="G784" s="213">
        <v>2055.4499999999998</v>
      </c>
      <c r="H784" s="213">
        <v>165</v>
      </c>
      <c r="I784" s="213"/>
      <c r="J784" s="213"/>
      <c r="K784" s="213">
        <v>6</v>
      </c>
      <c r="L784" s="214">
        <v>5241.0739999999996</v>
      </c>
      <c r="M784" s="214">
        <v>4883.9040000000005</v>
      </c>
      <c r="N784" s="215">
        <v>6.1299999999999999E-5</v>
      </c>
      <c r="O784" s="215">
        <v>6.0300000000000002E-5</v>
      </c>
      <c r="P784" s="213">
        <v>8</v>
      </c>
      <c r="Q784" s="214">
        <v>26231</v>
      </c>
      <c r="R784" s="215">
        <v>8.7600000000000002E-5</v>
      </c>
    </row>
    <row r="785" spans="2:18" x14ac:dyDescent="0.2">
      <c r="B785" s="216" t="s">
        <v>1506</v>
      </c>
      <c r="C785" s="216" t="s">
        <v>1507</v>
      </c>
      <c r="D785" s="216" t="s">
        <v>24</v>
      </c>
      <c r="E785" s="213">
        <v>435.5</v>
      </c>
      <c r="F785" s="213">
        <v>925.1</v>
      </c>
      <c r="G785" s="213">
        <v>4553.3</v>
      </c>
      <c r="H785" s="213">
        <v>193</v>
      </c>
      <c r="I785" s="213"/>
      <c r="J785" s="213"/>
      <c r="K785" s="213">
        <v>4</v>
      </c>
      <c r="L785" s="214">
        <v>48785.52</v>
      </c>
      <c r="M785" s="214">
        <v>983.94960000000003</v>
      </c>
      <c r="N785" s="215">
        <v>5.1829999999999997E-4</v>
      </c>
      <c r="O785" s="215">
        <v>6.2299999999999996E-5</v>
      </c>
      <c r="P785" s="213">
        <v>0</v>
      </c>
      <c r="Q785" s="214">
        <v>0</v>
      </c>
      <c r="R785" s="215">
        <v>0</v>
      </c>
    </row>
    <row r="786" spans="2:18" x14ac:dyDescent="0.2">
      <c r="B786" s="216" t="s">
        <v>1508</v>
      </c>
      <c r="C786" s="216" t="s">
        <v>1423</v>
      </c>
      <c r="D786" s="216" t="s">
        <v>24</v>
      </c>
      <c r="E786" s="213">
        <v>1179</v>
      </c>
      <c r="F786" s="213">
        <v>3027.66</v>
      </c>
      <c r="G786" s="213">
        <v>1043.3499999999999</v>
      </c>
      <c r="H786" s="213">
        <v>167</v>
      </c>
      <c r="I786" s="213"/>
      <c r="J786" s="213"/>
      <c r="K786" s="213">
        <v>8</v>
      </c>
      <c r="L786" s="214">
        <v>67143.13</v>
      </c>
      <c r="M786" s="214">
        <v>67143.13</v>
      </c>
      <c r="N786" s="215">
        <v>1.2409999999999999E-3</v>
      </c>
      <c r="O786" s="215">
        <v>1.2409999999999999E-3</v>
      </c>
      <c r="P786" s="213">
        <v>4</v>
      </c>
      <c r="Q786" s="214">
        <v>2907</v>
      </c>
      <c r="R786" s="215">
        <v>1.31E-5</v>
      </c>
    </row>
    <row r="787" spans="2:18" x14ac:dyDescent="0.2">
      <c r="B787" s="216" t="s">
        <v>1509</v>
      </c>
      <c r="C787" s="216" t="s">
        <v>1510</v>
      </c>
      <c r="D787" s="216" t="s">
        <v>24</v>
      </c>
      <c r="E787" s="213">
        <v>653.5</v>
      </c>
      <c r="F787" s="213">
        <v>2143</v>
      </c>
      <c r="G787" s="213">
        <v>549.45000000000005</v>
      </c>
      <c r="H787" s="213">
        <v>122</v>
      </c>
      <c r="I787" s="213"/>
      <c r="J787" s="213"/>
      <c r="K787" s="213">
        <v>4</v>
      </c>
      <c r="L787" s="214">
        <v>11870.38</v>
      </c>
      <c r="M787" s="214">
        <v>11870.38</v>
      </c>
      <c r="N787" s="215">
        <v>9.9500000000000006E-5</v>
      </c>
      <c r="O787" s="215">
        <v>9.9500000000000006E-5</v>
      </c>
      <c r="P787" s="213">
        <v>4</v>
      </c>
      <c r="Q787" s="214">
        <v>6533.09</v>
      </c>
      <c r="R787" s="215">
        <v>2.9200000000000002E-5</v>
      </c>
    </row>
    <row r="788" spans="2:18" x14ac:dyDescent="0.2">
      <c r="B788" s="216" t="s">
        <v>1511</v>
      </c>
      <c r="C788" s="216" t="s">
        <v>1423</v>
      </c>
      <c r="D788" s="216" t="s">
        <v>24</v>
      </c>
      <c r="E788" s="213">
        <v>399</v>
      </c>
      <c r="F788" s="213">
        <v>2277.4</v>
      </c>
      <c r="G788" s="213">
        <v>1413.4</v>
      </c>
      <c r="H788" s="213">
        <v>92</v>
      </c>
      <c r="I788" s="213"/>
      <c r="J788" s="213"/>
      <c r="K788" s="213">
        <v>1</v>
      </c>
      <c r="L788" s="214">
        <v>3150</v>
      </c>
      <c r="M788" s="214">
        <v>3150</v>
      </c>
      <c r="N788" s="215">
        <v>7.0099999999999996E-5</v>
      </c>
      <c r="O788" s="215">
        <v>7.0099999999999996E-5</v>
      </c>
      <c r="P788" s="213">
        <v>5</v>
      </c>
      <c r="Q788" s="214">
        <v>2985</v>
      </c>
      <c r="R788" s="215">
        <v>1.91E-5</v>
      </c>
    </row>
    <row r="789" spans="2:18" x14ac:dyDescent="0.2">
      <c r="B789" s="216" t="s">
        <v>1512</v>
      </c>
      <c r="C789" s="216" t="s">
        <v>1457</v>
      </c>
      <c r="D789" s="216" t="s">
        <v>24</v>
      </c>
      <c r="E789" s="213">
        <v>345</v>
      </c>
      <c r="F789" s="213">
        <v>0</v>
      </c>
      <c r="G789" s="213">
        <v>1295.3699999999999</v>
      </c>
      <c r="H789" s="213">
        <v>148</v>
      </c>
      <c r="I789" s="213"/>
      <c r="J789" s="213"/>
      <c r="K789" s="213">
        <v>2</v>
      </c>
      <c r="L789" s="214">
        <v>172.9768</v>
      </c>
      <c r="M789" s="214">
        <v>172.9768</v>
      </c>
      <c r="N789" s="215">
        <v>1.9999999999999999E-6</v>
      </c>
      <c r="O789" s="215">
        <v>1.9999999999999999E-6</v>
      </c>
      <c r="P789" s="213">
        <v>0</v>
      </c>
      <c r="Q789" s="214">
        <v>0</v>
      </c>
      <c r="R789" s="215">
        <v>0</v>
      </c>
    </row>
    <row r="790" spans="2:18" x14ac:dyDescent="0.2">
      <c r="B790" s="216" t="s">
        <v>1513</v>
      </c>
      <c r="C790" s="216" t="s">
        <v>1514</v>
      </c>
      <c r="D790" s="216" t="s">
        <v>24</v>
      </c>
      <c r="E790" s="213">
        <v>14</v>
      </c>
      <c r="F790" s="213">
        <v>0</v>
      </c>
      <c r="G790" s="213">
        <v>734.7</v>
      </c>
      <c r="H790" s="213">
        <v>98</v>
      </c>
      <c r="I790" s="213"/>
      <c r="J790" s="213"/>
      <c r="K790" s="213">
        <v>1</v>
      </c>
      <c r="L790" s="214">
        <v>5677.5</v>
      </c>
      <c r="M790" s="214">
        <v>0</v>
      </c>
      <c r="N790" s="215">
        <v>1.0000000000000001E-5</v>
      </c>
      <c r="O790" s="215">
        <v>0</v>
      </c>
      <c r="P790" s="213">
        <v>0</v>
      </c>
      <c r="Q790" s="214">
        <v>0</v>
      </c>
      <c r="R790" s="215">
        <v>0</v>
      </c>
    </row>
    <row r="791" spans="2:18" x14ac:dyDescent="0.2">
      <c r="B791" s="216" t="s">
        <v>1515</v>
      </c>
      <c r="C791" s="216" t="s">
        <v>1516</v>
      </c>
      <c r="D791" s="216" t="s">
        <v>24</v>
      </c>
      <c r="E791" s="213">
        <v>29</v>
      </c>
      <c r="F791" s="213">
        <v>0</v>
      </c>
      <c r="G791" s="213">
        <v>2817</v>
      </c>
      <c r="H791" s="213">
        <v>77</v>
      </c>
      <c r="I791" s="213"/>
      <c r="J791" s="213"/>
      <c r="K791" s="213">
        <v>2</v>
      </c>
      <c r="L791" s="214">
        <v>15523.75</v>
      </c>
      <c r="M791" s="214">
        <v>1330</v>
      </c>
      <c r="N791" s="215">
        <v>3.5200000000000002E-5</v>
      </c>
      <c r="O791" s="215">
        <v>1.01E-5</v>
      </c>
      <c r="P791" s="213">
        <v>0</v>
      </c>
      <c r="Q791" s="214">
        <v>0</v>
      </c>
      <c r="R791" s="215">
        <v>0</v>
      </c>
    </row>
    <row r="792" spans="2:18" x14ac:dyDescent="0.2">
      <c r="B792" s="216" t="s">
        <v>1517</v>
      </c>
      <c r="C792" s="216" t="s">
        <v>1516</v>
      </c>
      <c r="D792" s="216" t="s">
        <v>24</v>
      </c>
      <c r="E792" s="213">
        <v>542</v>
      </c>
      <c r="F792" s="213">
        <v>97.6</v>
      </c>
      <c r="G792" s="213">
        <v>5150.96</v>
      </c>
      <c r="H792" s="213">
        <v>258</v>
      </c>
      <c r="I792" s="213"/>
      <c r="J792" s="213"/>
      <c r="K792" s="213">
        <v>1</v>
      </c>
      <c r="L792" s="214">
        <v>294185.3</v>
      </c>
      <c r="M792" s="214">
        <v>0</v>
      </c>
      <c r="N792" s="215">
        <v>5.3229999999999998E-4</v>
      </c>
      <c r="O792" s="215">
        <v>0</v>
      </c>
      <c r="P792" s="213">
        <v>3</v>
      </c>
      <c r="Q792" s="214">
        <v>1540</v>
      </c>
      <c r="R792" s="215">
        <v>2.0100000000000001E-5</v>
      </c>
    </row>
    <row r="793" spans="2:18" x14ac:dyDescent="0.2">
      <c r="B793" s="216" t="s">
        <v>1518</v>
      </c>
      <c r="C793" s="216" t="s">
        <v>1514</v>
      </c>
      <c r="D793" s="216" t="s">
        <v>24</v>
      </c>
      <c r="E793" s="213"/>
      <c r="F793" s="213">
        <v>0</v>
      </c>
      <c r="G793" s="213">
        <v>206.6</v>
      </c>
      <c r="H793" s="213">
        <v>231</v>
      </c>
      <c r="I793" s="213"/>
      <c r="J793" s="213"/>
      <c r="K793" s="213">
        <v>1</v>
      </c>
      <c r="L793" s="214">
        <v>520</v>
      </c>
      <c r="M793" s="214">
        <v>0</v>
      </c>
      <c r="N793" s="215">
        <v>9.9999999999999995E-7</v>
      </c>
      <c r="O793" s="215">
        <v>0</v>
      </c>
      <c r="P793" s="213">
        <v>0</v>
      </c>
      <c r="Q793" s="214">
        <v>0</v>
      </c>
      <c r="R793" s="215">
        <v>0</v>
      </c>
    </row>
    <row r="794" spans="2:18" x14ac:dyDescent="0.2">
      <c r="B794" s="216" t="s">
        <v>1519</v>
      </c>
      <c r="C794" s="216" t="s">
        <v>1514</v>
      </c>
      <c r="D794" s="216" t="s">
        <v>24</v>
      </c>
      <c r="E794" s="213">
        <v>11</v>
      </c>
      <c r="F794" s="213">
        <v>0</v>
      </c>
      <c r="G794" s="213">
        <v>516.76</v>
      </c>
      <c r="H794" s="213">
        <v>112</v>
      </c>
      <c r="I794" s="213"/>
      <c r="J794" s="213"/>
      <c r="K794" s="213">
        <v>1</v>
      </c>
      <c r="L794" s="214">
        <v>4078</v>
      </c>
      <c r="M794" s="214">
        <v>0</v>
      </c>
      <c r="N794" s="215">
        <v>7.9999999999999996E-6</v>
      </c>
      <c r="O794" s="215">
        <v>0</v>
      </c>
      <c r="P794" s="213">
        <v>0</v>
      </c>
      <c r="Q794" s="214">
        <v>0</v>
      </c>
      <c r="R794" s="215">
        <v>0</v>
      </c>
    </row>
    <row r="795" spans="2:18" x14ac:dyDescent="0.2">
      <c r="B795" s="216" t="s">
        <v>1520</v>
      </c>
      <c r="C795" s="216" t="s">
        <v>1521</v>
      </c>
      <c r="D795" s="216" t="s">
        <v>25</v>
      </c>
      <c r="E795" s="213">
        <v>269</v>
      </c>
      <c r="F795" s="213">
        <v>7136.1</v>
      </c>
      <c r="G795" s="213">
        <v>5244.42</v>
      </c>
      <c r="H795" s="213">
        <v>92</v>
      </c>
      <c r="I795" s="213"/>
      <c r="J795" s="213"/>
      <c r="K795" s="213">
        <v>11</v>
      </c>
      <c r="L795" s="214">
        <v>403396.4</v>
      </c>
      <c r="M795" s="214">
        <v>57942.879999999997</v>
      </c>
      <c r="N795" s="215">
        <v>2.1484999999999998E-3</v>
      </c>
      <c r="O795" s="215">
        <v>1.4319999999999999E-3</v>
      </c>
      <c r="P795" s="213">
        <v>0</v>
      </c>
      <c r="Q795" s="214">
        <v>0</v>
      </c>
      <c r="R795" s="215">
        <v>0</v>
      </c>
    </row>
    <row r="796" spans="2:18" x14ac:dyDescent="0.2">
      <c r="B796" s="216" t="s">
        <v>1522</v>
      </c>
      <c r="C796" s="216" t="s">
        <v>1523</v>
      </c>
      <c r="D796" s="216" t="s">
        <v>25</v>
      </c>
      <c r="E796" s="213">
        <v>1998</v>
      </c>
      <c r="F796" s="213">
        <v>7520.3</v>
      </c>
      <c r="G796" s="213">
        <v>8943.14</v>
      </c>
      <c r="H796" s="213">
        <v>244</v>
      </c>
      <c r="I796" s="213"/>
      <c r="J796" s="213"/>
      <c r="K796" s="213">
        <v>5</v>
      </c>
      <c r="L796" s="214">
        <v>2927804</v>
      </c>
      <c r="M796" s="214">
        <v>1596.5809999999999</v>
      </c>
      <c r="N796" s="215">
        <v>5.5611999999999997E-3</v>
      </c>
      <c r="O796" s="215">
        <v>2.9100000000000003E-4</v>
      </c>
      <c r="P796" s="213">
        <v>7</v>
      </c>
      <c r="Q796" s="214">
        <v>14278</v>
      </c>
      <c r="R796" s="215">
        <v>1.6119999999999999E-4</v>
      </c>
    </row>
    <row r="797" spans="2:18" x14ac:dyDescent="0.2">
      <c r="B797" s="216" t="s">
        <v>1524</v>
      </c>
      <c r="C797" s="216" t="s">
        <v>1525</v>
      </c>
      <c r="D797" s="216" t="s">
        <v>24</v>
      </c>
      <c r="E797" s="213">
        <v>1589</v>
      </c>
      <c r="F797" s="213">
        <v>0</v>
      </c>
      <c r="G797" s="213">
        <v>9443.7000000000007</v>
      </c>
      <c r="H797" s="213">
        <v>244</v>
      </c>
      <c r="I797" s="213"/>
      <c r="J797" s="213"/>
      <c r="K797" s="213">
        <v>2</v>
      </c>
      <c r="L797" s="214">
        <v>2386565</v>
      </c>
      <c r="M797" s="214">
        <v>7.5512800000000002</v>
      </c>
      <c r="N797" s="215">
        <v>1.6091E-3</v>
      </c>
      <c r="O797" s="215">
        <v>9.9999999999999995E-7</v>
      </c>
      <c r="P797" s="213">
        <v>6</v>
      </c>
      <c r="Q797" s="214">
        <v>7543</v>
      </c>
      <c r="R797" s="215">
        <v>8.1600000000000005E-5</v>
      </c>
    </row>
    <row r="798" spans="2:18" x14ac:dyDescent="0.2">
      <c r="B798" s="216" t="s">
        <v>1526</v>
      </c>
      <c r="C798" s="216" t="s">
        <v>1527</v>
      </c>
      <c r="D798" s="216" t="s">
        <v>24</v>
      </c>
      <c r="E798" s="213">
        <v>1672</v>
      </c>
      <c r="F798" s="213">
        <v>4225.8</v>
      </c>
      <c r="G798" s="213">
        <v>7485.18</v>
      </c>
      <c r="H798" s="213">
        <v>219</v>
      </c>
      <c r="I798" s="213"/>
      <c r="J798" s="213"/>
      <c r="K798" s="213">
        <v>9</v>
      </c>
      <c r="L798" s="214">
        <v>16778.73</v>
      </c>
      <c r="M798" s="214">
        <v>16611.54</v>
      </c>
      <c r="N798" s="215">
        <v>1.047E-4</v>
      </c>
      <c r="O798" s="215">
        <v>1.0399999999999999E-4</v>
      </c>
      <c r="P798" s="213">
        <v>3</v>
      </c>
      <c r="Q798" s="214">
        <v>3647</v>
      </c>
      <c r="R798" s="215">
        <v>1.8199999999999999E-5</v>
      </c>
    </row>
    <row r="799" spans="2:18" x14ac:dyDescent="0.2">
      <c r="B799" s="216" t="s">
        <v>1528</v>
      </c>
      <c r="C799" s="216" t="s">
        <v>1529</v>
      </c>
      <c r="D799" s="216" t="s">
        <v>24</v>
      </c>
      <c r="E799" s="213">
        <v>1243</v>
      </c>
      <c r="F799" s="213">
        <v>3637.1</v>
      </c>
      <c r="G799" s="213">
        <v>3841.5</v>
      </c>
      <c r="H799" s="213">
        <v>262</v>
      </c>
      <c r="I799" s="213"/>
      <c r="J799" s="213"/>
      <c r="K799" s="213">
        <v>1</v>
      </c>
      <c r="L799" s="214">
        <v>69.951160000000002</v>
      </c>
      <c r="M799" s="214">
        <v>69.951160000000002</v>
      </c>
      <c r="N799" s="215">
        <v>9.9999999999999995E-7</v>
      </c>
      <c r="O799" s="215">
        <v>9.9999999999999995E-7</v>
      </c>
      <c r="P799" s="213">
        <v>5</v>
      </c>
      <c r="Q799" s="214">
        <v>16941</v>
      </c>
      <c r="R799" s="215">
        <v>8.03E-5</v>
      </c>
    </row>
    <row r="800" spans="2:18" x14ac:dyDescent="0.2">
      <c r="B800" s="216" t="s">
        <v>1530</v>
      </c>
      <c r="C800" s="216" t="s">
        <v>1529</v>
      </c>
      <c r="D800" s="216" t="s">
        <v>24</v>
      </c>
      <c r="E800" s="213">
        <v>3</v>
      </c>
      <c r="F800" s="213">
        <v>0</v>
      </c>
      <c r="G800" s="213">
        <v>2200</v>
      </c>
      <c r="H800" s="213">
        <v>99</v>
      </c>
      <c r="I800" s="213"/>
      <c r="J800" s="213"/>
      <c r="K800" s="213"/>
      <c r="L800" s="214"/>
      <c r="M800" s="214"/>
      <c r="N800" s="215"/>
      <c r="O800" s="215"/>
      <c r="P800" s="213"/>
      <c r="Q800" s="214"/>
      <c r="R800" s="215"/>
    </row>
    <row r="801" spans="2:18" x14ac:dyDescent="0.2">
      <c r="B801" s="216" t="s">
        <v>1531</v>
      </c>
      <c r="C801" s="216" t="s">
        <v>1532</v>
      </c>
      <c r="D801" s="216" t="s">
        <v>24</v>
      </c>
      <c r="E801" s="213">
        <v>951.99</v>
      </c>
      <c r="F801" s="213">
        <v>1079.4000000000001</v>
      </c>
      <c r="G801" s="213">
        <v>12256.6</v>
      </c>
      <c r="H801" s="213">
        <v>257</v>
      </c>
      <c r="I801" s="213"/>
      <c r="J801" s="213"/>
      <c r="K801" s="213">
        <v>1</v>
      </c>
      <c r="L801" s="214">
        <v>101.282</v>
      </c>
      <c r="M801" s="214">
        <v>101.282</v>
      </c>
      <c r="N801" s="215">
        <v>9.9999999999999995E-7</v>
      </c>
      <c r="O801" s="215">
        <v>9.9999999999999995E-7</v>
      </c>
      <c r="P801" s="213">
        <v>2</v>
      </c>
      <c r="Q801" s="214">
        <v>10216</v>
      </c>
      <c r="R801" s="215">
        <v>4.7200000000000002E-5</v>
      </c>
    </row>
    <row r="802" spans="2:18" x14ac:dyDescent="0.2">
      <c r="B802" s="216" t="s">
        <v>1533</v>
      </c>
      <c r="C802" s="216" t="s">
        <v>1534</v>
      </c>
      <c r="D802" s="216" t="s">
        <v>24</v>
      </c>
      <c r="E802" s="213">
        <v>1364</v>
      </c>
      <c r="F802" s="213">
        <v>3973.9</v>
      </c>
      <c r="G802" s="213">
        <v>5566.39</v>
      </c>
      <c r="H802" s="213">
        <v>262</v>
      </c>
      <c r="I802" s="213"/>
      <c r="J802" s="213"/>
      <c r="K802" s="213">
        <v>6</v>
      </c>
      <c r="L802" s="214">
        <v>319152.59999999998</v>
      </c>
      <c r="M802" s="214">
        <v>739.83900000000006</v>
      </c>
      <c r="N802" s="215">
        <v>1.3937999999999999E-3</v>
      </c>
      <c r="O802" s="215">
        <v>5.0000000000000004E-6</v>
      </c>
      <c r="P802" s="213">
        <v>8</v>
      </c>
      <c r="Q802" s="214">
        <v>74796</v>
      </c>
      <c r="R802" s="215">
        <v>2.2719999999999999E-4</v>
      </c>
    </row>
    <row r="803" spans="2:18" x14ac:dyDescent="0.2">
      <c r="B803" s="216" t="s">
        <v>1535</v>
      </c>
      <c r="C803" s="216" t="s">
        <v>1536</v>
      </c>
      <c r="D803" s="216" t="s">
        <v>24</v>
      </c>
      <c r="E803" s="213">
        <v>683</v>
      </c>
      <c r="F803" s="213">
        <v>5107.1000000000004</v>
      </c>
      <c r="G803" s="213">
        <v>5706.77</v>
      </c>
      <c r="H803" s="213">
        <v>295</v>
      </c>
      <c r="I803" s="213"/>
      <c r="J803" s="213"/>
      <c r="K803" s="213">
        <v>2</v>
      </c>
      <c r="L803" s="214">
        <v>4718</v>
      </c>
      <c r="M803" s="214">
        <v>4718</v>
      </c>
      <c r="N803" s="215">
        <v>5.4299999999999998E-5</v>
      </c>
      <c r="O803" s="215">
        <v>5.4299999999999998E-5</v>
      </c>
      <c r="P803" s="213">
        <v>1</v>
      </c>
      <c r="Q803" s="214">
        <v>657</v>
      </c>
      <c r="R803" s="215">
        <v>3.0000000000000001E-6</v>
      </c>
    </row>
    <row r="804" spans="2:18" x14ac:dyDescent="0.2">
      <c r="B804" s="216" t="s">
        <v>1537</v>
      </c>
      <c r="C804" s="216" t="s">
        <v>1538</v>
      </c>
      <c r="D804" s="216" t="s">
        <v>24</v>
      </c>
      <c r="E804" s="213">
        <v>1956</v>
      </c>
      <c r="F804" s="213">
        <v>3770.8</v>
      </c>
      <c r="G804" s="213">
        <v>2658.36</v>
      </c>
      <c r="H804" s="213">
        <v>242</v>
      </c>
      <c r="I804" s="213"/>
      <c r="J804" s="213"/>
      <c r="K804" s="213">
        <v>3</v>
      </c>
      <c r="L804" s="214">
        <v>62278.03</v>
      </c>
      <c r="M804" s="214">
        <v>62278.03</v>
      </c>
      <c r="N804" s="215">
        <v>1.227E-4</v>
      </c>
      <c r="O804" s="215">
        <v>1.2300000000000001E-4</v>
      </c>
      <c r="P804" s="213">
        <v>2</v>
      </c>
      <c r="Q804" s="214">
        <v>41475</v>
      </c>
      <c r="R804" s="215">
        <v>1.1120000000000001E-4</v>
      </c>
    </row>
    <row r="805" spans="2:18" x14ac:dyDescent="0.2">
      <c r="B805" s="216" t="s">
        <v>1539</v>
      </c>
      <c r="C805" s="216" t="s">
        <v>1529</v>
      </c>
      <c r="D805" s="216" t="s">
        <v>24</v>
      </c>
      <c r="E805" s="213">
        <v>653</v>
      </c>
      <c r="F805" s="213">
        <v>31.5</v>
      </c>
      <c r="G805" s="213">
        <v>6319.7</v>
      </c>
      <c r="H805" s="213">
        <v>200</v>
      </c>
      <c r="I805" s="213"/>
      <c r="J805" s="213"/>
      <c r="K805" s="213">
        <v>4</v>
      </c>
      <c r="L805" s="214">
        <v>34721.18</v>
      </c>
      <c r="M805" s="214">
        <v>34721.18</v>
      </c>
      <c r="N805" s="215">
        <v>1.0569999999999999E-4</v>
      </c>
      <c r="O805" s="215">
        <v>1.06E-4</v>
      </c>
      <c r="P805" s="213">
        <v>2</v>
      </c>
      <c r="Q805" s="214">
        <v>4220</v>
      </c>
      <c r="R805" s="215">
        <v>4.0200000000000001E-5</v>
      </c>
    </row>
    <row r="806" spans="2:18" x14ac:dyDescent="0.2">
      <c r="B806" s="216" t="s">
        <v>1540</v>
      </c>
      <c r="C806" s="216" t="s">
        <v>1541</v>
      </c>
      <c r="D806" s="216" t="s">
        <v>24</v>
      </c>
      <c r="E806" s="213">
        <v>1765</v>
      </c>
      <c r="F806" s="213">
        <v>2397.3000000000002</v>
      </c>
      <c r="G806" s="213">
        <v>4015.09</v>
      </c>
      <c r="H806" s="213">
        <v>224</v>
      </c>
      <c r="I806" s="213"/>
      <c r="J806" s="213"/>
      <c r="K806" s="213">
        <v>5</v>
      </c>
      <c r="L806" s="214">
        <v>22199.39</v>
      </c>
      <c r="M806" s="214">
        <v>771.0521</v>
      </c>
      <c r="N806" s="215">
        <v>1.2549999999999999E-4</v>
      </c>
      <c r="O806" s="215">
        <v>1.01E-5</v>
      </c>
      <c r="P806" s="213">
        <v>3</v>
      </c>
      <c r="Q806" s="214">
        <v>649</v>
      </c>
      <c r="R806" s="215">
        <v>1.2099999999999999E-5</v>
      </c>
    </row>
    <row r="807" spans="2:18" x14ac:dyDescent="0.2">
      <c r="B807" s="216" t="s">
        <v>1542</v>
      </c>
      <c r="C807" s="216" t="s">
        <v>1543</v>
      </c>
      <c r="D807" s="216" t="s">
        <v>24</v>
      </c>
      <c r="E807" s="213">
        <v>1274</v>
      </c>
      <c r="F807" s="213">
        <v>2780</v>
      </c>
      <c r="G807" s="213">
        <v>3674.98</v>
      </c>
      <c r="H807" s="213">
        <v>207</v>
      </c>
      <c r="I807" s="213"/>
      <c r="J807" s="213"/>
      <c r="K807" s="213">
        <v>8</v>
      </c>
      <c r="L807" s="214">
        <v>34684.42</v>
      </c>
      <c r="M807" s="214">
        <v>34684.42</v>
      </c>
      <c r="N807" s="215">
        <v>1.9570000000000001E-4</v>
      </c>
      <c r="O807" s="215">
        <v>1.9599999999999999E-4</v>
      </c>
      <c r="P807" s="213">
        <v>4</v>
      </c>
      <c r="Q807" s="214">
        <v>16234</v>
      </c>
      <c r="R807" s="215">
        <v>7.75E-5</v>
      </c>
    </row>
    <row r="808" spans="2:18" x14ac:dyDescent="0.2">
      <c r="B808" s="216" t="s">
        <v>1544</v>
      </c>
      <c r="C808" s="216" t="s">
        <v>1545</v>
      </c>
      <c r="D808" s="216" t="s">
        <v>25</v>
      </c>
      <c r="E808" s="213"/>
      <c r="F808" s="213"/>
      <c r="G808" s="213"/>
      <c r="H808" s="213">
        <v>116</v>
      </c>
      <c r="I808" s="213"/>
      <c r="J808" s="213"/>
      <c r="K808" s="213">
        <v>2</v>
      </c>
      <c r="L808" s="214">
        <v>72.745279999999994</v>
      </c>
      <c r="M808" s="214">
        <v>72.745279999999994</v>
      </c>
      <c r="N808" s="215">
        <v>5.3000000000000001E-6</v>
      </c>
      <c r="O808" s="215">
        <v>5.3000000000000001E-6</v>
      </c>
      <c r="P808" s="213">
        <v>1</v>
      </c>
      <c r="Q808" s="214">
        <v>186.1</v>
      </c>
      <c r="R808" s="215">
        <v>2.6000000000000001E-6</v>
      </c>
    </row>
    <row r="809" spans="2:18" x14ac:dyDescent="0.2">
      <c r="B809" s="216" t="s">
        <v>1546</v>
      </c>
      <c r="C809" s="216" t="s">
        <v>1547</v>
      </c>
      <c r="D809" s="216" t="s">
        <v>25</v>
      </c>
      <c r="E809" s="213">
        <v>713</v>
      </c>
      <c r="F809" s="213">
        <v>87248.1</v>
      </c>
      <c r="G809" s="213">
        <v>48.6</v>
      </c>
      <c r="H809" s="213">
        <v>67</v>
      </c>
      <c r="I809" s="213"/>
      <c r="J809" s="213"/>
      <c r="K809" s="213">
        <v>19</v>
      </c>
      <c r="L809" s="214">
        <v>99444.6</v>
      </c>
      <c r="M809" s="214">
        <v>98581.29</v>
      </c>
      <c r="N809" s="215">
        <v>4.2906999999999997E-3</v>
      </c>
      <c r="O809" s="215">
        <v>4.2830000000000003E-3</v>
      </c>
      <c r="P809" s="213">
        <v>8</v>
      </c>
      <c r="Q809" s="214">
        <v>97505</v>
      </c>
      <c r="R809" s="215">
        <v>8.5740000000000002E-4</v>
      </c>
    </row>
    <row r="810" spans="2:18" x14ac:dyDescent="0.2">
      <c r="B810" s="216" t="s">
        <v>1548</v>
      </c>
      <c r="C810" s="216" t="s">
        <v>1549</v>
      </c>
      <c r="D810" s="216" t="s">
        <v>24</v>
      </c>
      <c r="E810" s="213">
        <v>252</v>
      </c>
      <c r="F810" s="213">
        <v>6691.29</v>
      </c>
      <c r="G810" s="213">
        <v>1250.4000000000001</v>
      </c>
      <c r="H810" s="213">
        <v>211</v>
      </c>
      <c r="I810" s="213"/>
      <c r="J810" s="213"/>
      <c r="K810" s="213">
        <v>12</v>
      </c>
      <c r="L810" s="214">
        <v>65649.67</v>
      </c>
      <c r="M810" s="214">
        <v>65639.8</v>
      </c>
      <c r="N810" s="215">
        <v>1.1654E-3</v>
      </c>
      <c r="O810" s="215">
        <v>1.1640000000000001E-3</v>
      </c>
      <c r="P810" s="213">
        <v>0</v>
      </c>
      <c r="Q810" s="214">
        <v>0</v>
      </c>
      <c r="R810" s="215">
        <v>0</v>
      </c>
    </row>
    <row r="811" spans="2:18" x14ac:dyDescent="0.2">
      <c r="B811" s="216" t="s">
        <v>1550</v>
      </c>
      <c r="C811" s="216" t="s">
        <v>1551</v>
      </c>
      <c r="D811" s="216" t="s">
        <v>24</v>
      </c>
      <c r="E811" s="213">
        <v>1121</v>
      </c>
      <c r="F811" s="213">
        <v>4582.47</v>
      </c>
      <c r="G811" s="213">
        <v>2859.91</v>
      </c>
      <c r="H811" s="213">
        <v>172</v>
      </c>
      <c r="I811" s="213"/>
      <c r="J811" s="213"/>
      <c r="K811" s="213">
        <v>8</v>
      </c>
      <c r="L811" s="214">
        <v>154638.1</v>
      </c>
      <c r="M811" s="214">
        <v>154638.1</v>
      </c>
      <c r="N811" s="215">
        <v>1.1693000000000001E-3</v>
      </c>
      <c r="O811" s="215">
        <v>1.1689999999999999E-3</v>
      </c>
      <c r="P811" s="213">
        <v>8</v>
      </c>
      <c r="Q811" s="214">
        <v>41368</v>
      </c>
      <c r="R811" s="215">
        <v>1.562E-4</v>
      </c>
    </row>
    <row r="812" spans="2:18" x14ac:dyDescent="0.2">
      <c r="B812" s="216" t="s">
        <v>1552</v>
      </c>
      <c r="C812" s="216" t="s">
        <v>1553</v>
      </c>
      <c r="D812" s="216" t="s">
        <v>24</v>
      </c>
      <c r="E812" s="213">
        <v>359</v>
      </c>
      <c r="F812" s="213">
        <v>615.91</v>
      </c>
      <c r="G812" s="213">
        <v>1008.74</v>
      </c>
      <c r="H812" s="213">
        <v>146</v>
      </c>
      <c r="I812" s="213"/>
      <c r="J812" s="213"/>
      <c r="K812" s="213">
        <v>6</v>
      </c>
      <c r="L812" s="214">
        <v>24215.17</v>
      </c>
      <c r="M812" s="214">
        <v>24215.17</v>
      </c>
      <c r="N812" s="215">
        <v>3.6759999999999999E-4</v>
      </c>
      <c r="O812" s="215">
        <v>3.68E-4</v>
      </c>
      <c r="P812" s="213">
        <v>0</v>
      </c>
      <c r="Q812" s="214">
        <v>0</v>
      </c>
      <c r="R812" s="215">
        <v>0</v>
      </c>
    </row>
    <row r="813" spans="2:18" x14ac:dyDescent="0.2">
      <c r="B813" s="216" t="s">
        <v>1554</v>
      </c>
      <c r="C813" s="216" t="s">
        <v>1551</v>
      </c>
      <c r="D813" s="216" t="s">
        <v>24</v>
      </c>
      <c r="E813" s="213">
        <v>1098</v>
      </c>
      <c r="F813" s="213">
        <v>4831.51</v>
      </c>
      <c r="G813" s="213">
        <v>1921.54</v>
      </c>
      <c r="H813" s="213">
        <v>161</v>
      </c>
      <c r="I813" s="213"/>
      <c r="J813" s="213"/>
      <c r="K813" s="213">
        <v>7</v>
      </c>
      <c r="L813" s="214">
        <v>1651795</v>
      </c>
      <c r="M813" s="214">
        <v>181169.9</v>
      </c>
      <c r="N813" s="215">
        <v>3.4385000000000002E-3</v>
      </c>
      <c r="O813" s="215">
        <v>2.32E-3</v>
      </c>
      <c r="P813" s="213">
        <v>5</v>
      </c>
      <c r="Q813" s="214">
        <v>13655</v>
      </c>
      <c r="R813" s="215">
        <v>6.4399999999999993E-5</v>
      </c>
    </row>
    <row r="814" spans="2:18" x14ac:dyDescent="0.2">
      <c r="B814" s="216" t="s">
        <v>1555</v>
      </c>
      <c r="C814" s="216" t="s">
        <v>1556</v>
      </c>
      <c r="D814" s="216" t="s">
        <v>24</v>
      </c>
      <c r="E814" s="213">
        <v>295</v>
      </c>
      <c r="F814" s="213">
        <v>757.8</v>
      </c>
      <c r="G814" s="213">
        <v>268.10000000000002</v>
      </c>
      <c r="H814" s="213">
        <v>75</v>
      </c>
      <c r="I814" s="213"/>
      <c r="J814" s="213"/>
      <c r="K814" s="213">
        <v>0</v>
      </c>
      <c r="L814" s="214">
        <v>0</v>
      </c>
      <c r="M814" s="214">
        <v>0</v>
      </c>
      <c r="N814" s="215">
        <v>0</v>
      </c>
      <c r="O814" s="215">
        <v>0</v>
      </c>
      <c r="P814" s="213">
        <v>1</v>
      </c>
      <c r="Q814" s="214">
        <v>10034</v>
      </c>
      <c r="R814" s="215">
        <v>2.9300000000000001E-5</v>
      </c>
    </row>
    <row r="815" spans="2:18" x14ac:dyDescent="0.2">
      <c r="B815" s="216" t="s">
        <v>1557</v>
      </c>
      <c r="C815" s="216" t="s">
        <v>1558</v>
      </c>
      <c r="D815" s="216" t="s">
        <v>24</v>
      </c>
      <c r="E815" s="213">
        <v>1137</v>
      </c>
      <c r="F815" s="213">
        <v>2873</v>
      </c>
      <c r="G815" s="213">
        <v>594.29999999999995</v>
      </c>
      <c r="H815" s="213">
        <v>98</v>
      </c>
      <c r="I815" s="213"/>
      <c r="J815" s="213"/>
      <c r="K815" s="213">
        <v>8</v>
      </c>
      <c r="L815" s="214">
        <v>558716</v>
      </c>
      <c r="M815" s="214">
        <v>49140.61</v>
      </c>
      <c r="N815" s="215">
        <v>1.5053E-3</v>
      </c>
      <c r="O815" s="215">
        <v>3.8299999999999999E-4</v>
      </c>
      <c r="P815" s="213">
        <v>3</v>
      </c>
      <c r="Q815" s="214">
        <v>12641</v>
      </c>
      <c r="R815" s="215">
        <v>5.41E-5</v>
      </c>
    </row>
    <row r="816" spans="2:18" x14ac:dyDescent="0.2">
      <c r="B816" s="216" t="s">
        <v>1559</v>
      </c>
      <c r="C816" s="216" t="s">
        <v>1556</v>
      </c>
      <c r="D816" s="216" t="s">
        <v>24</v>
      </c>
      <c r="E816" s="213">
        <v>768</v>
      </c>
      <c r="F816" s="213">
        <v>1967.52</v>
      </c>
      <c r="G816" s="213">
        <v>1665.84</v>
      </c>
      <c r="H816" s="213">
        <v>125</v>
      </c>
      <c r="I816" s="213"/>
      <c r="J816" s="213"/>
      <c r="K816" s="213">
        <v>2</v>
      </c>
      <c r="L816" s="214">
        <v>4433.8760000000002</v>
      </c>
      <c r="M816" s="214">
        <v>4433.8760000000002</v>
      </c>
      <c r="N816" s="215">
        <v>5.6499999999999998E-5</v>
      </c>
      <c r="O816" s="215">
        <v>5.6499999999999998E-5</v>
      </c>
      <c r="P816" s="213">
        <v>5</v>
      </c>
      <c r="Q816" s="214">
        <v>8204</v>
      </c>
      <c r="R816" s="215">
        <v>4.4199999999999997E-5</v>
      </c>
    </row>
    <row r="817" spans="2:18" x14ac:dyDescent="0.2">
      <c r="B817" s="216" t="s">
        <v>1560</v>
      </c>
      <c r="C817" s="216" t="s">
        <v>1561</v>
      </c>
      <c r="D817" s="216" t="s">
        <v>25</v>
      </c>
      <c r="E817" s="213">
        <v>896.66</v>
      </c>
      <c r="F817" s="213">
        <v>2943.8</v>
      </c>
      <c r="G817" s="213">
        <v>3754.8</v>
      </c>
      <c r="H817" s="213">
        <v>98</v>
      </c>
      <c r="I817" s="213"/>
      <c r="J817" s="213"/>
      <c r="K817" s="213">
        <v>6</v>
      </c>
      <c r="L817" s="214">
        <v>1117529</v>
      </c>
      <c r="M817" s="214">
        <v>75240.66</v>
      </c>
      <c r="N817" s="215">
        <v>4.8735000000000002E-3</v>
      </c>
      <c r="O817" s="215">
        <v>2.444E-3</v>
      </c>
      <c r="P817" s="213">
        <v>0</v>
      </c>
      <c r="Q817" s="214">
        <v>0</v>
      </c>
      <c r="R817" s="215">
        <v>0</v>
      </c>
    </row>
    <row r="818" spans="2:18" x14ac:dyDescent="0.2">
      <c r="B818" s="216" t="s">
        <v>1562</v>
      </c>
      <c r="C818" s="216" t="s">
        <v>1563</v>
      </c>
      <c r="D818" s="216" t="s">
        <v>24</v>
      </c>
      <c r="E818" s="213">
        <v>1417</v>
      </c>
      <c r="F818" s="213">
        <v>3424.61</v>
      </c>
      <c r="G818" s="213">
        <v>3444.13</v>
      </c>
      <c r="H818" s="213">
        <v>127</v>
      </c>
      <c r="I818" s="213"/>
      <c r="J818" s="213"/>
      <c r="K818" s="213">
        <v>15</v>
      </c>
      <c r="L818" s="214">
        <v>1682454</v>
      </c>
      <c r="M818" s="214">
        <v>150537.1</v>
      </c>
      <c r="N818" s="215">
        <v>3.2030000000000001E-3</v>
      </c>
      <c r="O818" s="215">
        <v>1.686E-3</v>
      </c>
      <c r="P818" s="213">
        <v>0</v>
      </c>
      <c r="Q818" s="214">
        <v>0</v>
      </c>
      <c r="R818" s="215">
        <v>0</v>
      </c>
    </row>
    <row r="819" spans="2:18" x14ac:dyDescent="0.2">
      <c r="B819" s="216" t="s">
        <v>1564</v>
      </c>
      <c r="C819" s="216" t="s">
        <v>1565</v>
      </c>
      <c r="D819" s="216" t="s">
        <v>24</v>
      </c>
      <c r="E819" s="213">
        <v>1167</v>
      </c>
      <c r="F819" s="213">
        <v>5111.5</v>
      </c>
      <c r="G819" s="213">
        <v>2361.4499999999998</v>
      </c>
      <c r="H819" s="213">
        <v>165</v>
      </c>
      <c r="I819" s="213"/>
      <c r="J819" s="213"/>
      <c r="K819" s="213">
        <v>17</v>
      </c>
      <c r="L819" s="214">
        <v>1627171</v>
      </c>
      <c r="M819" s="214">
        <v>212601</v>
      </c>
      <c r="N819" s="215">
        <v>3.5782000000000001E-3</v>
      </c>
      <c r="O819" s="215">
        <v>2.3909999999999999E-3</v>
      </c>
      <c r="P819" s="213">
        <v>8</v>
      </c>
      <c r="Q819" s="214">
        <v>27654</v>
      </c>
      <c r="R819" s="215">
        <v>1.164E-4</v>
      </c>
    </row>
    <row r="820" spans="2:18" x14ac:dyDescent="0.2">
      <c r="B820" s="216" t="s">
        <v>1566</v>
      </c>
      <c r="C820" s="216" t="s">
        <v>1567</v>
      </c>
      <c r="D820" s="216" t="s">
        <v>24</v>
      </c>
      <c r="E820" s="213">
        <v>1823</v>
      </c>
      <c r="F820" s="213">
        <v>4296.78</v>
      </c>
      <c r="G820" s="213">
        <v>6331.21</v>
      </c>
      <c r="H820" s="213">
        <v>194</v>
      </c>
      <c r="I820" s="213"/>
      <c r="J820" s="213"/>
      <c r="K820" s="213">
        <v>16</v>
      </c>
      <c r="L820" s="214">
        <v>2818396</v>
      </c>
      <c r="M820" s="214">
        <v>448374.5</v>
      </c>
      <c r="N820" s="215">
        <v>5.6556000000000002E-3</v>
      </c>
      <c r="O820" s="215">
        <v>3.8249999999999998E-3</v>
      </c>
      <c r="P820" s="213">
        <v>27</v>
      </c>
      <c r="Q820" s="214">
        <v>126830</v>
      </c>
      <c r="R820" s="215">
        <v>3.6099999999999999E-4</v>
      </c>
    </row>
    <row r="821" spans="2:18" x14ac:dyDescent="0.2">
      <c r="B821" s="216" t="s">
        <v>1568</v>
      </c>
      <c r="C821" s="216" t="s">
        <v>1569</v>
      </c>
      <c r="D821" s="216" t="s">
        <v>24</v>
      </c>
      <c r="E821" s="213">
        <v>2046</v>
      </c>
      <c r="F821" s="213">
        <v>2235.6</v>
      </c>
      <c r="G821" s="213">
        <v>7975.5</v>
      </c>
      <c r="H821" s="213">
        <v>231</v>
      </c>
      <c r="I821" s="213"/>
      <c r="J821" s="213"/>
      <c r="K821" s="213">
        <v>9</v>
      </c>
      <c r="L821" s="214">
        <v>2647410</v>
      </c>
      <c r="M821" s="214">
        <v>428027.7</v>
      </c>
      <c r="N821" s="215">
        <v>6.0835999999999998E-3</v>
      </c>
      <c r="O821" s="215">
        <v>4.1330000000000004E-3</v>
      </c>
      <c r="P821" s="213">
        <v>1</v>
      </c>
      <c r="Q821" s="214">
        <v>1176</v>
      </c>
      <c r="R821" s="215">
        <v>3.9999999999999998E-6</v>
      </c>
    </row>
    <row r="822" spans="2:18" x14ac:dyDescent="0.2">
      <c r="B822" s="216" t="s">
        <v>1570</v>
      </c>
      <c r="C822" s="216" t="s">
        <v>1571</v>
      </c>
      <c r="D822" s="216" t="s">
        <v>24</v>
      </c>
      <c r="E822" s="213">
        <v>889.33</v>
      </c>
      <c r="F822" s="213">
        <v>2270.1799999999998</v>
      </c>
      <c r="G822" s="213">
        <v>4076.26</v>
      </c>
      <c r="H822" s="213">
        <v>206</v>
      </c>
      <c r="I822" s="213"/>
      <c r="J822" s="213"/>
      <c r="K822" s="213"/>
      <c r="L822" s="214"/>
      <c r="M822" s="214"/>
      <c r="N822" s="215"/>
      <c r="O822" s="215"/>
      <c r="P822" s="213"/>
      <c r="Q822" s="214"/>
      <c r="R822" s="215"/>
    </row>
    <row r="823" spans="2:18" x14ac:dyDescent="0.2">
      <c r="B823" s="216" t="s">
        <v>1572</v>
      </c>
      <c r="C823" s="216" t="s">
        <v>1573</v>
      </c>
      <c r="D823" s="216" t="s">
        <v>24</v>
      </c>
      <c r="E823" s="213"/>
      <c r="F823" s="213">
        <v>0</v>
      </c>
      <c r="G823" s="213">
        <v>2972.3</v>
      </c>
      <c r="H823" s="213">
        <v>313</v>
      </c>
      <c r="I823" s="213"/>
      <c r="J823" s="213"/>
      <c r="K823" s="213">
        <v>2</v>
      </c>
      <c r="L823" s="214">
        <v>941.6</v>
      </c>
      <c r="M823" s="214">
        <v>82.783330000000007</v>
      </c>
      <c r="N823" s="215">
        <v>1.9999999999999999E-6</v>
      </c>
      <c r="O823" s="215">
        <v>9.9999999999999995E-7</v>
      </c>
      <c r="P823" s="213">
        <v>0</v>
      </c>
      <c r="Q823" s="214">
        <v>0</v>
      </c>
      <c r="R823" s="215">
        <v>0</v>
      </c>
    </row>
    <row r="824" spans="2:18" x14ac:dyDescent="0.2">
      <c r="B824" s="216" t="s">
        <v>1574</v>
      </c>
      <c r="C824" s="216" t="s">
        <v>1575</v>
      </c>
      <c r="D824" s="216" t="s">
        <v>25</v>
      </c>
      <c r="E824" s="213">
        <v>1236</v>
      </c>
      <c r="F824" s="213">
        <v>8020.7</v>
      </c>
      <c r="G824" s="213">
        <v>2036.28</v>
      </c>
      <c r="H824" s="213">
        <v>121</v>
      </c>
      <c r="I824" s="213"/>
      <c r="J824" s="213"/>
      <c r="K824" s="213">
        <v>11</v>
      </c>
      <c r="L824" s="214">
        <v>1665985</v>
      </c>
      <c r="M824" s="214">
        <v>105023.9</v>
      </c>
      <c r="N824" s="215">
        <v>6.5453999999999998E-3</v>
      </c>
      <c r="O824" s="215">
        <v>3.2859999999999999E-3</v>
      </c>
      <c r="P824" s="213">
        <v>7</v>
      </c>
      <c r="Q824" s="214">
        <v>40195</v>
      </c>
      <c r="R824" s="215">
        <v>3.0489999999999998E-4</v>
      </c>
    </row>
    <row r="825" spans="2:18" x14ac:dyDescent="0.2">
      <c r="B825" s="216" t="s">
        <v>1576</v>
      </c>
      <c r="C825" s="216" t="s">
        <v>1567</v>
      </c>
      <c r="D825" s="216" t="s">
        <v>24</v>
      </c>
      <c r="E825" s="213">
        <v>1362</v>
      </c>
      <c r="F825" s="213">
        <v>5230.8999999999996</v>
      </c>
      <c r="G825" s="213">
        <v>4375.9399999999996</v>
      </c>
      <c r="H825" s="213">
        <v>221</v>
      </c>
      <c r="I825" s="213"/>
      <c r="J825" s="213"/>
      <c r="K825" s="213">
        <v>11</v>
      </c>
      <c r="L825" s="214">
        <v>2162647</v>
      </c>
      <c r="M825" s="214">
        <v>202756.5</v>
      </c>
      <c r="N825" s="215">
        <v>5.6963999999999999E-3</v>
      </c>
      <c r="O825" s="215">
        <v>2.9499999999999999E-3</v>
      </c>
      <c r="P825" s="213">
        <v>0</v>
      </c>
      <c r="Q825" s="214">
        <v>0</v>
      </c>
      <c r="R825" s="215">
        <v>0</v>
      </c>
    </row>
    <row r="826" spans="2:18" x14ac:dyDescent="0.2">
      <c r="B826" s="216" t="s">
        <v>3247</v>
      </c>
      <c r="C826" s="216"/>
      <c r="D826" s="216" t="s">
        <v>23</v>
      </c>
      <c r="E826" s="213"/>
      <c r="F826" s="213"/>
      <c r="G826" s="213"/>
      <c r="H826" s="213"/>
      <c r="I826" s="213"/>
      <c r="J826" s="213"/>
      <c r="K826" s="213">
        <v>4</v>
      </c>
      <c r="L826" s="214">
        <v>3367.1329999999998</v>
      </c>
      <c r="M826" s="214">
        <v>3367.1329999999998</v>
      </c>
      <c r="N826" s="215">
        <v>5.3726299999999998E-2</v>
      </c>
      <c r="O826" s="215">
        <v>5.3726000000000003E-2</v>
      </c>
      <c r="P826" s="213">
        <v>0</v>
      </c>
      <c r="Q826" s="214">
        <v>0</v>
      </c>
      <c r="R826" s="215">
        <v>0</v>
      </c>
    </row>
    <row r="827" spans="2:18" x14ac:dyDescent="0.2">
      <c r="B827" s="216" t="s">
        <v>3247</v>
      </c>
      <c r="C827" s="216"/>
      <c r="D827" s="216" t="s">
        <v>1577</v>
      </c>
      <c r="E827" s="213"/>
      <c r="F827" s="213"/>
      <c r="G827" s="213"/>
      <c r="H827" s="213"/>
      <c r="I827" s="213"/>
      <c r="J827" s="213"/>
      <c r="K827" s="213">
        <v>266</v>
      </c>
      <c r="L827" s="214">
        <v>2398651</v>
      </c>
      <c r="M827" s="214">
        <v>511047.8</v>
      </c>
      <c r="N827" s="215">
        <v>0</v>
      </c>
      <c r="O827" s="215">
        <v>0</v>
      </c>
      <c r="P827" s="213">
        <v>191</v>
      </c>
      <c r="Q827" s="214">
        <v>470142.3</v>
      </c>
      <c r="R827" s="215">
        <v>0</v>
      </c>
    </row>
    <row r="828" spans="2:18" x14ac:dyDescent="0.2">
      <c r="B828" s="216" t="s">
        <v>3247</v>
      </c>
      <c r="C828" s="216"/>
      <c r="D828" s="216" t="s">
        <v>25</v>
      </c>
      <c r="E828" s="213"/>
      <c r="F828" s="213"/>
      <c r="G828" s="213"/>
      <c r="H828" s="213"/>
      <c r="I828" s="213"/>
      <c r="J828" s="213"/>
      <c r="K828" s="213">
        <v>31</v>
      </c>
      <c r="L828" s="214">
        <v>480862.2</v>
      </c>
      <c r="M828" s="214">
        <v>451304.2</v>
      </c>
      <c r="N828" s="215">
        <v>1.3461799999999999E-2</v>
      </c>
      <c r="O828" s="215">
        <v>1.2966E-2</v>
      </c>
      <c r="P828" s="213">
        <v>16</v>
      </c>
      <c r="Q828" s="214">
        <v>86032</v>
      </c>
      <c r="R828" s="215">
        <v>7.0290000000000001E-4</v>
      </c>
    </row>
    <row r="829" spans="2:18" x14ac:dyDescent="0.2">
      <c r="B829" s="216" t="s">
        <v>3247</v>
      </c>
      <c r="C829" s="216"/>
      <c r="D829" s="216" t="s">
        <v>24</v>
      </c>
      <c r="E829" s="213"/>
      <c r="F829" s="213"/>
      <c r="G829" s="213"/>
      <c r="H829" s="213"/>
      <c r="I829" s="213"/>
      <c r="J829" s="213"/>
      <c r="K829" s="213">
        <v>377</v>
      </c>
      <c r="L829" s="214">
        <v>15477853</v>
      </c>
      <c r="M829" s="214">
        <v>4974184</v>
      </c>
      <c r="N829" s="215">
        <v>5.7329199999999997E-2</v>
      </c>
      <c r="O829" s="215">
        <v>4.7146E-2</v>
      </c>
      <c r="P829" s="213">
        <v>337</v>
      </c>
      <c r="Q829" s="214">
        <v>1655293</v>
      </c>
      <c r="R829" s="215">
        <v>6.1193999999999997E-3</v>
      </c>
    </row>
    <row r="830" spans="2:18" x14ac:dyDescent="0.2">
      <c r="B830" s="216" t="s">
        <v>1578</v>
      </c>
      <c r="C830" s="216" t="s">
        <v>1579</v>
      </c>
      <c r="D830" s="216" t="s">
        <v>25</v>
      </c>
      <c r="E830" s="213">
        <v>519.99</v>
      </c>
      <c r="F830" s="213">
        <v>161159.4</v>
      </c>
      <c r="G830" s="213">
        <v>73.900000000000006</v>
      </c>
      <c r="H830" s="213">
        <v>81.740960000000001</v>
      </c>
      <c r="I830" s="213"/>
      <c r="J830" s="213"/>
      <c r="K830" s="213">
        <v>34</v>
      </c>
      <c r="L830" s="214">
        <v>452812.9</v>
      </c>
      <c r="M830" s="214">
        <v>324167.40000000002</v>
      </c>
      <c r="N830" s="215">
        <v>7.0070999999999996E-3</v>
      </c>
      <c r="O830" s="215">
        <v>5.6979999999999999E-3</v>
      </c>
      <c r="P830" s="213">
        <v>21</v>
      </c>
      <c r="Q830" s="214">
        <v>88587</v>
      </c>
      <c r="R830" s="215">
        <v>7.5790000000000005E-4</v>
      </c>
    </row>
    <row r="831" spans="2:18" x14ac:dyDescent="0.2">
      <c r="B831" s="216" t="s">
        <v>1580</v>
      </c>
      <c r="C831" s="216" t="s">
        <v>1581</v>
      </c>
      <c r="D831" s="216" t="s">
        <v>25</v>
      </c>
      <c r="E831" s="213">
        <v>290.99</v>
      </c>
      <c r="F831" s="213">
        <v>100810.8</v>
      </c>
      <c r="G831" s="213">
        <v>32.299999999999997</v>
      </c>
      <c r="H831" s="213">
        <v>84</v>
      </c>
      <c r="I831" s="213"/>
      <c r="J831" s="213"/>
      <c r="K831" s="213">
        <v>19</v>
      </c>
      <c r="L831" s="214">
        <v>142028.79999999999</v>
      </c>
      <c r="M831" s="214">
        <v>77750.039999999994</v>
      </c>
      <c r="N831" s="215">
        <v>3.5844000000000002E-3</v>
      </c>
      <c r="O831" s="215">
        <v>2.8270000000000001E-3</v>
      </c>
      <c r="P831" s="213">
        <v>47</v>
      </c>
      <c r="Q831" s="214">
        <v>118881.5</v>
      </c>
      <c r="R831" s="215">
        <v>9.9639999999999993E-4</v>
      </c>
    </row>
    <row r="832" spans="2:18" x14ac:dyDescent="0.2">
      <c r="B832" s="216" t="s">
        <v>1582</v>
      </c>
      <c r="C832" s="216" t="s">
        <v>1583</v>
      </c>
      <c r="D832" s="216" t="s">
        <v>25</v>
      </c>
      <c r="E832" s="213">
        <v>428</v>
      </c>
      <c r="F832" s="213">
        <v>123722.2</v>
      </c>
      <c r="G832" s="213">
        <v>494.8</v>
      </c>
      <c r="H832" s="213">
        <v>84.422409999999999</v>
      </c>
      <c r="I832" s="213"/>
      <c r="J832" s="213"/>
      <c r="K832" s="213">
        <v>22</v>
      </c>
      <c r="L832" s="214">
        <v>191379.5</v>
      </c>
      <c r="M832" s="214">
        <v>114552.9</v>
      </c>
      <c r="N832" s="215">
        <v>7.5110000000000003E-3</v>
      </c>
      <c r="O832" s="215">
        <v>6.3600000000000002E-3</v>
      </c>
      <c r="P832" s="213">
        <v>55</v>
      </c>
      <c r="Q832" s="214">
        <v>113166.9</v>
      </c>
      <c r="R832" s="215">
        <v>1.0449999999999999E-3</v>
      </c>
    </row>
    <row r="833" spans="2:18" x14ac:dyDescent="0.2">
      <c r="B833" s="216" t="s">
        <v>1584</v>
      </c>
      <c r="C833" s="216" t="s">
        <v>1585</v>
      </c>
      <c r="D833" s="216" t="s">
        <v>25</v>
      </c>
      <c r="E833" s="213">
        <v>137</v>
      </c>
      <c r="F833" s="213">
        <v>50190.36</v>
      </c>
      <c r="G833" s="213">
        <v>136</v>
      </c>
      <c r="H833" s="213">
        <v>31</v>
      </c>
      <c r="I833" s="213"/>
      <c r="J833" s="213"/>
      <c r="K833" s="213">
        <v>8</v>
      </c>
      <c r="L833" s="214">
        <v>68698.58</v>
      </c>
      <c r="M833" s="214">
        <v>43556.92</v>
      </c>
      <c r="N833" s="215">
        <v>1.5623E-3</v>
      </c>
      <c r="O833" s="215">
        <v>1.188E-3</v>
      </c>
      <c r="P833" s="213">
        <v>21</v>
      </c>
      <c r="Q833" s="214">
        <v>47740.13</v>
      </c>
      <c r="R833" s="215">
        <v>4.2129999999999999E-4</v>
      </c>
    </row>
    <row r="834" spans="2:18" x14ac:dyDescent="0.2">
      <c r="B834" s="216" t="s">
        <v>1586</v>
      </c>
      <c r="C834" s="216" t="s">
        <v>1587</v>
      </c>
      <c r="D834" s="216" t="s">
        <v>24</v>
      </c>
      <c r="E834" s="213">
        <v>194</v>
      </c>
      <c r="F834" s="213">
        <v>2374.6999999999998</v>
      </c>
      <c r="G834" s="213">
        <v>892.12</v>
      </c>
      <c r="H834" s="213">
        <v>40</v>
      </c>
      <c r="I834" s="213"/>
      <c r="J834" s="213"/>
      <c r="K834" s="213">
        <v>1</v>
      </c>
      <c r="L834" s="214">
        <v>10632.19</v>
      </c>
      <c r="M834" s="214">
        <v>0</v>
      </c>
      <c r="N834" s="215">
        <v>5.9299999999999998E-5</v>
      </c>
      <c r="O834" s="215">
        <v>0</v>
      </c>
      <c r="P834" s="213">
        <v>0</v>
      </c>
      <c r="Q834" s="214">
        <v>0</v>
      </c>
      <c r="R834" s="215">
        <v>0</v>
      </c>
    </row>
    <row r="835" spans="2:18" x14ac:dyDescent="0.2">
      <c r="B835" s="216" t="s">
        <v>1588</v>
      </c>
      <c r="C835" s="216" t="s">
        <v>1589</v>
      </c>
      <c r="D835" s="216" t="s">
        <v>24</v>
      </c>
      <c r="E835" s="213">
        <v>1142</v>
      </c>
      <c r="F835" s="213">
        <v>11258.12</v>
      </c>
      <c r="G835" s="213">
        <v>1911.6</v>
      </c>
      <c r="H835" s="213">
        <v>243</v>
      </c>
      <c r="I835" s="213"/>
      <c r="J835" s="213"/>
      <c r="K835" s="213">
        <v>13</v>
      </c>
      <c r="L835" s="214">
        <v>276395.8</v>
      </c>
      <c r="M835" s="214">
        <v>33502.720000000001</v>
      </c>
      <c r="N835" s="215">
        <v>1.6291999999999999E-3</v>
      </c>
      <c r="O835" s="215">
        <v>4.6200000000000001E-4</v>
      </c>
      <c r="P835" s="213">
        <v>5</v>
      </c>
      <c r="Q835" s="214">
        <v>10522</v>
      </c>
      <c r="R835" s="215">
        <v>5.2299999999999997E-5</v>
      </c>
    </row>
    <row r="836" spans="2:18" x14ac:dyDescent="0.2">
      <c r="B836" s="216" t="s">
        <v>1590</v>
      </c>
      <c r="C836" s="216" t="s">
        <v>1591</v>
      </c>
      <c r="D836" s="216" t="s">
        <v>24</v>
      </c>
      <c r="E836" s="213">
        <v>1219</v>
      </c>
      <c r="F836" s="213">
        <v>1134.4000000000001</v>
      </c>
      <c r="G836" s="213">
        <v>6030.8</v>
      </c>
      <c r="H836" s="213">
        <v>160</v>
      </c>
      <c r="I836" s="213"/>
      <c r="J836" s="213"/>
      <c r="K836" s="213">
        <v>4</v>
      </c>
      <c r="L836" s="214">
        <v>399.92219999999998</v>
      </c>
      <c r="M836" s="214">
        <v>361.46249999999998</v>
      </c>
      <c r="N836" s="215">
        <v>3.9999999999999998E-6</v>
      </c>
      <c r="O836" s="215">
        <v>1.9999999999999999E-6</v>
      </c>
      <c r="P836" s="213">
        <v>1</v>
      </c>
      <c r="Q836" s="214">
        <v>3675</v>
      </c>
      <c r="R836" s="215">
        <v>2.1100000000000001E-5</v>
      </c>
    </row>
    <row r="837" spans="2:18" x14ac:dyDescent="0.2">
      <c r="B837" s="216" t="s">
        <v>1592</v>
      </c>
      <c r="C837" s="216" t="s">
        <v>1593</v>
      </c>
      <c r="D837" s="216" t="s">
        <v>24</v>
      </c>
      <c r="E837" s="213">
        <v>1653</v>
      </c>
      <c r="F837" s="213">
        <v>12041.9</v>
      </c>
      <c r="G837" s="213">
        <v>728.3</v>
      </c>
      <c r="H837" s="213">
        <v>195</v>
      </c>
      <c r="I837" s="213"/>
      <c r="J837" s="213"/>
      <c r="K837" s="213">
        <v>6</v>
      </c>
      <c r="L837" s="214">
        <v>17217.68</v>
      </c>
      <c r="M837" s="214">
        <v>17217.68</v>
      </c>
      <c r="N837" s="215">
        <v>2.7250000000000001E-4</v>
      </c>
      <c r="O837" s="215">
        <v>2.7300000000000002E-4</v>
      </c>
      <c r="P837" s="213">
        <v>11</v>
      </c>
      <c r="Q837" s="214">
        <v>50272</v>
      </c>
      <c r="R837" s="215">
        <v>1.437E-4</v>
      </c>
    </row>
    <row r="838" spans="2:18" x14ac:dyDescent="0.2">
      <c r="B838" s="216" t="s">
        <v>1594</v>
      </c>
      <c r="C838" s="216" t="s">
        <v>1595</v>
      </c>
      <c r="D838" s="216" t="s">
        <v>25</v>
      </c>
      <c r="E838" s="213">
        <v>1308</v>
      </c>
      <c r="F838" s="213">
        <v>16136.45</v>
      </c>
      <c r="G838" s="213">
        <v>3999.33</v>
      </c>
      <c r="H838" s="213">
        <v>188</v>
      </c>
      <c r="I838" s="213"/>
      <c r="J838" s="213"/>
      <c r="K838" s="213">
        <v>9</v>
      </c>
      <c r="L838" s="214">
        <v>5761.308</v>
      </c>
      <c r="M838" s="214">
        <v>5761.308</v>
      </c>
      <c r="N838" s="215">
        <v>1.2640000000000001E-4</v>
      </c>
      <c r="O838" s="215">
        <v>1.26E-4</v>
      </c>
      <c r="P838" s="213">
        <v>16</v>
      </c>
      <c r="Q838" s="214">
        <v>70092</v>
      </c>
      <c r="R838" s="215">
        <v>5.9630000000000002E-4</v>
      </c>
    </row>
    <row r="839" spans="2:18" x14ac:dyDescent="0.2">
      <c r="B839" s="216" t="s">
        <v>1596</v>
      </c>
      <c r="C839" s="216" t="s">
        <v>1597</v>
      </c>
      <c r="D839" s="216" t="s">
        <v>24</v>
      </c>
      <c r="E839" s="213">
        <v>2018.99</v>
      </c>
      <c r="F839" s="213">
        <v>8928.5400000000009</v>
      </c>
      <c r="G839" s="213">
        <v>2661.4</v>
      </c>
      <c r="H839" s="213">
        <v>247</v>
      </c>
      <c r="I839" s="213"/>
      <c r="J839" s="213"/>
      <c r="K839" s="213">
        <v>16</v>
      </c>
      <c r="L839" s="214">
        <v>331863.09999999998</v>
      </c>
      <c r="M839" s="214">
        <v>2530.4250000000002</v>
      </c>
      <c r="N839" s="215">
        <v>2.0769999999999999E-3</v>
      </c>
      <c r="O839" s="215">
        <v>2.2200000000000001E-5</v>
      </c>
      <c r="P839" s="213">
        <v>5</v>
      </c>
      <c r="Q839" s="214">
        <v>18552</v>
      </c>
      <c r="R839" s="215">
        <v>6.9400000000000006E-5</v>
      </c>
    </row>
    <row r="840" spans="2:18" x14ac:dyDescent="0.2">
      <c r="B840" s="216" t="s">
        <v>1598</v>
      </c>
      <c r="C840" s="216" t="s">
        <v>1599</v>
      </c>
      <c r="D840" s="216" t="s">
        <v>25</v>
      </c>
      <c r="E840" s="213">
        <v>683</v>
      </c>
      <c r="F840" s="213">
        <v>29594.83</v>
      </c>
      <c r="G840" s="213">
        <v>5781.3</v>
      </c>
      <c r="H840" s="213">
        <v>117</v>
      </c>
      <c r="I840" s="213"/>
      <c r="J840" s="213"/>
      <c r="K840" s="213">
        <v>16</v>
      </c>
      <c r="L840" s="214">
        <v>119546.6</v>
      </c>
      <c r="M840" s="214">
        <v>24188.77</v>
      </c>
      <c r="N840" s="215">
        <v>6.8148000000000002E-3</v>
      </c>
      <c r="O840" s="215">
        <v>4.973E-3</v>
      </c>
      <c r="P840" s="213">
        <v>4</v>
      </c>
      <c r="Q840" s="214">
        <v>11817</v>
      </c>
      <c r="R840" s="215">
        <v>1.2879999999999999E-4</v>
      </c>
    </row>
    <row r="841" spans="2:18" x14ac:dyDescent="0.2">
      <c r="B841" s="216" t="s">
        <v>1600</v>
      </c>
      <c r="C841" s="216" t="s">
        <v>1601</v>
      </c>
      <c r="D841" s="216" t="s">
        <v>25</v>
      </c>
      <c r="E841" s="213">
        <v>1171.99</v>
      </c>
      <c r="F841" s="213">
        <v>42316.71</v>
      </c>
      <c r="G841" s="213">
        <v>3898.94</v>
      </c>
      <c r="H841" s="213">
        <v>177</v>
      </c>
      <c r="I841" s="213"/>
      <c r="J841" s="213"/>
      <c r="K841" s="213">
        <v>30</v>
      </c>
      <c r="L841" s="214">
        <v>514523.7</v>
      </c>
      <c r="M841" s="214">
        <v>59096.81</v>
      </c>
      <c r="N841" s="215">
        <v>1.12497E-2</v>
      </c>
      <c r="O841" s="215">
        <v>7.9729999999999992E-3</v>
      </c>
      <c r="P841" s="213">
        <v>28</v>
      </c>
      <c r="Q841" s="214">
        <v>122487.2</v>
      </c>
      <c r="R841" s="215">
        <v>1.5690000000000001E-3</v>
      </c>
    </row>
    <row r="842" spans="2:18" x14ac:dyDescent="0.2">
      <c r="B842" s="216" t="s">
        <v>1602</v>
      </c>
      <c r="C842" s="216" t="s">
        <v>1603</v>
      </c>
      <c r="D842" s="216" t="s">
        <v>25</v>
      </c>
      <c r="E842" s="213">
        <v>1585</v>
      </c>
      <c r="F842" s="213">
        <v>32180.52</v>
      </c>
      <c r="G842" s="213">
        <v>5892.18</v>
      </c>
      <c r="H842" s="213">
        <v>154</v>
      </c>
      <c r="I842" s="213"/>
      <c r="J842" s="213"/>
      <c r="K842" s="213">
        <v>14</v>
      </c>
      <c r="L842" s="214">
        <v>20811.87</v>
      </c>
      <c r="M842" s="214">
        <v>20811.87</v>
      </c>
      <c r="N842" s="215">
        <v>5.7381000000000003E-3</v>
      </c>
      <c r="O842" s="215">
        <v>5.738E-3</v>
      </c>
      <c r="P842" s="213">
        <v>17</v>
      </c>
      <c r="Q842" s="214">
        <v>82190.570000000007</v>
      </c>
      <c r="R842" s="215">
        <v>7.4969999999999995E-4</v>
      </c>
    </row>
    <row r="843" spans="2:18" x14ac:dyDescent="0.2">
      <c r="B843" s="216" t="s">
        <v>1604</v>
      </c>
      <c r="C843" s="216" t="s">
        <v>1605</v>
      </c>
      <c r="D843" s="216" t="s">
        <v>25</v>
      </c>
      <c r="E843" s="213">
        <v>1584</v>
      </c>
      <c r="F843" s="213">
        <v>48721.07</v>
      </c>
      <c r="G843" s="213">
        <v>4554.7</v>
      </c>
      <c r="H843" s="213">
        <v>242</v>
      </c>
      <c r="I843" s="213"/>
      <c r="J843" s="213"/>
      <c r="K843" s="213">
        <v>25</v>
      </c>
      <c r="L843" s="214">
        <v>222686</v>
      </c>
      <c r="M843" s="214">
        <v>222686</v>
      </c>
      <c r="N843" s="215">
        <v>1.2104800000000001E-2</v>
      </c>
      <c r="O843" s="215">
        <v>1.2104999999999999E-2</v>
      </c>
      <c r="P843" s="213">
        <v>9</v>
      </c>
      <c r="Q843" s="214">
        <v>39112</v>
      </c>
      <c r="R843" s="215">
        <v>5.4600000000000004E-4</v>
      </c>
    </row>
    <row r="844" spans="2:18" x14ac:dyDescent="0.2">
      <c r="B844" s="216" t="s">
        <v>1606</v>
      </c>
      <c r="C844" s="216" t="s">
        <v>1607</v>
      </c>
      <c r="D844" s="216" t="s">
        <v>25</v>
      </c>
      <c r="E844" s="213">
        <v>752</v>
      </c>
      <c r="F844" s="213">
        <v>42239.46</v>
      </c>
      <c r="G844" s="213">
        <v>428.9</v>
      </c>
      <c r="H844" s="213">
        <v>122</v>
      </c>
      <c r="I844" s="213"/>
      <c r="J844" s="213"/>
      <c r="K844" s="213">
        <v>14</v>
      </c>
      <c r="L844" s="214">
        <v>71377.59</v>
      </c>
      <c r="M844" s="214">
        <v>70958.52</v>
      </c>
      <c r="N844" s="215">
        <v>5.8104999999999997E-3</v>
      </c>
      <c r="O844" s="215">
        <v>5.8050000000000003E-3</v>
      </c>
      <c r="P844" s="213">
        <v>5</v>
      </c>
      <c r="Q844" s="214">
        <v>13598</v>
      </c>
      <c r="R844" s="215">
        <v>2.2900000000000001E-4</v>
      </c>
    </row>
    <row r="845" spans="2:18" x14ac:dyDescent="0.2">
      <c r="B845" s="216" t="s">
        <v>1608</v>
      </c>
      <c r="C845" s="216" t="s">
        <v>1609</v>
      </c>
      <c r="D845" s="216" t="s">
        <v>25</v>
      </c>
      <c r="E845" s="213">
        <v>968</v>
      </c>
      <c r="F845" s="213">
        <v>67262.27</v>
      </c>
      <c r="G845" s="213">
        <v>4422.8999999999996</v>
      </c>
      <c r="H845" s="213">
        <v>153</v>
      </c>
      <c r="I845" s="213"/>
      <c r="J845" s="213"/>
      <c r="K845" s="213">
        <v>27</v>
      </c>
      <c r="L845" s="214">
        <v>314513.7</v>
      </c>
      <c r="M845" s="214">
        <v>314214.59999999998</v>
      </c>
      <c r="N845" s="215">
        <v>1.2370900000000001E-2</v>
      </c>
      <c r="O845" s="215">
        <v>1.2368000000000001E-2</v>
      </c>
      <c r="P845" s="213">
        <v>17</v>
      </c>
      <c r="Q845" s="214">
        <v>40534</v>
      </c>
      <c r="R845" s="215">
        <v>5.8560000000000003E-4</v>
      </c>
    </row>
    <row r="846" spans="2:18" x14ac:dyDescent="0.2">
      <c r="B846" s="216" t="s">
        <v>1610</v>
      </c>
      <c r="C846" s="216" t="s">
        <v>1611</v>
      </c>
      <c r="D846" s="216" t="s">
        <v>24</v>
      </c>
      <c r="E846" s="213">
        <v>488</v>
      </c>
      <c r="F846" s="213">
        <v>9632.34</v>
      </c>
      <c r="G846" s="213">
        <v>1515.98</v>
      </c>
      <c r="H846" s="213">
        <v>173</v>
      </c>
      <c r="I846" s="213"/>
      <c r="J846" s="213"/>
      <c r="K846" s="213">
        <v>5</v>
      </c>
      <c r="L846" s="214">
        <v>8702.1350000000002</v>
      </c>
      <c r="M846" s="214">
        <v>8702.1350000000002</v>
      </c>
      <c r="N846" s="215">
        <v>1.0042E-3</v>
      </c>
      <c r="O846" s="215">
        <v>1.0039999999999999E-3</v>
      </c>
      <c r="P846" s="213">
        <v>4</v>
      </c>
      <c r="Q846" s="214">
        <v>13903</v>
      </c>
      <c r="R846" s="215">
        <v>6.4399999999999993E-5</v>
      </c>
    </row>
    <row r="847" spans="2:18" x14ac:dyDescent="0.2">
      <c r="B847" s="216" t="s">
        <v>1612</v>
      </c>
      <c r="C847" s="216" t="s">
        <v>1613</v>
      </c>
      <c r="D847" s="216" t="s">
        <v>24</v>
      </c>
      <c r="E847" s="213">
        <v>197</v>
      </c>
      <c r="F847" s="213">
        <v>0</v>
      </c>
      <c r="G847" s="213">
        <v>4144.93</v>
      </c>
      <c r="H847" s="213"/>
      <c r="I847" s="213"/>
      <c r="J847" s="213"/>
      <c r="K847" s="213"/>
      <c r="L847" s="214"/>
      <c r="M847" s="214"/>
      <c r="N847" s="215"/>
      <c r="O847" s="215"/>
      <c r="P847" s="213"/>
      <c r="Q847" s="214"/>
      <c r="R847" s="215"/>
    </row>
    <row r="848" spans="2:18" x14ac:dyDescent="0.2">
      <c r="B848" s="216" t="s">
        <v>1614</v>
      </c>
      <c r="C848" s="216" t="s">
        <v>1615</v>
      </c>
      <c r="D848" s="216" t="s">
        <v>24</v>
      </c>
      <c r="E848" s="213"/>
      <c r="F848" s="213"/>
      <c r="G848" s="213"/>
      <c r="H848" s="213">
        <v>117</v>
      </c>
      <c r="I848" s="213"/>
      <c r="J848" s="213"/>
      <c r="K848" s="213">
        <v>10</v>
      </c>
      <c r="L848" s="214">
        <v>79635.33</v>
      </c>
      <c r="M848" s="214">
        <v>79635.33</v>
      </c>
      <c r="N848" s="215">
        <v>5.5290000000000005E-4</v>
      </c>
      <c r="O848" s="215">
        <v>5.53E-4</v>
      </c>
      <c r="P848" s="213">
        <v>12</v>
      </c>
      <c r="Q848" s="214">
        <v>162189</v>
      </c>
      <c r="R848" s="215">
        <v>3.6180000000000001E-4</v>
      </c>
    </row>
    <row r="849" spans="2:18" x14ac:dyDescent="0.2">
      <c r="B849" s="216" t="s">
        <v>1616</v>
      </c>
      <c r="C849" s="216" t="s">
        <v>1615</v>
      </c>
      <c r="D849" s="216" t="s">
        <v>24</v>
      </c>
      <c r="E849" s="213">
        <v>804.99</v>
      </c>
      <c r="F849" s="213">
        <v>3514.92</v>
      </c>
      <c r="G849" s="213">
        <v>2731.91</v>
      </c>
      <c r="H849" s="213"/>
      <c r="I849" s="213"/>
      <c r="J849" s="213"/>
      <c r="K849" s="213"/>
      <c r="L849" s="214"/>
      <c r="M849" s="214"/>
      <c r="N849" s="215"/>
      <c r="O849" s="215"/>
      <c r="P849" s="213"/>
      <c r="Q849" s="214"/>
      <c r="R849" s="215"/>
    </row>
    <row r="850" spans="2:18" x14ac:dyDescent="0.2">
      <c r="B850" s="216" t="s">
        <v>1617</v>
      </c>
      <c r="C850" s="216" t="s">
        <v>1618</v>
      </c>
      <c r="D850" s="216" t="s">
        <v>24</v>
      </c>
      <c r="E850" s="213"/>
      <c r="F850" s="213"/>
      <c r="G850" s="213"/>
      <c r="H850" s="213">
        <v>199</v>
      </c>
      <c r="I850" s="213"/>
      <c r="J850" s="213"/>
      <c r="K850" s="213">
        <v>2</v>
      </c>
      <c r="L850" s="214">
        <v>667.11339999999996</v>
      </c>
      <c r="M850" s="214">
        <v>667.11339999999996</v>
      </c>
      <c r="N850" s="215">
        <v>6.0000000000000002E-6</v>
      </c>
      <c r="O850" s="215">
        <v>6.0000000000000002E-6</v>
      </c>
      <c r="P850" s="213">
        <v>5</v>
      </c>
      <c r="Q850" s="214">
        <v>17358</v>
      </c>
      <c r="R850" s="215">
        <v>7.5300000000000001E-5</v>
      </c>
    </row>
    <row r="851" spans="2:18" x14ac:dyDescent="0.2">
      <c r="B851" s="216" t="s">
        <v>1619</v>
      </c>
      <c r="C851" s="216" t="s">
        <v>1618</v>
      </c>
      <c r="D851" s="216" t="s">
        <v>24</v>
      </c>
      <c r="E851" s="213">
        <v>479.5</v>
      </c>
      <c r="F851" s="213">
        <v>3314.3</v>
      </c>
      <c r="G851" s="213">
        <v>191.9</v>
      </c>
      <c r="H851" s="213"/>
      <c r="I851" s="213"/>
      <c r="J851" s="213"/>
      <c r="K851" s="213"/>
      <c r="L851" s="214"/>
      <c r="M851" s="214"/>
      <c r="N851" s="215"/>
      <c r="O851" s="215"/>
      <c r="P851" s="213"/>
      <c r="Q851" s="214"/>
      <c r="R851" s="215"/>
    </row>
    <row r="852" spans="2:18" x14ac:dyDescent="0.2">
      <c r="B852" s="216" t="s">
        <v>1620</v>
      </c>
      <c r="C852" s="216" t="s">
        <v>1621</v>
      </c>
      <c r="D852" s="216" t="s">
        <v>24</v>
      </c>
      <c r="E852" s="213"/>
      <c r="F852" s="213"/>
      <c r="G852" s="213"/>
      <c r="H852" s="213">
        <v>44</v>
      </c>
      <c r="I852" s="213"/>
      <c r="J852" s="213"/>
      <c r="K852" s="213">
        <v>2</v>
      </c>
      <c r="L852" s="214">
        <v>1969.559</v>
      </c>
      <c r="M852" s="214">
        <v>1969.559</v>
      </c>
      <c r="N852" s="215">
        <v>6.8300000000000007E-5</v>
      </c>
      <c r="O852" s="215">
        <v>6.8300000000000007E-5</v>
      </c>
      <c r="P852" s="213">
        <v>1</v>
      </c>
      <c r="Q852" s="214">
        <v>9950</v>
      </c>
      <c r="R852" s="215">
        <v>2.5000000000000001E-5</v>
      </c>
    </row>
    <row r="853" spans="2:18" x14ac:dyDescent="0.2">
      <c r="B853" s="216" t="s">
        <v>1622</v>
      </c>
      <c r="C853" s="216" t="s">
        <v>1621</v>
      </c>
      <c r="D853" s="216" t="s">
        <v>24</v>
      </c>
      <c r="E853" s="213">
        <v>307</v>
      </c>
      <c r="F853" s="213">
        <v>1762.1</v>
      </c>
      <c r="G853" s="213">
        <v>1069</v>
      </c>
      <c r="H853" s="213"/>
      <c r="I853" s="213"/>
      <c r="J853" s="213"/>
      <c r="K853" s="213"/>
      <c r="L853" s="214"/>
      <c r="M853" s="214"/>
      <c r="N853" s="215"/>
      <c r="O853" s="215"/>
      <c r="P853" s="213"/>
      <c r="Q853" s="214"/>
      <c r="R853" s="215"/>
    </row>
    <row r="854" spans="2:18" x14ac:dyDescent="0.2">
      <c r="B854" s="216" t="s">
        <v>1623</v>
      </c>
      <c r="C854" s="216" t="s">
        <v>1624</v>
      </c>
      <c r="D854" s="216" t="s">
        <v>24</v>
      </c>
      <c r="E854" s="213"/>
      <c r="F854" s="213"/>
      <c r="G854" s="213"/>
      <c r="H854" s="213">
        <v>147</v>
      </c>
      <c r="I854" s="213"/>
      <c r="J854" s="213"/>
      <c r="K854" s="213">
        <v>11</v>
      </c>
      <c r="L854" s="214">
        <v>1308.2670000000001</v>
      </c>
      <c r="M854" s="214">
        <v>1308.2670000000001</v>
      </c>
      <c r="N854" s="215">
        <v>1.11E-5</v>
      </c>
      <c r="O854" s="215">
        <v>1.11E-5</v>
      </c>
      <c r="P854" s="213">
        <v>8</v>
      </c>
      <c r="Q854" s="214">
        <v>71904</v>
      </c>
      <c r="R854" s="215">
        <v>1.247E-4</v>
      </c>
    </row>
    <row r="855" spans="2:18" x14ac:dyDescent="0.2">
      <c r="B855" s="216" t="s">
        <v>1625</v>
      </c>
      <c r="C855" s="216" t="s">
        <v>1624</v>
      </c>
      <c r="D855" s="216" t="s">
        <v>24</v>
      </c>
      <c r="E855" s="213">
        <v>937</v>
      </c>
      <c r="F855" s="213">
        <v>0</v>
      </c>
      <c r="G855" s="213">
        <v>6034.48</v>
      </c>
      <c r="H855" s="213"/>
      <c r="I855" s="213"/>
      <c r="J855" s="213"/>
      <c r="K855" s="213"/>
      <c r="L855" s="214"/>
      <c r="M855" s="214"/>
      <c r="N855" s="215"/>
      <c r="O855" s="215"/>
      <c r="P855" s="213"/>
      <c r="Q855" s="214"/>
      <c r="R855" s="215"/>
    </row>
    <row r="856" spans="2:18" x14ac:dyDescent="0.2">
      <c r="B856" s="216" t="s">
        <v>1626</v>
      </c>
      <c r="C856" s="216" t="s">
        <v>1627</v>
      </c>
      <c r="D856" s="216" t="s">
        <v>24</v>
      </c>
      <c r="E856" s="213"/>
      <c r="F856" s="213"/>
      <c r="G856" s="213"/>
      <c r="H856" s="213">
        <v>222</v>
      </c>
      <c r="I856" s="213"/>
      <c r="J856" s="213"/>
      <c r="K856" s="213">
        <v>4</v>
      </c>
      <c r="L856" s="214">
        <v>64552.54</v>
      </c>
      <c r="M856" s="214">
        <v>64552.54</v>
      </c>
      <c r="N856" s="215">
        <v>9.2469999999999998E-4</v>
      </c>
      <c r="O856" s="215">
        <v>9.2500000000000004E-4</v>
      </c>
      <c r="P856" s="213">
        <v>1</v>
      </c>
      <c r="Q856" s="214">
        <v>548</v>
      </c>
      <c r="R856" s="215">
        <v>9.9999999999999995E-7</v>
      </c>
    </row>
    <row r="857" spans="2:18" x14ac:dyDescent="0.2">
      <c r="B857" s="216" t="s">
        <v>1628</v>
      </c>
      <c r="C857" s="216" t="s">
        <v>1627</v>
      </c>
      <c r="D857" s="216" t="s">
        <v>24</v>
      </c>
      <c r="E857" s="213">
        <v>450</v>
      </c>
      <c r="F857" s="213">
        <v>1045.0999999999999</v>
      </c>
      <c r="G857" s="213">
        <v>4711.1499999999996</v>
      </c>
      <c r="H857" s="213"/>
      <c r="I857" s="213"/>
      <c r="J857" s="213"/>
      <c r="K857" s="213"/>
      <c r="L857" s="214"/>
      <c r="M857" s="214"/>
      <c r="N857" s="215"/>
      <c r="O857" s="215"/>
      <c r="P857" s="213"/>
      <c r="Q857" s="214"/>
      <c r="R857" s="215"/>
    </row>
    <row r="858" spans="2:18" x14ac:dyDescent="0.2">
      <c r="B858" s="216" t="s">
        <v>1629</v>
      </c>
      <c r="C858" s="216" t="s">
        <v>255</v>
      </c>
      <c r="D858" s="216" t="s">
        <v>24</v>
      </c>
      <c r="E858" s="213">
        <v>33</v>
      </c>
      <c r="F858" s="213">
        <v>1367.7</v>
      </c>
      <c r="G858" s="213">
        <v>935.65</v>
      </c>
      <c r="H858" s="213">
        <v>116</v>
      </c>
      <c r="I858" s="213"/>
      <c r="J858" s="213"/>
      <c r="K858" s="213">
        <v>1</v>
      </c>
      <c r="L858" s="214">
        <v>255.5</v>
      </c>
      <c r="M858" s="214">
        <v>255.5</v>
      </c>
      <c r="N858" s="215">
        <v>2.1100000000000001E-5</v>
      </c>
      <c r="O858" s="215">
        <v>2.1100000000000001E-5</v>
      </c>
      <c r="P858" s="213">
        <v>0</v>
      </c>
      <c r="Q858" s="214">
        <v>0</v>
      </c>
      <c r="R858" s="215">
        <v>0</v>
      </c>
    </row>
    <row r="859" spans="2:18" x14ac:dyDescent="0.2">
      <c r="B859" s="216" t="s">
        <v>1630</v>
      </c>
      <c r="C859" s="216" t="s">
        <v>255</v>
      </c>
      <c r="D859" s="216" t="s">
        <v>24</v>
      </c>
      <c r="E859" s="213">
        <v>7</v>
      </c>
      <c r="F859" s="213">
        <v>1162.3</v>
      </c>
      <c r="G859" s="213">
        <v>1435.1</v>
      </c>
      <c r="H859" s="213">
        <v>133</v>
      </c>
      <c r="I859" s="213"/>
      <c r="J859" s="213"/>
      <c r="K859" s="213">
        <v>1</v>
      </c>
      <c r="L859" s="214">
        <v>146</v>
      </c>
      <c r="M859" s="214">
        <v>146</v>
      </c>
      <c r="N859" s="215">
        <v>1.2099999999999999E-5</v>
      </c>
      <c r="O859" s="215">
        <v>1.2099999999999999E-5</v>
      </c>
      <c r="P859" s="213">
        <v>2</v>
      </c>
      <c r="Q859" s="214">
        <v>1277</v>
      </c>
      <c r="R859" s="215">
        <v>3.0000000000000001E-6</v>
      </c>
    </row>
    <row r="860" spans="2:18" x14ac:dyDescent="0.2">
      <c r="B860" s="216" t="s">
        <v>1631</v>
      </c>
      <c r="C860" s="216" t="s">
        <v>1632</v>
      </c>
      <c r="D860" s="216" t="s">
        <v>25</v>
      </c>
      <c r="E860" s="213">
        <v>920</v>
      </c>
      <c r="F860" s="213">
        <v>11947.7</v>
      </c>
      <c r="G860" s="213">
        <v>1275</v>
      </c>
      <c r="H860" s="213">
        <v>138</v>
      </c>
      <c r="I860" s="213"/>
      <c r="J860" s="213"/>
      <c r="K860" s="213">
        <v>9</v>
      </c>
      <c r="L860" s="214">
        <v>196228.3</v>
      </c>
      <c r="M860" s="214">
        <v>149248.29999999999</v>
      </c>
      <c r="N860" s="215">
        <v>2.6920999999999998E-3</v>
      </c>
      <c r="O860" s="215">
        <v>2.4030000000000002E-3</v>
      </c>
      <c r="P860" s="213">
        <v>4</v>
      </c>
      <c r="Q860" s="214">
        <v>19744</v>
      </c>
      <c r="R860" s="215">
        <v>1.8349999999999999E-4</v>
      </c>
    </row>
    <row r="861" spans="2:18" x14ac:dyDescent="0.2">
      <c r="B861" s="216" t="s">
        <v>1633</v>
      </c>
      <c r="C861" s="216" t="s">
        <v>1634</v>
      </c>
      <c r="D861" s="216" t="s">
        <v>24</v>
      </c>
      <c r="E861" s="213">
        <v>85</v>
      </c>
      <c r="F861" s="213">
        <v>7252</v>
      </c>
      <c r="G861" s="213">
        <v>1115.51</v>
      </c>
      <c r="H861" s="213">
        <v>292</v>
      </c>
      <c r="I861" s="213"/>
      <c r="J861" s="213"/>
      <c r="K861" s="213">
        <v>2</v>
      </c>
      <c r="L861" s="214">
        <v>25694.85</v>
      </c>
      <c r="M861" s="214">
        <v>25694.85</v>
      </c>
      <c r="N861" s="215">
        <v>8.0500000000000005E-5</v>
      </c>
      <c r="O861" s="215">
        <v>8.0500000000000005E-5</v>
      </c>
      <c r="P861" s="213">
        <v>1</v>
      </c>
      <c r="Q861" s="214">
        <v>1022</v>
      </c>
      <c r="R861" s="215">
        <v>7.0999999999999998E-6</v>
      </c>
    </row>
    <row r="862" spans="2:18" x14ac:dyDescent="0.2">
      <c r="B862" s="216" t="s">
        <v>1635</v>
      </c>
      <c r="C862" s="216" t="s">
        <v>1636</v>
      </c>
      <c r="D862" s="216" t="s">
        <v>25</v>
      </c>
      <c r="E862" s="213">
        <v>1651</v>
      </c>
      <c r="F862" s="213">
        <v>13567.78</v>
      </c>
      <c r="G862" s="213">
        <v>8112.45</v>
      </c>
      <c r="H862" s="213">
        <v>232</v>
      </c>
      <c r="I862" s="213"/>
      <c r="J862" s="213"/>
      <c r="K862" s="213">
        <v>12</v>
      </c>
      <c r="L862" s="214">
        <v>446791</v>
      </c>
      <c r="M862" s="214">
        <v>446169.4</v>
      </c>
      <c r="N862" s="215">
        <v>4.2017000000000001E-3</v>
      </c>
      <c r="O862" s="215">
        <v>4.1910000000000003E-3</v>
      </c>
      <c r="P862" s="213">
        <v>4</v>
      </c>
      <c r="Q862" s="214">
        <v>3588</v>
      </c>
      <c r="R862" s="215">
        <v>6.9499999999999995E-5</v>
      </c>
    </row>
    <row r="863" spans="2:18" x14ac:dyDescent="0.2">
      <c r="B863" s="216" t="s">
        <v>1637</v>
      </c>
      <c r="C863" s="216" t="s">
        <v>1638</v>
      </c>
      <c r="D863" s="216" t="s">
        <v>25</v>
      </c>
      <c r="E863" s="213">
        <v>763</v>
      </c>
      <c r="F863" s="213">
        <v>24647.05</v>
      </c>
      <c r="G863" s="213">
        <v>1307.9000000000001</v>
      </c>
      <c r="H863" s="213">
        <v>133</v>
      </c>
      <c r="I863" s="213"/>
      <c r="J863" s="213"/>
      <c r="K863" s="213">
        <v>17</v>
      </c>
      <c r="L863" s="214">
        <v>254090.3</v>
      </c>
      <c r="M863" s="214">
        <v>253594.8</v>
      </c>
      <c r="N863" s="215">
        <v>2.2079999999999999E-3</v>
      </c>
      <c r="O863" s="215">
        <v>2.2030000000000001E-3</v>
      </c>
      <c r="P863" s="213">
        <v>3</v>
      </c>
      <c r="Q863" s="214">
        <v>3280</v>
      </c>
      <c r="R863" s="215">
        <v>1.2889999999999999E-4</v>
      </c>
    </row>
    <row r="864" spans="2:18" x14ac:dyDescent="0.2">
      <c r="B864" s="216" t="s">
        <v>1639</v>
      </c>
      <c r="C864" s="216" t="s">
        <v>1640</v>
      </c>
      <c r="D864" s="216" t="s">
        <v>24</v>
      </c>
      <c r="E864" s="213">
        <v>3</v>
      </c>
      <c r="F864" s="213">
        <v>423.3</v>
      </c>
      <c r="G864" s="213">
        <v>263.2</v>
      </c>
      <c r="H864" s="213">
        <v>221</v>
      </c>
      <c r="I864" s="213"/>
      <c r="J864" s="213"/>
      <c r="K864" s="213">
        <v>1</v>
      </c>
      <c r="L864" s="214">
        <v>133.4</v>
      </c>
      <c r="M864" s="214">
        <v>0</v>
      </c>
      <c r="N864" s="215">
        <v>9.9999999999999995E-7</v>
      </c>
      <c r="O864" s="215">
        <v>0</v>
      </c>
      <c r="P864" s="213">
        <v>0</v>
      </c>
      <c r="Q864" s="214">
        <v>0</v>
      </c>
      <c r="R864" s="215">
        <v>0</v>
      </c>
    </row>
    <row r="865" spans="2:18" x14ac:dyDescent="0.2">
      <c r="B865" s="216" t="s">
        <v>1641</v>
      </c>
      <c r="C865" s="216" t="s">
        <v>1642</v>
      </c>
      <c r="D865" s="216" t="s">
        <v>25</v>
      </c>
      <c r="E865" s="213">
        <v>1016</v>
      </c>
      <c r="F865" s="213">
        <v>105419.8</v>
      </c>
      <c r="G865" s="213">
        <v>2887.25</v>
      </c>
      <c r="H865" s="213">
        <v>133</v>
      </c>
      <c r="I865" s="213"/>
      <c r="J865" s="213"/>
      <c r="K865" s="213">
        <v>34</v>
      </c>
      <c r="L865" s="214">
        <v>988377.3</v>
      </c>
      <c r="M865" s="214">
        <v>529115.9</v>
      </c>
      <c r="N865" s="215">
        <v>1.5761299999999999E-2</v>
      </c>
      <c r="O865" s="215">
        <v>1.2041E-2</v>
      </c>
      <c r="P865" s="213">
        <v>18</v>
      </c>
      <c r="Q865" s="214">
        <v>115551.3</v>
      </c>
      <c r="R865" s="215">
        <v>8.2830000000000002E-4</v>
      </c>
    </row>
    <row r="866" spans="2:18" x14ac:dyDescent="0.2">
      <c r="B866" s="216" t="s">
        <v>1643</v>
      </c>
      <c r="C866" s="216" t="s">
        <v>1644</v>
      </c>
      <c r="D866" s="216" t="s">
        <v>25</v>
      </c>
      <c r="E866" s="213">
        <v>591</v>
      </c>
      <c r="F866" s="213">
        <v>115057.7</v>
      </c>
      <c r="G866" s="213">
        <v>892.2</v>
      </c>
      <c r="H866" s="213">
        <v>101</v>
      </c>
      <c r="I866" s="213"/>
      <c r="J866" s="213"/>
      <c r="K866" s="213">
        <v>14</v>
      </c>
      <c r="L866" s="214">
        <v>3342.4360000000001</v>
      </c>
      <c r="M866" s="214">
        <v>3241.9319999999998</v>
      </c>
      <c r="N866" s="215">
        <v>5.8499999999999999E-5</v>
      </c>
      <c r="O866" s="215">
        <v>5.3100000000000003E-5</v>
      </c>
      <c r="P866" s="213">
        <v>15</v>
      </c>
      <c r="Q866" s="214">
        <v>48478.77</v>
      </c>
      <c r="R866" s="215">
        <v>3.7090000000000002E-4</v>
      </c>
    </row>
    <row r="867" spans="2:18" x14ac:dyDescent="0.2">
      <c r="B867" s="216" t="s">
        <v>1645</v>
      </c>
      <c r="C867" s="216" t="s">
        <v>1646</v>
      </c>
      <c r="D867" s="216" t="s">
        <v>25</v>
      </c>
      <c r="E867" s="213">
        <v>407</v>
      </c>
      <c r="F867" s="213">
        <v>74710.92</v>
      </c>
      <c r="G867" s="213">
        <v>102.2</v>
      </c>
      <c r="H867" s="213">
        <v>103</v>
      </c>
      <c r="I867" s="213"/>
      <c r="J867" s="213"/>
      <c r="K867" s="213">
        <v>5</v>
      </c>
      <c r="L867" s="214">
        <v>4342.5469999999996</v>
      </c>
      <c r="M867" s="214">
        <v>3322.547</v>
      </c>
      <c r="N867" s="215">
        <v>4.3990000000000001E-4</v>
      </c>
      <c r="O867" s="215">
        <v>4.2900000000000002E-4</v>
      </c>
      <c r="P867" s="213">
        <v>11</v>
      </c>
      <c r="Q867" s="214">
        <v>8875.2170000000006</v>
      </c>
      <c r="R867" s="215">
        <v>1.2120000000000001E-4</v>
      </c>
    </row>
    <row r="868" spans="2:18" x14ac:dyDescent="0.2">
      <c r="B868" s="216" t="s">
        <v>1647</v>
      </c>
      <c r="C868" s="216" t="s">
        <v>1648</v>
      </c>
      <c r="D868" s="216" t="s">
        <v>25</v>
      </c>
      <c r="E868" s="213">
        <v>370</v>
      </c>
      <c r="F868" s="213">
        <v>51461</v>
      </c>
      <c r="G868" s="213">
        <v>634.4</v>
      </c>
      <c r="H868" s="213">
        <v>58</v>
      </c>
      <c r="I868" s="213"/>
      <c r="J868" s="213"/>
      <c r="K868" s="213">
        <v>3</v>
      </c>
      <c r="L868" s="214">
        <v>763.76880000000006</v>
      </c>
      <c r="M868" s="214">
        <v>763.76880000000006</v>
      </c>
      <c r="N868" s="215">
        <v>1.34E-5</v>
      </c>
      <c r="O868" s="215">
        <v>1.34E-5</v>
      </c>
      <c r="P868" s="213">
        <v>11</v>
      </c>
      <c r="Q868" s="214">
        <v>39621</v>
      </c>
      <c r="R868" s="215">
        <v>3.0620000000000002E-4</v>
      </c>
    </row>
    <row r="869" spans="2:18" x14ac:dyDescent="0.2">
      <c r="B869" s="216" t="s">
        <v>1649</v>
      </c>
      <c r="C869" s="216" t="s">
        <v>1650</v>
      </c>
      <c r="D869" s="216" t="s">
        <v>25</v>
      </c>
      <c r="E869" s="213">
        <v>223</v>
      </c>
      <c r="F869" s="213">
        <v>50208.65</v>
      </c>
      <c r="G869" s="213">
        <v>169.9</v>
      </c>
      <c r="H869" s="213">
        <v>25</v>
      </c>
      <c r="I869" s="213"/>
      <c r="J869" s="213"/>
      <c r="K869" s="213">
        <v>7</v>
      </c>
      <c r="L869" s="214">
        <v>35668.839999999997</v>
      </c>
      <c r="M869" s="214">
        <v>35668.839999999997</v>
      </c>
      <c r="N869" s="215">
        <v>1.1571000000000001E-3</v>
      </c>
      <c r="O869" s="215">
        <v>1.157E-3</v>
      </c>
      <c r="P869" s="213">
        <v>6</v>
      </c>
      <c r="Q869" s="214">
        <v>6961</v>
      </c>
      <c r="R869" s="215">
        <v>1.0950000000000001E-4</v>
      </c>
    </row>
    <row r="870" spans="2:18" x14ac:dyDescent="0.2">
      <c r="B870" s="216" t="s">
        <v>1651</v>
      </c>
      <c r="C870" s="216" t="s">
        <v>1652</v>
      </c>
      <c r="D870" s="216" t="s">
        <v>25</v>
      </c>
      <c r="E870" s="213">
        <v>370.99</v>
      </c>
      <c r="F870" s="213">
        <v>79211.070000000007</v>
      </c>
      <c r="G870" s="213">
        <v>145.6</v>
      </c>
      <c r="H870" s="213">
        <v>81</v>
      </c>
      <c r="I870" s="213"/>
      <c r="J870" s="213"/>
      <c r="K870" s="213">
        <v>12</v>
      </c>
      <c r="L870" s="214">
        <v>9139.1550000000007</v>
      </c>
      <c r="M870" s="214">
        <v>9139.1550000000007</v>
      </c>
      <c r="N870" s="215">
        <v>1.983E-4</v>
      </c>
      <c r="O870" s="215">
        <v>1.9799999999999999E-4</v>
      </c>
      <c r="P870" s="213">
        <v>16</v>
      </c>
      <c r="Q870" s="214">
        <v>37981</v>
      </c>
      <c r="R870" s="215">
        <v>3.2509999999999999E-4</v>
      </c>
    </row>
    <row r="871" spans="2:18" x14ac:dyDescent="0.2">
      <c r="B871" s="216" t="s">
        <v>1653</v>
      </c>
      <c r="C871" s="216" t="s">
        <v>1654</v>
      </c>
      <c r="D871" s="216" t="s">
        <v>24</v>
      </c>
      <c r="E871" s="213">
        <v>623</v>
      </c>
      <c r="F871" s="213">
        <v>7467.6</v>
      </c>
      <c r="G871" s="213">
        <v>41.6</v>
      </c>
      <c r="H871" s="213">
        <v>105</v>
      </c>
      <c r="I871" s="213"/>
      <c r="J871" s="213"/>
      <c r="K871" s="213">
        <v>9</v>
      </c>
      <c r="L871" s="214">
        <v>37726.71</v>
      </c>
      <c r="M871" s="214">
        <v>24433.85</v>
      </c>
      <c r="N871" s="215">
        <v>1.9089E-3</v>
      </c>
      <c r="O871" s="215">
        <v>1.273E-3</v>
      </c>
      <c r="P871" s="213">
        <v>0</v>
      </c>
      <c r="Q871" s="214">
        <v>0</v>
      </c>
      <c r="R871" s="215">
        <v>0</v>
      </c>
    </row>
    <row r="872" spans="2:18" x14ac:dyDescent="0.2">
      <c r="B872" s="216" t="s">
        <v>1655</v>
      </c>
      <c r="C872" s="216" t="s">
        <v>1656</v>
      </c>
      <c r="D872" s="216" t="s">
        <v>25</v>
      </c>
      <c r="E872" s="213">
        <v>374.26</v>
      </c>
      <c r="F872" s="213">
        <v>114839.2</v>
      </c>
      <c r="G872" s="213">
        <v>0</v>
      </c>
      <c r="H872" s="213">
        <v>55</v>
      </c>
      <c r="I872" s="213"/>
      <c r="J872" s="213"/>
      <c r="K872" s="213">
        <v>13</v>
      </c>
      <c r="L872" s="214">
        <v>335206.2</v>
      </c>
      <c r="M872" s="214">
        <v>327951.7</v>
      </c>
      <c r="N872" s="215">
        <v>4.7406000000000002E-3</v>
      </c>
      <c r="O872" s="215">
        <v>3.8300000000000001E-3</v>
      </c>
      <c r="P872" s="213">
        <v>6</v>
      </c>
      <c r="Q872" s="214">
        <v>47784</v>
      </c>
      <c r="R872" s="215">
        <v>3.4430000000000002E-4</v>
      </c>
    </row>
    <row r="873" spans="2:18" x14ac:dyDescent="0.2">
      <c r="B873" s="216" t="s">
        <v>1657</v>
      </c>
      <c r="C873" s="216" t="s">
        <v>1654</v>
      </c>
      <c r="D873" s="216" t="s">
        <v>24</v>
      </c>
      <c r="E873" s="213">
        <v>6.65</v>
      </c>
      <c r="F873" s="213">
        <v>866.8</v>
      </c>
      <c r="G873" s="213">
        <v>256.55</v>
      </c>
      <c r="H873" s="213">
        <v>223</v>
      </c>
      <c r="I873" s="213"/>
      <c r="J873" s="213"/>
      <c r="K873" s="213">
        <v>3</v>
      </c>
      <c r="L873" s="214">
        <v>302.66669999999999</v>
      </c>
      <c r="M873" s="214">
        <v>197.83330000000001</v>
      </c>
      <c r="N873" s="215">
        <v>1.5099999999999999E-5</v>
      </c>
      <c r="O873" s="215">
        <v>1.0000000000000001E-5</v>
      </c>
      <c r="P873" s="213">
        <v>1</v>
      </c>
      <c r="Q873" s="214">
        <v>398</v>
      </c>
      <c r="R873" s="215">
        <v>9.9999999999999995E-7</v>
      </c>
    </row>
    <row r="874" spans="2:18" x14ac:dyDescent="0.2">
      <c r="B874" s="216" t="s">
        <v>1658</v>
      </c>
      <c r="C874" s="216" t="s">
        <v>1659</v>
      </c>
      <c r="D874" s="216" t="s">
        <v>25</v>
      </c>
      <c r="E874" s="213">
        <v>730.13</v>
      </c>
      <c r="F874" s="213">
        <v>115967.6</v>
      </c>
      <c r="G874" s="213">
        <v>2230.5</v>
      </c>
      <c r="H874" s="213">
        <v>78</v>
      </c>
      <c r="I874" s="213"/>
      <c r="J874" s="213"/>
      <c r="K874" s="213">
        <v>25</v>
      </c>
      <c r="L874" s="214">
        <v>515347.4</v>
      </c>
      <c r="M874" s="214">
        <v>500565.9</v>
      </c>
      <c r="N874" s="215">
        <v>7.6758E-3</v>
      </c>
      <c r="O874" s="215">
        <v>5.8199999999999997E-3</v>
      </c>
      <c r="P874" s="213">
        <v>10</v>
      </c>
      <c r="Q874" s="214">
        <v>53615.27</v>
      </c>
      <c r="R874" s="215">
        <v>4.6139999999999999E-4</v>
      </c>
    </row>
    <row r="875" spans="2:18" x14ac:dyDescent="0.2">
      <c r="B875" s="216" t="s">
        <v>1660</v>
      </c>
      <c r="C875" s="216" t="s">
        <v>1661</v>
      </c>
      <c r="D875" s="216" t="s">
        <v>25</v>
      </c>
      <c r="E875" s="213">
        <v>559</v>
      </c>
      <c r="F875" s="213">
        <v>54883.69</v>
      </c>
      <c r="G875" s="213">
        <v>1390.2</v>
      </c>
      <c r="H875" s="213">
        <v>82</v>
      </c>
      <c r="I875" s="213"/>
      <c r="J875" s="213"/>
      <c r="K875" s="213">
        <v>10</v>
      </c>
      <c r="L875" s="214">
        <v>35188.04</v>
      </c>
      <c r="M875" s="214">
        <v>23656.38</v>
      </c>
      <c r="N875" s="215">
        <v>4.4724999999999999E-3</v>
      </c>
      <c r="O875" s="215">
        <v>3.0249999999999999E-3</v>
      </c>
      <c r="P875" s="213">
        <v>4</v>
      </c>
      <c r="Q875" s="214">
        <v>2955</v>
      </c>
      <c r="R875" s="215">
        <v>4.3000000000000002E-5</v>
      </c>
    </row>
    <row r="876" spans="2:18" x14ac:dyDescent="0.2">
      <c r="B876" s="216" t="s">
        <v>1662</v>
      </c>
      <c r="C876" s="216" t="s">
        <v>272</v>
      </c>
      <c r="D876" s="216" t="s">
        <v>3244</v>
      </c>
      <c r="E876" s="213">
        <v>80</v>
      </c>
      <c r="F876" s="213">
        <v>0</v>
      </c>
      <c r="G876" s="213">
        <v>582.54</v>
      </c>
      <c r="H876" s="213"/>
      <c r="I876" s="213"/>
      <c r="J876" s="213"/>
      <c r="K876" s="213"/>
      <c r="L876" s="214"/>
      <c r="M876" s="214"/>
      <c r="N876" s="215"/>
      <c r="O876" s="215"/>
      <c r="P876" s="213"/>
      <c r="Q876" s="214"/>
      <c r="R876" s="215"/>
    </row>
    <row r="877" spans="2:18" x14ac:dyDescent="0.2">
      <c r="B877" s="216" t="s">
        <v>1663</v>
      </c>
      <c r="C877" s="216" t="s">
        <v>1664</v>
      </c>
      <c r="D877" s="216" t="s">
        <v>24</v>
      </c>
      <c r="E877" s="213">
        <v>2204</v>
      </c>
      <c r="F877" s="213">
        <v>5200.5</v>
      </c>
      <c r="G877" s="213">
        <v>11855.27</v>
      </c>
      <c r="H877" s="213">
        <v>301</v>
      </c>
      <c r="I877" s="213"/>
      <c r="J877" s="213"/>
      <c r="K877" s="213">
        <v>6</v>
      </c>
      <c r="L877" s="214">
        <v>661636.6</v>
      </c>
      <c r="M877" s="214">
        <v>26954.91</v>
      </c>
      <c r="N877" s="215">
        <v>2.1695999999999998E-3</v>
      </c>
      <c r="O877" s="215">
        <v>1.66E-4</v>
      </c>
      <c r="P877" s="213">
        <v>5</v>
      </c>
      <c r="Q877" s="214">
        <v>29710</v>
      </c>
      <c r="R877" s="215">
        <v>1.178E-4</v>
      </c>
    </row>
    <row r="878" spans="2:18" x14ac:dyDescent="0.2">
      <c r="B878" s="216" t="s">
        <v>1665</v>
      </c>
      <c r="C878" s="216" t="s">
        <v>1666</v>
      </c>
      <c r="D878" s="216" t="s">
        <v>24</v>
      </c>
      <c r="E878" s="213">
        <v>1753</v>
      </c>
      <c r="F878" s="213">
        <v>8297.2000000000007</v>
      </c>
      <c r="G878" s="213">
        <v>1591.4</v>
      </c>
      <c r="H878" s="213">
        <v>211</v>
      </c>
      <c r="I878" s="213"/>
      <c r="J878" s="213"/>
      <c r="K878" s="213">
        <v>11</v>
      </c>
      <c r="L878" s="214">
        <v>97889.96</v>
      </c>
      <c r="M878" s="214">
        <v>97889.96</v>
      </c>
      <c r="N878" s="215">
        <v>1.8867999999999999E-3</v>
      </c>
      <c r="O878" s="215">
        <v>1.887E-3</v>
      </c>
      <c r="P878" s="213">
        <v>6</v>
      </c>
      <c r="Q878" s="214">
        <v>30976</v>
      </c>
      <c r="R878" s="215">
        <v>1.206E-4</v>
      </c>
    </row>
    <row r="879" spans="2:18" x14ac:dyDescent="0.2">
      <c r="B879" s="216" t="s">
        <v>1667</v>
      </c>
      <c r="C879" s="216" t="s">
        <v>1668</v>
      </c>
      <c r="D879" s="216" t="s">
        <v>24</v>
      </c>
      <c r="E879" s="213">
        <v>1515</v>
      </c>
      <c r="F879" s="213">
        <v>8616.2000000000007</v>
      </c>
      <c r="G879" s="213">
        <v>1808.7</v>
      </c>
      <c r="H879" s="213">
        <v>222</v>
      </c>
      <c r="I879" s="213"/>
      <c r="J879" s="213"/>
      <c r="K879" s="213">
        <v>10</v>
      </c>
      <c r="L879" s="214">
        <v>3753.3739999999998</v>
      </c>
      <c r="M879" s="214">
        <v>3753.3739999999998</v>
      </c>
      <c r="N879" s="215">
        <v>5.6400000000000002E-5</v>
      </c>
      <c r="O879" s="215">
        <v>5.6400000000000002E-5</v>
      </c>
      <c r="P879" s="213">
        <v>3</v>
      </c>
      <c r="Q879" s="214">
        <v>9827</v>
      </c>
      <c r="R879" s="215">
        <v>3.9199999999999997E-5</v>
      </c>
    </row>
    <row r="880" spans="2:18" x14ac:dyDescent="0.2">
      <c r="B880" s="216" t="s">
        <v>1669</v>
      </c>
      <c r="C880" s="216" t="s">
        <v>1670</v>
      </c>
      <c r="D880" s="216" t="s">
        <v>24</v>
      </c>
      <c r="E880" s="213">
        <v>953.5</v>
      </c>
      <c r="F880" s="213">
        <v>6405.34</v>
      </c>
      <c r="G880" s="213">
        <v>5770.34</v>
      </c>
      <c r="H880" s="213">
        <v>231</v>
      </c>
      <c r="I880" s="213"/>
      <c r="J880" s="213"/>
      <c r="K880" s="213">
        <v>5</v>
      </c>
      <c r="L880" s="214">
        <v>11481.25</v>
      </c>
      <c r="M880" s="214">
        <v>11481.25</v>
      </c>
      <c r="N880" s="215">
        <v>6.0300000000000002E-5</v>
      </c>
      <c r="O880" s="215">
        <v>6.0300000000000002E-5</v>
      </c>
      <c r="P880" s="213">
        <v>6</v>
      </c>
      <c r="Q880" s="214">
        <v>14639</v>
      </c>
      <c r="R880" s="215">
        <v>7.9499999999999994E-5</v>
      </c>
    </row>
    <row r="881" spans="2:18" x14ac:dyDescent="0.2">
      <c r="B881" s="216" t="s">
        <v>1671</v>
      </c>
      <c r="C881" s="216" t="s">
        <v>1666</v>
      </c>
      <c r="D881" s="216" t="s">
        <v>25</v>
      </c>
      <c r="E881" s="213">
        <v>2115</v>
      </c>
      <c r="F881" s="213">
        <v>7332.79</v>
      </c>
      <c r="G881" s="213">
        <v>3805.18</v>
      </c>
      <c r="H881" s="213">
        <v>244</v>
      </c>
      <c r="I881" s="213"/>
      <c r="J881" s="213"/>
      <c r="K881" s="213">
        <v>5</v>
      </c>
      <c r="L881" s="214">
        <v>9379.0040000000008</v>
      </c>
      <c r="M881" s="214">
        <v>9379.0040000000008</v>
      </c>
      <c r="N881" s="215">
        <v>1.7990000000000001E-4</v>
      </c>
      <c r="O881" s="215">
        <v>1.8000000000000001E-4</v>
      </c>
      <c r="P881" s="213">
        <v>3</v>
      </c>
      <c r="Q881" s="214">
        <v>91433</v>
      </c>
      <c r="R881" s="215">
        <v>9.2299999999999999E-4</v>
      </c>
    </row>
    <row r="882" spans="2:18" x14ac:dyDescent="0.2">
      <c r="B882" s="216" t="s">
        <v>1672</v>
      </c>
      <c r="C882" s="216" t="s">
        <v>1673</v>
      </c>
      <c r="D882" s="216" t="s">
        <v>24</v>
      </c>
      <c r="E882" s="213">
        <v>572</v>
      </c>
      <c r="F882" s="213">
        <v>1665.97</v>
      </c>
      <c r="G882" s="213">
        <v>1102.31</v>
      </c>
      <c r="H882" s="213">
        <v>145</v>
      </c>
      <c r="I882" s="213"/>
      <c r="J882" s="213"/>
      <c r="K882" s="213">
        <v>4</v>
      </c>
      <c r="L882" s="214">
        <v>772.28620000000001</v>
      </c>
      <c r="M882" s="214">
        <v>194.90209999999999</v>
      </c>
      <c r="N882" s="215">
        <v>3.9999999999999998E-6</v>
      </c>
      <c r="O882" s="215">
        <v>3.0000000000000001E-6</v>
      </c>
      <c r="P882" s="213">
        <v>3</v>
      </c>
      <c r="Q882" s="214">
        <v>24642</v>
      </c>
      <c r="R882" s="215">
        <v>9.5500000000000004E-5</v>
      </c>
    </row>
    <row r="883" spans="2:18" x14ac:dyDescent="0.2">
      <c r="B883" s="216" t="s">
        <v>1674</v>
      </c>
      <c r="C883" s="216" t="s">
        <v>1668</v>
      </c>
      <c r="D883" s="216" t="s">
        <v>25</v>
      </c>
      <c r="E883" s="213">
        <v>876</v>
      </c>
      <c r="F883" s="213">
        <v>6680.53</v>
      </c>
      <c r="G883" s="213">
        <v>208.3</v>
      </c>
      <c r="H883" s="213">
        <v>100</v>
      </c>
      <c r="I883" s="213"/>
      <c r="J883" s="213"/>
      <c r="K883" s="213">
        <v>5</v>
      </c>
      <c r="L883" s="214">
        <v>18325.52</v>
      </c>
      <c r="M883" s="214">
        <v>18325.52</v>
      </c>
      <c r="N883" s="215">
        <v>5.264E-4</v>
      </c>
      <c r="O883" s="215">
        <v>5.2599999999999999E-4</v>
      </c>
      <c r="P883" s="213">
        <v>4</v>
      </c>
      <c r="Q883" s="214">
        <v>13630</v>
      </c>
      <c r="R883" s="215">
        <v>1.3679999999999999E-4</v>
      </c>
    </row>
    <row r="884" spans="2:18" x14ac:dyDescent="0.2">
      <c r="B884" s="216" t="s">
        <v>1675</v>
      </c>
      <c r="C884" s="216" t="s">
        <v>1676</v>
      </c>
      <c r="D884" s="216" t="s">
        <v>25</v>
      </c>
      <c r="E884" s="213">
        <v>1272</v>
      </c>
      <c r="F884" s="213">
        <v>12493.4</v>
      </c>
      <c r="G884" s="213">
        <v>2502.6999999999998</v>
      </c>
      <c r="H884" s="213">
        <v>173</v>
      </c>
      <c r="I884" s="213"/>
      <c r="J884" s="213"/>
      <c r="K884" s="213">
        <v>6</v>
      </c>
      <c r="L884" s="214">
        <v>65545.83</v>
      </c>
      <c r="M884" s="214">
        <v>65545.83</v>
      </c>
      <c r="N884" s="215">
        <v>9.2699999999999998E-4</v>
      </c>
      <c r="O884" s="215">
        <v>9.2699999999999998E-4</v>
      </c>
      <c r="P884" s="213">
        <v>2</v>
      </c>
      <c r="Q884" s="214">
        <v>7868</v>
      </c>
      <c r="R884" s="215">
        <v>7.3999999999999996E-5</v>
      </c>
    </row>
    <row r="885" spans="2:18" x14ac:dyDescent="0.2">
      <c r="B885" s="216" t="s">
        <v>1677</v>
      </c>
      <c r="C885" s="216" t="s">
        <v>1678</v>
      </c>
      <c r="D885" s="216" t="s">
        <v>24</v>
      </c>
      <c r="E885" s="213">
        <v>1838.5</v>
      </c>
      <c r="F885" s="213">
        <v>6706.61</v>
      </c>
      <c r="G885" s="213">
        <v>5819.5</v>
      </c>
      <c r="H885" s="213">
        <v>253</v>
      </c>
      <c r="I885" s="213"/>
      <c r="J885" s="213"/>
      <c r="K885" s="213">
        <v>8</v>
      </c>
      <c r="L885" s="214">
        <v>269805.5</v>
      </c>
      <c r="M885" s="214">
        <v>13309.2</v>
      </c>
      <c r="N885" s="215">
        <v>2.0048000000000002E-3</v>
      </c>
      <c r="O885" s="215">
        <v>6.3299999999999994E-5</v>
      </c>
      <c r="P885" s="213">
        <v>2</v>
      </c>
      <c r="Q885" s="214">
        <v>7402</v>
      </c>
      <c r="R885" s="215">
        <v>2.4199999999999999E-5</v>
      </c>
    </row>
    <row r="886" spans="2:18" x14ac:dyDescent="0.2">
      <c r="B886" s="216" t="s">
        <v>1679</v>
      </c>
      <c r="C886" s="216" t="s">
        <v>1680</v>
      </c>
      <c r="D886" s="216" t="s">
        <v>24</v>
      </c>
      <c r="E886" s="213">
        <v>588</v>
      </c>
      <c r="F886" s="213">
        <v>3508.1</v>
      </c>
      <c r="G886" s="213">
        <v>640.91</v>
      </c>
      <c r="H886" s="213">
        <v>212</v>
      </c>
      <c r="I886" s="213"/>
      <c r="J886" s="213"/>
      <c r="K886" s="213">
        <v>6</v>
      </c>
      <c r="L886" s="214">
        <v>192002.8</v>
      </c>
      <c r="M886" s="214">
        <v>49284.55</v>
      </c>
      <c r="N886" s="215">
        <v>1.2168000000000001E-3</v>
      </c>
      <c r="O886" s="215">
        <v>6.2600000000000004E-4</v>
      </c>
      <c r="P886" s="213">
        <v>5</v>
      </c>
      <c r="Q886" s="214">
        <v>12765</v>
      </c>
      <c r="R886" s="215">
        <v>4.0200000000000001E-5</v>
      </c>
    </row>
    <row r="887" spans="2:18" x14ac:dyDescent="0.2">
      <c r="B887" s="216" t="s">
        <v>1681</v>
      </c>
      <c r="C887" s="216" t="s">
        <v>1680</v>
      </c>
      <c r="D887" s="216" t="s">
        <v>24</v>
      </c>
      <c r="E887" s="213">
        <v>1830</v>
      </c>
      <c r="F887" s="213">
        <v>10371.11</v>
      </c>
      <c r="G887" s="213">
        <v>4122.8</v>
      </c>
      <c r="H887" s="213">
        <v>269</v>
      </c>
      <c r="I887" s="213"/>
      <c r="J887" s="213"/>
      <c r="K887" s="213">
        <v>32</v>
      </c>
      <c r="L887" s="214">
        <v>199657.7</v>
      </c>
      <c r="M887" s="214">
        <v>198269.3</v>
      </c>
      <c r="N887" s="215">
        <v>4.8257999999999999E-3</v>
      </c>
      <c r="O887" s="215">
        <v>3.9890000000000004E-3</v>
      </c>
      <c r="P887" s="213">
        <v>13</v>
      </c>
      <c r="Q887" s="214">
        <v>36317</v>
      </c>
      <c r="R887" s="215">
        <v>1.673E-4</v>
      </c>
    </row>
    <row r="888" spans="2:18" x14ac:dyDescent="0.2">
      <c r="B888" s="216" t="s">
        <v>1682</v>
      </c>
      <c r="C888" s="216" t="s">
        <v>1683</v>
      </c>
      <c r="D888" s="216" t="s">
        <v>24</v>
      </c>
      <c r="E888" s="213">
        <v>428</v>
      </c>
      <c r="F888" s="213">
        <v>2483.1</v>
      </c>
      <c r="G888" s="213">
        <v>2609.6</v>
      </c>
      <c r="H888" s="213">
        <v>77</v>
      </c>
      <c r="I888" s="213"/>
      <c r="J888" s="213"/>
      <c r="K888" s="213">
        <v>1</v>
      </c>
      <c r="L888" s="214">
        <v>106.03489999999999</v>
      </c>
      <c r="M888" s="214">
        <v>106.03489999999999</v>
      </c>
      <c r="N888" s="215">
        <v>9.9999999999999995E-7</v>
      </c>
      <c r="O888" s="215">
        <v>9.9999999999999995E-7</v>
      </c>
      <c r="P888" s="213">
        <v>3</v>
      </c>
      <c r="Q888" s="214">
        <v>16983</v>
      </c>
      <c r="R888" s="215">
        <v>3.3200000000000001E-5</v>
      </c>
    </row>
    <row r="889" spans="2:18" x14ac:dyDescent="0.2">
      <c r="B889" s="216" t="s">
        <v>1684</v>
      </c>
      <c r="C889" s="216" t="s">
        <v>1685</v>
      </c>
      <c r="D889" s="216" t="s">
        <v>24</v>
      </c>
      <c r="E889" s="213">
        <v>696</v>
      </c>
      <c r="F889" s="213">
        <v>8216.11</v>
      </c>
      <c r="G889" s="213">
        <v>1176.97</v>
      </c>
      <c r="H889" s="213">
        <v>131</v>
      </c>
      <c r="I889" s="213"/>
      <c r="J889" s="213"/>
      <c r="K889" s="213">
        <v>8</v>
      </c>
      <c r="L889" s="214">
        <v>894.6463</v>
      </c>
      <c r="M889" s="214">
        <v>894.6463</v>
      </c>
      <c r="N889" s="215">
        <v>8.1000000000000004E-6</v>
      </c>
      <c r="O889" s="215">
        <v>8.1000000000000004E-6</v>
      </c>
      <c r="P889" s="213">
        <v>3</v>
      </c>
      <c r="Q889" s="214">
        <v>10804</v>
      </c>
      <c r="R889" s="215">
        <v>4.5300000000000003E-5</v>
      </c>
    </row>
    <row r="890" spans="2:18" x14ac:dyDescent="0.2">
      <c r="B890" s="216" t="s">
        <v>1686</v>
      </c>
      <c r="C890" s="216" t="s">
        <v>1687</v>
      </c>
      <c r="D890" s="216" t="s">
        <v>24</v>
      </c>
      <c r="E890" s="213">
        <v>1043</v>
      </c>
      <c r="F890" s="213">
        <v>1791.7</v>
      </c>
      <c r="G890" s="213">
        <v>5937</v>
      </c>
      <c r="H890" s="213">
        <v>174</v>
      </c>
      <c r="I890" s="213"/>
      <c r="J890" s="213"/>
      <c r="K890" s="213">
        <v>3</v>
      </c>
      <c r="L890" s="214">
        <v>13436.68</v>
      </c>
      <c r="M890" s="214">
        <v>13436.68</v>
      </c>
      <c r="N890" s="215">
        <v>5.2200000000000002E-5</v>
      </c>
      <c r="O890" s="215">
        <v>5.2200000000000002E-5</v>
      </c>
      <c r="P890" s="213">
        <v>3</v>
      </c>
      <c r="Q890" s="214">
        <v>6892</v>
      </c>
      <c r="R890" s="215">
        <v>3.6300000000000001E-5</v>
      </c>
    </row>
    <row r="891" spans="2:18" x14ac:dyDescent="0.2">
      <c r="B891" s="216" t="s">
        <v>1688</v>
      </c>
      <c r="C891" s="216" t="s">
        <v>1689</v>
      </c>
      <c r="D891" s="216" t="s">
        <v>24</v>
      </c>
      <c r="E891" s="213">
        <v>40</v>
      </c>
      <c r="F891" s="213">
        <v>0</v>
      </c>
      <c r="G891" s="213">
        <v>874.3</v>
      </c>
      <c r="H891" s="213">
        <v>38</v>
      </c>
      <c r="I891" s="213"/>
      <c r="J891" s="213"/>
      <c r="K891" s="213"/>
      <c r="L891" s="214"/>
      <c r="M891" s="214"/>
      <c r="N891" s="215"/>
      <c r="O891" s="215"/>
      <c r="P891" s="213"/>
      <c r="Q891" s="214"/>
      <c r="R891" s="215"/>
    </row>
    <row r="892" spans="2:18" x14ac:dyDescent="0.2">
      <c r="B892" s="216" t="s">
        <v>1690</v>
      </c>
      <c r="C892" s="216" t="s">
        <v>1691</v>
      </c>
      <c r="D892" s="216" t="s">
        <v>24</v>
      </c>
      <c r="E892" s="213">
        <v>814</v>
      </c>
      <c r="F892" s="213">
        <v>6688.7</v>
      </c>
      <c r="G892" s="213">
        <v>2710.45</v>
      </c>
      <c r="H892" s="213">
        <v>159</v>
      </c>
      <c r="I892" s="213"/>
      <c r="J892" s="213"/>
      <c r="K892" s="213">
        <v>4</v>
      </c>
      <c r="L892" s="214">
        <v>75324.429999999993</v>
      </c>
      <c r="M892" s="214">
        <v>75324.429999999993</v>
      </c>
      <c r="N892" s="215">
        <v>8.6479999999999999E-4</v>
      </c>
      <c r="O892" s="215">
        <v>8.6499999999999999E-4</v>
      </c>
      <c r="P892" s="213">
        <v>14</v>
      </c>
      <c r="Q892" s="214">
        <v>51499</v>
      </c>
      <c r="R892" s="215">
        <v>1.705E-4</v>
      </c>
    </row>
    <row r="893" spans="2:18" x14ac:dyDescent="0.2">
      <c r="B893" s="216" t="s">
        <v>1692</v>
      </c>
      <c r="C893" s="216" t="s">
        <v>1689</v>
      </c>
      <c r="D893" s="216" t="s">
        <v>24</v>
      </c>
      <c r="E893" s="213">
        <v>752</v>
      </c>
      <c r="F893" s="213">
        <v>4455.84</v>
      </c>
      <c r="G893" s="213">
        <v>483.9</v>
      </c>
      <c r="H893" s="213">
        <v>100.6019</v>
      </c>
      <c r="I893" s="213"/>
      <c r="J893" s="213"/>
      <c r="K893" s="213">
        <v>6</v>
      </c>
      <c r="L893" s="214">
        <v>662.30740000000003</v>
      </c>
      <c r="M893" s="214">
        <v>662.30740000000003</v>
      </c>
      <c r="N893" s="215">
        <v>7.9999999999999996E-6</v>
      </c>
      <c r="O893" s="215">
        <v>7.9999999999999996E-6</v>
      </c>
      <c r="P893" s="213">
        <v>3</v>
      </c>
      <c r="Q893" s="214">
        <v>18774</v>
      </c>
      <c r="R893" s="215">
        <v>6.4300000000000004E-5</v>
      </c>
    </row>
    <row r="894" spans="2:18" x14ac:dyDescent="0.2">
      <c r="B894" s="216" t="s">
        <v>1693</v>
      </c>
      <c r="C894" s="216" t="s">
        <v>1694</v>
      </c>
      <c r="D894" s="216" t="s">
        <v>25</v>
      </c>
      <c r="E894" s="213">
        <v>1080</v>
      </c>
      <c r="F894" s="213">
        <v>48247.86</v>
      </c>
      <c r="G894" s="213">
        <v>5576.4</v>
      </c>
      <c r="H894" s="213">
        <v>244.22200000000001</v>
      </c>
      <c r="I894" s="213"/>
      <c r="J894" s="213"/>
      <c r="K894" s="213">
        <v>13</v>
      </c>
      <c r="L894" s="214">
        <v>27835</v>
      </c>
      <c r="M894" s="214">
        <v>27835</v>
      </c>
      <c r="N894" s="215">
        <v>4.9810000000000002E-4</v>
      </c>
      <c r="O894" s="215">
        <v>4.9799999999999996E-4</v>
      </c>
      <c r="P894" s="213">
        <v>26</v>
      </c>
      <c r="Q894" s="214">
        <v>172809.1</v>
      </c>
      <c r="R894" s="215">
        <v>1.3791999999999999E-3</v>
      </c>
    </row>
    <row r="895" spans="2:18" x14ac:dyDescent="0.2">
      <c r="B895" s="216" t="s">
        <v>1695</v>
      </c>
      <c r="C895" s="216" t="s">
        <v>1696</v>
      </c>
      <c r="D895" s="216" t="s">
        <v>24</v>
      </c>
      <c r="E895" s="213">
        <v>945</v>
      </c>
      <c r="F895" s="213">
        <v>7022.04</v>
      </c>
      <c r="G895" s="213">
        <v>4236.7</v>
      </c>
      <c r="H895" s="213">
        <v>187</v>
      </c>
      <c r="I895" s="213"/>
      <c r="J895" s="213"/>
      <c r="K895" s="213">
        <v>5</v>
      </c>
      <c r="L895" s="214">
        <v>739.38810000000001</v>
      </c>
      <c r="M895" s="214">
        <v>739.38810000000001</v>
      </c>
      <c r="N895" s="215">
        <v>5.0000000000000004E-6</v>
      </c>
      <c r="O895" s="215">
        <v>5.0000000000000004E-6</v>
      </c>
      <c r="P895" s="213">
        <v>5</v>
      </c>
      <c r="Q895" s="214">
        <v>8280</v>
      </c>
      <c r="R895" s="215">
        <v>4.4199999999999997E-5</v>
      </c>
    </row>
    <row r="896" spans="2:18" x14ac:dyDescent="0.2">
      <c r="B896" s="216" t="s">
        <v>1697</v>
      </c>
      <c r="C896" s="216" t="s">
        <v>1687</v>
      </c>
      <c r="D896" s="216" t="s">
        <v>24</v>
      </c>
      <c r="E896" s="213">
        <v>584</v>
      </c>
      <c r="F896" s="213">
        <v>1171.8499999999999</v>
      </c>
      <c r="G896" s="213">
        <v>4456.8999999999996</v>
      </c>
      <c r="H896" s="213">
        <v>96</v>
      </c>
      <c r="I896" s="213"/>
      <c r="J896" s="213"/>
      <c r="K896" s="213">
        <v>2</v>
      </c>
      <c r="L896" s="214">
        <v>237.85509999999999</v>
      </c>
      <c r="M896" s="214">
        <v>237.85509999999999</v>
      </c>
      <c r="N896" s="215">
        <v>1.9999999999999999E-6</v>
      </c>
      <c r="O896" s="215">
        <v>1.9999999999999999E-6</v>
      </c>
      <c r="P896" s="213">
        <v>3</v>
      </c>
      <c r="Q896" s="214">
        <v>10322</v>
      </c>
      <c r="R896" s="215">
        <v>2.6999999999999999E-5</v>
      </c>
    </row>
    <row r="897" spans="2:18" x14ac:dyDescent="0.2">
      <c r="B897" s="216" t="s">
        <v>1698</v>
      </c>
      <c r="C897" s="216" t="s">
        <v>1689</v>
      </c>
      <c r="D897" s="216" t="s">
        <v>24</v>
      </c>
      <c r="E897" s="213">
        <v>796</v>
      </c>
      <c r="F897" s="213">
        <v>3594.3</v>
      </c>
      <c r="G897" s="213">
        <v>2731.84</v>
      </c>
      <c r="H897" s="213">
        <v>114</v>
      </c>
      <c r="I897" s="213"/>
      <c r="J897" s="213"/>
      <c r="K897" s="213">
        <v>7</v>
      </c>
      <c r="L897" s="214">
        <v>3748.848</v>
      </c>
      <c r="M897" s="214">
        <v>3678.5259999999998</v>
      </c>
      <c r="N897" s="215">
        <v>2.51E-5</v>
      </c>
      <c r="O897" s="215">
        <v>2.41E-5</v>
      </c>
      <c r="P897" s="213">
        <v>7</v>
      </c>
      <c r="Q897" s="214">
        <v>24815</v>
      </c>
      <c r="R897" s="215">
        <v>8.3300000000000005E-5</v>
      </c>
    </row>
    <row r="898" spans="2:18" x14ac:dyDescent="0.2">
      <c r="B898" s="216" t="s">
        <v>1699</v>
      </c>
      <c r="C898" s="216" t="s">
        <v>1700</v>
      </c>
      <c r="D898" s="216" t="s">
        <v>24</v>
      </c>
      <c r="E898" s="213">
        <v>609</v>
      </c>
      <c r="F898" s="213">
        <v>1743</v>
      </c>
      <c r="G898" s="213">
        <v>333.1</v>
      </c>
      <c r="H898" s="213">
        <v>121</v>
      </c>
      <c r="I898" s="213"/>
      <c r="J898" s="213"/>
      <c r="K898" s="213">
        <v>4</v>
      </c>
      <c r="L898" s="214">
        <v>11054.08</v>
      </c>
      <c r="M898" s="214">
        <v>11054.08</v>
      </c>
      <c r="N898" s="215">
        <v>6.9400000000000006E-5</v>
      </c>
      <c r="O898" s="215">
        <v>6.9400000000000006E-5</v>
      </c>
      <c r="P898" s="213">
        <v>3</v>
      </c>
      <c r="Q898" s="214">
        <v>11423</v>
      </c>
      <c r="R898" s="215">
        <v>3.1099999999999997E-5</v>
      </c>
    </row>
    <row r="899" spans="2:18" x14ac:dyDescent="0.2">
      <c r="B899" s="216" t="s">
        <v>1701</v>
      </c>
      <c r="C899" s="216" t="s">
        <v>1702</v>
      </c>
      <c r="D899" s="216" t="s">
        <v>24</v>
      </c>
      <c r="E899" s="213">
        <v>1161.5</v>
      </c>
      <c r="F899" s="213">
        <v>3233.9</v>
      </c>
      <c r="G899" s="213">
        <v>957.95</v>
      </c>
      <c r="H899" s="213">
        <v>101.50790000000001</v>
      </c>
      <c r="I899" s="213"/>
      <c r="J899" s="213"/>
      <c r="K899" s="213">
        <v>10</v>
      </c>
      <c r="L899" s="214">
        <v>5467.3069999999998</v>
      </c>
      <c r="M899" s="214">
        <v>5467.3069999999998</v>
      </c>
      <c r="N899" s="215">
        <v>3.5200000000000002E-5</v>
      </c>
      <c r="O899" s="215">
        <v>3.5200000000000002E-5</v>
      </c>
      <c r="P899" s="213">
        <v>8</v>
      </c>
      <c r="Q899" s="214">
        <v>103232</v>
      </c>
      <c r="R899" s="215">
        <v>3.346E-4</v>
      </c>
    </row>
    <row r="900" spans="2:18" x14ac:dyDescent="0.2">
      <c r="B900" s="216" t="s">
        <v>1703</v>
      </c>
      <c r="C900" s="216" t="s">
        <v>1700</v>
      </c>
      <c r="D900" s="216" t="s">
        <v>24</v>
      </c>
      <c r="E900" s="213">
        <v>824</v>
      </c>
      <c r="F900" s="213">
        <v>1922.2</v>
      </c>
      <c r="G900" s="213">
        <v>1647.91</v>
      </c>
      <c r="H900" s="213">
        <v>221</v>
      </c>
      <c r="I900" s="213"/>
      <c r="J900" s="213"/>
      <c r="K900" s="213">
        <v>8</v>
      </c>
      <c r="L900" s="214">
        <v>13739.6</v>
      </c>
      <c r="M900" s="214">
        <v>13739.6</v>
      </c>
      <c r="N900" s="215">
        <v>6.7999999999999999E-5</v>
      </c>
      <c r="O900" s="215">
        <v>6.7999999999999999E-5</v>
      </c>
      <c r="P900" s="213">
        <v>6</v>
      </c>
      <c r="Q900" s="214">
        <v>20043</v>
      </c>
      <c r="R900" s="215">
        <v>8.6299999999999997E-5</v>
      </c>
    </row>
    <row r="901" spans="2:18" x14ac:dyDescent="0.2">
      <c r="B901" s="216" t="s">
        <v>1704</v>
      </c>
      <c r="C901" s="216" t="s">
        <v>1705</v>
      </c>
      <c r="D901" s="216" t="s">
        <v>24</v>
      </c>
      <c r="E901" s="213">
        <v>1299</v>
      </c>
      <c r="F901" s="213">
        <v>3210.9</v>
      </c>
      <c r="G901" s="213">
        <v>2563.1</v>
      </c>
      <c r="H901" s="213">
        <v>104.523</v>
      </c>
      <c r="I901" s="213"/>
      <c r="J901" s="213"/>
      <c r="K901" s="213">
        <v>4</v>
      </c>
      <c r="L901" s="214">
        <v>4586.5150000000003</v>
      </c>
      <c r="M901" s="214">
        <v>4586.5150000000003</v>
      </c>
      <c r="N901" s="215">
        <v>5.9500000000000003E-5</v>
      </c>
      <c r="O901" s="215">
        <v>5.9500000000000003E-5</v>
      </c>
      <c r="P901" s="213">
        <v>7</v>
      </c>
      <c r="Q901" s="214">
        <v>85255</v>
      </c>
      <c r="R901" s="215">
        <v>2.1929999999999999E-4</v>
      </c>
    </row>
    <row r="902" spans="2:18" x14ac:dyDescent="0.2">
      <c r="B902" s="216" t="s">
        <v>1706</v>
      </c>
      <c r="C902" s="216" t="s">
        <v>1700</v>
      </c>
      <c r="D902" s="216" t="s">
        <v>24</v>
      </c>
      <c r="E902" s="213">
        <v>280</v>
      </c>
      <c r="F902" s="213">
        <v>16.2</v>
      </c>
      <c r="G902" s="213">
        <v>3542.43</v>
      </c>
      <c r="H902" s="213">
        <v>114</v>
      </c>
      <c r="I902" s="213"/>
      <c r="J902" s="213"/>
      <c r="K902" s="213">
        <v>0</v>
      </c>
      <c r="L902" s="214">
        <v>0</v>
      </c>
      <c r="M902" s="214">
        <v>0</v>
      </c>
      <c r="N902" s="215">
        <v>0</v>
      </c>
      <c r="O902" s="215">
        <v>0</v>
      </c>
      <c r="P902" s="213">
        <v>2</v>
      </c>
      <c r="Q902" s="214">
        <v>6426</v>
      </c>
      <c r="R902" s="215">
        <v>4.2200000000000003E-5</v>
      </c>
    </row>
    <row r="903" spans="2:18" x14ac:dyDescent="0.2">
      <c r="B903" s="216" t="s">
        <v>1707</v>
      </c>
      <c r="C903" s="216" t="s">
        <v>1700</v>
      </c>
      <c r="D903" s="216" t="s">
        <v>24</v>
      </c>
      <c r="E903" s="213">
        <v>1246.5</v>
      </c>
      <c r="F903" s="213">
        <v>3737.24</v>
      </c>
      <c r="G903" s="213">
        <v>804.63</v>
      </c>
      <c r="H903" s="213">
        <v>185</v>
      </c>
      <c r="I903" s="213"/>
      <c r="J903" s="213"/>
      <c r="K903" s="213">
        <v>0</v>
      </c>
      <c r="L903" s="214">
        <v>0</v>
      </c>
      <c r="M903" s="214">
        <v>0</v>
      </c>
      <c r="N903" s="215">
        <v>0</v>
      </c>
      <c r="O903" s="215">
        <v>0</v>
      </c>
      <c r="P903" s="213">
        <v>5</v>
      </c>
      <c r="Q903" s="214">
        <v>31548</v>
      </c>
      <c r="R903" s="215">
        <v>7.2399999999999998E-5</v>
      </c>
    </row>
    <row r="904" spans="2:18" x14ac:dyDescent="0.2">
      <c r="B904" s="216" t="s">
        <v>1708</v>
      </c>
      <c r="C904" s="216" t="s">
        <v>1709</v>
      </c>
      <c r="D904" s="216" t="s">
        <v>24</v>
      </c>
      <c r="E904" s="213">
        <v>2005</v>
      </c>
      <c r="F904" s="213">
        <v>3067.33</v>
      </c>
      <c r="G904" s="213">
        <v>3971.17</v>
      </c>
      <c r="H904" s="213">
        <v>218</v>
      </c>
      <c r="I904" s="213"/>
      <c r="J904" s="213"/>
      <c r="K904" s="213">
        <v>5</v>
      </c>
      <c r="L904" s="214">
        <v>385.65870000000001</v>
      </c>
      <c r="M904" s="214">
        <v>385.65870000000001</v>
      </c>
      <c r="N904" s="215">
        <v>5.0000000000000004E-6</v>
      </c>
      <c r="O904" s="215">
        <v>5.0000000000000004E-6</v>
      </c>
      <c r="P904" s="213">
        <v>2</v>
      </c>
      <c r="Q904" s="214">
        <v>10163</v>
      </c>
      <c r="R904" s="215">
        <v>4.5300000000000003E-5</v>
      </c>
    </row>
    <row r="905" spans="2:18" x14ac:dyDescent="0.2">
      <c r="B905" s="216" t="s">
        <v>1710</v>
      </c>
      <c r="C905" s="216" t="s">
        <v>1711</v>
      </c>
      <c r="D905" s="216" t="s">
        <v>24</v>
      </c>
      <c r="E905" s="213">
        <v>1556</v>
      </c>
      <c r="F905" s="213">
        <v>5719.9</v>
      </c>
      <c r="G905" s="213">
        <v>816.52</v>
      </c>
      <c r="H905" s="213">
        <v>151</v>
      </c>
      <c r="I905" s="213"/>
      <c r="J905" s="213"/>
      <c r="K905" s="213">
        <v>9</v>
      </c>
      <c r="L905" s="214">
        <v>23160.63</v>
      </c>
      <c r="M905" s="214">
        <v>21578.2</v>
      </c>
      <c r="N905" s="215">
        <v>8.0400000000000003E-5</v>
      </c>
      <c r="O905" s="215">
        <v>7.8399999999999995E-5</v>
      </c>
      <c r="P905" s="213">
        <v>2</v>
      </c>
      <c r="Q905" s="214">
        <v>1991</v>
      </c>
      <c r="R905" s="215">
        <v>7.0999999999999998E-6</v>
      </c>
    </row>
    <row r="906" spans="2:18" x14ac:dyDescent="0.2">
      <c r="B906" s="216" t="s">
        <v>1712</v>
      </c>
      <c r="C906" s="216" t="s">
        <v>1713</v>
      </c>
      <c r="D906" s="216" t="s">
        <v>24</v>
      </c>
      <c r="E906" s="213">
        <v>1324.5</v>
      </c>
      <c r="F906" s="213">
        <v>5755.89</v>
      </c>
      <c r="G906" s="213">
        <v>1402.66</v>
      </c>
      <c r="H906" s="213">
        <v>201</v>
      </c>
      <c r="I906" s="213"/>
      <c r="J906" s="213"/>
      <c r="K906" s="213">
        <v>22</v>
      </c>
      <c r="L906" s="214">
        <v>95618.63</v>
      </c>
      <c r="M906" s="214">
        <v>95618.63</v>
      </c>
      <c r="N906" s="215">
        <v>1.2945999999999999E-3</v>
      </c>
      <c r="O906" s="215">
        <v>1.2949999999999999E-3</v>
      </c>
      <c r="P906" s="213">
        <v>6</v>
      </c>
      <c r="Q906" s="214">
        <v>15372</v>
      </c>
      <c r="R906" s="215">
        <v>6.7299999999999996E-5</v>
      </c>
    </row>
    <row r="907" spans="2:18" x14ac:dyDescent="0.2">
      <c r="B907" s="216" t="s">
        <v>1714</v>
      </c>
      <c r="C907" s="216" t="s">
        <v>1715</v>
      </c>
      <c r="D907" s="216" t="s">
        <v>24</v>
      </c>
      <c r="E907" s="213">
        <v>1827.67</v>
      </c>
      <c r="F907" s="213">
        <v>2426.6</v>
      </c>
      <c r="G907" s="213">
        <v>2147.2399999999998</v>
      </c>
      <c r="H907" s="213">
        <v>124</v>
      </c>
      <c r="I907" s="213"/>
      <c r="J907" s="213"/>
      <c r="K907" s="213">
        <v>8</v>
      </c>
      <c r="L907" s="214">
        <v>38233.25</v>
      </c>
      <c r="M907" s="214">
        <v>38233.25</v>
      </c>
      <c r="N907" s="215">
        <v>2.6479999999999999E-4</v>
      </c>
      <c r="O907" s="215">
        <v>2.6499999999999999E-4</v>
      </c>
      <c r="P907" s="213">
        <v>8</v>
      </c>
      <c r="Q907" s="214">
        <v>54127</v>
      </c>
      <c r="R907" s="215">
        <v>2.354E-4</v>
      </c>
    </row>
    <row r="908" spans="2:18" x14ac:dyDescent="0.2">
      <c r="B908" s="216" t="s">
        <v>1716</v>
      </c>
      <c r="C908" s="216" t="s">
        <v>1717</v>
      </c>
      <c r="D908" s="216" t="s">
        <v>24</v>
      </c>
      <c r="E908" s="213">
        <v>2</v>
      </c>
      <c r="F908" s="213">
        <v>0</v>
      </c>
      <c r="G908" s="213">
        <v>1441</v>
      </c>
      <c r="H908" s="213"/>
      <c r="I908" s="213"/>
      <c r="J908" s="213"/>
      <c r="K908" s="213"/>
      <c r="L908" s="214"/>
      <c r="M908" s="214"/>
      <c r="N908" s="215"/>
      <c r="O908" s="215"/>
      <c r="P908" s="213"/>
      <c r="Q908" s="214"/>
      <c r="R908" s="215"/>
    </row>
    <row r="909" spans="2:18" x14ac:dyDescent="0.2">
      <c r="B909" s="216" t="s">
        <v>1718</v>
      </c>
      <c r="C909" s="216" t="s">
        <v>1719</v>
      </c>
      <c r="D909" s="216" t="s">
        <v>24</v>
      </c>
      <c r="E909" s="213">
        <v>5</v>
      </c>
      <c r="F909" s="213">
        <v>0</v>
      </c>
      <c r="G909" s="213">
        <v>3037.8</v>
      </c>
      <c r="H909" s="213"/>
      <c r="I909" s="213"/>
      <c r="J909" s="213"/>
      <c r="K909" s="213"/>
      <c r="L909" s="214"/>
      <c r="M909" s="214"/>
      <c r="N909" s="215"/>
      <c r="O909" s="215"/>
      <c r="P909" s="213"/>
      <c r="Q909" s="214"/>
      <c r="R909" s="215"/>
    </row>
    <row r="910" spans="2:18" x14ac:dyDescent="0.2">
      <c r="B910" s="216" t="s">
        <v>1720</v>
      </c>
      <c r="C910" s="216" t="s">
        <v>1721</v>
      </c>
      <c r="D910" s="216" t="s">
        <v>24</v>
      </c>
      <c r="E910" s="213">
        <v>1376</v>
      </c>
      <c r="F910" s="213">
        <v>4623.6000000000004</v>
      </c>
      <c r="G910" s="213">
        <v>227.6</v>
      </c>
      <c r="H910" s="213">
        <v>142</v>
      </c>
      <c r="I910" s="213"/>
      <c r="J910" s="213"/>
      <c r="K910" s="213">
        <v>5</v>
      </c>
      <c r="L910" s="214">
        <v>18643.3</v>
      </c>
      <c r="M910" s="214">
        <v>18448.27</v>
      </c>
      <c r="N910" s="215">
        <v>1.0399999999999999E-4</v>
      </c>
      <c r="O910" s="215">
        <v>1.03E-4</v>
      </c>
      <c r="P910" s="213">
        <v>6</v>
      </c>
      <c r="Q910" s="214">
        <v>36800</v>
      </c>
      <c r="R910" s="215">
        <v>1.5029999999999999E-4</v>
      </c>
    </row>
    <row r="911" spans="2:18" x14ac:dyDescent="0.2">
      <c r="B911" s="216" t="s">
        <v>1722</v>
      </c>
      <c r="C911" s="216" t="s">
        <v>1723</v>
      </c>
      <c r="D911" s="216" t="s">
        <v>24</v>
      </c>
      <c r="E911" s="213">
        <v>2049.5</v>
      </c>
      <c r="F911" s="213">
        <v>6658.78</v>
      </c>
      <c r="G911" s="213">
        <v>1280</v>
      </c>
      <c r="H911" s="213">
        <v>213</v>
      </c>
      <c r="I911" s="213"/>
      <c r="J911" s="213"/>
      <c r="K911" s="213">
        <v>12</v>
      </c>
      <c r="L911" s="214">
        <v>210276.6</v>
      </c>
      <c r="M911" s="214">
        <v>210276.6</v>
      </c>
      <c r="N911" s="215">
        <v>2.5523999999999998E-3</v>
      </c>
      <c r="O911" s="215">
        <v>2.552E-3</v>
      </c>
      <c r="P911" s="213">
        <v>16</v>
      </c>
      <c r="Q911" s="214">
        <v>67499</v>
      </c>
      <c r="R911" s="215">
        <v>2.2560000000000001E-4</v>
      </c>
    </row>
    <row r="912" spans="2:18" x14ac:dyDescent="0.2">
      <c r="B912" s="216" t="s">
        <v>1724</v>
      </c>
      <c r="C912" s="216" t="s">
        <v>1717</v>
      </c>
      <c r="D912" s="216" t="s">
        <v>24</v>
      </c>
      <c r="E912" s="213">
        <v>2</v>
      </c>
      <c r="F912" s="213">
        <v>0</v>
      </c>
      <c r="G912" s="213">
        <v>1239.2</v>
      </c>
      <c r="H912" s="213"/>
      <c r="I912" s="213"/>
      <c r="J912" s="213"/>
      <c r="K912" s="213"/>
      <c r="L912" s="214"/>
      <c r="M912" s="214"/>
      <c r="N912" s="215"/>
      <c r="O912" s="215"/>
      <c r="P912" s="213"/>
      <c r="Q912" s="214"/>
      <c r="R912" s="215"/>
    </row>
    <row r="913" spans="2:18" x14ac:dyDescent="0.2">
      <c r="B913" s="216" t="s">
        <v>1725</v>
      </c>
      <c r="C913" s="216" t="s">
        <v>1719</v>
      </c>
      <c r="D913" s="216" t="s">
        <v>24</v>
      </c>
      <c r="E913" s="213">
        <v>4</v>
      </c>
      <c r="F913" s="213">
        <v>0</v>
      </c>
      <c r="G913" s="213">
        <v>2202</v>
      </c>
      <c r="H913" s="213"/>
      <c r="I913" s="213"/>
      <c r="J913" s="213"/>
      <c r="K913" s="213"/>
      <c r="L913" s="214"/>
      <c r="M913" s="214"/>
      <c r="N913" s="215"/>
      <c r="O913" s="215"/>
      <c r="P913" s="213"/>
      <c r="Q913" s="214"/>
      <c r="R913" s="215"/>
    </row>
    <row r="914" spans="2:18" x14ac:dyDescent="0.2">
      <c r="B914" s="216" t="s">
        <v>1726</v>
      </c>
      <c r="C914" s="216" t="s">
        <v>1717</v>
      </c>
      <c r="D914" s="216" t="s">
        <v>24</v>
      </c>
      <c r="E914" s="213">
        <v>790</v>
      </c>
      <c r="F914" s="213">
        <v>4249.88</v>
      </c>
      <c r="G914" s="213">
        <v>2061.4</v>
      </c>
      <c r="H914" s="213">
        <v>198</v>
      </c>
      <c r="I914" s="213"/>
      <c r="J914" s="213"/>
      <c r="K914" s="213">
        <v>5</v>
      </c>
      <c r="L914" s="214">
        <v>1281.748</v>
      </c>
      <c r="M914" s="214">
        <v>1281.748</v>
      </c>
      <c r="N914" s="215">
        <v>9.0000000000000002E-6</v>
      </c>
      <c r="O914" s="215">
        <v>9.0000000000000002E-6</v>
      </c>
      <c r="P914" s="213">
        <v>7</v>
      </c>
      <c r="Q914" s="214">
        <v>27400</v>
      </c>
      <c r="R914" s="215">
        <v>1.2339999999999999E-4</v>
      </c>
    </row>
    <row r="915" spans="2:18" x14ac:dyDescent="0.2">
      <c r="B915" s="216" t="s">
        <v>1727</v>
      </c>
      <c r="C915" s="216" t="s">
        <v>1728</v>
      </c>
      <c r="D915" s="216" t="s">
        <v>24</v>
      </c>
      <c r="E915" s="213">
        <v>514</v>
      </c>
      <c r="F915" s="213">
        <v>918.1</v>
      </c>
      <c r="G915" s="213">
        <v>3585.4</v>
      </c>
      <c r="H915" s="213">
        <v>108</v>
      </c>
      <c r="I915" s="213"/>
      <c r="J915" s="213"/>
      <c r="K915" s="213">
        <v>0</v>
      </c>
      <c r="L915" s="214">
        <v>0</v>
      </c>
      <c r="M915" s="214">
        <v>0</v>
      </c>
      <c r="N915" s="215">
        <v>0</v>
      </c>
      <c r="O915" s="215">
        <v>0</v>
      </c>
      <c r="P915" s="213">
        <v>1</v>
      </c>
      <c r="Q915" s="214">
        <v>2750</v>
      </c>
      <c r="R915" s="215">
        <v>1.11E-5</v>
      </c>
    </row>
    <row r="916" spans="2:18" x14ac:dyDescent="0.2">
      <c r="B916" s="216" t="s">
        <v>1729</v>
      </c>
      <c r="C916" s="216" t="s">
        <v>1730</v>
      </c>
      <c r="D916" s="216" t="s">
        <v>24</v>
      </c>
      <c r="E916" s="213">
        <v>2</v>
      </c>
      <c r="F916" s="213">
        <v>0</v>
      </c>
      <c r="G916" s="213">
        <v>1890.8</v>
      </c>
      <c r="H916" s="213">
        <v>106</v>
      </c>
      <c r="I916" s="213"/>
      <c r="J916" s="213"/>
      <c r="K916" s="213"/>
      <c r="L916" s="214"/>
      <c r="M916" s="214"/>
      <c r="N916" s="215"/>
      <c r="O916" s="215"/>
      <c r="P916" s="213"/>
      <c r="Q916" s="214"/>
      <c r="R916" s="215"/>
    </row>
    <row r="917" spans="2:18" x14ac:dyDescent="0.2">
      <c r="B917" s="216" t="s">
        <v>1731</v>
      </c>
      <c r="C917" s="216" t="s">
        <v>1732</v>
      </c>
      <c r="D917" s="216" t="s">
        <v>24</v>
      </c>
      <c r="E917" s="213">
        <v>532</v>
      </c>
      <c r="F917" s="213">
        <v>145.80000000000001</v>
      </c>
      <c r="G917" s="213">
        <v>4910.3</v>
      </c>
      <c r="H917" s="213">
        <v>143</v>
      </c>
      <c r="I917" s="213"/>
      <c r="J917" s="213"/>
      <c r="K917" s="213"/>
      <c r="L917" s="214"/>
      <c r="M917" s="214"/>
      <c r="N917" s="215"/>
      <c r="O917" s="215"/>
      <c r="P917" s="213"/>
      <c r="Q917" s="214"/>
      <c r="R917" s="215"/>
    </row>
    <row r="918" spans="2:18" x14ac:dyDescent="0.2">
      <c r="B918" s="216" t="s">
        <v>1733</v>
      </c>
      <c r="C918" s="216" t="s">
        <v>1734</v>
      </c>
      <c r="D918" s="216" t="s">
        <v>24</v>
      </c>
      <c r="E918" s="213">
        <v>1666</v>
      </c>
      <c r="F918" s="213">
        <v>10638.4</v>
      </c>
      <c r="G918" s="213">
        <v>615.95000000000005</v>
      </c>
      <c r="H918" s="213">
        <v>218</v>
      </c>
      <c r="I918" s="213"/>
      <c r="J918" s="213"/>
      <c r="K918" s="213">
        <v>22</v>
      </c>
      <c r="L918" s="214">
        <v>36619.300000000003</v>
      </c>
      <c r="M918" s="214">
        <v>10875.26</v>
      </c>
      <c r="N918" s="215">
        <v>1.8653999999999999E-3</v>
      </c>
      <c r="O918" s="215">
        <v>1.7520000000000001E-3</v>
      </c>
      <c r="P918" s="213">
        <v>1</v>
      </c>
      <c r="Q918" s="214">
        <v>2970</v>
      </c>
      <c r="R918" s="215">
        <v>9.0000000000000002E-6</v>
      </c>
    </row>
    <row r="919" spans="2:18" x14ac:dyDescent="0.2">
      <c r="B919" s="216" t="s">
        <v>1735</v>
      </c>
      <c r="C919" s="216" t="s">
        <v>1736</v>
      </c>
      <c r="D919" s="216" t="s">
        <v>24</v>
      </c>
      <c r="E919" s="213">
        <v>1060.5</v>
      </c>
      <c r="F919" s="213">
        <v>5130.8</v>
      </c>
      <c r="G919" s="213">
        <v>1116.57</v>
      </c>
      <c r="H919" s="213">
        <v>174</v>
      </c>
      <c r="I919" s="213"/>
      <c r="J919" s="213"/>
      <c r="K919" s="213">
        <v>8</v>
      </c>
      <c r="L919" s="214">
        <v>85774.25</v>
      </c>
      <c r="M919" s="214">
        <v>85774.25</v>
      </c>
      <c r="N919" s="215">
        <v>1.0949E-3</v>
      </c>
      <c r="O919" s="215">
        <v>1.0950000000000001E-3</v>
      </c>
      <c r="P919" s="213">
        <v>3</v>
      </c>
      <c r="Q919" s="214">
        <v>10968</v>
      </c>
      <c r="R919" s="215">
        <v>3.9199999999999997E-5</v>
      </c>
    </row>
    <row r="920" spans="2:18" x14ac:dyDescent="0.2">
      <c r="B920" s="216" t="s">
        <v>1737</v>
      </c>
      <c r="C920" s="216" t="s">
        <v>1738</v>
      </c>
      <c r="D920" s="216" t="s">
        <v>25</v>
      </c>
      <c r="E920" s="213">
        <v>974</v>
      </c>
      <c r="F920" s="213">
        <v>7550.3</v>
      </c>
      <c r="G920" s="213">
        <v>1418.34</v>
      </c>
      <c r="H920" s="213">
        <v>115</v>
      </c>
      <c r="I920" s="213"/>
      <c r="J920" s="213"/>
      <c r="K920" s="213">
        <v>7</v>
      </c>
      <c r="L920" s="214">
        <v>184007.1</v>
      </c>
      <c r="M920" s="214">
        <v>184007.1</v>
      </c>
      <c r="N920" s="215">
        <v>5.8444999999999999E-3</v>
      </c>
      <c r="O920" s="215">
        <v>5.8450000000000004E-3</v>
      </c>
      <c r="P920" s="213">
        <v>7</v>
      </c>
      <c r="Q920" s="214">
        <v>28658</v>
      </c>
      <c r="R920" s="215">
        <v>3.232E-4</v>
      </c>
    </row>
    <row r="921" spans="2:18" x14ac:dyDescent="0.2">
      <c r="B921" s="216" t="s">
        <v>1739</v>
      </c>
      <c r="C921" s="216" t="s">
        <v>1740</v>
      </c>
      <c r="D921" s="216" t="s">
        <v>24</v>
      </c>
      <c r="E921" s="213">
        <v>1017</v>
      </c>
      <c r="F921" s="213">
        <v>3693.4</v>
      </c>
      <c r="G921" s="213">
        <v>1616.95</v>
      </c>
      <c r="H921" s="213">
        <v>109</v>
      </c>
      <c r="I921" s="213"/>
      <c r="J921" s="213"/>
      <c r="K921" s="213">
        <v>4</v>
      </c>
      <c r="L921" s="214">
        <v>5794.7</v>
      </c>
      <c r="M921" s="214">
        <v>5794.7</v>
      </c>
      <c r="N921" s="215">
        <v>1.0323999999999999E-3</v>
      </c>
      <c r="O921" s="215">
        <v>1.0319999999999999E-3</v>
      </c>
      <c r="P921" s="213">
        <v>0</v>
      </c>
      <c r="Q921" s="214">
        <v>0</v>
      </c>
      <c r="R921" s="215">
        <v>0</v>
      </c>
    </row>
    <row r="922" spans="2:18" x14ac:dyDescent="0.2">
      <c r="B922" s="216" t="s">
        <v>1741</v>
      </c>
      <c r="C922" s="216" t="s">
        <v>1742</v>
      </c>
      <c r="D922" s="216" t="s">
        <v>24</v>
      </c>
      <c r="E922" s="213">
        <v>627</v>
      </c>
      <c r="F922" s="213">
        <v>8812.16</v>
      </c>
      <c r="G922" s="213">
        <v>1939.93</v>
      </c>
      <c r="H922" s="213">
        <v>236</v>
      </c>
      <c r="I922" s="213"/>
      <c r="J922" s="213"/>
      <c r="K922" s="213">
        <v>17</v>
      </c>
      <c r="L922" s="214">
        <v>213999.2</v>
      </c>
      <c r="M922" s="214">
        <v>213999.2</v>
      </c>
      <c r="N922" s="215">
        <v>1.9463E-3</v>
      </c>
      <c r="O922" s="215">
        <v>1.946E-3</v>
      </c>
      <c r="P922" s="213">
        <v>1</v>
      </c>
      <c r="Q922" s="214">
        <v>140</v>
      </c>
      <c r="R922" s="215">
        <v>9.9999999999999995E-7</v>
      </c>
    </row>
    <row r="923" spans="2:18" x14ac:dyDescent="0.2">
      <c r="B923" s="216" t="s">
        <v>1743</v>
      </c>
      <c r="C923" s="216" t="s">
        <v>1744</v>
      </c>
      <c r="D923" s="216" t="s">
        <v>24</v>
      </c>
      <c r="E923" s="213">
        <v>1031</v>
      </c>
      <c r="F923" s="213">
        <v>3663.8</v>
      </c>
      <c r="G923" s="213">
        <v>964.75</v>
      </c>
      <c r="H923" s="213">
        <v>104</v>
      </c>
      <c r="I923" s="213"/>
      <c r="J923" s="213"/>
      <c r="K923" s="213">
        <v>10</v>
      </c>
      <c r="L923" s="214">
        <v>64507.040000000001</v>
      </c>
      <c r="M923" s="214">
        <v>64507.040000000001</v>
      </c>
      <c r="N923" s="215">
        <v>4.2690000000000002E-4</v>
      </c>
      <c r="O923" s="215">
        <v>4.2700000000000002E-4</v>
      </c>
      <c r="P923" s="213">
        <v>4</v>
      </c>
      <c r="Q923" s="214">
        <v>22863</v>
      </c>
      <c r="R923" s="215">
        <v>6.1500000000000004E-5</v>
      </c>
    </row>
    <row r="924" spans="2:18" x14ac:dyDescent="0.2">
      <c r="B924" s="216" t="s">
        <v>1745</v>
      </c>
      <c r="C924" s="216" t="s">
        <v>1736</v>
      </c>
      <c r="D924" s="216" t="s">
        <v>25</v>
      </c>
      <c r="E924" s="213">
        <v>1798.5</v>
      </c>
      <c r="F924" s="213">
        <v>11629.41</v>
      </c>
      <c r="G924" s="213">
        <v>1060.81</v>
      </c>
      <c r="H924" s="213">
        <v>192</v>
      </c>
      <c r="I924" s="213"/>
      <c r="J924" s="213"/>
      <c r="K924" s="213">
        <v>15</v>
      </c>
      <c r="L924" s="214">
        <v>1591.934</v>
      </c>
      <c r="M924" s="214">
        <v>1591.934</v>
      </c>
      <c r="N924" s="215">
        <v>4.0099999999999999E-5</v>
      </c>
      <c r="O924" s="215">
        <v>4.0099999999999999E-5</v>
      </c>
      <c r="P924" s="213">
        <v>4</v>
      </c>
      <c r="Q924" s="214">
        <v>43506</v>
      </c>
      <c r="R924" s="215">
        <v>4.8329999999999998E-4</v>
      </c>
    </row>
    <row r="925" spans="2:18" x14ac:dyDescent="0.2">
      <c r="B925" s="216" t="s">
        <v>1746</v>
      </c>
      <c r="C925" s="216" t="s">
        <v>1747</v>
      </c>
      <c r="D925" s="216" t="s">
        <v>24</v>
      </c>
      <c r="E925" s="213">
        <v>836</v>
      </c>
      <c r="F925" s="213">
        <v>6872.17</v>
      </c>
      <c r="G925" s="213">
        <v>2350.5</v>
      </c>
      <c r="H925" s="213">
        <v>214</v>
      </c>
      <c r="I925" s="213"/>
      <c r="J925" s="213"/>
      <c r="K925" s="213">
        <v>7</v>
      </c>
      <c r="L925" s="214">
        <v>164408.1</v>
      </c>
      <c r="M925" s="214">
        <v>164408.1</v>
      </c>
      <c r="N925" s="215">
        <v>1.5143999999999999E-3</v>
      </c>
      <c r="O925" s="215">
        <v>1.5139999999999999E-3</v>
      </c>
      <c r="P925" s="213">
        <v>2</v>
      </c>
      <c r="Q925" s="214">
        <v>10974</v>
      </c>
      <c r="R925" s="215">
        <v>4.2200000000000003E-5</v>
      </c>
    </row>
    <row r="926" spans="2:18" x14ac:dyDescent="0.2">
      <c r="B926" s="216" t="s">
        <v>1748</v>
      </c>
      <c r="C926" s="216" t="s">
        <v>1749</v>
      </c>
      <c r="D926" s="216" t="s">
        <v>25</v>
      </c>
      <c r="E926" s="213">
        <v>1535</v>
      </c>
      <c r="F926" s="213">
        <v>19509.7</v>
      </c>
      <c r="G926" s="213">
        <v>1900.88</v>
      </c>
      <c r="H926" s="213">
        <v>221</v>
      </c>
      <c r="I926" s="213"/>
      <c r="J926" s="213"/>
      <c r="K926" s="213">
        <v>10</v>
      </c>
      <c r="L926" s="214">
        <v>137414.70000000001</v>
      </c>
      <c r="M926" s="214">
        <v>137406.70000000001</v>
      </c>
      <c r="N926" s="215">
        <v>3.9638E-3</v>
      </c>
      <c r="O926" s="215">
        <v>3.9589999999999998E-3</v>
      </c>
      <c r="P926" s="213">
        <v>11</v>
      </c>
      <c r="Q926" s="214">
        <v>45829</v>
      </c>
      <c r="R926" s="215">
        <v>4.2299999999999998E-4</v>
      </c>
    </row>
    <row r="927" spans="2:18" x14ac:dyDescent="0.2">
      <c r="B927" s="216" t="s">
        <v>1750</v>
      </c>
      <c r="C927" s="216" t="s">
        <v>1751</v>
      </c>
      <c r="D927" s="216" t="s">
        <v>25</v>
      </c>
      <c r="E927" s="213">
        <v>1499</v>
      </c>
      <c r="F927" s="213">
        <v>23986.78</v>
      </c>
      <c r="G927" s="213">
        <v>3392.97</v>
      </c>
      <c r="H927" s="213">
        <v>197</v>
      </c>
      <c r="I927" s="213"/>
      <c r="J927" s="213"/>
      <c r="K927" s="213">
        <v>19</v>
      </c>
      <c r="L927" s="214">
        <v>169073.1</v>
      </c>
      <c r="M927" s="214">
        <v>169073.1</v>
      </c>
      <c r="N927" s="215">
        <v>4.8760000000000001E-3</v>
      </c>
      <c r="O927" s="215">
        <v>4.8760000000000001E-3</v>
      </c>
      <c r="P927" s="213">
        <v>9</v>
      </c>
      <c r="Q927" s="214">
        <v>41362</v>
      </c>
      <c r="R927" s="215">
        <v>3.3310000000000002E-4</v>
      </c>
    </row>
    <row r="928" spans="2:18" x14ac:dyDescent="0.2">
      <c r="B928" s="216" t="s">
        <v>1752</v>
      </c>
      <c r="C928" s="216" t="s">
        <v>1753</v>
      </c>
      <c r="D928" s="216" t="s">
        <v>24</v>
      </c>
      <c r="E928" s="213">
        <v>4</v>
      </c>
      <c r="F928" s="213">
        <v>0</v>
      </c>
      <c r="G928" s="213">
        <v>99.7</v>
      </c>
      <c r="H928" s="213"/>
      <c r="I928" s="213"/>
      <c r="J928" s="213"/>
      <c r="K928" s="213"/>
      <c r="L928" s="214"/>
      <c r="M928" s="214"/>
      <c r="N928" s="215"/>
      <c r="O928" s="215"/>
      <c r="P928" s="213"/>
      <c r="Q928" s="214"/>
      <c r="R928" s="215"/>
    </row>
    <row r="929" spans="2:18" x14ac:dyDescent="0.2">
      <c r="B929" s="216" t="s">
        <v>1754</v>
      </c>
      <c r="C929" s="216" t="s">
        <v>1755</v>
      </c>
      <c r="D929" s="216" t="s">
        <v>24</v>
      </c>
      <c r="E929" s="213">
        <v>91</v>
      </c>
      <c r="F929" s="213">
        <v>567.79999999999995</v>
      </c>
      <c r="G929" s="213">
        <v>517.79999999999995</v>
      </c>
      <c r="H929" s="213"/>
      <c r="I929" s="213"/>
      <c r="J929" s="213"/>
      <c r="K929" s="213"/>
      <c r="L929" s="214"/>
      <c r="M929" s="214"/>
      <c r="N929" s="215"/>
      <c r="O929" s="215"/>
      <c r="P929" s="213"/>
      <c r="Q929" s="214"/>
      <c r="R929" s="215"/>
    </row>
    <row r="930" spans="2:18" x14ac:dyDescent="0.2">
      <c r="B930" s="216" t="s">
        <v>1756</v>
      </c>
      <c r="C930" s="216" t="s">
        <v>1755</v>
      </c>
      <c r="D930" s="216" t="s">
        <v>24</v>
      </c>
      <c r="E930" s="213">
        <v>187</v>
      </c>
      <c r="F930" s="213">
        <v>0</v>
      </c>
      <c r="G930" s="213">
        <v>1126.72</v>
      </c>
      <c r="H930" s="213">
        <v>74</v>
      </c>
      <c r="I930" s="213"/>
      <c r="J930" s="213"/>
      <c r="K930" s="213">
        <v>2</v>
      </c>
      <c r="L930" s="214">
        <v>640.73050000000001</v>
      </c>
      <c r="M930" s="214">
        <v>640.73050000000001</v>
      </c>
      <c r="N930" s="215">
        <v>1.8489999999999999E-4</v>
      </c>
      <c r="O930" s="215">
        <v>1.85E-4</v>
      </c>
      <c r="P930" s="213">
        <v>0</v>
      </c>
      <c r="Q930" s="214">
        <v>0</v>
      </c>
      <c r="R930" s="215">
        <v>0</v>
      </c>
    </row>
    <row r="931" spans="2:18" x14ac:dyDescent="0.2">
      <c r="B931" s="216" t="s">
        <v>1757</v>
      </c>
      <c r="C931" s="216" t="s">
        <v>1755</v>
      </c>
      <c r="D931" s="216" t="s">
        <v>24</v>
      </c>
      <c r="E931" s="213">
        <v>14</v>
      </c>
      <c r="F931" s="213">
        <v>0</v>
      </c>
      <c r="G931" s="213">
        <v>586.49</v>
      </c>
      <c r="H931" s="213">
        <v>40.56268</v>
      </c>
      <c r="I931" s="213"/>
      <c r="J931" s="213"/>
      <c r="K931" s="213"/>
      <c r="L931" s="214"/>
      <c r="M931" s="214"/>
      <c r="N931" s="215"/>
      <c r="O931" s="215"/>
      <c r="P931" s="213"/>
      <c r="Q931" s="214"/>
      <c r="R931" s="215"/>
    </row>
    <row r="932" spans="2:18" x14ac:dyDescent="0.2">
      <c r="B932" s="216" t="s">
        <v>1758</v>
      </c>
      <c r="C932" s="216" t="s">
        <v>1759</v>
      </c>
      <c r="D932" s="216" t="s">
        <v>24</v>
      </c>
      <c r="E932" s="213">
        <v>657</v>
      </c>
      <c r="F932" s="213">
        <v>1627.17</v>
      </c>
      <c r="G932" s="213">
        <v>750.47</v>
      </c>
      <c r="H932" s="213"/>
      <c r="I932" s="213"/>
      <c r="J932" s="213"/>
      <c r="K932" s="213">
        <v>5</v>
      </c>
      <c r="L932" s="214">
        <v>1591.2190000000001</v>
      </c>
      <c r="M932" s="214">
        <v>1591.2190000000001</v>
      </c>
      <c r="N932" s="215">
        <v>5.0000000000000004E-6</v>
      </c>
      <c r="O932" s="215">
        <v>5.0000000000000004E-6</v>
      </c>
      <c r="P932" s="213">
        <v>2</v>
      </c>
      <c r="Q932" s="214">
        <v>22550</v>
      </c>
      <c r="R932" s="215">
        <v>7.1500000000000003E-5</v>
      </c>
    </row>
    <row r="933" spans="2:18" x14ac:dyDescent="0.2">
      <c r="B933" s="216" t="s">
        <v>1760</v>
      </c>
      <c r="C933" s="216" t="s">
        <v>1755</v>
      </c>
      <c r="D933" s="216" t="s">
        <v>24</v>
      </c>
      <c r="E933" s="213">
        <v>5</v>
      </c>
      <c r="F933" s="213">
        <v>0</v>
      </c>
      <c r="G933" s="213">
        <v>329.8</v>
      </c>
      <c r="H933" s="213">
        <v>80</v>
      </c>
      <c r="I933" s="213"/>
      <c r="J933" s="213"/>
      <c r="K933" s="213"/>
      <c r="L933" s="214"/>
      <c r="M933" s="214"/>
      <c r="N933" s="215"/>
      <c r="O933" s="215"/>
      <c r="P933" s="213"/>
      <c r="Q933" s="214"/>
      <c r="R933" s="215"/>
    </row>
    <row r="934" spans="2:18" x14ac:dyDescent="0.2">
      <c r="B934" s="216" t="s">
        <v>1761</v>
      </c>
      <c r="C934" s="216" t="s">
        <v>1762</v>
      </c>
      <c r="D934" s="216" t="s">
        <v>24</v>
      </c>
      <c r="E934" s="213">
        <v>1361.5</v>
      </c>
      <c r="F934" s="213">
        <v>2762.4</v>
      </c>
      <c r="G934" s="213">
        <v>159.99</v>
      </c>
      <c r="H934" s="213">
        <v>63</v>
      </c>
      <c r="I934" s="213"/>
      <c r="J934" s="213"/>
      <c r="K934" s="213"/>
      <c r="L934" s="214"/>
      <c r="M934" s="214"/>
      <c r="N934" s="215"/>
      <c r="O934" s="215"/>
      <c r="P934" s="213"/>
      <c r="Q934" s="214"/>
      <c r="R934" s="215"/>
    </row>
    <row r="935" spans="2:18" x14ac:dyDescent="0.2">
      <c r="B935" s="216" t="s">
        <v>1763</v>
      </c>
      <c r="C935" s="216" t="s">
        <v>1755</v>
      </c>
      <c r="D935" s="216" t="s">
        <v>24</v>
      </c>
      <c r="E935" s="213">
        <v>4</v>
      </c>
      <c r="F935" s="213">
        <v>0</v>
      </c>
      <c r="G935" s="213">
        <v>1601.73</v>
      </c>
      <c r="H935" s="213">
        <v>68</v>
      </c>
      <c r="I935" s="213"/>
      <c r="J935" s="213"/>
      <c r="K935" s="213"/>
      <c r="L935" s="214"/>
      <c r="M935" s="214"/>
      <c r="N935" s="215"/>
      <c r="O935" s="215"/>
      <c r="P935" s="213"/>
      <c r="Q935" s="214"/>
      <c r="R935" s="215"/>
    </row>
    <row r="936" spans="2:18" x14ac:dyDescent="0.2">
      <c r="B936" s="216" t="s">
        <v>1764</v>
      </c>
      <c r="C936" s="216" t="s">
        <v>1755</v>
      </c>
      <c r="D936" s="216" t="s">
        <v>24</v>
      </c>
      <c r="E936" s="213">
        <v>103</v>
      </c>
      <c r="F936" s="213">
        <v>0</v>
      </c>
      <c r="G936" s="213">
        <v>1451.22</v>
      </c>
      <c r="H936" s="213">
        <v>23</v>
      </c>
      <c r="I936" s="213"/>
      <c r="J936" s="213"/>
      <c r="K936" s="213"/>
      <c r="L936" s="214"/>
      <c r="M936" s="214"/>
      <c r="N936" s="215"/>
      <c r="O936" s="215"/>
      <c r="P936" s="213"/>
      <c r="Q936" s="214"/>
      <c r="R936" s="215"/>
    </row>
    <row r="937" spans="2:18" x14ac:dyDescent="0.2">
      <c r="B937" s="216" t="s">
        <v>1765</v>
      </c>
      <c r="C937" s="216" t="s">
        <v>1755</v>
      </c>
      <c r="D937" s="216" t="s">
        <v>24</v>
      </c>
      <c r="E937" s="213">
        <v>72</v>
      </c>
      <c r="F937" s="213">
        <v>0</v>
      </c>
      <c r="G937" s="213">
        <v>594.21</v>
      </c>
      <c r="H937" s="213">
        <v>81</v>
      </c>
      <c r="I937" s="213"/>
      <c r="J937" s="213"/>
      <c r="K937" s="213">
        <v>1</v>
      </c>
      <c r="L937" s="214">
        <v>73869.45</v>
      </c>
      <c r="M937" s="214">
        <v>0</v>
      </c>
      <c r="N937" s="215">
        <v>6.8300000000000007E-5</v>
      </c>
      <c r="O937" s="215">
        <v>0</v>
      </c>
      <c r="P937" s="213">
        <v>0</v>
      </c>
      <c r="Q937" s="214">
        <v>0</v>
      </c>
      <c r="R937" s="215">
        <v>0</v>
      </c>
    </row>
    <row r="938" spans="2:18" x14ac:dyDescent="0.2">
      <c r="B938" s="216" t="s">
        <v>1766</v>
      </c>
      <c r="C938" s="216" t="s">
        <v>1759</v>
      </c>
      <c r="D938" s="216" t="s">
        <v>24</v>
      </c>
      <c r="E938" s="213">
        <v>1883.5</v>
      </c>
      <c r="F938" s="213">
        <v>3961.63</v>
      </c>
      <c r="G938" s="213">
        <v>2478.1799999999998</v>
      </c>
      <c r="H938" s="213"/>
      <c r="I938" s="213"/>
      <c r="J938" s="213"/>
      <c r="K938" s="213">
        <v>15</v>
      </c>
      <c r="L938" s="214">
        <v>874961.9</v>
      </c>
      <c r="M938" s="214">
        <v>8393.7029999999995</v>
      </c>
      <c r="N938" s="215">
        <v>2.2009E-3</v>
      </c>
      <c r="O938" s="215">
        <v>7.36E-5</v>
      </c>
      <c r="P938" s="213">
        <v>7</v>
      </c>
      <c r="Q938" s="214">
        <v>23498</v>
      </c>
      <c r="R938" s="215">
        <v>7.75E-5</v>
      </c>
    </row>
    <row r="939" spans="2:18" x14ac:dyDescent="0.2">
      <c r="B939" s="216" t="s">
        <v>1767</v>
      </c>
      <c r="C939" s="216" t="s">
        <v>1755</v>
      </c>
      <c r="D939" s="216" t="s">
        <v>24</v>
      </c>
      <c r="E939" s="213">
        <v>4</v>
      </c>
      <c r="F939" s="213">
        <v>0</v>
      </c>
      <c r="G939" s="213">
        <v>1585.63</v>
      </c>
      <c r="H939" s="213">
        <v>89</v>
      </c>
      <c r="I939" s="213"/>
      <c r="J939" s="213"/>
      <c r="K939" s="213"/>
      <c r="L939" s="214"/>
      <c r="M939" s="214"/>
      <c r="N939" s="215"/>
      <c r="O939" s="215"/>
      <c r="P939" s="213"/>
      <c r="Q939" s="214"/>
      <c r="R939" s="215"/>
    </row>
    <row r="940" spans="2:18" x14ac:dyDescent="0.2">
      <c r="B940" s="216" t="s">
        <v>1768</v>
      </c>
      <c r="C940" s="216" t="s">
        <v>1755</v>
      </c>
      <c r="D940" s="216" t="s">
        <v>24</v>
      </c>
      <c r="E940" s="213">
        <v>1163.5</v>
      </c>
      <c r="F940" s="213">
        <v>2435.9</v>
      </c>
      <c r="G940" s="213">
        <v>2023.72</v>
      </c>
      <c r="H940" s="213">
        <v>111</v>
      </c>
      <c r="I940" s="213"/>
      <c r="J940" s="213"/>
      <c r="K940" s="213"/>
      <c r="L940" s="214"/>
      <c r="M940" s="214"/>
      <c r="N940" s="215"/>
      <c r="O940" s="215"/>
      <c r="P940" s="213"/>
      <c r="Q940" s="214"/>
      <c r="R940" s="215"/>
    </row>
    <row r="941" spans="2:18" x14ac:dyDescent="0.2">
      <c r="B941" s="216" t="s">
        <v>1769</v>
      </c>
      <c r="C941" s="216" t="s">
        <v>1770</v>
      </c>
      <c r="D941" s="216" t="s">
        <v>24</v>
      </c>
      <c r="E941" s="213">
        <v>585</v>
      </c>
      <c r="F941" s="213">
        <v>2727.2</v>
      </c>
      <c r="G941" s="213">
        <v>5499.46</v>
      </c>
      <c r="H941" s="213">
        <v>242</v>
      </c>
      <c r="I941" s="213"/>
      <c r="J941" s="213"/>
      <c r="K941" s="213">
        <v>3</v>
      </c>
      <c r="L941" s="214">
        <v>39585.550000000003</v>
      </c>
      <c r="M941" s="214">
        <v>39585.550000000003</v>
      </c>
      <c r="N941" s="215">
        <v>1.5970000000000001E-4</v>
      </c>
      <c r="O941" s="215">
        <v>1.6000000000000001E-4</v>
      </c>
      <c r="P941" s="213">
        <v>3</v>
      </c>
      <c r="Q941" s="214">
        <v>35224</v>
      </c>
      <c r="R941" s="215">
        <v>1.17E-4</v>
      </c>
    </row>
    <row r="942" spans="2:18" x14ac:dyDescent="0.2">
      <c r="B942" s="216" t="s">
        <v>1771</v>
      </c>
      <c r="C942" s="216" t="s">
        <v>1772</v>
      </c>
      <c r="D942" s="216" t="s">
        <v>24</v>
      </c>
      <c r="E942" s="213">
        <v>326</v>
      </c>
      <c r="F942" s="213">
        <v>0</v>
      </c>
      <c r="G942" s="213">
        <v>6332.6</v>
      </c>
      <c r="H942" s="213">
        <v>239</v>
      </c>
      <c r="I942" s="213"/>
      <c r="J942" s="213"/>
      <c r="K942" s="213"/>
      <c r="L942" s="214"/>
      <c r="M942" s="214"/>
      <c r="N942" s="215"/>
      <c r="O942" s="215"/>
      <c r="P942" s="213"/>
      <c r="Q942" s="214"/>
      <c r="R942" s="215"/>
    </row>
    <row r="943" spans="2:18" x14ac:dyDescent="0.2">
      <c r="B943" s="216" t="s">
        <v>1773</v>
      </c>
      <c r="C943" s="216" t="s">
        <v>1774</v>
      </c>
      <c r="D943" s="216" t="s">
        <v>24</v>
      </c>
      <c r="E943" s="213">
        <v>2371</v>
      </c>
      <c r="F943" s="213">
        <v>9886.1</v>
      </c>
      <c r="G943" s="213">
        <v>983.9</v>
      </c>
      <c r="H943" s="213">
        <v>247.2371</v>
      </c>
      <c r="I943" s="213"/>
      <c r="J943" s="213"/>
      <c r="K943" s="213">
        <v>30</v>
      </c>
      <c r="L943" s="214">
        <v>182398.6</v>
      </c>
      <c r="M943" s="214">
        <v>173339.1</v>
      </c>
      <c r="N943" s="215">
        <v>1.2574999999999999E-3</v>
      </c>
      <c r="O943" s="215">
        <v>1.217E-3</v>
      </c>
      <c r="P943" s="213">
        <v>1</v>
      </c>
      <c r="Q943" s="214">
        <v>1840</v>
      </c>
      <c r="R943" s="215">
        <v>1.0000000000000001E-5</v>
      </c>
    </row>
    <row r="944" spans="2:18" x14ac:dyDescent="0.2">
      <c r="B944" s="216" t="s">
        <v>1775</v>
      </c>
      <c r="C944" s="216" t="s">
        <v>1776</v>
      </c>
      <c r="D944" s="216" t="s">
        <v>24</v>
      </c>
      <c r="E944" s="213">
        <v>7</v>
      </c>
      <c r="F944" s="213">
        <v>0</v>
      </c>
      <c r="G944" s="213">
        <v>3050.12</v>
      </c>
      <c r="H944" s="213">
        <v>224</v>
      </c>
      <c r="I944" s="213"/>
      <c r="J944" s="213"/>
      <c r="K944" s="213">
        <v>0</v>
      </c>
      <c r="L944" s="214">
        <v>0</v>
      </c>
      <c r="M944" s="214">
        <v>0</v>
      </c>
      <c r="N944" s="215">
        <v>0</v>
      </c>
      <c r="O944" s="215">
        <v>0</v>
      </c>
      <c r="P944" s="213">
        <v>1</v>
      </c>
      <c r="Q944" s="214">
        <v>41</v>
      </c>
      <c r="R944" s="215">
        <v>9.9999999999999995E-7</v>
      </c>
    </row>
    <row r="945" spans="2:18" x14ac:dyDescent="0.2">
      <c r="B945" s="216" t="s">
        <v>1777</v>
      </c>
      <c r="C945" s="216" t="s">
        <v>1778</v>
      </c>
      <c r="D945" s="216" t="s">
        <v>24</v>
      </c>
      <c r="E945" s="213">
        <v>1435</v>
      </c>
      <c r="F945" s="213">
        <v>5696</v>
      </c>
      <c r="G945" s="213">
        <v>3752.4</v>
      </c>
      <c r="H945" s="213">
        <v>231</v>
      </c>
      <c r="I945" s="213"/>
      <c r="J945" s="213"/>
      <c r="K945" s="213">
        <v>14</v>
      </c>
      <c r="L945" s="214">
        <v>6144.1750000000002</v>
      </c>
      <c r="M945" s="214">
        <v>6144.1750000000002</v>
      </c>
      <c r="N945" s="215">
        <v>7.7399999999999998E-5</v>
      </c>
      <c r="O945" s="215">
        <v>7.7399999999999998E-5</v>
      </c>
      <c r="P945" s="213">
        <v>4</v>
      </c>
      <c r="Q945" s="214">
        <v>2192</v>
      </c>
      <c r="R945" s="215">
        <v>9.0999999999999993E-6</v>
      </c>
    </row>
    <row r="946" spans="2:18" x14ac:dyDescent="0.2">
      <c r="B946" s="216" t="s">
        <v>1779</v>
      </c>
      <c r="C946" s="216" t="s">
        <v>1780</v>
      </c>
      <c r="D946" s="216" t="s">
        <v>24</v>
      </c>
      <c r="E946" s="213">
        <v>806.5</v>
      </c>
      <c r="F946" s="213">
        <v>5225.3</v>
      </c>
      <c r="G946" s="213">
        <v>713</v>
      </c>
      <c r="H946" s="213">
        <v>104</v>
      </c>
      <c r="I946" s="213"/>
      <c r="J946" s="213"/>
      <c r="K946" s="213">
        <v>18</v>
      </c>
      <c r="L946" s="214">
        <v>349285.7</v>
      </c>
      <c r="M946" s="214">
        <v>349133.5</v>
      </c>
      <c r="N946" s="215">
        <v>9.6809999999999995E-4</v>
      </c>
      <c r="O946" s="215">
        <v>9.6699999999999998E-4</v>
      </c>
      <c r="P946" s="213">
        <v>5</v>
      </c>
      <c r="Q946" s="214">
        <v>122292</v>
      </c>
      <c r="R946" s="215">
        <v>3.3760000000000002E-4</v>
      </c>
    </row>
    <row r="947" spans="2:18" x14ac:dyDescent="0.2">
      <c r="B947" s="216" t="s">
        <v>1781</v>
      </c>
      <c r="C947" s="216" t="s">
        <v>1782</v>
      </c>
      <c r="D947" s="216" t="s">
        <v>24</v>
      </c>
      <c r="E947" s="213">
        <v>672</v>
      </c>
      <c r="F947" s="213">
        <v>4258</v>
      </c>
      <c r="G947" s="213">
        <v>2908.8</v>
      </c>
      <c r="H947" s="213">
        <v>105</v>
      </c>
      <c r="I947" s="213"/>
      <c r="J947" s="213"/>
      <c r="K947" s="213">
        <v>3</v>
      </c>
      <c r="L947" s="214">
        <v>20831.12</v>
      </c>
      <c r="M947" s="214">
        <v>20831.12</v>
      </c>
      <c r="N947" s="215">
        <v>6.7489999999999998E-4</v>
      </c>
      <c r="O947" s="215">
        <v>6.7500000000000004E-4</v>
      </c>
      <c r="P947" s="213">
        <v>2</v>
      </c>
      <c r="Q947" s="214">
        <v>23421</v>
      </c>
      <c r="R947" s="215">
        <v>3.2939999999999998E-4</v>
      </c>
    </row>
    <row r="948" spans="2:18" x14ac:dyDescent="0.2">
      <c r="B948" s="216" t="s">
        <v>1783</v>
      </c>
      <c r="C948" s="216" t="s">
        <v>1784</v>
      </c>
      <c r="D948" s="216" t="s">
        <v>24</v>
      </c>
      <c r="E948" s="213">
        <v>1949</v>
      </c>
      <c r="F948" s="213">
        <v>0</v>
      </c>
      <c r="G948" s="213">
        <v>6256.9</v>
      </c>
      <c r="H948" s="213">
        <v>219.09620000000001</v>
      </c>
      <c r="I948" s="213"/>
      <c r="J948" s="213"/>
      <c r="K948" s="213">
        <v>5</v>
      </c>
      <c r="L948" s="214">
        <v>32799.480000000003</v>
      </c>
      <c r="M948" s="214">
        <v>32799.480000000003</v>
      </c>
      <c r="N948" s="215">
        <v>1.84E-4</v>
      </c>
      <c r="O948" s="215">
        <v>1.84E-4</v>
      </c>
      <c r="P948" s="213">
        <v>1</v>
      </c>
      <c r="Q948" s="214">
        <v>200</v>
      </c>
      <c r="R948" s="215">
        <v>3.9999999999999998E-6</v>
      </c>
    </row>
    <row r="949" spans="2:18" x14ac:dyDescent="0.2">
      <c r="B949" s="216" t="s">
        <v>1785</v>
      </c>
      <c r="C949" s="216" t="s">
        <v>1786</v>
      </c>
      <c r="D949" s="216" t="s">
        <v>24</v>
      </c>
      <c r="E949" s="213">
        <v>341.5</v>
      </c>
      <c r="F949" s="213">
        <v>2534</v>
      </c>
      <c r="G949" s="213">
        <v>1953.9</v>
      </c>
      <c r="H949" s="213">
        <v>85</v>
      </c>
      <c r="I949" s="213"/>
      <c r="J949" s="213"/>
      <c r="K949" s="213">
        <v>2</v>
      </c>
      <c r="L949" s="214">
        <v>11089.43</v>
      </c>
      <c r="M949" s="214">
        <v>11089.43</v>
      </c>
      <c r="N949" s="215">
        <v>7.4300000000000004E-5</v>
      </c>
      <c r="O949" s="215">
        <v>7.4300000000000004E-5</v>
      </c>
      <c r="P949" s="213">
        <v>1</v>
      </c>
      <c r="Q949" s="214">
        <v>1540</v>
      </c>
      <c r="R949" s="215">
        <v>1.0000000000000001E-5</v>
      </c>
    </row>
    <row r="950" spans="2:18" x14ac:dyDescent="0.2">
      <c r="B950" s="216" t="s">
        <v>1787</v>
      </c>
      <c r="C950" s="216" t="s">
        <v>1788</v>
      </c>
      <c r="D950" s="216" t="s">
        <v>25</v>
      </c>
      <c r="E950" s="213">
        <v>556</v>
      </c>
      <c r="F950" s="213">
        <v>64271.86</v>
      </c>
      <c r="G950" s="213">
        <v>412.7</v>
      </c>
      <c r="H950" s="213">
        <v>64.321830000000006</v>
      </c>
      <c r="I950" s="213"/>
      <c r="J950" s="213"/>
      <c r="K950" s="213">
        <v>23</v>
      </c>
      <c r="L950" s="214">
        <v>207707.2</v>
      </c>
      <c r="M950" s="214">
        <v>205129.1</v>
      </c>
      <c r="N950" s="215">
        <v>9.8426999999999994E-3</v>
      </c>
      <c r="O950" s="215">
        <v>9.8289999999999992E-3</v>
      </c>
      <c r="P950" s="213">
        <v>22</v>
      </c>
      <c r="Q950" s="214">
        <v>92624.42</v>
      </c>
      <c r="R950" s="215">
        <v>7.8589999999999997E-4</v>
      </c>
    </row>
    <row r="951" spans="2:18" x14ac:dyDescent="0.2">
      <c r="B951" s="216" t="s">
        <v>1789</v>
      </c>
      <c r="C951" s="216" t="s">
        <v>1790</v>
      </c>
      <c r="D951" s="216" t="s">
        <v>25</v>
      </c>
      <c r="E951" s="213">
        <v>793</v>
      </c>
      <c r="F951" s="213">
        <v>109775.8</v>
      </c>
      <c r="G951" s="213">
        <v>159.15</v>
      </c>
      <c r="H951" s="213">
        <v>87</v>
      </c>
      <c r="I951" s="213"/>
      <c r="J951" s="213"/>
      <c r="K951" s="213">
        <v>23</v>
      </c>
      <c r="L951" s="214">
        <v>606313.1</v>
      </c>
      <c r="M951" s="214">
        <v>606009.1</v>
      </c>
      <c r="N951" s="215">
        <v>1.91273E-2</v>
      </c>
      <c r="O951" s="215">
        <v>1.9122E-2</v>
      </c>
      <c r="P951" s="213">
        <v>43</v>
      </c>
      <c r="Q951" s="214">
        <v>433321.4</v>
      </c>
      <c r="R951" s="215">
        <v>3.2471000000000002E-3</v>
      </c>
    </row>
    <row r="952" spans="2:18" x14ac:dyDescent="0.2">
      <c r="B952" s="216" t="s">
        <v>1791</v>
      </c>
      <c r="C952" s="216" t="s">
        <v>1792</v>
      </c>
      <c r="D952" s="216" t="s">
        <v>25</v>
      </c>
      <c r="E952" s="213">
        <v>398</v>
      </c>
      <c r="F952" s="213">
        <v>77014.27</v>
      </c>
      <c r="G952" s="213">
        <v>278.2</v>
      </c>
      <c r="H952" s="213">
        <v>112</v>
      </c>
      <c r="I952" s="213"/>
      <c r="J952" s="213"/>
      <c r="K952" s="213">
        <v>20</v>
      </c>
      <c r="L952" s="214">
        <v>84802.47</v>
      </c>
      <c r="M952" s="214">
        <v>49719.27</v>
      </c>
      <c r="N952" s="215">
        <v>6.7171000000000002E-3</v>
      </c>
      <c r="O952" s="215">
        <v>6.4920000000000004E-3</v>
      </c>
      <c r="P952" s="213">
        <v>18</v>
      </c>
      <c r="Q952" s="214">
        <v>52605.45</v>
      </c>
      <c r="R952" s="215">
        <v>5.7129999999999995E-4</v>
      </c>
    </row>
    <row r="953" spans="2:18" x14ac:dyDescent="0.2">
      <c r="B953" s="216" t="s">
        <v>1793</v>
      </c>
      <c r="C953" s="216" t="s">
        <v>362</v>
      </c>
      <c r="D953" s="216" t="s">
        <v>24</v>
      </c>
      <c r="E953" s="213">
        <v>132.59</v>
      </c>
      <c r="F953" s="213">
        <v>0</v>
      </c>
      <c r="G953" s="213">
        <v>1902.8</v>
      </c>
      <c r="H953" s="213">
        <v>156</v>
      </c>
      <c r="I953" s="213"/>
      <c r="J953" s="213"/>
      <c r="K953" s="213">
        <v>3</v>
      </c>
      <c r="L953" s="214">
        <v>58148.18</v>
      </c>
      <c r="M953" s="214">
        <v>58148.18</v>
      </c>
      <c r="N953" s="215">
        <v>1.2559999999999999E-4</v>
      </c>
      <c r="O953" s="215">
        <v>1.26E-4</v>
      </c>
      <c r="P953" s="213">
        <v>0</v>
      </c>
      <c r="Q953" s="214">
        <v>0</v>
      </c>
      <c r="R953" s="215">
        <v>0</v>
      </c>
    </row>
    <row r="954" spans="2:18" x14ac:dyDescent="0.2">
      <c r="B954" s="216" t="s">
        <v>1794</v>
      </c>
      <c r="C954" s="216" t="s">
        <v>1795</v>
      </c>
      <c r="D954" s="216" t="s">
        <v>25</v>
      </c>
      <c r="E954" s="213">
        <v>1066</v>
      </c>
      <c r="F954" s="213">
        <v>32707.64</v>
      </c>
      <c r="G954" s="213">
        <v>597.29999999999995</v>
      </c>
      <c r="H954" s="213">
        <v>106.5763</v>
      </c>
      <c r="I954" s="213"/>
      <c r="J954" s="213"/>
      <c r="K954" s="213">
        <v>18</v>
      </c>
      <c r="L954" s="214">
        <v>87777.9</v>
      </c>
      <c r="M954" s="214">
        <v>20752.8</v>
      </c>
      <c r="N954" s="215">
        <v>1.2171E-3</v>
      </c>
      <c r="O954" s="215">
        <v>3.5399999999999999E-4</v>
      </c>
      <c r="P954" s="213">
        <v>16</v>
      </c>
      <c r="Q954" s="214">
        <v>251850.6</v>
      </c>
      <c r="R954" s="215">
        <v>1.8299E-3</v>
      </c>
    </row>
    <row r="955" spans="2:18" x14ac:dyDescent="0.2">
      <c r="B955" s="216" t="s">
        <v>1796</v>
      </c>
      <c r="C955" s="216" t="s">
        <v>1797</v>
      </c>
      <c r="D955" s="216" t="s">
        <v>25</v>
      </c>
      <c r="E955" s="213">
        <v>800</v>
      </c>
      <c r="F955" s="213">
        <v>20900.599999999999</v>
      </c>
      <c r="G955" s="213">
        <v>895.7</v>
      </c>
      <c r="H955" s="213">
        <v>112</v>
      </c>
      <c r="I955" s="213"/>
      <c r="J955" s="213"/>
      <c r="K955" s="213">
        <v>14</v>
      </c>
      <c r="L955" s="214">
        <v>40767.980000000003</v>
      </c>
      <c r="M955" s="214">
        <v>40373.93</v>
      </c>
      <c r="N955" s="215">
        <v>7.2729999999999995E-4</v>
      </c>
      <c r="O955" s="215">
        <v>7.1199999999999996E-4</v>
      </c>
      <c r="P955" s="213">
        <v>2</v>
      </c>
      <c r="Q955" s="214">
        <v>8988</v>
      </c>
      <c r="R955" s="215">
        <v>1.0280000000000001E-4</v>
      </c>
    </row>
    <row r="956" spans="2:18" x14ac:dyDescent="0.2">
      <c r="B956" s="216" t="s">
        <v>1798</v>
      </c>
      <c r="C956" s="216" t="s">
        <v>1799</v>
      </c>
      <c r="D956" s="216" t="s">
        <v>25</v>
      </c>
      <c r="E956" s="213">
        <v>842</v>
      </c>
      <c r="F956" s="213">
        <v>42915.64</v>
      </c>
      <c r="G956" s="213">
        <v>5964.26</v>
      </c>
      <c r="H956" s="213">
        <v>150</v>
      </c>
      <c r="I956" s="213"/>
      <c r="J956" s="213"/>
      <c r="K956" s="213">
        <v>9</v>
      </c>
      <c r="L956" s="214">
        <v>640969.6</v>
      </c>
      <c r="M956" s="214">
        <v>640969.6</v>
      </c>
      <c r="N956" s="215">
        <v>1.0445899999999999E-2</v>
      </c>
      <c r="O956" s="215">
        <v>1.0446E-2</v>
      </c>
      <c r="P956" s="213">
        <v>9</v>
      </c>
      <c r="Q956" s="214">
        <v>97589</v>
      </c>
      <c r="R956" s="215">
        <v>8.1369999999999999E-4</v>
      </c>
    </row>
    <row r="957" spans="2:18" x14ac:dyDescent="0.2">
      <c r="B957" s="216" t="s">
        <v>1800</v>
      </c>
      <c r="C957" s="216" t="s">
        <v>1801</v>
      </c>
      <c r="D957" s="216" t="s">
        <v>25</v>
      </c>
      <c r="E957" s="213">
        <v>1516</v>
      </c>
      <c r="F957" s="213">
        <v>29455.91</v>
      </c>
      <c r="G957" s="213">
        <v>2998.66</v>
      </c>
      <c r="H957" s="213">
        <v>226.2473</v>
      </c>
      <c r="I957" s="213"/>
      <c r="J957" s="213"/>
      <c r="K957" s="213">
        <v>16</v>
      </c>
      <c r="L957" s="214">
        <v>139310.9</v>
      </c>
      <c r="M957" s="214">
        <v>139310.9</v>
      </c>
      <c r="N957" s="215">
        <v>3.8684000000000001E-3</v>
      </c>
      <c r="O957" s="215">
        <v>3.8679999999999999E-3</v>
      </c>
      <c r="P957" s="213">
        <v>25</v>
      </c>
      <c r="Q957" s="214">
        <v>249811.7</v>
      </c>
      <c r="R957" s="215">
        <v>1.9848000000000001E-3</v>
      </c>
    </row>
    <row r="958" spans="2:18" x14ac:dyDescent="0.2">
      <c r="B958" s="216" t="s">
        <v>1802</v>
      </c>
      <c r="C958" s="216" t="s">
        <v>1459</v>
      </c>
      <c r="D958" s="216" t="s">
        <v>24</v>
      </c>
      <c r="E958" s="213">
        <v>40</v>
      </c>
      <c r="F958" s="213">
        <v>953.4</v>
      </c>
      <c r="G958" s="213">
        <v>1699.5</v>
      </c>
      <c r="H958" s="213">
        <v>150</v>
      </c>
      <c r="I958" s="213"/>
      <c r="J958" s="213"/>
      <c r="K958" s="213">
        <v>2</v>
      </c>
      <c r="L958" s="214">
        <v>15388.08</v>
      </c>
      <c r="M958" s="214">
        <v>15388.08</v>
      </c>
      <c r="N958" s="215">
        <v>6.7199999999999994E-5</v>
      </c>
      <c r="O958" s="215">
        <v>6.7199999999999994E-5</v>
      </c>
      <c r="P958" s="213">
        <v>2</v>
      </c>
      <c r="Q958" s="214">
        <v>447</v>
      </c>
      <c r="R958" s="215">
        <v>1.9999999999999999E-6</v>
      </c>
    </row>
    <row r="959" spans="2:18" x14ac:dyDescent="0.2">
      <c r="B959" s="216" t="s">
        <v>1803</v>
      </c>
      <c r="C959" s="216" t="s">
        <v>1459</v>
      </c>
      <c r="D959" s="216" t="s">
        <v>24</v>
      </c>
      <c r="E959" s="213">
        <v>54</v>
      </c>
      <c r="F959" s="213">
        <v>1860.8</v>
      </c>
      <c r="G959" s="213">
        <v>3970.72</v>
      </c>
      <c r="H959" s="213">
        <v>92.81711</v>
      </c>
      <c r="I959" s="213"/>
      <c r="J959" s="213"/>
      <c r="K959" s="213"/>
      <c r="L959" s="214"/>
      <c r="M959" s="214"/>
      <c r="N959" s="215"/>
      <c r="O959" s="215"/>
      <c r="P959" s="213"/>
      <c r="Q959" s="214"/>
      <c r="R959" s="215"/>
    </row>
    <row r="960" spans="2:18" x14ac:dyDescent="0.2">
      <c r="B960" s="216" t="s">
        <v>1804</v>
      </c>
      <c r="C960" s="216" t="s">
        <v>1805</v>
      </c>
      <c r="D960" s="216" t="s">
        <v>24</v>
      </c>
      <c r="E960" s="213">
        <v>46</v>
      </c>
      <c r="F960" s="213">
        <v>0</v>
      </c>
      <c r="G960" s="213">
        <v>2546.5100000000002</v>
      </c>
      <c r="H960" s="213">
        <v>197</v>
      </c>
      <c r="I960" s="213"/>
      <c r="J960" s="213"/>
      <c r="K960" s="213">
        <v>1</v>
      </c>
      <c r="L960" s="214">
        <v>1242.0250000000001</v>
      </c>
      <c r="M960" s="214">
        <v>1242.0250000000001</v>
      </c>
      <c r="N960" s="215">
        <v>3.9999999999999998E-6</v>
      </c>
      <c r="O960" s="215">
        <v>3.9999999999999998E-6</v>
      </c>
      <c r="P960" s="213">
        <v>0</v>
      </c>
      <c r="Q960" s="214">
        <v>0</v>
      </c>
      <c r="R960" s="215">
        <v>0</v>
      </c>
    </row>
    <row r="961" spans="2:18" x14ac:dyDescent="0.2">
      <c r="B961" s="216" t="s">
        <v>1806</v>
      </c>
      <c r="C961" s="216" t="s">
        <v>1807</v>
      </c>
      <c r="D961" s="216" t="s">
        <v>24</v>
      </c>
      <c r="E961" s="213">
        <v>43</v>
      </c>
      <c r="F961" s="213">
        <v>373.1</v>
      </c>
      <c r="G961" s="213">
        <v>3553.72</v>
      </c>
      <c r="H961" s="213">
        <v>124</v>
      </c>
      <c r="I961" s="213"/>
      <c r="J961" s="213"/>
      <c r="K961" s="213">
        <v>1</v>
      </c>
      <c r="L961" s="214">
        <v>179.83330000000001</v>
      </c>
      <c r="M961" s="214">
        <v>179.83330000000001</v>
      </c>
      <c r="N961" s="215">
        <v>5.0000000000000004E-6</v>
      </c>
      <c r="O961" s="215">
        <v>5.0000000000000004E-6</v>
      </c>
      <c r="P961" s="213">
        <v>0</v>
      </c>
      <c r="Q961" s="214">
        <v>0</v>
      </c>
      <c r="R961" s="215">
        <v>0</v>
      </c>
    </row>
    <row r="962" spans="2:18" x14ac:dyDescent="0.2">
      <c r="B962" s="216" t="s">
        <v>1808</v>
      </c>
      <c r="C962" s="216" t="s">
        <v>1805</v>
      </c>
      <c r="D962" s="216" t="s">
        <v>24</v>
      </c>
      <c r="E962" s="213">
        <v>44</v>
      </c>
      <c r="F962" s="213">
        <v>0</v>
      </c>
      <c r="G962" s="213">
        <v>5392.49</v>
      </c>
      <c r="H962" s="213">
        <v>179.51439999999999</v>
      </c>
      <c r="I962" s="213"/>
      <c r="J962" s="213"/>
      <c r="K962" s="213">
        <v>1</v>
      </c>
      <c r="L962" s="214">
        <v>189.2671</v>
      </c>
      <c r="M962" s="214">
        <v>189.2671</v>
      </c>
      <c r="N962" s="215">
        <v>9.9999999999999995E-7</v>
      </c>
      <c r="O962" s="215">
        <v>9.9999999999999995E-7</v>
      </c>
      <c r="P962" s="213">
        <v>1</v>
      </c>
      <c r="Q962" s="214">
        <v>122</v>
      </c>
      <c r="R962" s="215">
        <v>9.9999999999999995E-7</v>
      </c>
    </row>
    <row r="963" spans="2:18" x14ac:dyDescent="0.2">
      <c r="B963" s="216" t="s">
        <v>1809</v>
      </c>
      <c r="C963" s="216" t="s">
        <v>1810</v>
      </c>
      <c r="D963" s="216" t="s">
        <v>25</v>
      </c>
      <c r="E963" s="213">
        <v>273</v>
      </c>
      <c r="F963" s="213">
        <v>3146.35</v>
      </c>
      <c r="G963" s="213">
        <v>6469.21</v>
      </c>
      <c r="H963" s="213">
        <v>118</v>
      </c>
      <c r="I963" s="213"/>
      <c r="J963" s="213"/>
      <c r="K963" s="213">
        <v>1</v>
      </c>
      <c r="L963" s="214">
        <v>102.8938</v>
      </c>
      <c r="M963" s="214">
        <v>102.8938</v>
      </c>
      <c r="N963" s="215">
        <v>2.7E-6</v>
      </c>
      <c r="O963" s="215">
        <v>2.7E-6</v>
      </c>
      <c r="P963" s="213">
        <v>4</v>
      </c>
      <c r="Q963" s="214">
        <v>2526.8589999999999</v>
      </c>
      <c r="R963" s="215">
        <v>2.3900000000000002E-5</v>
      </c>
    </row>
    <row r="964" spans="2:18" x14ac:dyDescent="0.2">
      <c r="B964" s="216" t="s">
        <v>1811</v>
      </c>
      <c r="C964" s="216" t="s">
        <v>1812</v>
      </c>
      <c r="D964" s="216" t="s">
        <v>24</v>
      </c>
      <c r="E964" s="213">
        <v>180</v>
      </c>
      <c r="F964" s="213">
        <v>1862.5</v>
      </c>
      <c r="G964" s="213">
        <v>832.7</v>
      </c>
      <c r="H964" s="213">
        <v>59</v>
      </c>
      <c r="I964" s="213"/>
      <c r="J964" s="213"/>
      <c r="K964" s="213">
        <v>2</v>
      </c>
      <c r="L964" s="214">
        <v>69786.48</v>
      </c>
      <c r="M964" s="214">
        <v>69786.48</v>
      </c>
      <c r="N964" s="215">
        <v>1.797E-4</v>
      </c>
      <c r="O964" s="215">
        <v>1.8000000000000001E-4</v>
      </c>
      <c r="P964" s="213">
        <v>5</v>
      </c>
      <c r="Q964" s="214">
        <v>5408</v>
      </c>
      <c r="R964" s="215">
        <v>2.51E-5</v>
      </c>
    </row>
    <row r="965" spans="2:18" x14ac:dyDescent="0.2">
      <c r="B965" s="216" t="s">
        <v>1813</v>
      </c>
      <c r="C965" s="216" t="s">
        <v>1529</v>
      </c>
      <c r="D965" s="216" t="s">
        <v>24</v>
      </c>
      <c r="E965" s="213">
        <v>513</v>
      </c>
      <c r="F965" s="213">
        <v>2815.92</v>
      </c>
      <c r="G965" s="213">
        <v>1113.0999999999999</v>
      </c>
      <c r="H965" s="213">
        <v>0</v>
      </c>
      <c r="I965" s="213"/>
      <c r="J965" s="213"/>
      <c r="K965" s="213">
        <v>0</v>
      </c>
      <c r="L965" s="214">
        <v>0</v>
      </c>
      <c r="M965" s="214">
        <v>0</v>
      </c>
      <c r="N965" s="215">
        <v>0</v>
      </c>
      <c r="O965" s="215">
        <v>0</v>
      </c>
      <c r="P965" s="213">
        <v>1</v>
      </c>
      <c r="Q965" s="214">
        <v>642</v>
      </c>
      <c r="R965" s="215">
        <v>1.9999999999999999E-6</v>
      </c>
    </row>
    <row r="966" spans="2:18" x14ac:dyDescent="0.2">
      <c r="B966" s="216" t="s">
        <v>1814</v>
      </c>
      <c r="C966" s="216" t="s">
        <v>404</v>
      </c>
      <c r="D966" s="216" t="s">
        <v>24</v>
      </c>
      <c r="E966" s="213">
        <v>2345.5</v>
      </c>
      <c r="F966" s="213">
        <v>4969.12</v>
      </c>
      <c r="G966" s="213">
        <v>1205.8</v>
      </c>
      <c r="H966" s="213">
        <v>197</v>
      </c>
      <c r="I966" s="213"/>
      <c r="J966" s="213"/>
      <c r="K966" s="213">
        <v>4</v>
      </c>
      <c r="L966" s="214">
        <v>23613.32</v>
      </c>
      <c r="M966" s="214">
        <v>23613.32</v>
      </c>
      <c r="N966" s="215">
        <v>1.9770000000000001E-4</v>
      </c>
      <c r="O966" s="215">
        <v>1.9799999999999999E-4</v>
      </c>
      <c r="P966" s="213">
        <v>0</v>
      </c>
      <c r="Q966" s="214">
        <v>0</v>
      </c>
      <c r="R966" s="215">
        <v>0</v>
      </c>
    </row>
    <row r="967" spans="2:18" x14ac:dyDescent="0.2">
      <c r="B967" s="216" t="s">
        <v>1815</v>
      </c>
      <c r="C967" s="216" t="s">
        <v>1816</v>
      </c>
      <c r="D967" s="216" t="s">
        <v>24</v>
      </c>
      <c r="E967" s="213">
        <v>5</v>
      </c>
      <c r="F967" s="213">
        <v>0</v>
      </c>
      <c r="G967" s="213">
        <v>2359.9</v>
      </c>
      <c r="H967" s="213">
        <v>201</v>
      </c>
      <c r="I967" s="213"/>
      <c r="J967" s="213"/>
      <c r="K967" s="213"/>
      <c r="L967" s="214"/>
      <c r="M967" s="214"/>
      <c r="N967" s="215"/>
      <c r="O967" s="215"/>
      <c r="P967" s="213"/>
      <c r="Q967" s="214"/>
      <c r="R967" s="215"/>
    </row>
    <row r="968" spans="2:18" x14ac:dyDescent="0.2">
      <c r="B968" s="216" t="s">
        <v>1817</v>
      </c>
      <c r="C968" s="216" t="s">
        <v>1818</v>
      </c>
      <c r="D968" s="216" t="s">
        <v>24</v>
      </c>
      <c r="E968" s="213">
        <v>373</v>
      </c>
      <c r="F968" s="213">
        <v>1486.4</v>
      </c>
      <c r="G968" s="213">
        <v>298.39999999999998</v>
      </c>
      <c r="H968" s="213">
        <v>28</v>
      </c>
      <c r="I968" s="213"/>
      <c r="J968" s="213"/>
      <c r="K968" s="213"/>
      <c r="L968" s="214"/>
      <c r="M968" s="214"/>
      <c r="N968" s="215"/>
      <c r="O968" s="215"/>
      <c r="P968" s="213"/>
      <c r="Q968" s="214"/>
      <c r="R968" s="215"/>
    </row>
    <row r="969" spans="2:18" x14ac:dyDescent="0.2">
      <c r="B969" s="216" t="s">
        <v>1819</v>
      </c>
      <c r="C969" s="216" t="s">
        <v>1816</v>
      </c>
      <c r="D969" s="216" t="s">
        <v>24</v>
      </c>
      <c r="E969" s="213">
        <v>124</v>
      </c>
      <c r="F969" s="213">
        <v>2307.6999999999998</v>
      </c>
      <c r="G969" s="213">
        <v>832.9</v>
      </c>
      <c r="H969" s="213">
        <v>95</v>
      </c>
      <c r="I969" s="213"/>
      <c r="J969" s="213"/>
      <c r="K969" s="213">
        <v>0</v>
      </c>
      <c r="L969" s="214">
        <v>0</v>
      </c>
      <c r="M969" s="214">
        <v>0</v>
      </c>
      <c r="N969" s="215">
        <v>0</v>
      </c>
      <c r="O969" s="215">
        <v>0</v>
      </c>
      <c r="P969" s="213">
        <v>1</v>
      </c>
      <c r="Q969" s="214">
        <v>1565</v>
      </c>
      <c r="R969" s="215">
        <v>5.0000000000000004E-6</v>
      </c>
    </row>
    <row r="970" spans="2:18" x14ac:dyDescent="0.2">
      <c r="B970" s="216" t="s">
        <v>1820</v>
      </c>
      <c r="C970" s="216" t="s">
        <v>1818</v>
      </c>
      <c r="D970" s="216" t="s">
        <v>24</v>
      </c>
      <c r="E970" s="213">
        <v>965.5</v>
      </c>
      <c r="F970" s="213">
        <v>1496.2</v>
      </c>
      <c r="G970" s="213">
        <v>1551.8</v>
      </c>
      <c r="H970" s="213">
        <v>94</v>
      </c>
      <c r="I970" s="213"/>
      <c r="J970" s="213"/>
      <c r="K970" s="213">
        <v>3</v>
      </c>
      <c r="L970" s="214">
        <v>8303.9539999999997</v>
      </c>
      <c r="M970" s="214">
        <v>8303.9539999999997</v>
      </c>
      <c r="N970" s="215">
        <v>1.8990000000000001E-4</v>
      </c>
      <c r="O970" s="215">
        <v>1.9000000000000001E-4</v>
      </c>
      <c r="P970" s="213">
        <v>0</v>
      </c>
      <c r="Q970" s="214">
        <v>0</v>
      </c>
      <c r="R970" s="215">
        <v>0</v>
      </c>
    </row>
    <row r="971" spans="2:18" x14ac:dyDescent="0.2">
      <c r="B971" s="216" t="s">
        <v>1821</v>
      </c>
      <c r="C971" s="216" t="s">
        <v>1822</v>
      </c>
      <c r="D971" s="216" t="s">
        <v>24</v>
      </c>
      <c r="E971" s="213">
        <v>2107.5</v>
      </c>
      <c r="F971" s="213">
        <v>3188.9</v>
      </c>
      <c r="G971" s="213">
        <v>1145.9000000000001</v>
      </c>
      <c r="H971" s="213">
        <v>297</v>
      </c>
      <c r="I971" s="213"/>
      <c r="J971" s="213"/>
      <c r="K971" s="213">
        <v>5</v>
      </c>
      <c r="L971" s="214">
        <v>33213.4</v>
      </c>
      <c r="M971" s="214">
        <v>379.31950000000001</v>
      </c>
      <c r="N971" s="215">
        <v>1.918E-4</v>
      </c>
      <c r="O971" s="215">
        <v>3.9999999999999998E-6</v>
      </c>
      <c r="P971" s="213">
        <v>21</v>
      </c>
      <c r="Q971" s="214">
        <v>345245</v>
      </c>
      <c r="R971" s="215">
        <v>9.9320000000000007E-4</v>
      </c>
    </row>
    <row r="972" spans="2:18" x14ac:dyDescent="0.2">
      <c r="B972" s="216" t="s">
        <v>1823</v>
      </c>
      <c r="C972" s="216" t="s">
        <v>1816</v>
      </c>
      <c r="D972" s="216" t="s">
        <v>24</v>
      </c>
      <c r="E972" s="213">
        <v>516.5</v>
      </c>
      <c r="F972" s="213">
        <v>2038.1</v>
      </c>
      <c r="G972" s="213">
        <v>740.7</v>
      </c>
      <c r="H972" s="213">
        <v>272</v>
      </c>
      <c r="I972" s="213"/>
      <c r="J972" s="213"/>
      <c r="K972" s="213"/>
      <c r="L972" s="214"/>
      <c r="M972" s="214"/>
      <c r="N972" s="215"/>
      <c r="O972" s="215"/>
      <c r="P972" s="213"/>
      <c r="Q972" s="214"/>
      <c r="R972" s="215"/>
    </row>
    <row r="973" spans="2:18" x14ac:dyDescent="0.2">
      <c r="B973" s="216" t="s">
        <v>1824</v>
      </c>
      <c r="C973" s="216" t="s">
        <v>1816</v>
      </c>
      <c r="D973" s="216" t="s">
        <v>24</v>
      </c>
      <c r="E973" s="213">
        <v>1608</v>
      </c>
      <c r="F973" s="213">
        <v>1973.2</v>
      </c>
      <c r="G973" s="213">
        <v>1431.58</v>
      </c>
      <c r="H973" s="213">
        <v>178</v>
      </c>
      <c r="I973" s="213"/>
      <c r="J973" s="213"/>
      <c r="K973" s="213">
        <v>7</v>
      </c>
      <c r="L973" s="214">
        <v>752.3424</v>
      </c>
      <c r="M973" s="214">
        <v>752.3424</v>
      </c>
      <c r="N973" s="215">
        <v>6.9999999999999999E-6</v>
      </c>
      <c r="O973" s="215">
        <v>6.9999999999999999E-6</v>
      </c>
      <c r="P973" s="213">
        <v>5</v>
      </c>
      <c r="Q973" s="214">
        <v>14179</v>
      </c>
      <c r="R973" s="215">
        <v>4.9400000000000001E-5</v>
      </c>
    </row>
    <row r="974" spans="2:18" x14ac:dyDescent="0.2">
      <c r="B974" s="216" t="s">
        <v>1825</v>
      </c>
      <c r="C974" s="216" t="s">
        <v>1822</v>
      </c>
      <c r="D974" s="216" t="s">
        <v>24</v>
      </c>
      <c r="E974" s="213">
        <v>1199</v>
      </c>
      <c r="F974" s="213">
        <v>3615.2</v>
      </c>
      <c r="G974" s="213">
        <v>999.7</v>
      </c>
      <c r="H974" s="213">
        <v>0</v>
      </c>
      <c r="I974" s="213"/>
      <c r="J974" s="213"/>
      <c r="K974" s="213">
        <v>4</v>
      </c>
      <c r="L974" s="214">
        <v>684.37800000000004</v>
      </c>
      <c r="M974" s="214">
        <v>684.37800000000004</v>
      </c>
      <c r="N974" s="215">
        <v>3.9999999999999998E-6</v>
      </c>
      <c r="O974" s="215">
        <v>3.9999999999999998E-6</v>
      </c>
      <c r="P974" s="213">
        <v>2</v>
      </c>
      <c r="Q974" s="214">
        <v>9242</v>
      </c>
      <c r="R974" s="215">
        <v>3.2299999999999999E-5</v>
      </c>
    </row>
    <row r="975" spans="2:18" x14ac:dyDescent="0.2">
      <c r="B975" s="216" t="s">
        <v>1826</v>
      </c>
      <c r="C975" s="216" t="s">
        <v>1827</v>
      </c>
      <c r="D975" s="216" t="s">
        <v>24</v>
      </c>
      <c r="E975" s="213">
        <v>1168.5</v>
      </c>
      <c r="F975" s="213">
        <v>8001</v>
      </c>
      <c r="G975" s="213">
        <v>923.1</v>
      </c>
      <c r="H975" s="213">
        <v>160</v>
      </c>
      <c r="I975" s="213"/>
      <c r="J975" s="213"/>
      <c r="K975" s="213">
        <v>8</v>
      </c>
      <c r="L975" s="214">
        <v>719.90440000000001</v>
      </c>
      <c r="M975" s="214">
        <v>719.90440000000001</v>
      </c>
      <c r="N975" s="215">
        <v>7.9999999999999996E-6</v>
      </c>
      <c r="O975" s="215">
        <v>7.9999999999999996E-6</v>
      </c>
      <c r="P975" s="213">
        <v>1</v>
      </c>
      <c r="Q975" s="214">
        <v>1890</v>
      </c>
      <c r="R975" s="215">
        <v>6.9999999999999999E-6</v>
      </c>
    </row>
    <row r="976" spans="2:18" x14ac:dyDescent="0.2">
      <c r="B976" s="216" t="s">
        <v>1828</v>
      </c>
      <c r="C976" s="216" t="s">
        <v>1829</v>
      </c>
      <c r="D976" s="216" t="s">
        <v>24</v>
      </c>
      <c r="E976" s="213">
        <v>528</v>
      </c>
      <c r="F976" s="213">
        <v>2791.19</v>
      </c>
      <c r="G976" s="213">
        <v>3730.16</v>
      </c>
      <c r="H976" s="213">
        <v>166</v>
      </c>
      <c r="I976" s="213"/>
      <c r="J976" s="213"/>
      <c r="K976" s="213">
        <v>1</v>
      </c>
      <c r="L976" s="214">
        <v>127.2139</v>
      </c>
      <c r="M976" s="214">
        <v>127.2139</v>
      </c>
      <c r="N976" s="215">
        <v>9.9999999999999995E-7</v>
      </c>
      <c r="O976" s="215">
        <v>9.9999999999999995E-7</v>
      </c>
      <c r="P976" s="213">
        <v>0</v>
      </c>
      <c r="Q976" s="214">
        <v>0</v>
      </c>
      <c r="R976" s="215">
        <v>0</v>
      </c>
    </row>
    <row r="977" spans="2:18" x14ac:dyDescent="0.2">
      <c r="B977" s="216" t="s">
        <v>1830</v>
      </c>
      <c r="C977" s="216" t="s">
        <v>1831</v>
      </c>
      <c r="D977" s="216" t="s">
        <v>24</v>
      </c>
      <c r="E977" s="213">
        <v>978</v>
      </c>
      <c r="F977" s="213">
        <v>5668.35</v>
      </c>
      <c r="G977" s="213">
        <v>2479.94</v>
      </c>
      <c r="H977" s="213">
        <v>113.24769999999999</v>
      </c>
      <c r="I977" s="213"/>
      <c r="J977" s="213"/>
      <c r="K977" s="213">
        <v>12</v>
      </c>
      <c r="L977" s="214">
        <v>10784.42</v>
      </c>
      <c r="M977" s="214">
        <v>10657.02</v>
      </c>
      <c r="N977" s="215">
        <v>2.1220000000000001E-4</v>
      </c>
      <c r="O977" s="215">
        <v>2.1100000000000001E-4</v>
      </c>
      <c r="P977" s="213">
        <v>0</v>
      </c>
      <c r="Q977" s="214">
        <v>0</v>
      </c>
      <c r="R977" s="215">
        <v>0</v>
      </c>
    </row>
    <row r="978" spans="2:18" x14ac:dyDescent="0.2">
      <c r="B978" s="216" t="s">
        <v>1832</v>
      </c>
      <c r="C978" s="216" t="s">
        <v>1829</v>
      </c>
      <c r="D978" s="216" t="s">
        <v>24</v>
      </c>
      <c r="E978" s="213">
        <v>709</v>
      </c>
      <c r="F978" s="213">
        <v>5619</v>
      </c>
      <c r="G978" s="213">
        <v>1218.2</v>
      </c>
      <c r="H978" s="213">
        <v>123</v>
      </c>
      <c r="I978" s="213"/>
      <c r="J978" s="213"/>
      <c r="K978" s="213">
        <v>3</v>
      </c>
      <c r="L978" s="214">
        <v>4256.2209999999995</v>
      </c>
      <c r="M978" s="214">
        <v>4256.2209999999995</v>
      </c>
      <c r="N978" s="215">
        <v>3.0000000000000001E-5</v>
      </c>
      <c r="O978" s="215">
        <v>3.0000000000000001E-5</v>
      </c>
      <c r="P978" s="213">
        <v>3</v>
      </c>
      <c r="Q978" s="214">
        <v>9345</v>
      </c>
      <c r="R978" s="215">
        <v>6.1299999999999999E-5</v>
      </c>
    </row>
    <row r="979" spans="2:18" x14ac:dyDescent="0.2">
      <c r="B979" s="216" t="s">
        <v>1833</v>
      </c>
      <c r="C979" s="216" t="s">
        <v>1834</v>
      </c>
      <c r="D979" s="216" t="s">
        <v>24</v>
      </c>
      <c r="E979" s="213">
        <v>467</v>
      </c>
      <c r="F979" s="213">
        <v>1855.4</v>
      </c>
      <c r="G979" s="213">
        <v>2180.58</v>
      </c>
      <c r="H979" s="213">
        <v>212</v>
      </c>
      <c r="I979" s="213"/>
      <c r="J979" s="213"/>
      <c r="K979" s="213">
        <v>0</v>
      </c>
      <c r="L979" s="214">
        <v>0</v>
      </c>
      <c r="M979" s="214">
        <v>0</v>
      </c>
      <c r="N979" s="215">
        <v>0</v>
      </c>
      <c r="O979" s="215">
        <v>0</v>
      </c>
      <c r="P979" s="213">
        <v>2</v>
      </c>
      <c r="Q979" s="214">
        <v>347</v>
      </c>
      <c r="R979" s="215">
        <v>1.9999999999999999E-6</v>
      </c>
    </row>
    <row r="980" spans="2:18" x14ac:dyDescent="0.2">
      <c r="B980" s="216" t="s">
        <v>1835</v>
      </c>
      <c r="C980" s="216" t="s">
        <v>1834</v>
      </c>
      <c r="D980" s="216" t="s">
        <v>24</v>
      </c>
      <c r="E980" s="213">
        <v>7</v>
      </c>
      <c r="F980" s="213">
        <v>0</v>
      </c>
      <c r="G980" s="213">
        <v>2351.52</v>
      </c>
      <c r="H980" s="213">
        <v>145</v>
      </c>
      <c r="I980" s="213"/>
      <c r="J980" s="213"/>
      <c r="K980" s="213"/>
      <c r="L980" s="214"/>
      <c r="M980" s="214"/>
      <c r="N980" s="215"/>
      <c r="O980" s="215"/>
      <c r="P980" s="213"/>
      <c r="Q980" s="214"/>
      <c r="R980" s="215"/>
    </row>
    <row r="981" spans="2:18" x14ac:dyDescent="0.2">
      <c r="B981" s="216" t="s">
        <v>1836</v>
      </c>
      <c r="C981" s="216" t="s">
        <v>1837</v>
      </c>
      <c r="D981" s="216" t="s">
        <v>25</v>
      </c>
      <c r="E981" s="213">
        <v>648</v>
      </c>
      <c r="F981" s="213">
        <v>29180.799999999999</v>
      </c>
      <c r="G981" s="213">
        <v>4053.1</v>
      </c>
      <c r="H981" s="213">
        <v>154.77440000000001</v>
      </c>
      <c r="I981" s="213"/>
      <c r="J981" s="213"/>
      <c r="K981" s="213">
        <v>16</v>
      </c>
      <c r="L981" s="214">
        <v>163609.70000000001</v>
      </c>
      <c r="M981" s="214">
        <v>163609.70000000001</v>
      </c>
      <c r="N981" s="215">
        <v>5.8028999999999997E-3</v>
      </c>
      <c r="O981" s="215">
        <v>5.803E-3</v>
      </c>
      <c r="P981" s="213">
        <v>6</v>
      </c>
      <c r="Q981" s="214">
        <v>21227</v>
      </c>
      <c r="R981" s="215">
        <v>2.2460000000000001E-4</v>
      </c>
    </row>
    <row r="982" spans="2:18" x14ac:dyDescent="0.2">
      <c r="B982" s="216" t="s">
        <v>1838</v>
      </c>
      <c r="C982" s="216" t="s">
        <v>1839</v>
      </c>
      <c r="D982" s="216" t="s">
        <v>25</v>
      </c>
      <c r="E982" s="213">
        <v>196</v>
      </c>
      <c r="F982" s="213">
        <v>11110.1</v>
      </c>
      <c r="G982" s="213">
        <v>517.5</v>
      </c>
      <c r="H982" s="213">
        <v>34</v>
      </c>
      <c r="I982" s="213"/>
      <c r="J982" s="213"/>
      <c r="K982" s="213">
        <v>11</v>
      </c>
      <c r="L982" s="214">
        <v>19963.68</v>
      </c>
      <c r="M982" s="214">
        <v>19963.68</v>
      </c>
      <c r="N982" s="215">
        <v>7.7470000000000002E-4</v>
      </c>
      <c r="O982" s="215">
        <v>7.7499999999999997E-4</v>
      </c>
      <c r="P982" s="213">
        <v>4</v>
      </c>
      <c r="Q982" s="214">
        <v>33155</v>
      </c>
      <c r="R982" s="215">
        <v>3.1720000000000001E-4</v>
      </c>
    </row>
    <row r="983" spans="2:18" x14ac:dyDescent="0.2">
      <c r="B983" s="216" t="s">
        <v>1840</v>
      </c>
      <c r="C983" s="216" t="s">
        <v>1841</v>
      </c>
      <c r="D983" s="216" t="s">
        <v>25</v>
      </c>
      <c r="E983" s="213">
        <v>785</v>
      </c>
      <c r="F983" s="213">
        <v>16560.09</v>
      </c>
      <c r="G983" s="213">
        <v>1547.12</v>
      </c>
      <c r="H983" s="213">
        <v>119</v>
      </c>
      <c r="I983" s="213"/>
      <c r="J983" s="213"/>
      <c r="K983" s="213">
        <v>4</v>
      </c>
      <c r="L983" s="214">
        <v>29996.31</v>
      </c>
      <c r="M983" s="214">
        <v>29996.31</v>
      </c>
      <c r="N983" s="215">
        <v>1.9136999999999999E-3</v>
      </c>
      <c r="O983" s="215">
        <v>1.9139999999999999E-3</v>
      </c>
      <c r="P983" s="213">
        <v>7</v>
      </c>
      <c r="Q983" s="214">
        <v>39412</v>
      </c>
      <c r="R983" s="215">
        <v>3.86E-4</v>
      </c>
    </row>
    <row r="984" spans="2:18" x14ac:dyDescent="0.2">
      <c r="B984" s="216" t="s">
        <v>1842</v>
      </c>
      <c r="C984" s="216" t="s">
        <v>1843</v>
      </c>
      <c r="D984" s="216" t="s">
        <v>25</v>
      </c>
      <c r="E984" s="213">
        <v>772.5</v>
      </c>
      <c r="F984" s="213">
        <v>34710.01</v>
      </c>
      <c r="G984" s="213">
        <v>2003.39</v>
      </c>
      <c r="H984" s="213">
        <v>114</v>
      </c>
      <c r="I984" s="213"/>
      <c r="J984" s="213"/>
      <c r="K984" s="213">
        <v>20</v>
      </c>
      <c r="L984" s="214">
        <v>642022.1</v>
      </c>
      <c r="M984" s="214">
        <v>233489</v>
      </c>
      <c r="N984" s="215">
        <v>9.1635999999999992E-3</v>
      </c>
      <c r="O984" s="215">
        <v>7.1190000000000003E-3</v>
      </c>
      <c r="P984" s="213">
        <v>17</v>
      </c>
      <c r="Q984" s="214">
        <v>94329</v>
      </c>
      <c r="R984" s="215">
        <v>8.2120000000000001E-4</v>
      </c>
    </row>
    <row r="985" spans="2:18" x14ac:dyDescent="0.2">
      <c r="B985" s="216" t="s">
        <v>1844</v>
      </c>
      <c r="C985" s="216" t="s">
        <v>1845</v>
      </c>
      <c r="D985" s="216" t="s">
        <v>24</v>
      </c>
      <c r="E985" s="213"/>
      <c r="F985" s="213"/>
      <c r="G985" s="213"/>
      <c r="H985" s="213"/>
      <c r="I985" s="213"/>
      <c r="J985" s="213"/>
      <c r="K985" s="213">
        <v>12</v>
      </c>
      <c r="L985" s="214">
        <v>379597.5</v>
      </c>
      <c r="M985" s="214">
        <v>379597.5</v>
      </c>
      <c r="N985" s="215">
        <v>5.7945000000000002E-3</v>
      </c>
      <c r="O985" s="215">
        <v>5.7949999999999998E-3</v>
      </c>
      <c r="P985" s="213">
        <v>6</v>
      </c>
      <c r="Q985" s="214">
        <v>51728</v>
      </c>
      <c r="R985" s="215">
        <v>1.6369999999999999E-4</v>
      </c>
    </row>
    <row r="986" spans="2:18" x14ac:dyDescent="0.2">
      <c r="B986" s="216" t="s">
        <v>1846</v>
      </c>
      <c r="C986" s="216" t="s">
        <v>1845</v>
      </c>
      <c r="D986" s="216" t="s">
        <v>24</v>
      </c>
      <c r="E986" s="213">
        <v>1596.99</v>
      </c>
      <c r="F986" s="213">
        <v>5153.6899999999996</v>
      </c>
      <c r="G986" s="213">
        <v>5676.1</v>
      </c>
      <c r="H986" s="213">
        <v>209</v>
      </c>
      <c r="I986" s="213"/>
      <c r="J986" s="213"/>
      <c r="K986" s="213"/>
      <c r="L986" s="214"/>
      <c r="M986" s="214"/>
      <c r="N986" s="215"/>
      <c r="O986" s="215"/>
      <c r="P986" s="213"/>
      <c r="Q986" s="214"/>
      <c r="R986" s="215"/>
    </row>
    <row r="987" spans="2:18" x14ac:dyDescent="0.2">
      <c r="B987" s="216" t="s">
        <v>1847</v>
      </c>
      <c r="C987" s="216" t="s">
        <v>1848</v>
      </c>
      <c r="D987" s="216" t="s">
        <v>24</v>
      </c>
      <c r="E987" s="213">
        <v>568</v>
      </c>
      <c r="F987" s="213">
        <v>4420.2</v>
      </c>
      <c r="G987" s="213">
        <v>1057.5</v>
      </c>
      <c r="H987" s="213">
        <v>152</v>
      </c>
      <c r="I987" s="213"/>
      <c r="J987" s="213"/>
      <c r="K987" s="213">
        <v>3</v>
      </c>
      <c r="L987" s="214">
        <v>84573.13</v>
      </c>
      <c r="M987" s="214">
        <v>84573.13</v>
      </c>
      <c r="N987" s="215">
        <v>5.8940000000000002E-4</v>
      </c>
      <c r="O987" s="215">
        <v>5.8900000000000001E-4</v>
      </c>
      <c r="P987" s="213">
        <v>1</v>
      </c>
      <c r="Q987" s="214">
        <v>10476</v>
      </c>
      <c r="R987" s="215">
        <v>3.6199999999999999E-5</v>
      </c>
    </row>
    <row r="988" spans="2:18" x14ac:dyDescent="0.2">
      <c r="B988" s="216" t="s">
        <v>1849</v>
      </c>
      <c r="C988" s="216" t="s">
        <v>1850</v>
      </c>
      <c r="D988" s="216" t="s">
        <v>25</v>
      </c>
      <c r="E988" s="213">
        <v>1476</v>
      </c>
      <c r="F988" s="213">
        <v>8576.39</v>
      </c>
      <c r="G988" s="213">
        <v>4155.2</v>
      </c>
      <c r="H988" s="213">
        <v>196</v>
      </c>
      <c r="I988" s="213"/>
      <c r="J988" s="213"/>
      <c r="K988" s="213">
        <v>12</v>
      </c>
      <c r="L988" s="214">
        <v>3121.569</v>
      </c>
      <c r="M988" s="214">
        <v>3121.569</v>
      </c>
      <c r="N988" s="215">
        <v>3.2679999999999997E-4</v>
      </c>
      <c r="O988" s="215">
        <v>3.2699999999999998E-4</v>
      </c>
      <c r="P988" s="213">
        <v>4</v>
      </c>
      <c r="Q988" s="214">
        <v>27020</v>
      </c>
      <c r="R988" s="215">
        <v>2.433E-4</v>
      </c>
    </row>
    <row r="989" spans="2:18" x14ac:dyDescent="0.2">
      <c r="B989" s="216" t="s">
        <v>1851</v>
      </c>
      <c r="C989" s="216" t="s">
        <v>1850</v>
      </c>
      <c r="D989" s="216" t="s">
        <v>24</v>
      </c>
      <c r="E989" s="213">
        <v>122</v>
      </c>
      <c r="F989" s="213">
        <v>2517.6</v>
      </c>
      <c r="G989" s="213">
        <v>683.7</v>
      </c>
      <c r="H989" s="213">
        <v>130</v>
      </c>
      <c r="I989" s="213"/>
      <c r="J989" s="213"/>
      <c r="K989" s="213"/>
      <c r="L989" s="214"/>
      <c r="M989" s="214"/>
      <c r="N989" s="215"/>
      <c r="O989" s="215"/>
      <c r="P989" s="213"/>
      <c r="Q989" s="214"/>
      <c r="R989" s="215"/>
    </row>
    <row r="990" spans="2:18" x14ac:dyDescent="0.2">
      <c r="B990" s="216" t="s">
        <v>1852</v>
      </c>
      <c r="C990" s="216" t="s">
        <v>1853</v>
      </c>
      <c r="D990" s="216" t="s">
        <v>25</v>
      </c>
      <c r="E990" s="213">
        <v>875</v>
      </c>
      <c r="F990" s="213">
        <v>8254.9</v>
      </c>
      <c r="G990" s="213">
        <v>426.5</v>
      </c>
      <c r="H990" s="213">
        <v>120</v>
      </c>
      <c r="I990" s="213"/>
      <c r="J990" s="213"/>
      <c r="K990" s="213">
        <v>13</v>
      </c>
      <c r="L990" s="214">
        <v>368811.9</v>
      </c>
      <c r="M990" s="214">
        <v>263971.40000000002</v>
      </c>
      <c r="N990" s="215">
        <v>7.0629000000000004E-3</v>
      </c>
      <c r="O990" s="215">
        <v>4.7330000000000002E-3</v>
      </c>
      <c r="P990" s="213">
        <v>5</v>
      </c>
      <c r="Q990" s="214">
        <v>27493</v>
      </c>
      <c r="R990" s="215">
        <v>4.1980000000000001E-4</v>
      </c>
    </row>
    <row r="991" spans="2:18" x14ac:dyDescent="0.2">
      <c r="B991" s="216" t="s">
        <v>1854</v>
      </c>
      <c r="C991" s="216" t="s">
        <v>1855</v>
      </c>
      <c r="D991" s="216" t="s">
        <v>24</v>
      </c>
      <c r="E991" s="213">
        <v>7</v>
      </c>
      <c r="F991" s="213">
        <v>0</v>
      </c>
      <c r="G991" s="213">
        <v>3426.1</v>
      </c>
      <c r="H991" s="213">
        <v>216</v>
      </c>
      <c r="I991" s="213"/>
      <c r="J991" s="213"/>
      <c r="K991" s="213"/>
      <c r="L991" s="214"/>
      <c r="M991" s="214"/>
      <c r="N991" s="215"/>
      <c r="O991" s="215"/>
      <c r="P991" s="213"/>
      <c r="Q991" s="214"/>
      <c r="R991" s="215"/>
    </row>
    <row r="992" spans="2:18" x14ac:dyDescent="0.2">
      <c r="B992" s="216" t="s">
        <v>1856</v>
      </c>
      <c r="C992" s="216" t="s">
        <v>1850</v>
      </c>
      <c r="D992" s="216" t="s">
        <v>24</v>
      </c>
      <c r="E992" s="213">
        <v>250</v>
      </c>
      <c r="F992" s="213">
        <v>2066.1</v>
      </c>
      <c r="G992" s="213">
        <v>1225.48</v>
      </c>
      <c r="H992" s="213">
        <v>207</v>
      </c>
      <c r="I992" s="213"/>
      <c r="J992" s="213"/>
      <c r="K992" s="213">
        <v>3</v>
      </c>
      <c r="L992" s="214">
        <v>208.9761</v>
      </c>
      <c r="M992" s="214">
        <v>208.9761</v>
      </c>
      <c r="N992" s="215">
        <v>3.0000000000000001E-6</v>
      </c>
      <c r="O992" s="215">
        <v>3.0000000000000001E-6</v>
      </c>
      <c r="P992" s="213">
        <v>1</v>
      </c>
      <c r="Q992" s="214">
        <v>7460</v>
      </c>
      <c r="R992" s="215">
        <v>8.0699999999999996E-5</v>
      </c>
    </row>
    <row r="993" spans="2:18" x14ac:dyDescent="0.2">
      <c r="B993" s="216" t="s">
        <v>1857</v>
      </c>
      <c r="C993" s="216" t="s">
        <v>1858</v>
      </c>
      <c r="D993" s="216" t="s">
        <v>25</v>
      </c>
      <c r="E993" s="213">
        <v>463</v>
      </c>
      <c r="F993" s="213">
        <v>6820.6</v>
      </c>
      <c r="G993" s="213">
        <v>1982.04</v>
      </c>
      <c r="H993" s="213">
        <v>134</v>
      </c>
      <c r="I993" s="213"/>
      <c r="J993" s="213"/>
      <c r="K993" s="213">
        <v>5</v>
      </c>
      <c r="L993" s="214">
        <v>55932.480000000003</v>
      </c>
      <c r="M993" s="214">
        <v>55932.480000000003</v>
      </c>
      <c r="N993" s="215">
        <v>1.3856999999999999E-3</v>
      </c>
      <c r="O993" s="215">
        <v>1.3860000000000001E-3</v>
      </c>
      <c r="P993" s="213">
        <v>2</v>
      </c>
      <c r="Q993" s="214">
        <v>852</v>
      </c>
      <c r="R993" s="215">
        <v>1.3200000000000001E-5</v>
      </c>
    </row>
    <row r="994" spans="2:18" x14ac:dyDescent="0.2">
      <c r="B994" s="216" t="s">
        <v>1859</v>
      </c>
      <c r="C994" s="216" t="s">
        <v>1850</v>
      </c>
      <c r="D994" s="216" t="s">
        <v>24</v>
      </c>
      <c r="E994" s="213">
        <v>101</v>
      </c>
      <c r="F994" s="213">
        <v>1511.5</v>
      </c>
      <c r="G994" s="213">
        <v>1415.31</v>
      </c>
      <c r="H994" s="213"/>
      <c r="I994" s="213"/>
      <c r="J994" s="213"/>
      <c r="K994" s="213">
        <v>1</v>
      </c>
      <c r="L994" s="214">
        <v>11906.4</v>
      </c>
      <c r="M994" s="214">
        <v>11906.4</v>
      </c>
      <c r="N994" s="215">
        <v>9.98E-5</v>
      </c>
      <c r="O994" s="215">
        <v>9.98E-5</v>
      </c>
      <c r="P994" s="213">
        <v>1</v>
      </c>
      <c r="Q994" s="214">
        <v>126</v>
      </c>
      <c r="R994" s="215">
        <v>3.0000000000000001E-6</v>
      </c>
    </row>
    <row r="995" spans="2:18" x14ac:dyDescent="0.2">
      <c r="B995" s="216" t="s">
        <v>1860</v>
      </c>
      <c r="C995" s="216" t="s">
        <v>1848</v>
      </c>
      <c r="D995" s="216" t="s">
        <v>24</v>
      </c>
      <c r="E995" s="213">
        <v>6</v>
      </c>
      <c r="F995" s="213">
        <v>0</v>
      </c>
      <c r="G995" s="213">
        <v>3237.6</v>
      </c>
      <c r="H995" s="213">
        <v>223</v>
      </c>
      <c r="I995" s="213"/>
      <c r="J995" s="213"/>
      <c r="K995" s="213"/>
      <c r="L995" s="214"/>
      <c r="M995" s="214"/>
      <c r="N995" s="215"/>
      <c r="O995" s="215"/>
      <c r="P995" s="213"/>
      <c r="Q995" s="214"/>
      <c r="R995" s="215"/>
    </row>
    <row r="996" spans="2:18" x14ac:dyDescent="0.2">
      <c r="B996" s="216" t="s">
        <v>1861</v>
      </c>
      <c r="C996" s="216" t="s">
        <v>1862</v>
      </c>
      <c r="D996" s="216" t="s">
        <v>25</v>
      </c>
      <c r="E996" s="213">
        <v>583</v>
      </c>
      <c r="F996" s="213">
        <v>115706.1</v>
      </c>
      <c r="G996" s="213">
        <v>1484</v>
      </c>
      <c r="H996" s="213">
        <v>146</v>
      </c>
      <c r="I996" s="213"/>
      <c r="J996" s="213"/>
      <c r="K996" s="213">
        <v>28</v>
      </c>
      <c r="L996" s="214">
        <v>87893.759999999995</v>
      </c>
      <c r="M996" s="214">
        <v>87484.57</v>
      </c>
      <c r="N996" s="215">
        <v>2.5947000000000001E-3</v>
      </c>
      <c r="O996" s="215">
        <v>2.5890000000000002E-3</v>
      </c>
      <c r="P996" s="213">
        <v>25</v>
      </c>
      <c r="Q996" s="214">
        <v>21953</v>
      </c>
      <c r="R996" s="215">
        <v>2.9300000000000002E-4</v>
      </c>
    </row>
    <row r="997" spans="2:18" x14ac:dyDescent="0.2">
      <c r="B997" s="216" t="s">
        <v>1863</v>
      </c>
      <c r="C997" s="216" t="s">
        <v>1864</v>
      </c>
      <c r="D997" s="216" t="s">
        <v>24</v>
      </c>
      <c r="E997" s="213">
        <v>1065</v>
      </c>
      <c r="F997" s="213">
        <v>11418.19</v>
      </c>
      <c r="G997" s="213">
        <v>1994.42</v>
      </c>
      <c r="H997" s="213">
        <v>162</v>
      </c>
      <c r="I997" s="213"/>
      <c r="J997" s="213"/>
      <c r="K997" s="213">
        <v>4</v>
      </c>
      <c r="L997" s="214">
        <v>4470.1099999999997</v>
      </c>
      <c r="M997" s="214">
        <v>4470.1099999999997</v>
      </c>
      <c r="N997" s="215">
        <v>1.1104000000000001E-3</v>
      </c>
      <c r="O997" s="215">
        <v>1.1100000000000001E-3</v>
      </c>
      <c r="P997" s="213">
        <v>8</v>
      </c>
      <c r="Q997" s="214">
        <v>38582</v>
      </c>
      <c r="R997" s="215">
        <v>1.7990000000000001E-4</v>
      </c>
    </row>
    <row r="998" spans="2:18" x14ac:dyDescent="0.2">
      <c r="B998" s="216" t="s">
        <v>1865</v>
      </c>
      <c r="C998" s="216" t="s">
        <v>1866</v>
      </c>
      <c r="D998" s="216" t="s">
        <v>25</v>
      </c>
      <c r="E998" s="213">
        <v>771</v>
      </c>
      <c r="F998" s="213">
        <v>78838.34</v>
      </c>
      <c r="G998" s="213">
        <v>701.4</v>
      </c>
      <c r="H998" s="213">
        <v>91</v>
      </c>
      <c r="I998" s="213"/>
      <c r="J998" s="213"/>
      <c r="K998" s="213">
        <v>12</v>
      </c>
      <c r="L998" s="214">
        <v>130621.6</v>
      </c>
      <c r="M998" s="214">
        <v>6543.1019999999999</v>
      </c>
      <c r="N998" s="215">
        <v>2.3885999999999998E-3</v>
      </c>
      <c r="O998" s="215">
        <v>2.0560000000000001E-3</v>
      </c>
      <c r="P998" s="213">
        <v>40</v>
      </c>
      <c r="Q998" s="214">
        <v>107701</v>
      </c>
      <c r="R998" s="215">
        <v>1.0428E-3</v>
      </c>
    </row>
    <row r="999" spans="2:18" x14ac:dyDescent="0.2">
      <c r="B999" s="216" t="s">
        <v>1867</v>
      </c>
      <c r="C999" s="216" t="s">
        <v>1868</v>
      </c>
      <c r="D999" s="216" t="s">
        <v>25</v>
      </c>
      <c r="E999" s="213">
        <v>944.5</v>
      </c>
      <c r="F999" s="213">
        <v>47202.43</v>
      </c>
      <c r="G999" s="213">
        <v>2288.1999999999998</v>
      </c>
      <c r="H999" s="213">
        <v>125</v>
      </c>
      <c r="I999" s="213"/>
      <c r="J999" s="213"/>
      <c r="K999" s="213">
        <v>8</v>
      </c>
      <c r="L999" s="214">
        <v>5497.0680000000002</v>
      </c>
      <c r="M999" s="214">
        <v>5497.0680000000002</v>
      </c>
      <c r="N999" s="215">
        <v>2.4550000000000002E-3</v>
      </c>
      <c r="O999" s="215">
        <v>2.4550000000000002E-3</v>
      </c>
      <c r="P999" s="213">
        <v>16</v>
      </c>
      <c r="Q999" s="214">
        <v>28422</v>
      </c>
      <c r="R999" s="215">
        <v>3.5799999999999997E-4</v>
      </c>
    </row>
    <row r="1000" spans="2:18" x14ac:dyDescent="0.2">
      <c r="B1000" s="216" t="s">
        <v>1869</v>
      </c>
      <c r="C1000" s="216" t="s">
        <v>1870</v>
      </c>
      <c r="D1000" s="216" t="s">
        <v>25</v>
      </c>
      <c r="E1000" s="213">
        <v>691.5</v>
      </c>
      <c r="F1000" s="213">
        <v>88636.5</v>
      </c>
      <c r="G1000" s="213">
        <v>495.3</v>
      </c>
      <c r="H1000" s="213">
        <v>78</v>
      </c>
      <c r="I1000" s="213"/>
      <c r="J1000" s="213"/>
      <c r="K1000" s="213">
        <v>13</v>
      </c>
      <c r="L1000" s="214">
        <v>81691.63</v>
      </c>
      <c r="M1000" s="214">
        <v>19648.57</v>
      </c>
      <c r="N1000" s="215">
        <v>4.0765999999999997E-3</v>
      </c>
      <c r="O1000" s="215">
        <v>2.4329999999999998E-3</v>
      </c>
      <c r="P1000" s="213">
        <v>22</v>
      </c>
      <c r="Q1000" s="214">
        <v>177120.4</v>
      </c>
      <c r="R1000" s="215">
        <v>9.7900000000000005E-4</v>
      </c>
    </row>
    <row r="1001" spans="2:18" x14ac:dyDescent="0.2">
      <c r="B1001" s="216" t="s">
        <v>1871</v>
      </c>
      <c r="C1001" s="216" t="s">
        <v>1872</v>
      </c>
      <c r="D1001" s="216" t="s">
        <v>25</v>
      </c>
      <c r="E1001" s="213">
        <v>334</v>
      </c>
      <c r="F1001" s="213">
        <v>41449.57</v>
      </c>
      <c r="G1001" s="213">
        <v>287</v>
      </c>
      <c r="H1001" s="213">
        <v>40</v>
      </c>
      <c r="I1001" s="213"/>
      <c r="J1001" s="213"/>
      <c r="K1001" s="213">
        <v>10</v>
      </c>
      <c r="L1001" s="214">
        <v>59697.98</v>
      </c>
      <c r="M1001" s="214">
        <v>59697.98</v>
      </c>
      <c r="N1001" s="215">
        <v>1.616E-3</v>
      </c>
      <c r="O1001" s="215">
        <v>1.616E-3</v>
      </c>
      <c r="P1001" s="213">
        <v>11</v>
      </c>
      <c r="Q1001" s="214">
        <v>23910.47</v>
      </c>
      <c r="R1001" s="215">
        <v>1.9660000000000001E-4</v>
      </c>
    </row>
    <row r="1002" spans="2:18" x14ac:dyDescent="0.2">
      <c r="B1002" s="216" t="s">
        <v>1873</v>
      </c>
      <c r="C1002" s="216" t="s">
        <v>1874</v>
      </c>
      <c r="D1002" s="216" t="s">
        <v>25</v>
      </c>
      <c r="E1002" s="213">
        <v>429</v>
      </c>
      <c r="F1002" s="213">
        <v>49111</v>
      </c>
      <c r="G1002" s="213">
        <v>725.8</v>
      </c>
      <c r="H1002" s="213">
        <v>87</v>
      </c>
      <c r="I1002" s="213"/>
      <c r="J1002" s="213"/>
      <c r="K1002" s="213">
        <v>17</v>
      </c>
      <c r="L1002" s="214">
        <v>112983.1</v>
      </c>
      <c r="M1002" s="214">
        <v>112983.1</v>
      </c>
      <c r="N1002" s="215">
        <v>2.6473999999999998E-3</v>
      </c>
      <c r="O1002" s="215">
        <v>2.647E-3</v>
      </c>
      <c r="P1002" s="213">
        <v>7</v>
      </c>
      <c r="Q1002" s="214">
        <v>13783</v>
      </c>
      <c r="R1002" s="215">
        <v>1.141E-4</v>
      </c>
    </row>
    <row r="1003" spans="2:18" x14ac:dyDescent="0.2">
      <c r="B1003" s="216" t="s">
        <v>1875</v>
      </c>
      <c r="C1003" s="216" t="s">
        <v>1876</v>
      </c>
      <c r="D1003" s="216" t="s">
        <v>25</v>
      </c>
      <c r="E1003" s="213">
        <v>740</v>
      </c>
      <c r="F1003" s="213">
        <v>19394.5</v>
      </c>
      <c r="G1003" s="213">
        <v>677.9</v>
      </c>
      <c r="H1003" s="213">
        <v>110</v>
      </c>
      <c r="I1003" s="213"/>
      <c r="J1003" s="213"/>
      <c r="K1003" s="213">
        <v>9</v>
      </c>
      <c r="L1003" s="214">
        <v>5461.22</v>
      </c>
      <c r="M1003" s="214">
        <v>5461.22</v>
      </c>
      <c r="N1003" s="215">
        <v>8.8300000000000005E-5</v>
      </c>
      <c r="O1003" s="215">
        <v>8.8300000000000005E-5</v>
      </c>
      <c r="P1003" s="213">
        <v>20</v>
      </c>
      <c r="Q1003" s="214">
        <v>25046</v>
      </c>
      <c r="R1003" s="215">
        <v>1.0166000000000001E-3</v>
      </c>
    </row>
    <row r="1004" spans="2:18" x14ac:dyDescent="0.2">
      <c r="B1004" s="216" t="s">
        <v>1877</v>
      </c>
      <c r="C1004" s="216" t="s">
        <v>1878</v>
      </c>
      <c r="D1004" s="216" t="s">
        <v>25</v>
      </c>
      <c r="E1004" s="213">
        <v>1191</v>
      </c>
      <c r="F1004" s="213">
        <v>45057.71</v>
      </c>
      <c r="G1004" s="213">
        <v>7299.1</v>
      </c>
      <c r="H1004" s="213">
        <v>175</v>
      </c>
      <c r="I1004" s="213"/>
      <c r="J1004" s="213"/>
      <c r="K1004" s="213">
        <v>21</v>
      </c>
      <c r="L1004" s="214">
        <v>285721</v>
      </c>
      <c r="M1004" s="214">
        <v>34869.339999999997</v>
      </c>
      <c r="N1004" s="215">
        <v>3.5752000000000002E-3</v>
      </c>
      <c r="O1004" s="215">
        <v>5.9599999999999996E-4</v>
      </c>
      <c r="P1004" s="213">
        <v>63</v>
      </c>
      <c r="Q1004" s="214">
        <v>47158.73</v>
      </c>
      <c r="R1004" s="215">
        <v>2.6172999999999999E-3</v>
      </c>
    </row>
    <row r="1005" spans="2:18" x14ac:dyDescent="0.2">
      <c r="B1005" s="216" t="s">
        <v>1879</v>
      </c>
      <c r="C1005" s="216" t="s">
        <v>1880</v>
      </c>
      <c r="D1005" s="216" t="s">
        <v>24</v>
      </c>
      <c r="E1005" s="213">
        <v>1441.5</v>
      </c>
      <c r="F1005" s="213">
        <v>6020.86</v>
      </c>
      <c r="G1005" s="213">
        <v>1017.64</v>
      </c>
      <c r="H1005" s="213">
        <v>149</v>
      </c>
      <c r="I1005" s="213"/>
      <c r="J1005" s="213"/>
      <c r="K1005" s="213">
        <v>10</v>
      </c>
      <c r="L1005" s="214">
        <v>9092.7450000000008</v>
      </c>
      <c r="M1005" s="214">
        <v>8975.1869999999999</v>
      </c>
      <c r="N1005" s="215">
        <v>1.0950000000000001E-4</v>
      </c>
      <c r="O1005" s="215">
        <v>1.0900000000000001E-4</v>
      </c>
      <c r="P1005" s="213">
        <v>16</v>
      </c>
      <c r="Q1005" s="214">
        <v>49993</v>
      </c>
      <c r="R1005" s="215">
        <v>1.962E-4</v>
      </c>
    </row>
    <row r="1006" spans="2:18" x14ac:dyDescent="0.2">
      <c r="B1006" s="216" t="s">
        <v>1881</v>
      </c>
      <c r="C1006" s="216" t="s">
        <v>1882</v>
      </c>
      <c r="D1006" s="216" t="s">
        <v>24</v>
      </c>
      <c r="E1006" s="213">
        <v>1219</v>
      </c>
      <c r="F1006" s="213">
        <v>5096.1000000000004</v>
      </c>
      <c r="G1006" s="213">
        <v>1406.4</v>
      </c>
      <c r="H1006" s="213">
        <v>151.7593</v>
      </c>
      <c r="I1006" s="213"/>
      <c r="J1006" s="213"/>
      <c r="K1006" s="213">
        <v>10</v>
      </c>
      <c r="L1006" s="214">
        <v>2227.2539999999999</v>
      </c>
      <c r="M1006" s="214">
        <v>2227.2539999999999</v>
      </c>
      <c r="N1006" s="215">
        <v>9.1600000000000004E-5</v>
      </c>
      <c r="O1006" s="215">
        <v>9.1600000000000004E-5</v>
      </c>
      <c r="P1006" s="213">
        <v>9</v>
      </c>
      <c r="Q1006" s="214">
        <v>35273</v>
      </c>
      <c r="R1006" s="215">
        <v>1.3789999999999999E-4</v>
      </c>
    </row>
    <row r="1007" spans="2:18" x14ac:dyDescent="0.2">
      <c r="B1007" s="216" t="s">
        <v>1883</v>
      </c>
      <c r="C1007" s="216" t="s">
        <v>1884</v>
      </c>
      <c r="D1007" s="216" t="s">
        <v>24</v>
      </c>
      <c r="E1007" s="213">
        <v>1173</v>
      </c>
      <c r="F1007" s="213">
        <v>2114.6999999999998</v>
      </c>
      <c r="G1007" s="213">
        <v>4966.91</v>
      </c>
      <c r="H1007" s="213">
        <v>184</v>
      </c>
      <c r="I1007" s="213"/>
      <c r="J1007" s="213"/>
      <c r="K1007" s="213">
        <v>7</v>
      </c>
      <c r="L1007" s="214">
        <v>422889.5</v>
      </c>
      <c r="M1007" s="214">
        <v>422800.8</v>
      </c>
      <c r="N1007" s="215">
        <v>2.4036999999999999E-3</v>
      </c>
      <c r="O1007" s="215">
        <v>2.4030000000000002E-3</v>
      </c>
      <c r="P1007" s="213">
        <v>4</v>
      </c>
      <c r="Q1007" s="214">
        <v>8591</v>
      </c>
      <c r="R1007" s="215">
        <v>2.51E-5</v>
      </c>
    </row>
    <row r="1008" spans="2:18" x14ac:dyDescent="0.2">
      <c r="B1008" s="216" t="s">
        <v>1885</v>
      </c>
      <c r="C1008" s="216" t="s">
        <v>1886</v>
      </c>
      <c r="D1008" s="216" t="s">
        <v>25</v>
      </c>
      <c r="E1008" s="213">
        <v>1837</v>
      </c>
      <c r="F1008" s="213">
        <v>14553.9</v>
      </c>
      <c r="G1008" s="213">
        <v>991.6</v>
      </c>
      <c r="H1008" s="213">
        <v>195.98060000000001</v>
      </c>
      <c r="I1008" s="213"/>
      <c r="J1008" s="213"/>
      <c r="K1008" s="213">
        <v>9</v>
      </c>
      <c r="L1008" s="214">
        <v>84380.47</v>
      </c>
      <c r="M1008" s="214">
        <v>84066.06</v>
      </c>
      <c r="N1008" s="215">
        <v>5.2607000000000001E-3</v>
      </c>
      <c r="O1008" s="215">
        <v>4.9719999999999999E-3</v>
      </c>
      <c r="P1008" s="213">
        <v>26</v>
      </c>
      <c r="Q1008" s="214">
        <v>194726</v>
      </c>
      <c r="R1008" s="215">
        <v>1.7193E-3</v>
      </c>
    </row>
    <row r="1009" spans="2:18" x14ac:dyDescent="0.2">
      <c r="B1009" s="216" t="s">
        <v>1887</v>
      </c>
      <c r="C1009" s="216" t="s">
        <v>1888</v>
      </c>
      <c r="D1009" s="216" t="s">
        <v>24</v>
      </c>
      <c r="E1009" s="213">
        <v>1432</v>
      </c>
      <c r="F1009" s="213">
        <v>8072.6</v>
      </c>
      <c r="G1009" s="213">
        <v>8314.2999999999993</v>
      </c>
      <c r="H1009" s="213">
        <v>266</v>
      </c>
      <c r="I1009" s="213"/>
      <c r="J1009" s="213"/>
      <c r="K1009" s="213">
        <v>2</v>
      </c>
      <c r="L1009" s="214">
        <v>305587.09999999998</v>
      </c>
      <c r="M1009" s="214">
        <v>74356.070000000007</v>
      </c>
      <c r="N1009" s="215">
        <v>2.8777999999999998E-3</v>
      </c>
      <c r="O1009" s="215">
        <v>1.4400000000000001E-3</v>
      </c>
      <c r="P1009" s="213">
        <v>5</v>
      </c>
      <c r="Q1009" s="214">
        <v>20656</v>
      </c>
      <c r="R1009" s="215">
        <v>7.5500000000000006E-5</v>
      </c>
    </row>
    <row r="1010" spans="2:18" x14ac:dyDescent="0.2">
      <c r="B1010" s="216" t="s">
        <v>1889</v>
      </c>
      <c r="C1010" s="216" t="s">
        <v>1890</v>
      </c>
      <c r="D1010" s="216" t="s">
        <v>24</v>
      </c>
      <c r="E1010" s="213">
        <v>1326</v>
      </c>
      <c r="F1010" s="213">
        <v>3182.47</v>
      </c>
      <c r="G1010" s="213">
        <v>4606.1000000000004</v>
      </c>
      <c r="H1010" s="213">
        <v>146</v>
      </c>
      <c r="I1010" s="213"/>
      <c r="J1010" s="213"/>
      <c r="K1010" s="213">
        <v>2</v>
      </c>
      <c r="L1010" s="214">
        <v>209.273</v>
      </c>
      <c r="M1010" s="214">
        <v>209.273</v>
      </c>
      <c r="N1010" s="215">
        <v>1.9999999999999999E-6</v>
      </c>
      <c r="O1010" s="215">
        <v>1.9999999999999999E-6</v>
      </c>
      <c r="P1010" s="213">
        <v>3</v>
      </c>
      <c r="Q1010" s="214">
        <v>15737</v>
      </c>
      <c r="R1010" s="215">
        <v>7.36E-5</v>
      </c>
    </row>
    <row r="1011" spans="2:18" x14ac:dyDescent="0.2">
      <c r="B1011" s="216" t="s">
        <v>1891</v>
      </c>
      <c r="C1011" s="216" t="s">
        <v>1892</v>
      </c>
      <c r="D1011" s="216" t="s">
        <v>24</v>
      </c>
      <c r="E1011" s="213">
        <v>2044.99</v>
      </c>
      <c r="F1011" s="213">
        <v>7889.5</v>
      </c>
      <c r="G1011" s="213">
        <v>965.1</v>
      </c>
      <c r="H1011" s="213">
        <v>224</v>
      </c>
      <c r="I1011" s="213"/>
      <c r="J1011" s="213"/>
      <c r="K1011" s="213">
        <v>13</v>
      </c>
      <c r="L1011" s="214">
        <v>61524.29</v>
      </c>
      <c r="M1011" s="214">
        <v>61524.29</v>
      </c>
      <c r="N1011" s="215">
        <v>3.8630000000000001E-4</v>
      </c>
      <c r="O1011" s="215">
        <v>3.86E-4</v>
      </c>
      <c r="P1011" s="213">
        <v>21</v>
      </c>
      <c r="Q1011" s="214">
        <v>94544</v>
      </c>
      <c r="R1011" s="215">
        <v>3.1119999999999997E-4</v>
      </c>
    </row>
    <row r="1012" spans="2:18" x14ac:dyDescent="0.2">
      <c r="B1012" s="216" t="s">
        <v>1893</v>
      </c>
      <c r="C1012" s="216" t="s">
        <v>1894</v>
      </c>
      <c r="D1012" s="216" t="s">
        <v>25</v>
      </c>
      <c r="E1012" s="213">
        <v>1776</v>
      </c>
      <c r="F1012" s="213">
        <v>10583.3</v>
      </c>
      <c r="G1012" s="213">
        <v>5505.12</v>
      </c>
      <c r="H1012" s="213">
        <v>304</v>
      </c>
      <c r="I1012" s="213"/>
      <c r="J1012" s="213"/>
      <c r="K1012" s="213">
        <v>13</v>
      </c>
      <c r="L1012" s="214">
        <v>786867.1</v>
      </c>
      <c r="M1012" s="214">
        <v>96728.93</v>
      </c>
      <c r="N1012" s="215">
        <v>9.7303000000000008E-3</v>
      </c>
      <c r="O1012" s="215">
        <v>7.3299999999999997E-3</v>
      </c>
      <c r="P1012" s="213">
        <v>7</v>
      </c>
      <c r="Q1012" s="214">
        <v>18447</v>
      </c>
      <c r="R1012" s="215">
        <v>1.7110000000000001E-4</v>
      </c>
    </row>
    <row r="1013" spans="2:18" x14ac:dyDescent="0.2">
      <c r="B1013" s="216" t="s">
        <v>1895</v>
      </c>
      <c r="C1013" s="216" t="s">
        <v>1896</v>
      </c>
      <c r="D1013" s="216" t="s">
        <v>24</v>
      </c>
      <c r="E1013" s="213">
        <v>1695</v>
      </c>
      <c r="F1013" s="213">
        <v>11255.55</v>
      </c>
      <c r="G1013" s="213">
        <v>1181.06</v>
      </c>
      <c r="H1013" s="213">
        <v>215</v>
      </c>
      <c r="I1013" s="213"/>
      <c r="J1013" s="213"/>
      <c r="K1013" s="213">
        <v>21</v>
      </c>
      <c r="L1013" s="214">
        <v>222062</v>
      </c>
      <c r="M1013" s="214">
        <v>222062</v>
      </c>
      <c r="N1013" s="215">
        <v>4.1340999999999999E-3</v>
      </c>
      <c r="O1013" s="215">
        <v>4.1339999999999997E-3</v>
      </c>
      <c r="P1013" s="213">
        <v>11</v>
      </c>
      <c r="Q1013" s="214">
        <v>61159</v>
      </c>
      <c r="R1013" s="215">
        <v>2.2369999999999999E-4</v>
      </c>
    </row>
    <row r="1014" spans="2:18" x14ac:dyDescent="0.2">
      <c r="B1014" s="216" t="s">
        <v>1897</v>
      </c>
      <c r="C1014" s="216" t="s">
        <v>1898</v>
      </c>
      <c r="D1014" s="216" t="s">
        <v>24</v>
      </c>
      <c r="E1014" s="213">
        <v>1736</v>
      </c>
      <c r="F1014" s="213">
        <v>8027.48</v>
      </c>
      <c r="G1014" s="213">
        <v>1751.6</v>
      </c>
      <c r="H1014" s="213">
        <v>262</v>
      </c>
      <c r="I1014" s="213"/>
      <c r="J1014" s="213"/>
      <c r="K1014" s="213">
        <v>14</v>
      </c>
      <c r="L1014" s="214">
        <v>229203</v>
      </c>
      <c r="M1014" s="214">
        <v>229203</v>
      </c>
      <c r="N1014" s="215">
        <v>3.9582999999999997E-3</v>
      </c>
      <c r="O1014" s="215">
        <v>3.9579999999999997E-3</v>
      </c>
      <c r="P1014" s="213">
        <v>15</v>
      </c>
      <c r="Q1014" s="214">
        <v>71870</v>
      </c>
      <c r="R1014" s="215">
        <v>2.6289999999999999E-4</v>
      </c>
    </row>
    <row r="1015" spans="2:18" x14ac:dyDescent="0.2">
      <c r="B1015" s="216" t="s">
        <v>1899</v>
      </c>
      <c r="C1015" s="216" t="s">
        <v>1900</v>
      </c>
      <c r="D1015" s="216" t="s">
        <v>24</v>
      </c>
      <c r="E1015" s="213">
        <v>1890</v>
      </c>
      <c r="F1015" s="213">
        <v>9255.81</v>
      </c>
      <c r="G1015" s="213">
        <v>2011.5</v>
      </c>
      <c r="H1015" s="213">
        <v>228</v>
      </c>
      <c r="I1015" s="213"/>
      <c r="J1015" s="213"/>
      <c r="K1015" s="213">
        <v>15</v>
      </c>
      <c r="L1015" s="214">
        <v>1150801</v>
      </c>
      <c r="M1015" s="214">
        <v>1150801</v>
      </c>
      <c r="N1015" s="215">
        <v>1.1690799999999999E-2</v>
      </c>
      <c r="O1015" s="215">
        <v>1.1691E-2</v>
      </c>
      <c r="P1015" s="213">
        <v>18</v>
      </c>
      <c r="Q1015" s="214">
        <v>123066</v>
      </c>
      <c r="R1015" s="215">
        <v>4.4000000000000002E-4</v>
      </c>
    </row>
    <row r="1016" spans="2:18" x14ac:dyDescent="0.2">
      <c r="B1016" s="216" t="s">
        <v>1901</v>
      </c>
      <c r="C1016" s="216" t="s">
        <v>1902</v>
      </c>
      <c r="D1016" s="216" t="s">
        <v>24</v>
      </c>
      <c r="E1016" s="213">
        <v>1844</v>
      </c>
      <c r="F1016" s="213">
        <v>12815.1</v>
      </c>
      <c r="G1016" s="213">
        <v>724.76</v>
      </c>
      <c r="H1016" s="213">
        <v>259</v>
      </c>
      <c r="I1016" s="213"/>
      <c r="J1016" s="213"/>
      <c r="K1016" s="213">
        <v>14</v>
      </c>
      <c r="L1016" s="214">
        <v>206844.6</v>
      </c>
      <c r="M1016" s="214">
        <v>206844.6</v>
      </c>
      <c r="N1016" s="215">
        <v>3.7550000000000001E-3</v>
      </c>
      <c r="O1016" s="215">
        <v>3.7550000000000001E-3</v>
      </c>
      <c r="P1016" s="213">
        <v>13</v>
      </c>
      <c r="Q1016" s="214">
        <v>35742</v>
      </c>
      <c r="R1016" s="215">
        <v>1.7310000000000001E-4</v>
      </c>
    </row>
    <row r="1017" spans="2:18" x14ac:dyDescent="0.2">
      <c r="B1017" s="216" t="s">
        <v>1903</v>
      </c>
      <c r="C1017" s="216" t="s">
        <v>1904</v>
      </c>
      <c r="D1017" s="216" t="s">
        <v>24</v>
      </c>
      <c r="E1017" s="213">
        <v>658</v>
      </c>
      <c r="F1017" s="213">
        <v>4533.8</v>
      </c>
      <c r="G1017" s="213">
        <v>1327.5</v>
      </c>
      <c r="H1017" s="213">
        <v>198</v>
      </c>
      <c r="I1017" s="213"/>
      <c r="J1017" s="213"/>
      <c r="K1017" s="213">
        <v>3</v>
      </c>
      <c r="L1017" s="214">
        <v>221761.1</v>
      </c>
      <c r="M1017" s="214">
        <v>221761.1</v>
      </c>
      <c r="N1017" s="215">
        <v>1.9991000000000002E-3</v>
      </c>
      <c r="O1017" s="215">
        <v>1.9989999999999999E-3</v>
      </c>
      <c r="P1017" s="213">
        <v>5</v>
      </c>
      <c r="Q1017" s="214">
        <v>9557</v>
      </c>
      <c r="R1017" s="215">
        <v>7.3399999999999995E-5</v>
      </c>
    </row>
    <row r="1018" spans="2:18" x14ac:dyDescent="0.2">
      <c r="B1018" s="216" t="s">
        <v>1905</v>
      </c>
      <c r="C1018" s="216" t="s">
        <v>1906</v>
      </c>
      <c r="D1018" s="216" t="s">
        <v>25</v>
      </c>
      <c r="E1018" s="213">
        <v>1525</v>
      </c>
      <c r="F1018" s="213">
        <v>12317.76</v>
      </c>
      <c r="G1018" s="213">
        <v>7466.8</v>
      </c>
      <c r="H1018" s="213">
        <v>236</v>
      </c>
      <c r="I1018" s="213"/>
      <c r="J1018" s="213"/>
      <c r="K1018" s="213">
        <v>11</v>
      </c>
      <c r="L1018" s="214">
        <v>464134.6</v>
      </c>
      <c r="M1018" s="214">
        <v>464059.4</v>
      </c>
      <c r="N1018" s="215">
        <v>1.14628E-2</v>
      </c>
      <c r="O1018" s="215">
        <v>1.146E-2</v>
      </c>
      <c r="P1018" s="213">
        <v>6</v>
      </c>
      <c r="Q1018" s="214">
        <v>15496</v>
      </c>
      <c r="R1018" s="215">
        <v>2.5730000000000002E-4</v>
      </c>
    </row>
    <row r="1019" spans="2:18" x14ac:dyDescent="0.2">
      <c r="B1019" s="216" t="s">
        <v>1907</v>
      </c>
      <c r="C1019" s="216" t="s">
        <v>1908</v>
      </c>
      <c r="D1019" s="216" t="s">
        <v>24</v>
      </c>
      <c r="E1019" s="213">
        <v>1746</v>
      </c>
      <c r="F1019" s="213">
        <v>7231.1</v>
      </c>
      <c r="G1019" s="213">
        <v>5357.53</v>
      </c>
      <c r="H1019" s="213">
        <v>357</v>
      </c>
      <c r="I1019" s="213"/>
      <c r="J1019" s="213"/>
      <c r="K1019" s="213">
        <v>12</v>
      </c>
      <c r="L1019" s="214">
        <v>902928.7</v>
      </c>
      <c r="M1019" s="214">
        <v>902928.7</v>
      </c>
      <c r="N1019" s="215">
        <v>8.2567999999999999E-3</v>
      </c>
      <c r="O1019" s="215">
        <v>8.2570000000000005E-3</v>
      </c>
      <c r="P1019" s="213">
        <v>5</v>
      </c>
      <c r="Q1019" s="214">
        <v>9799</v>
      </c>
      <c r="R1019" s="215">
        <v>5.13E-5</v>
      </c>
    </row>
    <row r="1020" spans="2:18" x14ac:dyDescent="0.2">
      <c r="B1020" s="216" t="s">
        <v>1909</v>
      </c>
      <c r="C1020" s="216" t="s">
        <v>1910</v>
      </c>
      <c r="D1020" s="216" t="s">
        <v>25</v>
      </c>
      <c r="E1020" s="213">
        <v>722.5</v>
      </c>
      <c r="F1020" s="213">
        <v>27259.11</v>
      </c>
      <c r="G1020" s="213">
        <v>836.6</v>
      </c>
      <c r="H1020" s="213">
        <v>137</v>
      </c>
      <c r="I1020" s="213"/>
      <c r="J1020" s="213"/>
      <c r="K1020" s="213">
        <v>28</v>
      </c>
      <c r="L1020" s="214">
        <v>23348.53</v>
      </c>
      <c r="M1020" s="214">
        <v>23180.52</v>
      </c>
      <c r="N1020" s="215">
        <v>2.2363999999999999E-3</v>
      </c>
      <c r="O1020" s="215">
        <v>2.2339999999999999E-3</v>
      </c>
      <c r="P1020" s="213">
        <v>7</v>
      </c>
      <c r="Q1020" s="214">
        <v>38587</v>
      </c>
      <c r="R1020" s="215">
        <v>3.0150000000000001E-4</v>
      </c>
    </row>
    <row r="1021" spans="2:18" x14ac:dyDescent="0.2">
      <c r="B1021" s="216" t="s">
        <v>1911</v>
      </c>
      <c r="C1021" s="216" t="s">
        <v>1805</v>
      </c>
      <c r="D1021" s="216" t="s">
        <v>24</v>
      </c>
      <c r="E1021" s="213">
        <v>13</v>
      </c>
      <c r="F1021" s="213">
        <v>1746.85</v>
      </c>
      <c r="G1021" s="213">
        <v>389.39</v>
      </c>
      <c r="H1021" s="213">
        <v>230</v>
      </c>
      <c r="I1021" s="213"/>
      <c r="J1021" s="213"/>
      <c r="K1021" s="213"/>
      <c r="L1021" s="214"/>
      <c r="M1021" s="214"/>
      <c r="N1021" s="215"/>
      <c r="O1021" s="215"/>
      <c r="P1021" s="213"/>
      <c r="Q1021" s="214"/>
      <c r="R1021" s="215"/>
    </row>
    <row r="1022" spans="2:18" x14ac:dyDescent="0.2">
      <c r="B1022" s="216" t="s">
        <v>1912</v>
      </c>
      <c r="C1022" s="216" t="s">
        <v>1913</v>
      </c>
      <c r="D1022" s="216" t="s">
        <v>24</v>
      </c>
      <c r="E1022" s="213"/>
      <c r="F1022" s="213"/>
      <c r="G1022" s="213"/>
      <c r="H1022" s="213"/>
      <c r="I1022" s="213"/>
      <c r="J1022" s="213"/>
      <c r="K1022" s="213">
        <v>1</v>
      </c>
      <c r="L1022" s="214">
        <v>308</v>
      </c>
      <c r="M1022" s="214">
        <v>308</v>
      </c>
      <c r="N1022" s="215">
        <v>6.9999999999999999E-6</v>
      </c>
      <c r="O1022" s="215">
        <v>6.9999999999999999E-6</v>
      </c>
      <c r="P1022" s="213">
        <v>0</v>
      </c>
      <c r="Q1022" s="214">
        <v>0</v>
      </c>
      <c r="R1022" s="215">
        <v>0</v>
      </c>
    </row>
    <row r="1023" spans="2:18" x14ac:dyDescent="0.2">
      <c r="B1023" s="216" t="s">
        <v>1914</v>
      </c>
      <c r="C1023" s="216" t="s">
        <v>272</v>
      </c>
      <c r="D1023" s="216" t="s">
        <v>23</v>
      </c>
      <c r="E1023" s="213">
        <v>58</v>
      </c>
      <c r="F1023" s="213">
        <v>0</v>
      </c>
      <c r="G1023" s="213">
        <v>315</v>
      </c>
      <c r="H1023" s="213"/>
      <c r="I1023" s="213"/>
      <c r="J1023" s="213"/>
      <c r="K1023" s="213">
        <v>1</v>
      </c>
      <c r="L1023" s="214">
        <v>5842</v>
      </c>
      <c r="M1023" s="214">
        <v>5842</v>
      </c>
      <c r="N1023" s="215">
        <v>1.4598099999999999E-2</v>
      </c>
      <c r="O1023" s="215">
        <v>1.4598E-2</v>
      </c>
      <c r="P1023" s="213">
        <v>0</v>
      </c>
      <c r="Q1023" s="214">
        <v>0</v>
      </c>
      <c r="R1023" s="215">
        <v>0</v>
      </c>
    </row>
    <row r="1024" spans="2:18" x14ac:dyDescent="0.2">
      <c r="B1024" s="216" t="s">
        <v>1915</v>
      </c>
      <c r="C1024" s="216" t="s">
        <v>1916</v>
      </c>
      <c r="D1024" s="216" t="s">
        <v>24</v>
      </c>
      <c r="E1024" s="213">
        <v>1672</v>
      </c>
      <c r="F1024" s="213">
        <v>3701.72</v>
      </c>
      <c r="G1024" s="213">
        <v>371.13</v>
      </c>
      <c r="H1024" s="213">
        <v>198</v>
      </c>
      <c r="I1024" s="213"/>
      <c r="J1024" s="213"/>
      <c r="K1024" s="213">
        <v>12</v>
      </c>
      <c r="L1024" s="214">
        <v>6837.22</v>
      </c>
      <c r="M1024" s="214">
        <v>1154.8979999999999</v>
      </c>
      <c r="N1024" s="215">
        <v>5.8199999999999998E-5</v>
      </c>
      <c r="O1024" s="215">
        <v>1.1E-5</v>
      </c>
      <c r="P1024" s="213">
        <v>11</v>
      </c>
      <c r="Q1024" s="214">
        <v>35687</v>
      </c>
      <c r="R1024" s="215">
        <v>1.0340000000000001E-4</v>
      </c>
    </row>
    <row r="1025" spans="2:18" x14ac:dyDescent="0.2">
      <c r="B1025" s="216" t="s">
        <v>1917</v>
      </c>
      <c r="C1025" s="216" t="s">
        <v>1918</v>
      </c>
      <c r="D1025" s="216" t="s">
        <v>24</v>
      </c>
      <c r="E1025" s="213"/>
      <c r="F1025" s="213"/>
      <c r="G1025" s="213"/>
      <c r="H1025" s="213">
        <v>197</v>
      </c>
      <c r="I1025" s="213"/>
      <c r="J1025" s="213"/>
      <c r="K1025" s="213">
        <v>2</v>
      </c>
      <c r="L1025" s="214">
        <v>18349.47</v>
      </c>
      <c r="M1025" s="214">
        <v>18349.47</v>
      </c>
      <c r="N1025" s="215">
        <v>1.771E-4</v>
      </c>
      <c r="O1025" s="215">
        <v>1.7699999999999999E-4</v>
      </c>
      <c r="P1025" s="213">
        <v>2</v>
      </c>
      <c r="Q1025" s="214">
        <v>3240</v>
      </c>
      <c r="R1025" s="215">
        <v>2.0100000000000001E-5</v>
      </c>
    </row>
    <row r="1026" spans="2:18" x14ac:dyDescent="0.2">
      <c r="B1026" s="216" t="s">
        <v>1919</v>
      </c>
      <c r="C1026" s="216" t="s">
        <v>1920</v>
      </c>
      <c r="D1026" s="216" t="s">
        <v>24</v>
      </c>
      <c r="E1026" s="213">
        <v>1811.5</v>
      </c>
      <c r="F1026" s="213">
        <v>2920.1</v>
      </c>
      <c r="G1026" s="213">
        <v>8026.58</v>
      </c>
      <c r="H1026" s="213"/>
      <c r="I1026" s="213"/>
      <c r="J1026" s="213"/>
      <c r="K1026" s="213"/>
      <c r="L1026" s="214"/>
      <c r="M1026" s="214"/>
      <c r="N1026" s="215"/>
      <c r="O1026" s="215"/>
      <c r="P1026" s="213"/>
      <c r="Q1026" s="214"/>
      <c r="R1026" s="215"/>
    </row>
    <row r="1027" spans="2:18" x14ac:dyDescent="0.2">
      <c r="B1027" s="216" t="s">
        <v>1921</v>
      </c>
      <c r="C1027" s="216" t="s">
        <v>1918</v>
      </c>
      <c r="D1027" s="216" t="s">
        <v>24</v>
      </c>
      <c r="E1027" s="213">
        <v>1697.66</v>
      </c>
      <c r="F1027" s="213">
        <v>3161.1</v>
      </c>
      <c r="G1027" s="213">
        <v>1260.19</v>
      </c>
      <c r="H1027" s="213">
        <v>213.9135</v>
      </c>
      <c r="I1027" s="213"/>
      <c r="J1027" s="213"/>
      <c r="K1027" s="213">
        <v>5</v>
      </c>
      <c r="L1027" s="214">
        <v>149782.9</v>
      </c>
      <c r="M1027" s="214">
        <v>149782.9</v>
      </c>
      <c r="N1027" s="215">
        <v>2.0731E-3</v>
      </c>
      <c r="O1027" s="215">
        <v>2.0730000000000002E-3</v>
      </c>
      <c r="P1027" s="213">
        <v>3</v>
      </c>
      <c r="Q1027" s="214">
        <v>126567</v>
      </c>
      <c r="R1027" s="215">
        <v>4.0220000000000002E-4</v>
      </c>
    </row>
    <row r="1028" spans="2:18" x14ac:dyDescent="0.2">
      <c r="B1028" s="216" t="s">
        <v>1922</v>
      </c>
      <c r="C1028" s="216" t="s">
        <v>1923</v>
      </c>
      <c r="D1028" s="216" t="s">
        <v>24</v>
      </c>
      <c r="E1028" s="213">
        <v>1782.83</v>
      </c>
      <c r="F1028" s="213">
        <v>4859.45</v>
      </c>
      <c r="G1028" s="213">
        <v>831</v>
      </c>
      <c r="H1028" s="213">
        <v>258</v>
      </c>
      <c r="I1028" s="213"/>
      <c r="J1028" s="213"/>
      <c r="K1028" s="213">
        <v>4</v>
      </c>
      <c r="L1028" s="214">
        <v>493.29129999999998</v>
      </c>
      <c r="M1028" s="214">
        <v>493.29129999999998</v>
      </c>
      <c r="N1028" s="215">
        <v>3.9999999999999998E-6</v>
      </c>
      <c r="O1028" s="215">
        <v>3.9999999999999998E-6</v>
      </c>
      <c r="P1028" s="213">
        <v>6</v>
      </c>
      <c r="Q1028" s="214">
        <v>53695</v>
      </c>
      <c r="R1028" s="215">
        <v>2.4459999999999998E-4</v>
      </c>
    </row>
    <row r="1029" spans="2:18" x14ac:dyDescent="0.2">
      <c r="B1029" s="216" t="s">
        <v>1924</v>
      </c>
      <c r="C1029" s="216" t="s">
        <v>1916</v>
      </c>
      <c r="D1029" s="216" t="s">
        <v>24</v>
      </c>
      <c r="E1029" s="213">
        <v>1726</v>
      </c>
      <c r="F1029" s="213">
        <v>3506.4</v>
      </c>
      <c r="G1029" s="213">
        <v>1070.81</v>
      </c>
      <c r="H1029" s="213">
        <v>212</v>
      </c>
      <c r="I1029" s="213"/>
      <c r="J1029" s="213"/>
      <c r="K1029" s="213">
        <v>14</v>
      </c>
      <c r="L1029" s="214">
        <v>341794.4</v>
      </c>
      <c r="M1029" s="214">
        <v>341794.4</v>
      </c>
      <c r="N1029" s="215">
        <v>3.6154E-3</v>
      </c>
      <c r="O1029" s="215">
        <v>3.6150000000000002E-3</v>
      </c>
      <c r="P1029" s="213">
        <v>7</v>
      </c>
      <c r="Q1029" s="214">
        <v>58353</v>
      </c>
      <c r="R1029" s="215">
        <v>1.9100000000000001E-4</v>
      </c>
    </row>
    <row r="1030" spans="2:18" x14ac:dyDescent="0.2">
      <c r="B1030" s="216" t="s">
        <v>1925</v>
      </c>
      <c r="C1030" s="216" t="s">
        <v>1916</v>
      </c>
      <c r="D1030" s="216" t="s">
        <v>24</v>
      </c>
      <c r="E1030" s="213">
        <v>1432</v>
      </c>
      <c r="F1030" s="213">
        <v>994.7</v>
      </c>
      <c r="G1030" s="213">
        <v>5261.55</v>
      </c>
      <c r="H1030" s="213">
        <v>168</v>
      </c>
      <c r="I1030" s="213"/>
      <c r="J1030" s="213"/>
      <c r="K1030" s="213">
        <v>2</v>
      </c>
      <c r="L1030" s="214">
        <v>303.161</v>
      </c>
      <c r="M1030" s="214">
        <v>303.161</v>
      </c>
      <c r="N1030" s="215">
        <v>3.9999999999999998E-6</v>
      </c>
      <c r="O1030" s="215">
        <v>3.9999999999999998E-6</v>
      </c>
      <c r="P1030" s="213">
        <v>4</v>
      </c>
      <c r="Q1030" s="214">
        <v>13121</v>
      </c>
      <c r="R1030" s="215">
        <v>4.9200000000000003E-5</v>
      </c>
    </row>
    <row r="1031" spans="2:18" x14ac:dyDescent="0.2">
      <c r="B1031" s="216" t="s">
        <v>1926</v>
      </c>
      <c r="C1031" s="216" t="s">
        <v>1927</v>
      </c>
      <c r="D1031" s="216" t="s">
        <v>24</v>
      </c>
      <c r="E1031" s="213">
        <v>1272</v>
      </c>
      <c r="F1031" s="213">
        <v>779.9</v>
      </c>
      <c r="G1031" s="213">
        <v>6447.36</v>
      </c>
      <c r="H1031" s="213">
        <v>190</v>
      </c>
      <c r="I1031" s="213"/>
      <c r="J1031" s="213"/>
      <c r="K1031" s="213">
        <v>12</v>
      </c>
      <c r="L1031" s="214">
        <v>20339.98</v>
      </c>
      <c r="M1031" s="214">
        <v>20339.98</v>
      </c>
      <c r="N1031" s="215">
        <v>1.6909999999999999E-4</v>
      </c>
      <c r="O1031" s="215">
        <v>1.6899999999999999E-4</v>
      </c>
      <c r="P1031" s="213">
        <v>2</v>
      </c>
      <c r="Q1031" s="214">
        <v>18141</v>
      </c>
      <c r="R1031" s="215">
        <v>6.3299999999999994E-5</v>
      </c>
    </row>
    <row r="1032" spans="2:18" x14ac:dyDescent="0.2">
      <c r="B1032" s="216" t="s">
        <v>1928</v>
      </c>
      <c r="C1032" s="216" t="s">
        <v>439</v>
      </c>
      <c r="D1032" s="216" t="s">
        <v>24</v>
      </c>
      <c r="E1032" s="213">
        <v>132</v>
      </c>
      <c r="F1032" s="213">
        <v>0</v>
      </c>
      <c r="G1032" s="213">
        <v>205</v>
      </c>
      <c r="H1032" s="213"/>
      <c r="I1032" s="213"/>
      <c r="J1032" s="213"/>
      <c r="K1032" s="213"/>
      <c r="L1032" s="214"/>
      <c r="M1032" s="214"/>
      <c r="N1032" s="215"/>
      <c r="O1032" s="215"/>
      <c r="P1032" s="213"/>
      <c r="Q1032" s="214"/>
      <c r="R1032" s="215"/>
    </row>
    <row r="1033" spans="2:18" x14ac:dyDescent="0.2">
      <c r="B1033" s="216" t="s">
        <v>1929</v>
      </c>
      <c r="C1033" s="216" t="s">
        <v>439</v>
      </c>
      <c r="D1033" s="216" t="s">
        <v>24</v>
      </c>
      <c r="E1033" s="213">
        <v>16</v>
      </c>
      <c r="F1033" s="213">
        <v>0</v>
      </c>
      <c r="G1033" s="213">
        <v>245</v>
      </c>
      <c r="H1033" s="213"/>
      <c r="I1033" s="213"/>
      <c r="J1033" s="213"/>
      <c r="K1033" s="213"/>
      <c r="L1033" s="214"/>
      <c r="M1033" s="214"/>
      <c r="N1033" s="215"/>
      <c r="O1033" s="215"/>
      <c r="P1033" s="213"/>
      <c r="Q1033" s="214"/>
      <c r="R1033" s="215"/>
    </row>
    <row r="1034" spans="2:18" x14ac:dyDescent="0.2">
      <c r="B1034" s="216" t="s">
        <v>1930</v>
      </c>
      <c r="C1034" s="216" t="s">
        <v>439</v>
      </c>
      <c r="D1034" s="216" t="s">
        <v>24</v>
      </c>
      <c r="E1034" s="213">
        <v>2</v>
      </c>
      <c r="F1034" s="213"/>
      <c r="G1034" s="213"/>
      <c r="H1034" s="213"/>
      <c r="I1034" s="213"/>
      <c r="J1034" s="213"/>
      <c r="K1034" s="213">
        <v>0</v>
      </c>
      <c r="L1034" s="214">
        <v>0</v>
      </c>
      <c r="M1034" s="214">
        <v>0</v>
      </c>
      <c r="N1034" s="215">
        <v>0</v>
      </c>
      <c r="O1034" s="215">
        <v>0</v>
      </c>
      <c r="P1034" s="213">
        <v>1</v>
      </c>
      <c r="Q1034" s="214">
        <v>293</v>
      </c>
      <c r="R1034" s="215">
        <v>9.9999999999999995E-7</v>
      </c>
    </row>
    <row r="1035" spans="2:18" x14ac:dyDescent="0.2">
      <c r="B1035" s="216" t="s">
        <v>1931</v>
      </c>
      <c r="C1035" s="216" t="s">
        <v>1932</v>
      </c>
      <c r="D1035" s="216" t="s">
        <v>25</v>
      </c>
      <c r="E1035" s="213">
        <v>308</v>
      </c>
      <c r="F1035" s="213">
        <v>45561.58</v>
      </c>
      <c r="G1035" s="213">
        <v>0</v>
      </c>
      <c r="H1035" s="213">
        <v>39</v>
      </c>
      <c r="I1035" s="213"/>
      <c r="J1035" s="213"/>
      <c r="K1035" s="213">
        <v>4</v>
      </c>
      <c r="L1035" s="214">
        <v>2185.4839999999999</v>
      </c>
      <c r="M1035" s="214">
        <v>2185.4839999999999</v>
      </c>
      <c r="N1035" s="215">
        <v>8.0749999999999995E-4</v>
      </c>
      <c r="O1035" s="215">
        <v>8.0800000000000002E-4</v>
      </c>
      <c r="P1035" s="213">
        <v>1</v>
      </c>
      <c r="Q1035" s="214">
        <v>1873.067</v>
      </c>
      <c r="R1035" s="215">
        <v>2.1500000000000001E-5</v>
      </c>
    </row>
    <row r="1036" spans="2:18" x14ac:dyDescent="0.2">
      <c r="B1036" s="216" t="s">
        <v>1933</v>
      </c>
      <c r="C1036" s="216" t="s">
        <v>1934</v>
      </c>
      <c r="D1036" s="216" t="s">
        <v>25</v>
      </c>
      <c r="E1036" s="213">
        <v>460</v>
      </c>
      <c r="F1036" s="213">
        <v>51319.79</v>
      </c>
      <c r="G1036" s="213">
        <v>209.08</v>
      </c>
      <c r="H1036" s="213">
        <v>114</v>
      </c>
      <c r="I1036" s="213"/>
      <c r="J1036" s="213"/>
      <c r="K1036" s="213">
        <v>11</v>
      </c>
      <c r="L1036" s="214">
        <v>8557.4519999999993</v>
      </c>
      <c r="M1036" s="214">
        <v>3275.904</v>
      </c>
      <c r="N1036" s="215">
        <v>6.4090000000000002E-4</v>
      </c>
      <c r="O1036" s="215">
        <v>6.2500000000000001E-4</v>
      </c>
      <c r="P1036" s="213">
        <v>3</v>
      </c>
      <c r="Q1036" s="214">
        <v>6539.6</v>
      </c>
      <c r="R1036" s="215">
        <v>5.8600000000000001E-5</v>
      </c>
    </row>
    <row r="1037" spans="2:18" x14ac:dyDescent="0.2">
      <c r="B1037" s="216" t="s">
        <v>1935</v>
      </c>
      <c r="C1037" s="216" t="s">
        <v>1936</v>
      </c>
      <c r="D1037" s="216" t="s">
        <v>25</v>
      </c>
      <c r="E1037" s="213">
        <v>420</v>
      </c>
      <c r="F1037" s="213">
        <v>70867.47</v>
      </c>
      <c r="G1037" s="213">
        <v>139.9</v>
      </c>
      <c r="H1037" s="213">
        <v>69</v>
      </c>
      <c r="I1037" s="213"/>
      <c r="J1037" s="213"/>
      <c r="K1037" s="213">
        <v>11</v>
      </c>
      <c r="L1037" s="214">
        <v>45043.06</v>
      </c>
      <c r="M1037" s="214">
        <v>45043.06</v>
      </c>
      <c r="N1037" s="215">
        <v>1.2535999999999999E-3</v>
      </c>
      <c r="O1037" s="215">
        <v>1.2539999999999999E-3</v>
      </c>
      <c r="P1037" s="213">
        <v>5</v>
      </c>
      <c r="Q1037" s="214">
        <v>12923</v>
      </c>
      <c r="R1037" s="215">
        <v>1.0849999999999999E-4</v>
      </c>
    </row>
    <row r="1038" spans="2:18" x14ac:dyDescent="0.2">
      <c r="B1038" s="216" t="s">
        <v>1937</v>
      </c>
      <c r="C1038" s="216" t="s">
        <v>1938</v>
      </c>
      <c r="D1038" s="216" t="s">
        <v>25</v>
      </c>
      <c r="E1038" s="213">
        <v>91</v>
      </c>
      <c r="F1038" s="213">
        <v>14567.64</v>
      </c>
      <c r="G1038" s="213">
        <v>1903</v>
      </c>
      <c r="H1038" s="213">
        <v>87</v>
      </c>
      <c r="I1038" s="213"/>
      <c r="J1038" s="213"/>
      <c r="K1038" s="213">
        <v>8</v>
      </c>
      <c r="L1038" s="214">
        <v>3386.0219999999999</v>
      </c>
      <c r="M1038" s="214">
        <v>3271.462</v>
      </c>
      <c r="N1038" s="215">
        <v>2.7470000000000001E-4</v>
      </c>
      <c r="O1038" s="215">
        <v>2.72E-4</v>
      </c>
      <c r="P1038" s="213">
        <v>2</v>
      </c>
      <c r="Q1038" s="214">
        <v>1933</v>
      </c>
      <c r="R1038" s="215">
        <v>2.4199999999999999E-5</v>
      </c>
    </row>
    <row r="1039" spans="2:18" x14ac:dyDescent="0.2">
      <c r="B1039" s="216" t="s">
        <v>1939</v>
      </c>
      <c r="C1039" s="216" t="s">
        <v>1940</v>
      </c>
      <c r="D1039" s="216" t="s">
        <v>25</v>
      </c>
      <c r="E1039" s="213">
        <v>69</v>
      </c>
      <c r="F1039" s="213">
        <v>7693.9</v>
      </c>
      <c r="G1039" s="213">
        <v>1637.8</v>
      </c>
      <c r="H1039" s="213">
        <v>69.346980000000002</v>
      </c>
      <c r="I1039" s="213"/>
      <c r="J1039" s="213"/>
      <c r="K1039" s="213">
        <v>1</v>
      </c>
      <c r="L1039" s="214">
        <v>482.4</v>
      </c>
      <c r="M1039" s="214">
        <v>482.4</v>
      </c>
      <c r="N1039" s="215">
        <v>1.7899999999999999E-4</v>
      </c>
      <c r="O1039" s="215">
        <v>1.7899999999999999E-4</v>
      </c>
      <c r="P1039" s="213">
        <v>4</v>
      </c>
      <c r="Q1039" s="214">
        <v>7090</v>
      </c>
      <c r="R1039" s="215">
        <v>6.9900000000000005E-5</v>
      </c>
    </row>
    <row r="1040" spans="2:18" x14ac:dyDescent="0.2">
      <c r="B1040" s="216" t="s">
        <v>1941</v>
      </c>
      <c r="C1040" s="216" t="s">
        <v>1942</v>
      </c>
      <c r="D1040" s="216" t="s">
        <v>24</v>
      </c>
      <c r="E1040" s="213">
        <v>55</v>
      </c>
      <c r="F1040" s="213">
        <v>10789.7</v>
      </c>
      <c r="G1040" s="213">
        <v>174.5</v>
      </c>
      <c r="H1040" s="213">
        <v>189</v>
      </c>
      <c r="I1040" s="213"/>
      <c r="J1040" s="213"/>
      <c r="K1040" s="213"/>
      <c r="L1040" s="214"/>
      <c r="M1040" s="214"/>
      <c r="N1040" s="215"/>
      <c r="O1040" s="215"/>
      <c r="P1040" s="213"/>
      <c r="Q1040" s="214"/>
      <c r="R1040" s="215"/>
    </row>
    <row r="1041" spans="2:18" x14ac:dyDescent="0.2">
      <c r="B1041" s="216" t="s">
        <v>1943</v>
      </c>
      <c r="C1041" s="216" t="s">
        <v>1940</v>
      </c>
      <c r="D1041" s="216" t="s">
        <v>25</v>
      </c>
      <c r="E1041" s="213">
        <v>908</v>
      </c>
      <c r="F1041" s="213">
        <v>1441.3</v>
      </c>
      <c r="G1041" s="213">
        <v>8152.38</v>
      </c>
      <c r="H1041" s="213">
        <v>135</v>
      </c>
      <c r="I1041" s="213"/>
      <c r="J1041" s="213"/>
      <c r="K1041" s="213">
        <v>3</v>
      </c>
      <c r="L1041" s="214">
        <v>260.84350000000001</v>
      </c>
      <c r="M1041" s="214">
        <v>260.84350000000001</v>
      </c>
      <c r="N1041" s="215">
        <v>7.9999999999999996E-6</v>
      </c>
      <c r="O1041" s="215">
        <v>7.9999999999999996E-6</v>
      </c>
      <c r="P1041" s="213">
        <v>1</v>
      </c>
      <c r="Q1041" s="214">
        <v>378</v>
      </c>
      <c r="R1041" s="215">
        <v>2.6000000000000001E-6</v>
      </c>
    </row>
    <row r="1042" spans="2:18" x14ac:dyDescent="0.2">
      <c r="B1042" s="216" t="s">
        <v>1944</v>
      </c>
      <c r="C1042" s="216" t="s">
        <v>1945</v>
      </c>
      <c r="D1042" s="216" t="s">
        <v>25</v>
      </c>
      <c r="E1042" s="213">
        <v>900</v>
      </c>
      <c r="F1042" s="213">
        <v>45000.639999999999</v>
      </c>
      <c r="G1042" s="213">
        <v>4397.41</v>
      </c>
      <c r="H1042" s="213">
        <v>139</v>
      </c>
      <c r="I1042" s="213"/>
      <c r="J1042" s="213"/>
      <c r="K1042" s="213">
        <v>20</v>
      </c>
      <c r="L1042" s="214">
        <v>156912.79999999999</v>
      </c>
      <c r="M1042" s="214">
        <v>128564</v>
      </c>
      <c r="N1042" s="215">
        <v>3.6468999999999998E-3</v>
      </c>
      <c r="O1042" s="215">
        <v>3.4680000000000002E-3</v>
      </c>
      <c r="P1042" s="213">
        <v>16</v>
      </c>
      <c r="Q1042" s="214">
        <v>141252</v>
      </c>
      <c r="R1042" s="215">
        <v>1.0597E-3</v>
      </c>
    </row>
    <row r="1043" spans="2:18" x14ac:dyDescent="0.2">
      <c r="B1043" s="216" t="s">
        <v>1946</v>
      </c>
      <c r="C1043" s="216" t="s">
        <v>1947</v>
      </c>
      <c r="D1043" s="216" t="s">
        <v>25</v>
      </c>
      <c r="E1043" s="213">
        <v>1265</v>
      </c>
      <c r="F1043" s="213">
        <v>10490.1</v>
      </c>
      <c r="G1043" s="213">
        <v>6403.46</v>
      </c>
      <c r="H1043" s="213">
        <v>180</v>
      </c>
      <c r="I1043" s="213"/>
      <c r="J1043" s="213"/>
      <c r="K1043" s="213">
        <v>13</v>
      </c>
      <c r="L1043" s="214">
        <v>326104.5</v>
      </c>
      <c r="M1043" s="214">
        <v>320888.2</v>
      </c>
      <c r="N1043" s="215">
        <v>7.1929999999999997E-3</v>
      </c>
      <c r="O1043" s="215">
        <v>7.0619999999999997E-3</v>
      </c>
      <c r="P1043" s="213">
        <v>11</v>
      </c>
      <c r="Q1043" s="214">
        <v>81583</v>
      </c>
      <c r="R1043" s="215">
        <v>6.3599999999999996E-4</v>
      </c>
    </row>
    <row r="1044" spans="2:18" x14ac:dyDescent="0.2">
      <c r="B1044" s="216" t="s">
        <v>3248</v>
      </c>
      <c r="C1044" s="216"/>
      <c r="D1044" s="216" t="s">
        <v>24</v>
      </c>
      <c r="E1044" s="213"/>
      <c r="F1044" s="213">
        <v>2808.1</v>
      </c>
      <c r="G1044" s="213">
        <v>269.8</v>
      </c>
      <c r="H1044" s="213">
        <v>0</v>
      </c>
      <c r="I1044" s="213"/>
      <c r="J1044" s="213"/>
      <c r="K1044" s="213">
        <v>0</v>
      </c>
      <c r="L1044" s="214">
        <v>0</v>
      </c>
      <c r="M1044" s="214">
        <v>0</v>
      </c>
      <c r="N1044" s="215">
        <v>0</v>
      </c>
      <c r="O1044" s="215">
        <v>0</v>
      </c>
      <c r="P1044" s="213">
        <v>1</v>
      </c>
      <c r="Q1044" s="214">
        <v>4972</v>
      </c>
      <c r="R1044" s="215">
        <v>9.9999999999999995E-7</v>
      </c>
    </row>
    <row r="1045" spans="2:18" x14ac:dyDescent="0.2">
      <c r="B1045" s="216" t="s">
        <v>1948</v>
      </c>
      <c r="C1045" s="216" t="s">
        <v>1949</v>
      </c>
      <c r="D1045" s="216" t="s">
        <v>25</v>
      </c>
      <c r="E1045" s="213">
        <v>776</v>
      </c>
      <c r="F1045" s="213">
        <v>18732.169999999998</v>
      </c>
      <c r="G1045" s="213">
        <v>2450.2800000000002</v>
      </c>
      <c r="H1045" s="213">
        <v>152</v>
      </c>
      <c r="I1045" s="213"/>
      <c r="J1045" s="213"/>
      <c r="K1045" s="213">
        <v>14</v>
      </c>
      <c r="L1045" s="214">
        <v>490425.9</v>
      </c>
      <c r="M1045" s="214">
        <v>149933.9</v>
      </c>
      <c r="N1045" s="215">
        <v>6.2843999999999999E-3</v>
      </c>
      <c r="O1045" s="215">
        <v>4.189E-3</v>
      </c>
      <c r="P1045" s="213">
        <v>5</v>
      </c>
      <c r="Q1045" s="214">
        <v>83809</v>
      </c>
      <c r="R1045" s="215">
        <v>5.0250000000000002E-4</v>
      </c>
    </row>
    <row r="1046" spans="2:18" x14ac:dyDescent="0.2">
      <c r="B1046" s="216" t="s">
        <v>1950</v>
      </c>
      <c r="C1046" s="216" t="s">
        <v>255</v>
      </c>
      <c r="D1046" s="216" t="s">
        <v>24</v>
      </c>
      <c r="E1046" s="213">
        <v>13</v>
      </c>
      <c r="F1046" s="213">
        <v>1068.7</v>
      </c>
      <c r="G1046" s="213">
        <v>1833.2</v>
      </c>
      <c r="H1046" s="213">
        <v>65</v>
      </c>
      <c r="I1046" s="213"/>
      <c r="J1046" s="213"/>
      <c r="K1046" s="213">
        <v>1</v>
      </c>
      <c r="L1046" s="214">
        <v>97.333330000000004</v>
      </c>
      <c r="M1046" s="214">
        <v>97.333330000000004</v>
      </c>
      <c r="N1046" s="215">
        <v>8.1000000000000004E-6</v>
      </c>
      <c r="O1046" s="215">
        <v>8.1000000000000004E-6</v>
      </c>
      <c r="P1046" s="213">
        <v>0</v>
      </c>
      <c r="Q1046" s="214">
        <v>0</v>
      </c>
      <c r="R1046" s="215">
        <v>0</v>
      </c>
    </row>
    <row r="1047" spans="2:18" x14ac:dyDescent="0.2">
      <c r="B1047" s="216" t="s">
        <v>1951</v>
      </c>
      <c r="C1047" s="216" t="s">
        <v>1952</v>
      </c>
      <c r="D1047" s="216" t="s">
        <v>24</v>
      </c>
      <c r="E1047" s="213">
        <v>81</v>
      </c>
      <c r="F1047" s="213">
        <v>831.9</v>
      </c>
      <c r="G1047" s="213">
        <v>5239.8599999999997</v>
      </c>
      <c r="H1047" s="213">
        <v>204</v>
      </c>
      <c r="I1047" s="213"/>
      <c r="J1047" s="213"/>
      <c r="K1047" s="213">
        <v>2</v>
      </c>
      <c r="L1047" s="214">
        <v>1783.895</v>
      </c>
      <c r="M1047" s="214">
        <v>949</v>
      </c>
      <c r="N1047" s="215">
        <v>7.9499999999999994E-5</v>
      </c>
      <c r="O1047" s="215">
        <v>7.8499999999999997E-5</v>
      </c>
      <c r="P1047" s="213">
        <v>1</v>
      </c>
      <c r="Q1047" s="214">
        <v>4034</v>
      </c>
      <c r="R1047" s="215">
        <v>9.9999999999999995E-7</v>
      </c>
    </row>
    <row r="1048" spans="2:18" x14ac:dyDescent="0.2">
      <c r="B1048" s="216" t="s">
        <v>1953</v>
      </c>
      <c r="C1048" s="216" t="s">
        <v>255</v>
      </c>
      <c r="D1048" s="216" t="s">
        <v>24</v>
      </c>
      <c r="E1048" s="213">
        <v>144</v>
      </c>
      <c r="F1048" s="213">
        <v>3702.1</v>
      </c>
      <c r="G1048" s="213">
        <v>1092.4000000000001</v>
      </c>
      <c r="H1048" s="213">
        <v>87</v>
      </c>
      <c r="I1048" s="213"/>
      <c r="J1048" s="213"/>
      <c r="K1048" s="213">
        <v>5</v>
      </c>
      <c r="L1048" s="214">
        <v>40555.65</v>
      </c>
      <c r="M1048" s="214">
        <v>40555.65</v>
      </c>
      <c r="N1048" s="215">
        <v>4.0739999999999998E-4</v>
      </c>
      <c r="O1048" s="215">
        <v>4.0700000000000003E-4</v>
      </c>
      <c r="P1048" s="213">
        <v>1</v>
      </c>
      <c r="Q1048" s="214">
        <v>1696</v>
      </c>
      <c r="R1048" s="215">
        <v>9.9999999999999995E-7</v>
      </c>
    </row>
    <row r="1049" spans="2:18" x14ac:dyDescent="0.2">
      <c r="B1049" s="216" t="s">
        <v>1954</v>
      </c>
      <c r="C1049" s="216" t="s">
        <v>1952</v>
      </c>
      <c r="D1049" s="216" t="s">
        <v>24</v>
      </c>
      <c r="E1049" s="213">
        <v>67.5</v>
      </c>
      <c r="F1049" s="213">
        <v>615.9</v>
      </c>
      <c r="G1049" s="213">
        <v>2572.5</v>
      </c>
      <c r="H1049" s="213">
        <v>174</v>
      </c>
      <c r="I1049" s="213"/>
      <c r="J1049" s="213"/>
      <c r="K1049" s="213">
        <v>3</v>
      </c>
      <c r="L1049" s="214">
        <v>9973.7330000000002</v>
      </c>
      <c r="M1049" s="214">
        <v>9973.7330000000002</v>
      </c>
      <c r="N1049" s="215">
        <v>1.8699999999999999E-4</v>
      </c>
      <c r="O1049" s="215">
        <v>1.8699999999999999E-4</v>
      </c>
      <c r="P1049" s="213">
        <v>1</v>
      </c>
      <c r="Q1049" s="214">
        <v>558</v>
      </c>
      <c r="R1049" s="215">
        <v>3.0000000000000001E-6</v>
      </c>
    </row>
    <row r="1050" spans="2:18" x14ac:dyDescent="0.2">
      <c r="B1050" s="216" t="s">
        <v>1955</v>
      </c>
      <c r="C1050" s="216" t="s">
        <v>1952</v>
      </c>
      <c r="D1050" s="216" t="s">
        <v>24</v>
      </c>
      <c r="E1050" s="213">
        <v>38.5</v>
      </c>
      <c r="F1050" s="213">
        <v>1098.5999999999999</v>
      </c>
      <c r="G1050" s="213">
        <v>3689.75</v>
      </c>
      <c r="H1050" s="213">
        <v>125</v>
      </c>
      <c r="I1050" s="213"/>
      <c r="J1050" s="213"/>
      <c r="K1050" s="213">
        <v>4</v>
      </c>
      <c r="L1050" s="214">
        <v>7204.2169999999996</v>
      </c>
      <c r="M1050" s="214">
        <v>6834.8</v>
      </c>
      <c r="N1050" s="215">
        <v>1.3070000000000001E-4</v>
      </c>
      <c r="O1050" s="215">
        <v>9.9599999999999995E-5</v>
      </c>
      <c r="P1050" s="213">
        <v>1</v>
      </c>
      <c r="Q1050" s="214">
        <v>220</v>
      </c>
      <c r="R1050" s="215">
        <v>9.9999999999999995E-7</v>
      </c>
    </row>
    <row r="1051" spans="2:18" x14ac:dyDescent="0.2">
      <c r="B1051" s="216" t="s">
        <v>1956</v>
      </c>
      <c r="C1051" s="216" t="s">
        <v>255</v>
      </c>
      <c r="D1051" s="216" t="s">
        <v>24</v>
      </c>
      <c r="E1051" s="213">
        <v>4</v>
      </c>
      <c r="F1051" s="213">
        <v>0</v>
      </c>
      <c r="G1051" s="213">
        <v>911.69</v>
      </c>
      <c r="H1051" s="213">
        <v>163</v>
      </c>
      <c r="I1051" s="213"/>
      <c r="J1051" s="213"/>
      <c r="K1051" s="213">
        <v>1</v>
      </c>
      <c r="L1051" s="214">
        <v>60.833329999999997</v>
      </c>
      <c r="M1051" s="214">
        <v>60.833329999999997</v>
      </c>
      <c r="N1051" s="215">
        <v>5.0000000000000004E-6</v>
      </c>
      <c r="O1051" s="215">
        <v>5.0000000000000004E-6</v>
      </c>
      <c r="P1051" s="213">
        <v>0</v>
      </c>
      <c r="Q1051" s="214">
        <v>0</v>
      </c>
      <c r="R1051" s="215">
        <v>0</v>
      </c>
    </row>
    <row r="1052" spans="2:18" x14ac:dyDescent="0.2">
      <c r="B1052" s="216" t="s">
        <v>1957</v>
      </c>
      <c r="C1052" s="216" t="s">
        <v>255</v>
      </c>
      <c r="D1052" s="216" t="s">
        <v>24</v>
      </c>
      <c r="E1052" s="213">
        <v>43</v>
      </c>
      <c r="F1052" s="213">
        <v>1334.4</v>
      </c>
      <c r="G1052" s="213">
        <v>620.13</v>
      </c>
      <c r="H1052" s="213">
        <v>79</v>
      </c>
      <c r="I1052" s="213"/>
      <c r="J1052" s="213"/>
      <c r="K1052" s="213">
        <v>1</v>
      </c>
      <c r="L1052" s="214">
        <v>425.83330000000001</v>
      </c>
      <c r="M1052" s="214">
        <v>425.83330000000001</v>
      </c>
      <c r="N1052" s="215">
        <v>3.5200000000000002E-5</v>
      </c>
      <c r="O1052" s="215">
        <v>3.5200000000000002E-5</v>
      </c>
      <c r="P1052" s="213">
        <v>1</v>
      </c>
      <c r="Q1052" s="214">
        <v>382</v>
      </c>
      <c r="R1052" s="215">
        <v>9.9999999999999995E-7</v>
      </c>
    </row>
    <row r="1053" spans="2:18" x14ac:dyDescent="0.2">
      <c r="B1053" s="216" t="s">
        <v>1958</v>
      </c>
      <c r="C1053" s="216" t="s">
        <v>255</v>
      </c>
      <c r="D1053" s="216" t="s">
        <v>24</v>
      </c>
      <c r="E1053" s="213">
        <v>4</v>
      </c>
      <c r="F1053" s="213">
        <v>2026</v>
      </c>
      <c r="G1053" s="213">
        <v>1878.16</v>
      </c>
      <c r="H1053" s="213">
        <v>173.87</v>
      </c>
      <c r="I1053" s="213"/>
      <c r="J1053" s="213"/>
      <c r="K1053" s="213">
        <v>1</v>
      </c>
      <c r="L1053" s="214">
        <v>24.33333</v>
      </c>
      <c r="M1053" s="214">
        <v>24.33333</v>
      </c>
      <c r="N1053" s="215">
        <v>1.9999999999999999E-6</v>
      </c>
      <c r="O1053" s="215">
        <v>1.9999999999999999E-6</v>
      </c>
      <c r="P1053" s="213">
        <v>0</v>
      </c>
      <c r="Q1053" s="214">
        <v>0</v>
      </c>
      <c r="R1053" s="215">
        <v>0</v>
      </c>
    </row>
    <row r="1054" spans="2:18" x14ac:dyDescent="0.2">
      <c r="B1054" s="216" t="s">
        <v>1959</v>
      </c>
      <c r="C1054" s="216" t="s">
        <v>1960</v>
      </c>
      <c r="D1054" s="216" t="s">
        <v>24</v>
      </c>
      <c r="E1054" s="213">
        <v>628</v>
      </c>
      <c r="F1054" s="213">
        <v>1150.0999999999999</v>
      </c>
      <c r="G1054" s="213">
        <v>3983.3</v>
      </c>
      <c r="H1054" s="213">
        <v>107</v>
      </c>
      <c r="I1054" s="213"/>
      <c r="J1054" s="213"/>
      <c r="K1054" s="213">
        <v>1</v>
      </c>
      <c r="L1054" s="214">
        <v>11883.18</v>
      </c>
      <c r="M1054" s="214">
        <v>11883.18</v>
      </c>
      <c r="N1054" s="215">
        <v>4.5000000000000003E-5</v>
      </c>
      <c r="O1054" s="215">
        <v>4.5000000000000003E-5</v>
      </c>
      <c r="P1054" s="213">
        <v>6</v>
      </c>
      <c r="Q1054" s="214">
        <v>11538</v>
      </c>
      <c r="R1054" s="215">
        <v>1.6129999999999999E-4</v>
      </c>
    </row>
    <row r="1055" spans="2:18" x14ac:dyDescent="0.2">
      <c r="B1055" s="216" t="s">
        <v>1961</v>
      </c>
      <c r="C1055" s="216" t="s">
        <v>1962</v>
      </c>
      <c r="D1055" s="216" t="s">
        <v>24</v>
      </c>
      <c r="E1055" s="213">
        <v>267</v>
      </c>
      <c r="F1055" s="213">
        <v>1793.4</v>
      </c>
      <c r="G1055" s="213">
        <v>1957.03</v>
      </c>
      <c r="H1055" s="213">
        <v>185</v>
      </c>
      <c r="I1055" s="213"/>
      <c r="J1055" s="213"/>
      <c r="K1055" s="213">
        <v>3</v>
      </c>
      <c r="L1055" s="214">
        <v>32635.83</v>
      </c>
      <c r="M1055" s="214">
        <v>32635.83</v>
      </c>
      <c r="N1055" s="215">
        <v>5.0069999999999997E-4</v>
      </c>
      <c r="O1055" s="215">
        <v>5.0100000000000003E-4</v>
      </c>
      <c r="P1055" s="213">
        <v>5</v>
      </c>
      <c r="Q1055" s="214">
        <v>24708</v>
      </c>
      <c r="R1055" s="215">
        <v>4.7200000000000002E-5</v>
      </c>
    </row>
    <row r="1056" spans="2:18" x14ac:dyDescent="0.2">
      <c r="B1056" s="216" t="s">
        <v>1963</v>
      </c>
      <c r="C1056" s="216" t="s">
        <v>1964</v>
      </c>
      <c r="D1056" s="216" t="s">
        <v>24</v>
      </c>
      <c r="E1056" s="213">
        <v>873</v>
      </c>
      <c r="F1056" s="213">
        <v>2739.3</v>
      </c>
      <c r="G1056" s="213">
        <v>3155.64</v>
      </c>
      <c r="H1056" s="213">
        <v>122</v>
      </c>
      <c r="I1056" s="213"/>
      <c r="J1056" s="213"/>
      <c r="K1056" s="213">
        <v>2</v>
      </c>
      <c r="L1056" s="214">
        <v>380.71890000000002</v>
      </c>
      <c r="M1056" s="214">
        <v>380.71890000000002</v>
      </c>
      <c r="N1056" s="215">
        <v>1.9999999999999999E-6</v>
      </c>
      <c r="O1056" s="215">
        <v>1.9999999999999999E-6</v>
      </c>
      <c r="P1056" s="213">
        <v>1</v>
      </c>
      <c r="Q1056" s="214">
        <v>38052</v>
      </c>
      <c r="R1056" s="215">
        <v>8.4099999999999998E-5</v>
      </c>
    </row>
    <row r="1057" spans="2:18" x14ac:dyDescent="0.2">
      <c r="B1057" s="216" t="s">
        <v>1965</v>
      </c>
      <c r="C1057" s="216" t="s">
        <v>1966</v>
      </c>
      <c r="D1057" s="216" t="s">
        <v>24</v>
      </c>
      <c r="E1057" s="213">
        <v>194.5</v>
      </c>
      <c r="F1057" s="213">
        <v>5083.76</v>
      </c>
      <c r="G1057" s="213">
        <v>308.60000000000002</v>
      </c>
      <c r="H1057" s="213">
        <v>171.13079999999999</v>
      </c>
      <c r="I1057" s="213"/>
      <c r="J1057" s="213"/>
      <c r="K1057" s="213">
        <v>3</v>
      </c>
      <c r="L1057" s="214">
        <v>17331.82</v>
      </c>
      <c r="M1057" s="214">
        <v>17331.82</v>
      </c>
      <c r="N1057" s="215">
        <v>2.042E-4</v>
      </c>
      <c r="O1057" s="215">
        <v>2.04E-4</v>
      </c>
      <c r="P1057" s="213">
        <v>3</v>
      </c>
      <c r="Q1057" s="214">
        <v>33972</v>
      </c>
      <c r="R1057" s="215">
        <v>6.3499999999999999E-5</v>
      </c>
    </row>
    <row r="1058" spans="2:18" x14ac:dyDescent="0.2">
      <c r="B1058" s="216" t="s">
        <v>1967</v>
      </c>
      <c r="C1058" s="216" t="s">
        <v>1968</v>
      </c>
      <c r="D1058" s="216" t="s">
        <v>24</v>
      </c>
      <c r="E1058" s="213">
        <v>371</v>
      </c>
      <c r="F1058" s="213">
        <v>3424.9</v>
      </c>
      <c r="G1058" s="213">
        <v>3654.6</v>
      </c>
      <c r="H1058" s="213">
        <v>177</v>
      </c>
      <c r="I1058" s="213"/>
      <c r="J1058" s="213"/>
      <c r="K1058" s="213">
        <v>4</v>
      </c>
      <c r="L1058" s="214">
        <v>65991.520000000004</v>
      </c>
      <c r="M1058" s="214">
        <v>65976.320000000007</v>
      </c>
      <c r="N1058" s="215">
        <v>1.0993999999999999E-3</v>
      </c>
      <c r="O1058" s="215">
        <v>1.098E-3</v>
      </c>
      <c r="P1058" s="213">
        <v>5</v>
      </c>
      <c r="Q1058" s="214">
        <v>21698</v>
      </c>
      <c r="R1058" s="215">
        <v>5.4200000000000003E-5</v>
      </c>
    </row>
    <row r="1059" spans="2:18" x14ac:dyDescent="0.2">
      <c r="B1059" s="216" t="s">
        <v>1969</v>
      </c>
      <c r="C1059" s="216" t="s">
        <v>1970</v>
      </c>
      <c r="D1059" s="216" t="s">
        <v>24</v>
      </c>
      <c r="E1059" s="213">
        <v>1612</v>
      </c>
      <c r="F1059" s="213">
        <v>3043.7</v>
      </c>
      <c r="G1059" s="213">
        <v>7111.2</v>
      </c>
      <c r="H1059" s="213">
        <v>274</v>
      </c>
      <c r="I1059" s="213"/>
      <c r="J1059" s="213"/>
      <c r="K1059" s="213">
        <v>18</v>
      </c>
      <c r="L1059" s="214">
        <v>612893.19999999995</v>
      </c>
      <c r="M1059" s="214">
        <v>44555.26</v>
      </c>
      <c r="N1059" s="215">
        <v>1.7994E-3</v>
      </c>
      <c r="O1059" s="215">
        <v>1.7799999999999999E-4</v>
      </c>
      <c r="P1059" s="213">
        <v>3</v>
      </c>
      <c r="Q1059" s="214">
        <v>10297</v>
      </c>
      <c r="R1059" s="215">
        <v>4.32E-5</v>
      </c>
    </row>
    <row r="1060" spans="2:18" x14ac:dyDescent="0.2">
      <c r="B1060" s="216" t="s">
        <v>1971</v>
      </c>
      <c r="C1060" s="216" t="s">
        <v>1960</v>
      </c>
      <c r="D1060" s="216" t="s">
        <v>24</v>
      </c>
      <c r="E1060" s="213">
        <v>286</v>
      </c>
      <c r="F1060" s="213">
        <v>1946.4</v>
      </c>
      <c r="G1060" s="213">
        <v>2294.44</v>
      </c>
      <c r="H1060" s="213">
        <v>163</v>
      </c>
      <c r="I1060" s="213"/>
      <c r="J1060" s="213"/>
      <c r="K1060" s="213">
        <v>1</v>
      </c>
      <c r="L1060" s="214">
        <v>95.068889999999996</v>
      </c>
      <c r="M1060" s="214">
        <v>95.068889999999996</v>
      </c>
      <c r="N1060" s="215">
        <v>9.9999999999999995E-7</v>
      </c>
      <c r="O1060" s="215">
        <v>9.9999999999999995E-7</v>
      </c>
      <c r="P1060" s="213">
        <v>6</v>
      </c>
      <c r="Q1060" s="214">
        <v>7049</v>
      </c>
      <c r="R1060" s="215">
        <v>2.1100000000000001E-5</v>
      </c>
    </row>
    <row r="1061" spans="2:18" x14ac:dyDescent="0.2">
      <c r="B1061" s="216" t="s">
        <v>1972</v>
      </c>
      <c r="C1061" s="216" t="s">
        <v>1973</v>
      </c>
      <c r="D1061" s="216" t="s">
        <v>24</v>
      </c>
      <c r="E1061" s="213">
        <v>1416</v>
      </c>
      <c r="F1061" s="213">
        <v>3380.35</v>
      </c>
      <c r="G1061" s="213">
        <v>4842.33</v>
      </c>
      <c r="H1061" s="213">
        <v>210</v>
      </c>
      <c r="I1061" s="213"/>
      <c r="J1061" s="213"/>
      <c r="K1061" s="213">
        <v>11</v>
      </c>
      <c r="L1061" s="214">
        <v>59023.01</v>
      </c>
      <c r="M1061" s="214">
        <v>40442.44</v>
      </c>
      <c r="N1061" s="215">
        <v>1.7815000000000001E-3</v>
      </c>
      <c r="O1061" s="215">
        <v>1.6169999999999999E-3</v>
      </c>
      <c r="P1061" s="213">
        <v>4</v>
      </c>
      <c r="Q1061" s="214">
        <v>59617</v>
      </c>
      <c r="R1061" s="215">
        <v>1.8349999999999999E-4</v>
      </c>
    </row>
    <row r="1062" spans="2:18" x14ac:dyDescent="0.2">
      <c r="B1062" s="216" t="s">
        <v>1974</v>
      </c>
      <c r="C1062" s="216" t="s">
        <v>1975</v>
      </c>
      <c r="D1062" s="216" t="s">
        <v>24</v>
      </c>
      <c r="E1062" s="213">
        <v>10</v>
      </c>
      <c r="F1062" s="213">
        <v>0</v>
      </c>
      <c r="G1062" s="213">
        <v>5463.02</v>
      </c>
      <c r="H1062" s="213">
        <v>191</v>
      </c>
      <c r="I1062" s="213"/>
      <c r="J1062" s="213"/>
      <c r="K1062" s="213"/>
      <c r="L1062" s="214"/>
      <c r="M1062" s="214"/>
      <c r="N1062" s="215"/>
      <c r="O1062" s="215"/>
      <c r="P1062" s="213"/>
      <c r="Q1062" s="214"/>
      <c r="R1062" s="215"/>
    </row>
    <row r="1063" spans="2:18" x14ac:dyDescent="0.2">
      <c r="B1063" s="216" t="s">
        <v>1976</v>
      </c>
      <c r="C1063" s="216" t="s">
        <v>1977</v>
      </c>
      <c r="D1063" s="216" t="s">
        <v>24</v>
      </c>
      <c r="E1063" s="213">
        <v>722.5</v>
      </c>
      <c r="F1063" s="213">
        <v>4864.8999999999996</v>
      </c>
      <c r="G1063" s="213">
        <v>4854.1000000000004</v>
      </c>
      <c r="H1063" s="213">
        <v>170</v>
      </c>
      <c r="I1063" s="213"/>
      <c r="J1063" s="213"/>
      <c r="K1063" s="213">
        <v>5</v>
      </c>
      <c r="L1063" s="214">
        <v>111294.5</v>
      </c>
      <c r="M1063" s="214">
        <v>111294.5</v>
      </c>
      <c r="N1063" s="215">
        <v>1.4683999999999999E-3</v>
      </c>
      <c r="O1063" s="215">
        <v>1.4679999999999999E-3</v>
      </c>
      <c r="P1063" s="213">
        <v>4</v>
      </c>
      <c r="Q1063" s="214">
        <v>12232</v>
      </c>
      <c r="R1063" s="215">
        <v>4.5200000000000001E-5</v>
      </c>
    </row>
    <row r="1064" spans="2:18" x14ac:dyDescent="0.2">
      <c r="B1064" s="216" t="s">
        <v>1978</v>
      </c>
      <c r="C1064" s="216" t="s">
        <v>1960</v>
      </c>
      <c r="D1064" s="216" t="s">
        <v>24</v>
      </c>
      <c r="E1064" s="213">
        <v>427</v>
      </c>
      <c r="F1064" s="213">
        <v>1416.2</v>
      </c>
      <c r="G1064" s="213">
        <v>4113.4399999999996</v>
      </c>
      <c r="H1064" s="213">
        <v>132</v>
      </c>
      <c r="I1064" s="213"/>
      <c r="J1064" s="213"/>
      <c r="K1064" s="213"/>
      <c r="L1064" s="214"/>
      <c r="M1064" s="214"/>
      <c r="N1064" s="215"/>
      <c r="O1064" s="215"/>
      <c r="P1064" s="213"/>
      <c r="Q1064" s="214"/>
      <c r="R1064" s="215"/>
    </row>
    <row r="1065" spans="2:18" x14ac:dyDescent="0.2">
      <c r="B1065" s="216" t="s">
        <v>1979</v>
      </c>
      <c r="C1065" s="216" t="s">
        <v>1980</v>
      </c>
      <c r="D1065" s="216" t="s">
        <v>24</v>
      </c>
      <c r="E1065" s="213">
        <v>657</v>
      </c>
      <c r="F1065" s="213">
        <v>3922.73</v>
      </c>
      <c r="G1065" s="213">
        <v>2946.89</v>
      </c>
      <c r="H1065" s="213">
        <v>169</v>
      </c>
      <c r="I1065" s="213"/>
      <c r="J1065" s="213"/>
      <c r="K1065" s="213">
        <v>3</v>
      </c>
      <c r="L1065" s="214">
        <v>26949.38</v>
      </c>
      <c r="M1065" s="214">
        <v>26949.38</v>
      </c>
      <c r="N1065" s="215">
        <v>6.8939999999999995E-4</v>
      </c>
      <c r="O1065" s="215">
        <v>6.8900000000000005E-4</v>
      </c>
      <c r="P1065" s="213">
        <v>4</v>
      </c>
      <c r="Q1065" s="214">
        <v>24825</v>
      </c>
      <c r="R1065" s="215">
        <v>1.6760000000000001E-4</v>
      </c>
    </row>
    <row r="1066" spans="2:18" x14ac:dyDescent="0.2">
      <c r="B1066" s="216" t="s">
        <v>1981</v>
      </c>
      <c r="C1066" s="216" t="s">
        <v>1982</v>
      </c>
      <c r="D1066" s="216" t="s">
        <v>25</v>
      </c>
      <c r="E1066" s="213">
        <v>360</v>
      </c>
      <c r="F1066" s="213">
        <v>4246.3</v>
      </c>
      <c r="G1066" s="213">
        <v>7047.24</v>
      </c>
      <c r="H1066" s="213">
        <v>174</v>
      </c>
      <c r="I1066" s="213"/>
      <c r="J1066" s="213"/>
      <c r="K1066" s="213">
        <v>1</v>
      </c>
      <c r="L1066" s="214">
        <v>37.016750000000002</v>
      </c>
      <c r="M1066" s="214">
        <v>37.016750000000002</v>
      </c>
      <c r="N1066" s="215">
        <v>2.7E-6</v>
      </c>
      <c r="O1066" s="215">
        <v>2.7E-6</v>
      </c>
      <c r="P1066" s="213">
        <v>0</v>
      </c>
      <c r="Q1066" s="214">
        <v>0</v>
      </c>
      <c r="R1066" s="215">
        <v>0</v>
      </c>
    </row>
    <row r="1067" spans="2:18" x14ac:dyDescent="0.2">
      <c r="B1067" s="216" t="s">
        <v>1983</v>
      </c>
      <c r="C1067" s="216" t="s">
        <v>1960</v>
      </c>
      <c r="D1067" s="216" t="s">
        <v>24</v>
      </c>
      <c r="E1067" s="213">
        <v>896</v>
      </c>
      <c r="F1067" s="213">
        <v>4068.11</v>
      </c>
      <c r="G1067" s="213">
        <v>3369.44</v>
      </c>
      <c r="H1067" s="213">
        <v>172</v>
      </c>
      <c r="I1067" s="213"/>
      <c r="J1067" s="213"/>
      <c r="K1067" s="213">
        <v>5</v>
      </c>
      <c r="L1067" s="214">
        <v>3511.076</v>
      </c>
      <c r="M1067" s="214">
        <v>3269.0680000000002</v>
      </c>
      <c r="N1067" s="215">
        <v>3.6199999999999999E-5</v>
      </c>
      <c r="O1067" s="215">
        <v>3.5200000000000002E-5</v>
      </c>
      <c r="P1067" s="213">
        <v>2</v>
      </c>
      <c r="Q1067" s="214">
        <v>12035</v>
      </c>
      <c r="R1067" s="215">
        <v>4.1199999999999999E-5</v>
      </c>
    </row>
    <row r="1068" spans="2:18" x14ac:dyDescent="0.2">
      <c r="B1068" s="216" t="s">
        <v>1984</v>
      </c>
      <c r="C1068" s="216" t="s">
        <v>1985</v>
      </c>
      <c r="D1068" s="216" t="s">
        <v>24</v>
      </c>
      <c r="E1068" s="213"/>
      <c r="F1068" s="213"/>
      <c r="G1068" s="213"/>
      <c r="H1068" s="213"/>
      <c r="I1068" s="213"/>
      <c r="J1068" s="213"/>
      <c r="K1068" s="213">
        <v>2</v>
      </c>
      <c r="L1068" s="214">
        <v>2003.585</v>
      </c>
      <c r="M1068" s="214">
        <v>2003.585</v>
      </c>
      <c r="N1068" s="215">
        <v>5.6199999999999997E-5</v>
      </c>
      <c r="O1068" s="215">
        <v>5.6199999999999997E-5</v>
      </c>
      <c r="P1068" s="213">
        <v>0</v>
      </c>
      <c r="Q1068" s="214">
        <v>0</v>
      </c>
      <c r="R1068" s="215">
        <v>0</v>
      </c>
    </row>
    <row r="1069" spans="2:18" x14ac:dyDescent="0.2">
      <c r="B1069" s="216" t="s">
        <v>1986</v>
      </c>
      <c r="C1069" s="216" t="s">
        <v>1987</v>
      </c>
      <c r="D1069" s="216" t="s">
        <v>25</v>
      </c>
      <c r="E1069" s="213">
        <v>11</v>
      </c>
      <c r="F1069" s="213">
        <v>3123.6</v>
      </c>
      <c r="G1069" s="213">
        <v>2080.1999999999998</v>
      </c>
      <c r="H1069" s="213">
        <v>76</v>
      </c>
      <c r="I1069" s="213"/>
      <c r="J1069" s="213"/>
      <c r="K1069" s="213">
        <v>0</v>
      </c>
      <c r="L1069" s="214">
        <v>0</v>
      </c>
      <c r="M1069" s="214">
        <v>0</v>
      </c>
      <c r="N1069" s="215">
        <v>0</v>
      </c>
      <c r="O1069" s="215">
        <v>0</v>
      </c>
      <c r="P1069" s="213">
        <v>1</v>
      </c>
      <c r="Q1069" s="214">
        <v>388</v>
      </c>
      <c r="R1069" s="215">
        <v>5.3000000000000001E-6</v>
      </c>
    </row>
    <row r="1070" spans="2:18" x14ac:dyDescent="0.2">
      <c r="B1070" s="216" t="s">
        <v>1988</v>
      </c>
      <c r="C1070" s="216" t="s">
        <v>1989</v>
      </c>
      <c r="D1070" s="216" t="s">
        <v>25</v>
      </c>
      <c r="E1070" s="213">
        <v>1439</v>
      </c>
      <c r="F1070" s="213">
        <v>9814.0300000000007</v>
      </c>
      <c r="G1070" s="213">
        <v>7640.73</v>
      </c>
      <c r="H1070" s="213">
        <v>259</v>
      </c>
      <c r="I1070" s="213"/>
      <c r="J1070" s="213"/>
      <c r="K1070" s="213">
        <v>5</v>
      </c>
      <c r="L1070" s="214">
        <v>277945.59999999998</v>
      </c>
      <c r="M1070" s="214">
        <v>357.61349999999999</v>
      </c>
      <c r="N1070" s="215">
        <v>3.6091999999999999E-3</v>
      </c>
      <c r="O1070" s="215">
        <v>1.06E-5</v>
      </c>
      <c r="P1070" s="213">
        <v>4</v>
      </c>
      <c r="Q1070" s="214">
        <v>9938</v>
      </c>
      <c r="R1070" s="215">
        <v>7.3999999999999996E-5</v>
      </c>
    </row>
    <row r="1071" spans="2:18" x14ac:dyDescent="0.2">
      <c r="B1071" s="216" t="s">
        <v>1990</v>
      </c>
      <c r="C1071" s="216" t="s">
        <v>525</v>
      </c>
      <c r="D1071" s="216" t="s">
        <v>25</v>
      </c>
      <c r="E1071" s="213">
        <v>522</v>
      </c>
      <c r="F1071" s="213">
        <v>7397</v>
      </c>
      <c r="G1071" s="213">
        <v>4303.8</v>
      </c>
      <c r="H1071" s="213">
        <v>87</v>
      </c>
      <c r="I1071" s="213"/>
      <c r="J1071" s="213"/>
      <c r="K1071" s="213">
        <v>3</v>
      </c>
      <c r="L1071" s="214">
        <v>180.33860000000001</v>
      </c>
      <c r="M1071" s="214">
        <v>180.33860000000001</v>
      </c>
      <c r="N1071" s="215">
        <v>7.9999999999999996E-6</v>
      </c>
      <c r="O1071" s="215">
        <v>7.9999999999999996E-6</v>
      </c>
      <c r="P1071" s="213">
        <v>1</v>
      </c>
      <c r="Q1071" s="214">
        <v>156</v>
      </c>
      <c r="R1071" s="215">
        <v>2.7E-6</v>
      </c>
    </row>
    <row r="1072" spans="2:18" x14ac:dyDescent="0.2">
      <c r="B1072" s="216" t="s">
        <v>1991</v>
      </c>
      <c r="C1072" s="216" t="s">
        <v>1992</v>
      </c>
      <c r="D1072" s="216" t="s">
        <v>24</v>
      </c>
      <c r="E1072" s="213">
        <v>780</v>
      </c>
      <c r="F1072" s="213">
        <v>6890.7</v>
      </c>
      <c r="G1072" s="213">
        <v>2168.5</v>
      </c>
      <c r="H1072" s="213">
        <v>217</v>
      </c>
      <c r="I1072" s="213"/>
      <c r="J1072" s="213"/>
      <c r="K1072" s="213">
        <v>5</v>
      </c>
      <c r="L1072" s="214">
        <v>24514.85</v>
      </c>
      <c r="M1072" s="214">
        <v>23792.39</v>
      </c>
      <c r="N1072" s="215">
        <v>1.6689999999999999E-4</v>
      </c>
      <c r="O1072" s="215">
        <v>1.66E-4</v>
      </c>
      <c r="P1072" s="213">
        <v>1</v>
      </c>
      <c r="Q1072" s="214">
        <v>16238</v>
      </c>
      <c r="R1072" s="215">
        <v>4.6199999999999998E-5</v>
      </c>
    </row>
    <row r="1073" spans="2:18" x14ac:dyDescent="0.2">
      <c r="B1073" s="216" t="s">
        <v>1993</v>
      </c>
      <c r="C1073" s="216" t="s">
        <v>1994</v>
      </c>
      <c r="D1073" s="216" t="s">
        <v>25</v>
      </c>
      <c r="E1073" s="213">
        <v>969</v>
      </c>
      <c r="F1073" s="213">
        <v>23732.17</v>
      </c>
      <c r="G1073" s="213">
        <v>1389.64</v>
      </c>
      <c r="H1073" s="213">
        <v>189</v>
      </c>
      <c r="I1073" s="213"/>
      <c r="J1073" s="213"/>
      <c r="K1073" s="213">
        <v>15</v>
      </c>
      <c r="L1073" s="214">
        <v>127440.2</v>
      </c>
      <c r="M1073" s="214">
        <v>118251.8</v>
      </c>
      <c r="N1073" s="215">
        <v>5.2880000000000002E-3</v>
      </c>
      <c r="O1073" s="215">
        <v>5.2610000000000001E-3</v>
      </c>
      <c r="P1073" s="213">
        <v>4</v>
      </c>
      <c r="Q1073" s="214">
        <v>4815</v>
      </c>
      <c r="R1073" s="215">
        <v>9.4199999999999999E-5</v>
      </c>
    </row>
    <row r="1074" spans="2:18" x14ac:dyDescent="0.2">
      <c r="B1074" s="216" t="s">
        <v>1995</v>
      </c>
      <c r="C1074" s="216" t="s">
        <v>1996</v>
      </c>
      <c r="D1074" s="216" t="s">
        <v>25</v>
      </c>
      <c r="E1074" s="213">
        <v>516</v>
      </c>
      <c r="F1074" s="213">
        <v>11555.7</v>
      </c>
      <c r="G1074" s="213">
        <v>184.7</v>
      </c>
      <c r="H1074" s="213">
        <v>84</v>
      </c>
      <c r="I1074" s="213"/>
      <c r="J1074" s="213"/>
      <c r="K1074" s="213">
        <v>10</v>
      </c>
      <c r="L1074" s="214">
        <v>54077.65</v>
      </c>
      <c r="M1074" s="214">
        <v>53943.19</v>
      </c>
      <c r="N1074" s="215">
        <v>2.9074999999999999E-3</v>
      </c>
      <c r="O1074" s="215">
        <v>2.905E-3</v>
      </c>
      <c r="P1074" s="213">
        <v>0</v>
      </c>
      <c r="Q1074" s="214">
        <v>0</v>
      </c>
      <c r="R1074" s="215">
        <v>0</v>
      </c>
    </row>
    <row r="1075" spans="2:18" x14ac:dyDescent="0.2">
      <c r="B1075" s="216" t="s">
        <v>1997</v>
      </c>
      <c r="C1075" s="216" t="s">
        <v>1996</v>
      </c>
      <c r="D1075" s="216" t="s">
        <v>25</v>
      </c>
      <c r="E1075" s="213">
        <v>2228</v>
      </c>
      <c r="F1075" s="213">
        <v>35162.800000000003</v>
      </c>
      <c r="G1075" s="213">
        <v>4702.2299999999996</v>
      </c>
      <c r="H1075" s="213">
        <v>365</v>
      </c>
      <c r="I1075" s="213"/>
      <c r="J1075" s="213"/>
      <c r="K1075" s="213">
        <v>12</v>
      </c>
      <c r="L1075" s="214">
        <v>83681.33</v>
      </c>
      <c r="M1075" s="214">
        <v>83681.33</v>
      </c>
      <c r="N1075" s="215">
        <v>6.2545999999999999E-3</v>
      </c>
      <c r="O1075" s="215">
        <v>6.2550000000000001E-3</v>
      </c>
      <c r="P1075" s="213">
        <v>7</v>
      </c>
      <c r="Q1075" s="214">
        <v>28839</v>
      </c>
      <c r="R1075" s="215">
        <v>2.273E-4</v>
      </c>
    </row>
    <row r="1076" spans="2:18" x14ac:dyDescent="0.2">
      <c r="B1076" s="216" t="s">
        <v>1998</v>
      </c>
      <c r="C1076" s="216" t="s">
        <v>525</v>
      </c>
      <c r="D1076" s="216" t="s">
        <v>24</v>
      </c>
      <c r="E1076" s="213">
        <v>890</v>
      </c>
      <c r="F1076" s="213">
        <v>7839.9</v>
      </c>
      <c r="G1076" s="213">
        <v>292.5</v>
      </c>
      <c r="H1076" s="213">
        <v>117</v>
      </c>
      <c r="I1076" s="213"/>
      <c r="J1076" s="213"/>
      <c r="K1076" s="213">
        <v>5</v>
      </c>
      <c r="L1076" s="214">
        <v>180282.5</v>
      </c>
      <c r="M1076" s="214">
        <v>180282.5</v>
      </c>
      <c r="N1076" s="215">
        <v>9.5339999999999997E-4</v>
      </c>
      <c r="O1076" s="215">
        <v>9.5299999999999996E-4</v>
      </c>
      <c r="P1076" s="213">
        <v>3</v>
      </c>
      <c r="Q1076" s="214">
        <v>28857</v>
      </c>
      <c r="R1076" s="215">
        <v>1.761E-4</v>
      </c>
    </row>
    <row r="1077" spans="2:18" x14ac:dyDescent="0.2">
      <c r="B1077" s="216" t="s">
        <v>1999</v>
      </c>
      <c r="C1077" s="216" t="s">
        <v>2000</v>
      </c>
      <c r="D1077" s="216" t="s">
        <v>25</v>
      </c>
      <c r="E1077" s="213">
        <v>1567</v>
      </c>
      <c r="F1077" s="213">
        <v>16311.94</v>
      </c>
      <c r="G1077" s="213">
        <v>3985.5</v>
      </c>
      <c r="H1077" s="213">
        <v>264</v>
      </c>
      <c r="I1077" s="213"/>
      <c r="J1077" s="213"/>
      <c r="K1077" s="213">
        <v>17</v>
      </c>
      <c r="L1077" s="214">
        <v>163019.20000000001</v>
      </c>
      <c r="M1077" s="214">
        <v>100451.6</v>
      </c>
      <c r="N1077" s="215">
        <v>4.3810000000000003E-3</v>
      </c>
      <c r="O1077" s="215">
        <v>4.0130000000000001E-3</v>
      </c>
      <c r="P1077" s="213">
        <v>1</v>
      </c>
      <c r="Q1077" s="214">
        <v>5346</v>
      </c>
      <c r="R1077" s="215">
        <v>7.1099999999999994E-5</v>
      </c>
    </row>
    <row r="1078" spans="2:18" x14ac:dyDescent="0.2">
      <c r="B1078" s="216" t="s">
        <v>2001</v>
      </c>
      <c r="C1078" s="216" t="s">
        <v>2002</v>
      </c>
      <c r="D1078" s="216" t="s">
        <v>25</v>
      </c>
      <c r="E1078" s="213">
        <v>1707</v>
      </c>
      <c r="F1078" s="213">
        <v>15533.5</v>
      </c>
      <c r="G1078" s="213">
        <v>4650.3</v>
      </c>
      <c r="H1078" s="213">
        <v>250</v>
      </c>
      <c r="I1078" s="213"/>
      <c r="J1078" s="213"/>
      <c r="K1078" s="213">
        <v>9</v>
      </c>
      <c r="L1078" s="214">
        <v>60808.25</v>
      </c>
      <c r="M1078" s="214">
        <v>60808.25</v>
      </c>
      <c r="N1078" s="215">
        <v>1.3492999999999999E-3</v>
      </c>
      <c r="O1078" s="215">
        <v>1.3489999999999999E-3</v>
      </c>
      <c r="P1078" s="213">
        <v>3</v>
      </c>
      <c r="Q1078" s="214">
        <v>21670</v>
      </c>
      <c r="R1078" s="215">
        <v>1.8589999999999999E-4</v>
      </c>
    </row>
    <row r="1079" spans="2:18" x14ac:dyDescent="0.2">
      <c r="B1079" s="216" t="s">
        <v>2003</v>
      </c>
      <c r="C1079" s="216" t="s">
        <v>2004</v>
      </c>
      <c r="D1079" s="216" t="s">
        <v>25</v>
      </c>
      <c r="E1079" s="213">
        <v>836</v>
      </c>
      <c r="F1079" s="213">
        <v>16544.099999999999</v>
      </c>
      <c r="G1079" s="213">
        <v>2871.3</v>
      </c>
      <c r="H1079" s="213">
        <v>135</v>
      </c>
      <c r="I1079" s="213"/>
      <c r="J1079" s="213"/>
      <c r="K1079" s="213">
        <v>8</v>
      </c>
      <c r="L1079" s="214">
        <v>780510.6</v>
      </c>
      <c r="M1079" s="214">
        <v>14247.47</v>
      </c>
      <c r="N1079" s="215">
        <v>2.9781E-3</v>
      </c>
      <c r="O1079" s="215">
        <v>5.4100000000000003E-4</v>
      </c>
      <c r="P1079" s="213">
        <v>3</v>
      </c>
      <c r="Q1079" s="214">
        <v>16454</v>
      </c>
      <c r="R1079" s="215">
        <v>2.151E-4</v>
      </c>
    </row>
    <row r="1080" spans="2:18" x14ac:dyDescent="0.2">
      <c r="B1080" s="216" t="s">
        <v>2005</v>
      </c>
      <c r="C1080" s="216" t="s">
        <v>1987</v>
      </c>
      <c r="D1080" s="216" t="s">
        <v>24</v>
      </c>
      <c r="E1080" s="213">
        <v>10</v>
      </c>
      <c r="F1080" s="213">
        <v>0</v>
      </c>
      <c r="G1080" s="213">
        <v>1184.82</v>
      </c>
      <c r="H1080" s="213"/>
      <c r="I1080" s="213"/>
      <c r="J1080" s="213"/>
      <c r="K1080" s="213"/>
      <c r="L1080" s="214"/>
      <c r="M1080" s="214"/>
      <c r="N1080" s="215"/>
      <c r="O1080" s="215"/>
      <c r="P1080" s="213"/>
      <c r="Q1080" s="214"/>
      <c r="R1080" s="215"/>
    </row>
    <row r="1081" spans="2:18" x14ac:dyDescent="0.2">
      <c r="B1081" s="216" t="s">
        <v>2006</v>
      </c>
      <c r="C1081" s="216" t="s">
        <v>2007</v>
      </c>
      <c r="D1081" s="216" t="s">
        <v>24</v>
      </c>
      <c r="E1081" s="213">
        <v>505</v>
      </c>
      <c r="F1081" s="213">
        <v>3920.64</v>
      </c>
      <c r="G1081" s="213">
        <v>1921.47</v>
      </c>
      <c r="H1081" s="213">
        <v>132</v>
      </c>
      <c r="I1081" s="213"/>
      <c r="J1081" s="213"/>
      <c r="K1081" s="213">
        <v>7</v>
      </c>
      <c r="L1081" s="214">
        <v>57560.33</v>
      </c>
      <c r="M1081" s="214">
        <v>57560.33</v>
      </c>
      <c r="N1081" s="215">
        <v>1.0212000000000001E-3</v>
      </c>
      <c r="O1081" s="215">
        <v>1.021E-3</v>
      </c>
      <c r="P1081" s="213">
        <v>1</v>
      </c>
      <c r="Q1081" s="214">
        <v>11515</v>
      </c>
      <c r="R1081" s="215">
        <v>4.7200000000000002E-5</v>
      </c>
    </row>
    <row r="1082" spans="2:18" x14ac:dyDescent="0.2">
      <c r="B1082" s="216" t="s">
        <v>2008</v>
      </c>
      <c r="C1082" s="216" t="s">
        <v>2009</v>
      </c>
      <c r="D1082" s="216" t="s">
        <v>24</v>
      </c>
      <c r="E1082" s="213">
        <v>546</v>
      </c>
      <c r="F1082" s="213">
        <v>2528.65</v>
      </c>
      <c r="G1082" s="213">
        <v>2015.5</v>
      </c>
      <c r="H1082" s="213">
        <v>263</v>
      </c>
      <c r="I1082" s="213"/>
      <c r="J1082" s="213"/>
      <c r="K1082" s="213">
        <v>3</v>
      </c>
      <c r="L1082" s="214">
        <v>327.35730000000001</v>
      </c>
      <c r="M1082" s="214">
        <v>327.35730000000001</v>
      </c>
      <c r="N1082" s="215">
        <v>3.0000000000000001E-6</v>
      </c>
      <c r="O1082" s="215">
        <v>3.0000000000000001E-6</v>
      </c>
      <c r="P1082" s="213">
        <v>1</v>
      </c>
      <c r="Q1082" s="214">
        <v>43</v>
      </c>
      <c r="R1082" s="215">
        <v>9.9999999999999995E-7</v>
      </c>
    </row>
    <row r="1083" spans="2:18" x14ac:dyDescent="0.2">
      <c r="B1083" s="216" t="s">
        <v>2010</v>
      </c>
      <c r="C1083" s="216" t="s">
        <v>1987</v>
      </c>
      <c r="D1083" s="216" t="s">
        <v>24</v>
      </c>
      <c r="E1083" s="213">
        <v>7</v>
      </c>
      <c r="F1083" s="213">
        <v>0</v>
      </c>
      <c r="G1083" s="213">
        <v>654.9</v>
      </c>
      <c r="H1083" s="213">
        <v>208</v>
      </c>
      <c r="I1083" s="213"/>
      <c r="J1083" s="213"/>
      <c r="K1083" s="213"/>
      <c r="L1083" s="214"/>
      <c r="M1083" s="214"/>
      <c r="N1083" s="215"/>
      <c r="O1083" s="215"/>
      <c r="P1083" s="213"/>
      <c r="Q1083" s="214"/>
      <c r="R1083" s="215"/>
    </row>
    <row r="1084" spans="2:18" x14ac:dyDescent="0.2">
      <c r="B1084" s="216" t="s">
        <v>2011</v>
      </c>
      <c r="C1084" s="216" t="s">
        <v>2012</v>
      </c>
      <c r="D1084" s="216" t="s">
        <v>25</v>
      </c>
      <c r="E1084" s="213">
        <v>2331</v>
      </c>
      <c r="F1084" s="213">
        <v>11797.1</v>
      </c>
      <c r="G1084" s="213">
        <v>5028.12</v>
      </c>
      <c r="H1084" s="213">
        <v>247</v>
      </c>
      <c r="I1084" s="213"/>
      <c r="J1084" s="213"/>
      <c r="K1084" s="213">
        <v>9</v>
      </c>
      <c r="L1084" s="214">
        <v>3849.91</v>
      </c>
      <c r="M1084" s="214">
        <v>3849.91</v>
      </c>
      <c r="N1084" s="215">
        <v>1.083E-4</v>
      </c>
      <c r="O1084" s="215">
        <v>1.08E-4</v>
      </c>
      <c r="P1084" s="213">
        <v>3</v>
      </c>
      <c r="Q1084" s="214">
        <v>113909</v>
      </c>
      <c r="R1084" s="215">
        <v>7.5290000000000003E-4</v>
      </c>
    </row>
    <row r="1085" spans="2:18" x14ac:dyDescent="0.2">
      <c r="B1085" s="216" t="s">
        <v>2013</v>
      </c>
      <c r="C1085" s="216" t="s">
        <v>2014</v>
      </c>
      <c r="D1085" s="216" t="s">
        <v>25</v>
      </c>
      <c r="E1085" s="213">
        <v>400</v>
      </c>
      <c r="F1085" s="213">
        <v>12659.91</v>
      </c>
      <c r="G1085" s="213">
        <v>1006.52</v>
      </c>
      <c r="H1085" s="213"/>
      <c r="I1085" s="213"/>
      <c r="J1085" s="213"/>
      <c r="K1085" s="213">
        <v>6</v>
      </c>
      <c r="L1085" s="214">
        <v>3676.3150000000001</v>
      </c>
      <c r="M1085" s="214">
        <v>3676.3150000000001</v>
      </c>
      <c r="N1085" s="215">
        <v>7.9099999999999998E-5</v>
      </c>
      <c r="O1085" s="215">
        <v>7.9099999999999998E-5</v>
      </c>
      <c r="P1085" s="213">
        <v>7</v>
      </c>
      <c r="Q1085" s="214">
        <v>15530.7</v>
      </c>
      <c r="R1085" s="215">
        <v>1.8239999999999999E-4</v>
      </c>
    </row>
    <row r="1086" spans="2:18" x14ac:dyDescent="0.2">
      <c r="B1086" s="216" t="s">
        <v>2015</v>
      </c>
      <c r="C1086" s="216" t="s">
        <v>2016</v>
      </c>
      <c r="D1086" s="216" t="s">
        <v>24</v>
      </c>
      <c r="E1086" s="213">
        <v>339</v>
      </c>
      <c r="F1086" s="213">
        <v>7401.2</v>
      </c>
      <c r="G1086" s="213">
        <v>2393</v>
      </c>
      <c r="H1086" s="213"/>
      <c r="I1086" s="213"/>
      <c r="J1086" s="213"/>
      <c r="K1086" s="213"/>
      <c r="L1086" s="214"/>
      <c r="M1086" s="214"/>
      <c r="N1086" s="215"/>
      <c r="O1086" s="215"/>
      <c r="P1086" s="213"/>
      <c r="Q1086" s="214"/>
      <c r="R1086" s="215"/>
    </row>
    <row r="1087" spans="2:18" x14ac:dyDescent="0.2">
      <c r="B1087" s="216" t="s">
        <v>2017</v>
      </c>
      <c r="C1087" s="216" t="s">
        <v>2018</v>
      </c>
      <c r="D1087" s="216" t="s">
        <v>25</v>
      </c>
      <c r="E1087" s="213">
        <v>689</v>
      </c>
      <c r="F1087" s="213">
        <v>16567.900000000001</v>
      </c>
      <c r="G1087" s="213">
        <v>8199.1</v>
      </c>
      <c r="H1087" s="213">
        <v>160</v>
      </c>
      <c r="I1087" s="213"/>
      <c r="J1087" s="213"/>
      <c r="K1087" s="213">
        <v>6</v>
      </c>
      <c r="L1087" s="214">
        <v>647.3202</v>
      </c>
      <c r="M1087" s="214">
        <v>647.3202</v>
      </c>
      <c r="N1087" s="215">
        <v>1.6099999999999998E-5</v>
      </c>
      <c r="O1087" s="215">
        <v>1.6099999999999998E-5</v>
      </c>
      <c r="P1087" s="213">
        <v>6</v>
      </c>
      <c r="Q1087" s="214">
        <v>32333</v>
      </c>
      <c r="R1087" s="215">
        <v>2.9159999999999999E-4</v>
      </c>
    </row>
    <row r="1088" spans="2:18" x14ac:dyDescent="0.2">
      <c r="B1088" s="216" t="s">
        <v>2019</v>
      </c>
      <c r="C1088" s="216" t="s">
        <v>2020</v>
      </c>
      <c r="D1088" s="216" t="s">
        <v>25</v>
      </c>
      <c r="E1088" s="213">
        <v>1033</v>
      </c>
      <c r="F1088" s="213">
        <v>16242.69</v>
      </c>
      <c r="G1088" s="213">
        <v>6448.78</v>
      </c>
      <c r="H1088" s="213">
        <v>184</v>
      </c>
      <c r="I1088" s="213"/>
      <c r="J1088" s="213"/>
      <c r="K1088" s="213">
        <v>7</v>
      </c>
      <c r="L1088" s="214">
        <v>491225.9</v>
      </c>
      <c r="M1088" s="214">
        <v>6205.1930000000002</v>
      </c>
      <c r="N1088" s="215">
        <v>1.6335E-3</v>
      </c>
      <c r="O1088" s="215">
        <v>1.54E-4</v>
      </c>
      <c r="P1088" s="213">
        <v>8</v>
      </c>
      <c r="Q1088" s="214">
        <v>37147</v>
      </c>
      <c r="R1088" s="215">
        <v>3.611E-4</v>
      </c>
    </row>
    <row r="1089" spans="2:18" x14ac:dyDescent="0.2">
      <c r="B1089" s="216" t="s">
        <v>2021</v>
      </c>
      <c r="C1089" s="216" t="s">
        <v>2022</v>
      </c>
      <c r="D1089" s="216" t="s">
        <v>24</v>
      </c>
      <c r="E1089" s="213">
        <v>31</v>
      </c>
      <c r="F1089" s="213">
        <v>2013.2</v>
      </c>
      <c r="G1089" s="213">
        <v>846</v>
      </c>
      <c r="H1089" s="213"/>
      <c r="I1089" s="213"/>
      <c r="J1089" s="213"/>
      <c r="K1089" s="213"/>
      <c r="L1089" s="214"/>
      <c r="M1089" s="214"/>
      <c r="N1089" s="215"/>
      <c r="O1089" s="215"/>
      <c r="P1089" s="213"/>
      <c r="Q1089" s="214"/>
      <c r="R1089" s="215"/>
    </row>
    <row r="1090" spans="2:18" x14ac:dyDescent="0.2">
      <c r="B1090" s="216" t="s">
        <v>2023</v>
      </c>
      <c r="C1090" s="216" t="s">
        <v>2024</v>
      </c>
      <c r="D1090" s="216" t="s">
        <v>24</v>
      </c>
      <c r="E1090" s="213">
        <v>1474</v>
      </c>
      <c r="F1090" s="213">
        <v>119</v>
      </c>
      <c r="G1090" s="213">
        <v>11392.57</v>
      </c>
      <c r="H1090" s="213"/>
      <c r="I1090" s="213"/>
      <c r="J1090" s="213"/>
      <c r="K1090" s="213"/>
      <c r="L1090" s="214"/>
      <c r="M1090" s="214"/>
      <c r="N1090" s="215"/>
      <c r="O1090" s="215"/>
      <c r="P1090" s="213"/>
      <c r="Q1090" s="214"/>
      <c r="R1090" s="215"/>
    </row>
    <row r="1091" spans="2:18" x14ac:dyDescent="0.2">
      <c r="B1091" s="216" t="s">
        <v>2025</v>
      </c>
      <c r="C1091" s="216" t="s">
        <v>2026</v>
      </c>
      <c r="D1091" s="216" t="s">
        <v>25</v>
      </c>
      <c r="E1091" s="213">
        <v>583</v>
      </c>
      <c r="F1091" s="213">
        <v>10719.9</v>
      </c>
      <c r="G1091" s="213">
        <v>1208.3499999999999</v>
      </c>
      <c r="H1091" s="213">
        <v>86.432460000000006</v>
      </c>
      <c r="I1091" s="213"/>
      <c r="J1091" s="213"/>
      <c r="K1091" s="213">
        <v>12</v>
      </c>
      <c r="L1091" s="214">
        <v>610767.4</v>
      </c>
      <c r="M1091" s="214">
        <v>193343.4</v>
      </c>
      <c r="N1091" s="215">
        <v>6.4479000000000003E-3</v>
      </c>
      <c r="O1091" s="215">
        <v>4.9109999999999996E-3</v>
      </c>
      <c r="P1091" s="213">
        <v>1</v>
      </c>
      <c r="Q1091" s="214">
        <v>4032</v>
      </c>
      <c r="R1091" s="215">
        <v>4.7700000000000001E-5</v>
      </c>
    </row>
    <row r="1092" spans="2:18" x14ac:dyDescent="0.2">
      <c r="B1092" s="216" t="s">
        <v>2027</v>
      </c>
      <c r="C1092" s="216" t="s">
        <v>2028</v>
      </c>
      <c r="D1092" s="216" t="s">
        <v>25</v>
      </c>
      <c r="E1092" s="213">
        <v>968</v>
      </c>
      <c r="F1092" s="213">
        <v>15916.41</v>
      </c>
      <c r="G1092" s="213">
        <v>7866.21</v>
      </c>
      <c r="H1092" s="213">
        <v>104</v>
      </c>
      <c r="I1092" s="213"/>
      <c r="J1092" s="213"/>
      <c r="K1092" s="213">
        <v>13</v>
      </c>
      <c r="L1092" s="214">
        <v>418907.9</v>
      </c>
      <c r="M1092" s="214">
        <v>418907.9</v>
      </c>
      <c r="N1092" s="215">
        <v>7.4882999999999998E-3</v>
      </c>
      <c r="O1092" s="215">
        <v>7.4879999999999999E-3</v>
      </c>
      <c r="P1092" s="213">
        <v>5</v>
      </c>
      <c r="Q1092" s="214">
        <v>26823</v>
      </c>
      <c r="R1092" s="215">
        <v>2.9320000000000003E-4</v>
      </c>
    </row>
    <row r="1093" spans="2:18" x14ac:dyDescent="0.2">
      <c r="B1093" s="216" t="s">
        <v>2029</v>
      </c>
      <c r="C1093" s="216" t="s">
        <v>2030</v>
      </c>
      <c r="D1093" s="216" t="s">
        <v>25</v>
      </c>
      <c r="E1093" s="213">
        <v>1028</v>
      </c>
      <c r="F1093" s="213">
        <v>90660.27</v>
      </c>
      <c r="G1093" s="213">
        <v>4348.57</v>
      </c>
      <c r="H1093" s="213">
        <v>136.3544</v>
      </c>
      <c r="I1093" s="213"/>
      <c r="J1093" s="213"/>
      <c r="K1093" s="213">
        <v>46</v>
      </c>
      <c r="L1093" s="214">
        <v>387104.2</v>
      </c>
      <c r="M1093" s="214">
        <v>334261.90000000002</v>
      </c>
      <c r="N1093" s="215">
        <v>4.1843000000000002E-3</v>
      </c>
      <c r="O1093" s="215">
        <v>4.0179999999999999E-3</v>
      </c>
      <c r="P1093" s="213">
        <v>12</v>
      </c>
      <c r="Q1093" s="214">
        <v>125461.4</v>
      </c>
      <c r="R1093" s="215">
        <v>7.36E-4</v>
      </c>
    </row>
    <row r="1094" spans="2:18" x14ac:dyDescent="0.2">
      <c r="B1094" s="216" t="s">
        <v>2031</v>
      </c>
      <c r="C1094" s="216" t="s">
        <v>2032</v>
      </c>
      <c r="D1094" s="216" t="s">
        <v>25</v>
      </c>
      <c r="E1094" s="213">
        <v>947</v>
      </c>
      <c r="F1094" s="213">
        <v>18437.7</v>
      </c>
      <c r="G1094" s="213">
        <v>3938.04</v>
      </c>
      <c r="H1094" s="213">
        <v>157</v>
      </c>
      <c r="I1094" s="213"/>
      <c r="J1094" s="213"/>
      <c r="K1094" s="213">
        <v>5</v>
      </c>
      <c r="L1094" s="214">
        <v>169563.4</v>
      </c>
      <c r="M1094" s="214">
        <v>125961</v>
      </c>
      <c r="N1094" s="215">
        <v>2.7826000000000001E-3</v>
      </c>
      <c r="O1094" s="215">
        <v>2.598E-3</v>
      </c>
      <c r="P1094" s="213">
        <v>10</v>
      </c>
      <c r="Q1094" s="214">
        <v>40262</v>
      </c>
      <c r="R1094" s="215">
        <v>4.0240000000000002E-4</v>
      </c>
    </row>
    <row r="1095" spans="2:18" x14ac:dyDescent="0.2">
      <c r="B1095" s="216" t="s">
        <v>2033</v>
      </c>
      <c r="C1095" s="216" t="s">
        <v>2026</v>
      </c>
      <c r="D1095" s="216" t="s">
        <v>24</v>
      </c>
      <c r="E1095" s="213">
        <v>626</v>
      </c>
      <c r="F1095" s="213">
        <v>3067.4</v>
      </c>
      <c r="G1095" s="213">
        <v>676.66</v>
      </c>
      <c r="H1095" s="213">
        <v>86</v>
      </c>
      <c r="I1095" s="213"/>
      <c r="J1095" s="213"/>
      <c r="K1095" s="213">
        <v>12</v>
      </c>
      <c r="L1095" s="214">
        <v>193043</v>
      </c>
      <c r="M1095" s="214">
        <v>29540.51</v>
      </c>
      <c r="N1095" s="215">
        <v>9.7729999999999996E-4</v>
      </c>
      <c r="O1095" s="215">
        <v>2.9E-4</v>
      </c>
      <c r="P1095" s="213">
        <v>5</v>
      </c>
      <c r="Q1095" s="214">
        <v>91782</v>
      </c>
      <c r="R1095" s="215">
        <v>2.3929999999999999E-4</v>
      </c>
    </row>
    <row r="1096" spans="2:18" x14ac:dyDescent="0.2">
      <c r="B1096" s="216" t="s">
        <v>2034</v>
      </c>
      <c r="C1096" s="216" t="s">
        <v>2035</v>
      </c>
      <c r="D1096" s="216" t="s">
        <v>25</v>
      </c>
      <c r="E1096" s="213">
        <v>1626</v>
      </c>
      <c r="F1096" s="213">
        <v>380.4</v>
      </c>
      <c r="G1096" s="213">
        <v>13267.11</v>
      </c>
      <c r="H1096" s="213">
        <v>269</v>
      </c>
      <c r="I1096" s="213"/>
      <c r="J1096" s="213"/>
      <c r="K1096" s="213">
        <v>3</v>
      </c>
      <c r="L1096" s="214">
        <v>427.4169</v>
      </c>
      <c r="M1096" s="214">
        <v>427.4169</v>
      </c>
      <c r="N1096" s="215">
        <v>8.1000000000000004E-6</v>
      </c>
      <c r="O1096" s="215">
        <v>8.1000000000000004E-6</v>
      </c>
      <c r="P1096" s="213">
        <v>0</v>
      </c>
      <c r="Q1096" s="214">
        <v>0</v>
      </c>
      <c r="R1096" s="215">
        <v>0</v>
      </c>
    </row>
    <row r="1097" spans="2:18" x14ac:dyDescent="0.2">
      <c r="B1097" s="216" t="s">
        <v>2036</v>
      </c>
      <c r="C1097" s="216" t="s">
        <v>2037</v>
      </c>
      <c r="D1097" s="216" t="s">
        <v>25</v>
      </c>
      <c r="E1097" s="213">
        <v>752</v>
      </c>
      <c r="F1097" s="213">
        <v>5976.9</v>
      </c>
      <c r="G1097" s="213">
        <v>1259.3</v>
      </c>
      <c r="H1097" s="213">
        <v>117</v>
      </c>
      <c r="I1097" s="213"/>
      <c r="J1097" s="213"/>
      <c r="K1097" s="213">
        <v>4</v>
      </c>
      <c r="L1097" s="214">
        <v>54945.34</v>
      </c>
      <c r="M1097" s="214">
        <v>54945.34</v>
      </c>
      <c r="N1097" s="215">
        <v>2.6494000000000001E-3</v>
      </c>
      <c r="O1097" s="215">
        <v>2.6489999999999999E-3</v>
      </c>
      <c r="P1097" s="213">
        <v>6</v>
      </c>
      <c r="Q1097" s="214">
        <v>50453</v>
      </c>
      <c r="R1097" s="215">
        <v>4.5830000000000003E-4</v>
      </c>
    </row>
    <row r="1098" spans="2:18" x14ac:dyDescent="0.2">
      <c r="B1098" s="216" t="s">
        <v>2038</v>
      </c>
      <c r="C1098" s="216" t="s">
        <v>2039</v>
      </c>
      <c r="D1098" s="216" t="s">
        <v>25</v>
      </c>
      <c r="E1098" s="213">
        <v>803</v>
      </c>
      <c r="F1098" s="213">
        <v>18008.3</v>
      </c>
      <c r="G1098" s="213">
        <v>4355.5</v>
      </c>
      <c r="H1098" s="213">
        <v>134</v>
      </c>
      <c r="I1098" s="213"/>
      <c r="J1098" s="213"/>
      <c r="K1098" s="213">
        <v>7</v>
      </c>
      <c r="L1098" s="214">
        <v>134793.20000000001</v>
      </c>
      <c r="M1098" s="214">
        <v>134793.20000000001</v>
      </c>
      <c r="N1098" s="215">
        <v>5.9190000000000002E-4</v>
      </c>
      <c r="O1098" s="215">
        <v>5.9199999999999997E-4</v>
      </c>
      <c r="P1098" s="213">
        <v>6</v>
      </c>
      <c r="Q1098" s="214">
        <v>199681.8</v>
      </c>
      <c r="R1098" s="215">
        <v>1.2700999999999999E-3</v>
      </c>
    </row>
    <row r="1099" spans="2:18" x14ac:dyDescent="0.2">
      <c r="B1099" s="216" t="s">
        <v>2040</v>
      </c>
      <c r="C1099" s="216" t="s">
        <v>2041</v>
      </c>
      <c r="D1099" s="216" t="s">
        <v>25</v>
      </c>
      <c r="E1099" s="213">
        <v>941.5</v>
      </c>
      <c r="F1099" s="213">
        <v>0</v>
      </c>
      <c r="G1099" s="213">
        <v>16708.25</v>
      </c>
      <c r="H1099" s="213">
        <v>260</v>
      </c>
      <c r="I1099" s="213"/>
      <c r="J1099" s="213"/>
      <c r="K1099" s="213">
        <v>2</v>
      </c>
      <c r="L1099" s="214">
        <v>5057.6289999999999</v>
      </c>
      <c r="M1099" s="214">
        <v>5057.6289999999999</v>
      </c>
      <c r="N1099" s="215">
        <v>2.3370000000000001E-3</v>
      </c>
      <c r="O1099" s="215">
        <v>2.3370000000000001E-3</v>
      </c>
      <c r="P1099" s="213">
        <v>2</v>
      </c>
      <c r="Q1099" s="214">
        <v>2732</v>
      </c>
      <c r="R1099" s="215">
        <v>4.9200000000000003E-5</v>
      </c>
    </row>
    <row r="1100" spans="2:18" x14ac:dyDescent="0.2">
      <c r="B1100" s="216" t="s">
        <v>2042</v>
      </c>
      <c r="C1100" s="216" t="s">
        <v>2043</v>
      </c>
      <c r="D1100" s="216" t="s">
        <v>24</v>
      </c>
      <c r="E1100" s="213">
        <v>1922</v>
      </c>
      <c r="F1100" s="213">
        <v>0</v>
      </c>
      <c r="G1100" s="213">
        <v>15305.49</v>
      </c>
      <c r="H1100" s="213">
        <v>276</v>
      </c>
      <c r="I1100" s="213"/>
      <c r="J1100" s="213"/>
      <c r="K1100" s="213">
        <v>7</v>
      </c>
      <c r="L1100" s="214">
        <v>833.3732</v>
      </c>
      <c r="M1100" s="214">
        <v>833.3732</v>
      </c>
      <c r="N1100" s="215">
        <v>7.9999999999999996E-6</v>
      </c>
      <c r="O1100" s="215">
        <v>7.9999999999999996E-6</v>
      </c>
      <c r="P1100" s="213">
        <v>2</v>
      </c>
      <c r="Q1100" s="214">
        <v>124</v>
      </c>
      <c r="R1100" s="215">
        <v>3.0000000000000001E-6</v>
      </c>
    </row>
    <row r="1101" spans="2:18" x14ac:dyDescent="0.2">
      <c r="B1101" s="216" t="s">
        <v>2044</v>
      </c>
      <c r="C1101" s="216" t="s">
        <v>2045</v>
      </c>
      <c r="D1101" s="216" t="s">
        <v>25</v>
      </c>
      <c r="E1101" s="213">
        <v>1920</v>
      </c>
      <c r="F1101" s="213">
        <v>13280.37</v>
      </c>
      <c r="G1101" s="213">
        <v>9444.2900000000009</v>
      </c>
      <c r="H1101" s="213">
        <v>258</v>
      </c>
      <c r="I1101" s="213"/>
      <c r="J1101" s="213"/>
      <c r="K1101" s="213">
        <v>15</v>
      </c>
      <c r="L1101" s="214">
        <v>378685.5</v>
      </c>
      <c r="M1101" s="214">
        <v>301241.90000000002</v>
      </c>
      <c r="N1101" s="215">
        <v>1.6649500000000001E-2</v>
      </c>
      <c r="O1101" s="215">
        <v>1.1693E-2</v>
      </c>
      <c r="P1101" s="213">
        <v>10</v>
      </c>
      <c r="Q1101" s="214">
        <v>33599</v>
      </c>
      <c r="R1101" s="215">
        <v>5.2919999999999996E-4</v>
      </c>
    </row>
    <row r="1102" spans="2:18" x14ac:dyDescent="0.2">
      <c r="B1102" s="216" t="s">
        <v>2046</v>
      </c>
      <c r="C1102" s="216" t="s">
        <v>2041</v>
      </c>
      <c r="D1102" s="216" t="s">
        <v>24</v>
      </c>
      <c r="E1102" s="213">
        <v>6</v>
      </c>
      <c r="F1102" s="213">
        <v>0</v>
      </c>
      <c r="G1102" s="213">
        <v>2343.34</v>
      </c>
      <c r="H1102" s="213">
        <v>141</v>
      </c>
      <c r="I1102" s="213"/>
      <c r="J1102" s="213"/>
      <c r="K1102" s="213"/>
      <c r="L1102" s="214"/>
      <c r="M1102" s="214"/>
      <c r="N1102" s="215"/>
      <c r="O1102" s="215"/>
      <c r="P1102" s="213"/>
      <c r="Q1102" s="214"/>
      <c r="R1102" s="215"/>
    </row>
    <row r="1103" spans="2:18" x14ac:dyDescent="0.2">
      <c r="B1103" s="216" t="s">
        <v>2047</v>
      </c>
      <c r="C1103" s="216" t="s">
        <v>2043</v>
      </c>
      <c r="D1103" s="216" t="s">
        <v>24</v>
      </c>
      <c r="E1103" s="213">
        <v>816.5</v>
      </c>
      <c r="F1103" s="213">
        <v>0</v>
      </c>
      <c r="G1103" s="213">
        <v>9043</v>
      </c>
      <c r="H1103" s="213">
        <v>265</v>
      </c>
      <c r="I1103" s="213"/>
      <c r="J1103" s="213"/>
      <c r="K1103" s="213">
        <v>2</v>
      </c>
      <c r="L1103" s="214">
        <v>68.888009999999994</v>
      </c>
      <c r="M1103" s="214">
        <v>68.888009999999994</v>
      </c>
      <c r="N1103" s="215">
        <v>1.9999999999999999E-6</v>
      </c>
      <c r="O1103" s="215">
        <v>1.9999999999999999E-6</v>
      </c>
      <c r="P1103" s="213">
        <v>0</v>
      </c>
      <c r="Q1103" s="214">
        <v>0</v>
      </c>
      <c r="R1103" s="215">
        <v>0</v>
      </c>
    </row>
    <row r="1104" spans="2:18" x14ac:dyDescent="0.2">
      <c r="B1104" s="216" t="s">
        <v>2048</v>
      </c>
      <c r="C1104" s="216" t="s">
        <v>2049</v>
      </c>
      <c r="D1104" s="216" t="s">
        <v>24</v>
      </c>
      <c r="E1104" s="213">
        <v>1155</v>
      </c>
      <c r="F1104" s="213">
        <v>0</v>
      </c>
      <c r="G1104" s="213">
        <v>8321.19</v>
      </c>
      <c r="H1104" s="213">
        <v>190</v>
      </c>
      <c r="I1104" s="213"/>
      <c r="J1104" s="213"/>
      <c r="K1104" s="213">
        <v>1</v>
      </c>
      <c r="L1104" s="214">
        <v>8.4530089999999998</v>
      </c>
      <c r="M1104" s="214">
        <v>8.4530089999999998</v>
      </c>
      <c r="N1104" s="215">
        <v>9.9999999999999995E-7</v>
      </c>
      <c r="O1104" s="215">
        <v>9.9999999999999995E-7</v>
      </c>
      <c r="P1104" s="213">
        <v>2</v>
      </c>
      <c r="Q1104" s="214">
        <v>3163</v>
      </c>
      <c r="R1104" s="215">
        <v>4.6400000000000003E-5</v>
      </c>
    </row>
    <row r="1105" spans="2:18" x14ac:dyDescent="0.2">
      <c r="B1105" s="216" t="s">
        <v>2050</v>
      </c>
      <c r="C1105" s="216" t="s">
        <v>2051</v>
      </c>
      <c r="D1105" s="216" t="s">
        <v>25</v>
      </c>
      <c r="E1105" s="213">
        <v>1324</v>
      </c>
      <c r="F1105" s="213">
        <v>10529.42</v>
      </c>
      <c r="G1105" s="213">
        <v>7547.37</v>
      </c>
      <c r="H1105" s="213">
        <v>164</v>
      </c>
      <c r="I1105" s="213"/>
      <c r="J1105" s="213"/>
      <c r="K1105" s="213">
        <v>3</v>
      </c>
      <c r="L1105" s="214">
        <v>41241.18</v>
      </c>
      <c r="M1105" s="214">
        <v>41241.18</v>
      </c>
      <c r="N1105" s="215">
        <v>3.1010999999999999E-3</v>
      </c>
      <c r="O1105" s="215">
        <v>3.101E-3</v>
      </c>
      <c r="P1105" s="213">
        <v>7</v>
      </c>
      <c r="Q1105" s="214">
        <v>46798</v>
      </c>
      <c r="R1105" s="215">
        <v>3.6400000000000001E-4</v>
      </c>
    </row>
    <row r="1106" spans="2:18" x14ac:dyDescent="0.2">
      <c r="B1106" s="216" t="s">
        <v>2052</v>
      </c>
      <c r="C1106" s="216" t="s">
        <v>2041</v>
      </c>
      <c r="D1106" s="216" t="s">
        <v>24</v>
      </c>
      <c r="E1106" s="213">
        <v>1726</v>
      </c>
      <c r="F1106" s="213">
        <v>1516.2</v>
      </c>
      <c r="G1106" s="213">
        <v>10791.1</v>
      </c>
      <c r="H1106" s="213">
        <v>248</v>
      </c>
      <c r="I1106" s="213"/>
      <c r="J1106" s="213"/>
      <c r="K1106" s="213">
        <v>10</v>
      </c>
      <c r="L1106" s="214">
        <v>1183.2660000000001</v>
      </c>
      <c r="M1106" s="214">
        <v>1183.2660000000001</v>
      </c>
      <c r="N1106" s="215">
        <v>1.1E-5</v>
      </c>
      <c r="O1106" s="215">
        <v>1.1E-5</v>
      </c>
      <c r="P1106" s="213">
        <v>2</v>
      </c>
      <c r="Q1106" s="214">
        <v>190</v>
      </c>
      <c r="R1106" s="215">
        <v>5.0000000000000004E-6</v>
      </c>
    </row>
    <row r="1107" spans="2:18" x14ac:dyDescent="0.2">
      <c r="B1107" s="216" t="s">
        <v>2053</v>
      </c>
      <c r="C1107" s="216" t="s">
        <v>2054</v>
      </c>
      <c r="D1107" s="216" t="s">
        <v>24</v>
      </c>
      <c r="E1107" s="213">
        <v>111</v>
      </c>
      <c r="F1107" s="213">
        <v>74.900000000000006</v>
      </c>
      <c r="G1107" s="213">
        <v>3020.4</v>
      </c>
      <c r="H1107" s="213">
        <v>102</v>
      </c>
      <c r="I1107" s="213"/>
      <c r="J1107" s="213"/>
      <c r="K1107" s="213">
        <v>5</v>
      </c>
      <c r="L1107" s="214">
        <v>158376.20000000001</v>
      </c>
      <c r="M1107" s="214">
        <v>44862</v>
      </c>
      <c r="N1107" s="215">
        <v>4.2959999999999998E-4</v>
      </c>
      <c r="O1107" s="215">
        <v>3.1300000000000002E-4</v>
      </c>
      <c r="P1107" s="213">
        <v>0</v>
      </c>
      <c r="Q1107" s="214">
        <v>0</v>
      </c>
      <c r="R1107" s="215">
        <v>0</v>
      </c>
    </row>
    <row r="1108" spans="2:18" x14ac:dyDescent="0.2">
      <c r="B1108" s="216" t="s">
        <v>2055</v>
      </c>
      <c r="C1108" s="216" t="s">
        <v>2056</v>
      </c>
      <c r="D1108" s="216" t="s">
        <v>24</v>
      </c>
      <c r="E1108" s="213">
        <v>2194</v>
      </c>
      <c r="F1108" s="213">
        <v>2503</v>
      </c>
      <c r="G1108" s="213">
        <v>14112.21</v>
      </c>
      <c r="H1108" s="213">
        <v>233.16659999999999</v>
      </c>
      <c r="I1108" s="213"/>
      <c r="J1108" s="213"/>
      <c r="K1108" s="213">
        <v>4</v>
      </c>
      <c r="L1108" s="214">
        <v>548330.19999999995</v>
      </c>
      <c r="M1108" s="214">
        <v>548330.19999999995</v>
      </c>
      <c r="N1108" s="215">
        <v>3.3995000000000002E-3</v>
      </c>
      <c r="O1108" s="215">
        <v>3.3999999999999998E-3</v>
      </c>
      <c r="P1108" s="213">
        <v>4</v>
      </c>
      <c r="Q1108" s="214">
        <v>10946</v>
      </c>
      <c r="R1108" s="215">
        <v>6.2500000000000001E-5</v>
      </c>
    </row>
    <row r="1109" spans="2:18" x14ac:dyDescent="0.2">
      <c r="B1109" s="216" t="s">
        <v>2057</v>
      </c>
      <c r="C1109" s="216" t="s">
        <v>2058</v>
      </c>
      <c r="D1109" s="216" t="s">
        <v>25</v>
      </c>
      <c r="E1109" s="213">
        <v>1983</v>
      </c>
      <c r="F1109" s="213">
        <v>11951.85</v>
      </c>
      <c r="G1109" s="213">
        <v>5934.4</v>
      </c>
      <c r="H1109" s="213">
        <v>249</v>
      </c>
      <c r="I1109" s="213"/>
      <c r="J1109" s="213"/>
      <c r="K1109" s="213">
        <v>11</v>
      </c>
      <c r="L1109" s="214">
        <v>66646</v>
      </c>
      <c r="M1109" s="214">
        <v>65221.54</v>
      </c>
      <c r="N1109" s="215">
        <v>5.2554000000000003E-3</v>
      </c>
      <c r="O1109" s="215">
        <v>5.195E-3</v>
      </c>
      <c r="P1109" s="213">
        <v>7</v>
      </c>
      <c r="Q1109" s="214">
        <v>48254</v>
      </c>
      <c r="R1109" s="215">
        <v>4.6710000000000002E-4</v>
      </c>
    </row>
    <row r="1110" spans="2:18" x14ac:dyDescent="0.2">
      <c r="B1110" s="216" t="s">
        <v>2059</v>
      </c>
      <c r="C1110" s="216" t="s">
        <v>2060</v>
      </c>
      <c r="D1110" s="216" t="s">
        <v>24</v>
      </c>
      <c r="E1110" s="213">
        <v>1366</v>
      </c>
      <c r="F1110" s="213">
        <v>0</v>
      </c>
      <c r="G1110" s="213">
        <v>9775.7000000000007</v>
      </c>
      <c r="H1110" s="213">
        <v>168.6755</v>
      </c>
      <c r="I1110" s="213"/>
      <c r="J1110" s="213"/>
      <c r="K1110" s="213">
        <v>3</v>
      </c>
      <c r="L1110" s="214">
        <v>1027.42</v>
      </c>
      <c r="M1110" s="214">
        <v>1027.42</v>
      </c>
      <c r="N1110" s="215">
        <v>2.8200000000000001E-5</v>
      </c>
      <c r="O1110" s="215">
        <v>2.8200000000000001E-5</v>
      </c>
      <c r="P1110" s="213">
        <v>1</v>
      </c>
      <c r="Q1110" s="214">
        <v>19688</v>
      </c>
      <c r="R1110" s="215">
        <v>2.1499999999999999E-4</v>
      </c>
    </row>
    <row r="1111" spans="2:18" x14ac:dyDescent="0.2">
      <c r="B1111" s="216" t="s">
        <v>2061</v>
      </c>
      <c r="C1111" s="216" t="s">
        <v>2060</v>
      </c>
      <c r="D1111" s="216" t="s">
        <v>24</v>
      </c>
      <c r="E1111" s="213">
        <v>1677</v>
      </c>
      <c r="F1111" s="213">
        <v>0</v>
      </c>
      <c r="G1111" s="213">
        <v>10467.98</v>
      </c>
      <c r="H1111" s="213">
        <v>185</v>
      </c>
      <c r="I1111" s="213"/>
      <c r="J1111" s="213"/>
      <c r="K1111" s="213">
        <v>0</v>
      </c>
      <c r="L1111" s="214">
        <v>0</v>
      </c>
      <c r="M1111" s="214">
        <v>0</v>
      </c>
      <c r="N1111" s="215">
        <v>0</v>
      </c>
      <c r="O1111" s="215">
        <v>0</v>
      </c>
      <c r="P1111" s="213">
        <v>1</v>
      </c>
      <c r="Q1111" s="214">
        <v>2484</v>
      </c>
      <c r="R1111" s="215">
        <v>2.7100000000000001E-5</v>
      </c>
    </row>
    <row r="1112" spans="2:18" x14ac:dyDescent="0.2">
      <c r="B1112" s="216" t="s">
        <v>2062</v>
      </c>
      <c r="C1112" s="216" t="s">
        <v>2063</v>
      </c>
      <c r="D1112" s="216" t="s">
        <v>25</v>
      </c>
      <c r="E1112" s="213">
        <v>2022</v>
      </c>
      <c r="F1112" s="213">
        <v>1183.4000000000001</v>
      </c>
      <c r="G1112" s="213">
        <v>13888.26</v>
      </c>
      <c r="H1112" s="213">
        <v>346</v>
      </c>
      <c r="I1112" s="213"/>
      <c r="J1112" s="213"/>
      <c r="K1112" s="213">
        <v>9</v>
      </c>
      <c r="L1112" s="214">
        <v>11219.35</v>
      </c>
      <c r="M1112" s="214">
        <v>11032.59</v>
      </c>
      <c r="N1112" s="215">
        <v>2.0540000000000001E-4</v>
      </c>
      <c r="O1112" s="215">
        <v>2.03E-4</v>
      </c>
      <c r="P1112" s="213">
        <v>4</v>
      </c>
      <c r="Q1112" s="214">
        <v>20657</v>
      </c>
      <c r="R1112" s="215">
        <v>1.9340000000000001E-4</v>
      </c>
    </row>
    <row r="1113" spans="2:18" x14ac:dyDescent="0.2">
      <c r="B1113" s="216" t="s">
        <v>2064</v>
      </c>
      <c r="C1113" s="216" t="s">
        <v>322</v>
      </c>
      <c r="D1113" s="216" t="s">
        <v>24</v>
      </c>
      <c r="E1113" s="213">
        <v>1632</v>
      </c>
      <c r="F1113" s="213">
        <v>3752</v>
      </c>
      <c r="G1113" s="213">
        <v>5852.56</v>
      </c>
      <c r="H1113" s="213">
        <v>191.9605</v>
      </c>
      <c r="I1113" s="213"/>
      <c r="J1113" s="213"/>
      <c r="K1113" s="213">
        <v>3</v>
      </c>
      <c r="L1113" s="214">
        <v>7392.5140000000001</v>
      </c>
      <c r="M1113" s="214">
        <v>7392.5140000000001</v>
      </c>
      <c r="N1113" s="215">
        <v>3.6300000000000001E-5</v>
      </c>
      <c r="O1113" s="215">
        <v>3.6300000000000001E-5</v>
      </c>
      <c r="P1113" s="213">
        <v>0</v>
      </c>
      <c r="Q1113" s="214">
        <v>0</v>
      </c>
      <c r="R1113" s="215">
        <v>0</v>
      </c>
    </row>
    <row r="1114" spans="2:18" x14ac:dyDescent="0.2">
      <c r="B1114" s="216" t="s">
        <v>2065</v>
      </c>
      <c r="C1114" s="216" t="s">
        <v>2066</v>
      </c>
      <c r="D1114" s="216" t="s">
        <v>25</v>
      </c>
      <c r="E1114" s="213">
        <v>931</v>
      </c>
      <c r="F1114" s="213">
        <v>14940.1</v>
      </c>
      <c r="G1114" s="213">
        <v>8155.58</v>
      </c>
      <c r="H1114" s="213">
        <v>352</v>
      </c>
      <c r="I1114" s="213"/>
      <c r="J1114" s="213"/>
      <c r="K1114" s="213">
        <v>8</v>
      </c>
      <c r="L1114" s="214">
        <v>9326.6319999999996</v>
      </c>
      <c r="M1114" s="214">
        <v>3232.6320000000001</v>
      </c>
      <c r="N1114" s="215">
        <v>9.09E-5</v>
      </c>
      <c r="O1114" s="215">
        <v>6.2000000000000003E-5</v>
      </c>
      <c r="P1114" s="213">
        <v>9</v>
      </c>
      <c r="Q1114" s="214">
        <v>58120.2</v>
      </c>
      <c r="R1114" s="215">
        <v>5.8350000000000003E-4</v>
      </c>
    </row>
    <row r="1115" spans="2:18" x14ac:dyDescent="0.2">
      <c r="B1115" s="216" t="s">
        <v>2067</v>
      </c>
      <c r="C1115" s="216" t="s">
        <v>2068</v>
      </c>
      <c r="D1115" s="216" t="s">
        <v>25</v>
      </c>
      <c r="E1115" s="213">
        <v>547</v>
      </c>
      <c r="F1115" s="213">
        <v>22994.6</v>
      </c>
      <c r="G1115" s="213">
        <v>3589.41</v>
      </c>
      <c r="H1115" s="213">
        <v>203</v>
      </c>
      <c r="I1115" s="213"/>
      <c r="J1115" s="213"/>
      <c r="K1115" s="213">
        <v>10</v>
      </c>
      <c r="L1115" s="214">
        <v>233405.5</v>
      </c>
      <c r="M1115" s="214">
        <v>233405.5</v>
      </c>
      <c r="N1115" s="215">
        <v>4.3207000000000002E-3</v>
      </c>
      <c r="O1115" s="215">
        <v>4.3210000000000002E-3</v>
      </c>
      <c r="P1115" s="213">
        <v>4</v>
      </c>
      <c r="Q1115" s="214">
        <v>8952</v>
      </c>
      <c r="R1115" s="215">
        <v>1.049E-4</v>
      </c>
    </row>
    <row r="1116" spans="2:18" x14ac:dyDescent="0.2">
      <c r="B1116" s="216" t="s">
        <v>2069</v>
      </c>
      <c r="C1116" s="216" t="s">
        <v>416</v>
      </c>
      <c r="D1116" s="216" t="s">
        <v>24</v>
      </c>
      <c r="E1116" s="213">
        <v>19</v>
      </c>
      <c r="F1116" s="213">
        <v>0</v>
      </c>
      <c r="G1116" s="213">
        <v>438.5</v>
      </c>
      <c r="H1116" s="213">
        <v>91</v>
      </c>
      <c r="I1116" s="213"/>
      <c r="J1116" s="213"/>
      <c r="K1116" s="213">
        <v>0</v>
      </c>
      <c r="L1116" s="214">
        <v>0</v>
      </c>
      <c r="M1116" s="214">
        <v>0</v>
      </c>
      <c r="N1116" s="215">
        <v>0</v>
      </c>
      <c r="O1116" s="215">
        <v>0</v>
      </c>
      <c r="P1116" s="213">
        <v>1</v>
      </c>
      <c r="Q1116" s="214">
        <v>638</v>
      </c>
      <c r="R1116" s="215">
        <v>1.11E-5</v>
      </c>
    </row>
    <row r="1117" spans="2:18" x14ac:dyDescent="0.2">
      <c r="B1117" s="216" t="s">
        <v>2070</v>
      </c>
      <c r="C1117" s="216" t="s">
        <v>2071</v>
      </c>
      <c r="D1117" s="216" t="s">
        <v>24</v>
      </c>
      <c r="E1117" s="213">
        <v>2050</v>
      </c>
      <c r="F1117" s="213">
        <v>56.2</v>
      </c>
      <c r="G1117" s="213">
        <v>5576.24</v>
      </c>
      <c r="H1117" s="213">
        <v>221</v>
      </c>
      <c r="I1117" s="213"/>
      <c r="J1117" s="213"/>
      <c r="K1117" s="213">
        <v>5</v>
      </c>
      <c r="L1117" s="214">
        <v>298.67489999999998</v>
      </c>
      <c r="M1117" s="214">
        <v>298.67489999999998</v>
      </c>
      <c r="N1117" s="215">
        <v>5.0000000000000004E-6</v>
      </c>
      <c r="O1117" s="215">
        <v>5.0000000000000004E-6</v>
      </c>
      <c r="P1117" s="213">
        <v>3</v>
      </c>
      <c r="Q1117" s="214">
        <v>22562</v>
      </c>
      <c r="R1117" s="215">
        <v>6.7399999999999998E-5</v>
      </c>
    </row>
    <row r="1118" spans="2:18" x14ac:dyDescent="0.2">
      <c r="B1118" s="216" t="s">
        <v>2072</v>
      </c>
      <c r="C1118" s="216" t="s">
        <v>2073</v>
      </c>
      <c r="D1118" s="216" t="s">
        <v>24</v>
      </c>
      <c r="E1118" s="213">
        <v>1876</v>
      </c>
      <c r="F1118" s="213">
        <v>0</v>
      </c>
      <c r="G1118" s="213">
        <v>3368.31</v>
      </c>
      <c r="H1118" s="213">
        <v>154</v>
      </c>
      <c r="I1118" s="213"/>
      <c r="J1118" s="213"/>
      <c r="K1118" s="213">
        <v>5</v>
      </c>
      <c r="L1118" s="214">
        <v>434.36489999999998</v>
      </c>
      <c r="M1118" s="214">
        <v>434.36489999999998</v>
      </c>
      <c r="N1118" s="215">
        <v>5.0000000000000004E-6</v>
      </c>
      <c r="O1118" s="215">
        <v>5.0000000000000004E-6</v>
      </c>
      <c r="P1118" s="213">
        <v>11</v>
      </c>
      <c r="Q1118" s="214">
        <v>59186</v>
      </c>
      <c r="R1118" s="215">
        <v>2.376E-4</v>
      </c>
    </row>
    <row r="1119" spans="2:18" x14ac:dyDescent="0.2">
      <c r="B1119" s="216" t="s">
        <v>2074</v>
      </c>
      <c r="C1119" s="216" t="s">
        <v>416</v>
      </c>
      <c r="D1119" s="216" t="s">
        <v>24</v>
      </c>
      <c r="E1119" s="213">
        <v>312.2</v>
      </c>
      <c r="F1119" s="213">
        <v>0</v>
      </c>
      <c r="G1119" s="213">
        <v>1008.14</v>
      </c>
      <c r="H1119" s="213">
        <v>129</v>
      </c>
      <c r="I1119" s="213"/>
      <c r="J1119" s="213"/>
      <c r="K1119" s="213">
        <v>0</v>
      </c>
      <c r="L1119" s="214">
        <v>0</v>
      </c>
      <c r="M1119" s="214">
        <v>0</v>
      </c>
      <c r="N1119" s="215">
        <v>0</v>
      </c>
      <c r="O1119" s="215">
        <v>0</v>
      </c>
      <c r="P1119" s="213">
        <v>5</v>
      </c>
      <c r="Q1119" s="214">
        <v>19253</v>
      </c>
      <c r="R1119" s="215">
        <v>4.2299999999999998E-5</v>
      </c>
    </row>
    <row r="1120" spans="2:18" x14ac:dyDescent="0.2">
      <c r="B1120" s="216" t="s">
        <v>2075</v>
      </c>
      <c r="C1120" s="216" t="s">
        <v>2076</v>
      </c>
      <c r="D1120" s="216" t="s">
        <v>24</v>
      </c>
      <c r="E1120" s="213">
        <v>1586</v>
      </c>
      <c r="F1120" s="213">
        <v>0</v>
      </c>
      <c r="G1120" s="213">
        <v>6686.3</v>
      </c>
      <c r="H1120" s="213">
        <v>154</v>
      </c>
      <c r="I1120" s="213"/>
      <c r="J1120" s="213"/>
      <c r="K1120" s="213">
        <v>6</v>
      </c>
      <c r="L1120" s="214">
        <v>48026.14</v>
      </c>
      <c r="M1120" s="214">
        <v>48026.14</v>
      </c>
      <c r="N1120" s="215">
        <v>4.5790000000000002E-4</v>
      </c>
      <c r="O1120" s="215">
        <v>4.5800000000000002E-4</v>
      </c>
      <c r="P1120" s="213">
        <v>1</v>
      </c>
      <c r="Q1120" s="214">
        <v>7820</v>
      </c>
      <c r="R1120" s="215">
        <v>3.4100000000000002E-5</v>
      </c>
    </row>
    <row r="1121" spans="2:18" x14ac:dyDescent="0.2">
      <c r="B1121" s="216" t="s">
        <v>2077</v>
      </c>
      <c r="C1121" s="216" t="s">
        <v>2078</v>
      </c>
      <c r="D1121" s="216" t="s">
        <v>24</v>
      </c>
      <c r="E1121" s="213">
        <v>1375</v>
      </c>
      <c r="F1121" s="213">
        <v>1603.6</v>
      </c>
      <c r="G1121" s="213">
        <v>1544.08</v>
      </c>
      <c r="H1121" s="213">
        <v>162</v>
      </c>
      <c r="I1121" s="213"/>
      <c r="J1121" s="213"/>
      <c r="K1121" s="213">
        <v>20</v>
      </c>
      <c r="L1121" s="214">
        <v>244951.6</v>
      </c>
      <c r="M1121" s="214">
        <v>119761.60000000001</v>
      </c>
      <c r="N1121" s="215">
        <v>1.3753999999999999E-3</v>
      </c>
      <c r="O1121" s="215">
        <v>1.268E-3</v>
      </c>
      <c r="P1121" s="213">
        <v>10</v>
      </c>
      <c r="Q1121" s="214">
        <v>45993</v>
      </c>
      <c r="R1121" s="215">
        <v>1.875E-4</v>
      </c>
    </row>
    <row r="1122" spans="2:18" x14ac:dyDescent="0.2">
      <c r="B1122" s="216" t="s">
        <v>2079</v>
      </c>
      <c r="C1122" s="216" t="s">
        <v>1346</v>
      </c>
      <c r="D1122" s="216" t="s">
        <v>24</v>
      </c>
      <c r="E1122" s="213">
        <v>231</v>
      </c>
      <c r="F1122" s="213">
        <v>302.57</v>
      </c>
      <c r="G1122" s="213">
        <v>2401.89</v>
      </c>
      <c r="H1122" s="213">
        <v>200.97919999999999</v>
      </c>
      <c r="I1122" s="213"/>
      <c r="J1122" s="213"/>
      <c r="K1122" s="213">
        <v>0</v>
      </c>
      <c r="L1122" s="214">
        <v>0</v>
      </c>
      <c r="M1122" s="214">
        <v>0</v>
      </c>
      <c r="N1122" s="215">
        <v>0</v>
      </c>
      <c r="O1122" s="215">
        <v>0</v>
      </c>
      <c r="P1122" s="213">
        <v>3</v>
      </c>
      <c r="Q1122" s="214">
        <v>1099</v>
      </c>
      <c r="R1122" s="215">
        <v>5.0000000000000004E-6</v>
      </c>
    </row>
    <row r="1123" spans="2:18" x14ac:dyDescent="0.2">
      <c r="B1123" s="216" t="s">
        <v>2080</v>
      </c>
      <c r="C1123" s="216" t="s">
        <v>274</v>
      </c>
      <c r="D1123" s="216" t="s">
        <v>24</v>
      </c>
      <c r="E1123" s="213">
        <v>626</v>
      </c>
      <c r="F1123" s="213">
        <v>0</v>
      </c>
      <c r="G1123" s="213">
        <v>2262.34</v>
      </c>
      <c r="H1123" s="213">
        <v>104</v>
      </c>
      <c r="I1123" s="213"/>
      <c r="J1123" s="213"/>
      <c r="K1123" s="213"/>
      <c r="L1123" s="214"/>
      <c r="M1123" s="214"/>
      <c r="N1123" s="215"/>
      <c r="O1123" s="215"/>
      <c r="P1123" s="213"/>
      <c r="Q1123" s="214"/>
      <c r="R1123" s="215"/>
    </row>
    <row r="1124" spans="2:18" x14ac:dyDescent="0.2">
      <c r="B1124" s="216" t="s">
        <v>2081</v>
      </c>
      <c r="C1124" s="216" t="s">
        <v>416</v>
      </c>
      <c r="D1124" s="216" t="s">
        <v>24</v>
      </c>
      <c r="E1124" s="213">
        <v>135</v>
      </c>
      <c r="F1124" s="213">
        <v>0</v>
      </c>
      <c r="G1124" s="213">
        <v>1220.21</v>
      </c>
      <c r="H1124" s="213">
        <v>109</v>
      </c>
      <c r="I1124" s="213"/>
      <c r="J1124" s="213"/>
      <c r="K1124" s="213"/>
      <c r="L1124" s="214"/>
      <c r="M1124" s="214"/>
      <c r="N1124" s="215"/>
      <c r="O1124" s="215"/>
      <c r="P1124" s="213"/>
      <c r="Q1124" s="214"/>
      <c r="R1124" s="215"/>
    </row>
    <row r="1125" spans="2:18" x14ac:dyDescent="0.2">
      <c r="B1125" s="216" t="s">
        <v>2082</v>
      </c>
      <c r="C1125" s="216" t="s">
        <v>416</v>
      </c>
      <c r="D1125" s="216" t="s">
        <v>24</v>
      </c>
      <c r="E1125" s="213">
        <v>446.2</v>
      </c>
      <c r="F1125" s="213">
        <v>0</v>
      </c>
      <c r="G1125" s="213">
        <v>2126</v>
      </c>
      <c r="H1125" s="213">
        <v>141</v>
      </c>
      <c r="I1125" s="213"/>
      <c r="J1125" s="213"/>
      <c r="K1125" s="213">
        <v>0</v>
      </c>
      <c r="L1125" s="214">
        <v>0</v>
      </c>
      <c r="M1125" s="214">
        <v>0</v>
      </c>
      <c r="N1125" s="215">
        <v>0</v>
      </c>
      <c r="O1125" s="215">
        <v>0</v>
      </c>
      <c r="P1125" s="213">
        <v>3</v>
      </c>
      <c r="Q1125" s="214">
        <v>4497</v>
      </c>
      <c r="R1125" s="215">
        <v>1.6099999999999998E-5</v>
      </c>
    </row>
    <row r="1126" spans="2:18" x14ac:dyDescent="0.2">
      <c r="B1126" s="216" t="s">
        <v>2083</v>
      </c>
      <c r="C1126" s="216" t="s">
        <v>416</v>
      </c>
      <c r="D1126" s="216" t="s">
        <v>24</v>
      </c>
      <c r="E1126" s="213">
        <v>22.2</v>
      </c>
      <c r="F1126" s="213">
        <v>0</v>
      </c>
      <c r="G1126" s="213">
        <v>485.84</v>
      </c>
      <c r="H1126" s="213">
        <v>84</v>
      </c>
      <c r="I1126" s="213"/>
      <c r="J1126" s="213"/>
      <c r="K1126" s="213"/>
      <c r="L1126" s="214"/>
      <c r="M1126" s="214"/>
      <c r="N1126" s="215"/>
      <c r="O1126" s="215"/>
      <c r="P1126" s="213"/>
      <c r="Q1126" s="214"/>
      <c r="R1126" s="215"/>
    </row>
    <row r="1127" spans="2:18" x14ac:dyDescent="0.2">
      <c r="B1127" s="216" t="s">
        <v>2084</v>
      </c>
      <c r="C1127" s="216" t="s">
        <v>645</v>
      </c>
      <c r="D1127" s="216" t="s">
        <v>24</v>
      </c>
      <c r="E1127" s="213">
        <v>603.5</v>
      </c>
      <c r="F1127" s="213">
        <v>467.1</v>
      </c>
      <c r="G1127" s="213">
        <v>1535.61</v>
      </c>
      <c r="H1127" s="213">
        <v>124</v>
      </c>
      <c r="I1127" s="213"/>
      <c r="J1127" s="213"/>
      <c r="K1127" s="213">
        <v>3</v>
      </c>
      <c r="L1127" s="214">
        <v>1694.2550000000001</v>
      </c>
      <c r="M1127" s="214">
        <v>1694.2550000000001</v>
      </c>
      <c r="N1127" s="215">
        <v>1.91E-5</v>
      </c>
      <c r="O1127" s="215">
        <v>1.91E-5</v>
      </c>
      <c r="P1127" s="213">
        <v>2</v>
      </c>
      <c r="Q1127" s="214">
        <v>1760</v>
      </c>
      <c r="R1127" s="215">
        <v>2.2200000000000001E-5</v>
      </c>
    </row>
    <row r="1128" spans="2:18" x14ac:dyDescent="0.2">
      <c r="B1128" s="216" t="s">
        <v>2085</v>
      </c>
      <c r="C1128" s="216" t="s">
        <v>645</v>
      </c>
      <c r="D1128" s="216" t="s">
        <v>24</v>
      </c>
      <c r="E1128" s="213">
        <v>93.5</v>
      </c>
      <c r="F1128" s="213">
        <v>889.3</v>
      </c>
      <c r="G1128" s="213">
        <v>761.4</v>
      </c>
      <c r="H1128" s="213">
        <v>162</v>
      </c>
      <c r="I1128" s="213"/>
      <c r="J1128" s="213"/>
      <c r="K1128" s="213">
        <v>1</v>
      </c>
      <c r="L1128" s="214">
        <v>881.58690000000001</v>
      </c>
      <c r="M1128" s="214">
        <v>881.58690000000001</v>
      </c>
      <c r="N1128" s="215">
        <v>9.9999999999999995E-7</v>
      </c>
      <c r="O1128" s="215">
        <v>9.9999999999999995E-7</v>
      </c>
      <c r="P1128" s="213">
        <v>2</v>
      </c>
      <c r="Q1128" s="214">
        <v>3048</v>
      </c>
      <c r="R1128" s="215">
        <v>7.9999999999999996E-6</v>
      </c>
    </row>
    <row r="1129" spans="2:18" x14ac:dyDescent="0.2">
      <c r="B1129" s="216" t="s">
        <v>2086</v>
      </c>
      <c r="C1129" s="216" t="s">
        <v>2087</v>
      </c>
      <c r="D1129" s="216" t="s">
        <v>24</v>
      </c>
      <c r="E1129" s="213">
        <v>1037</v>
      </c>
      <c r="F1129" s="213">
        <v>1131.3</v>
      </c>
      <c r="G1129" s="213">
        <v>2669.3</v>
      </c>
      <c r="H1129" s="213">
        <v>136</v>
      </c>
      <c r="I1129" s="213"/>
      <c r="J1129" s="213"/>
      <c r="K1129" s="213">
        <v>2</v>
      </c>
      <c r="L1129" s="214">
        <v>341.226</v>
      </c>
      <c r="M1129" s="214">
        <v>341.226</v>
      </c>
      <c r="N1129" s="215">
        <v>1.9999999999999999E-6</v>
      </c>
      <c r="O1129" s="215">
        <v>1.9999999999999999E-6</v>
      </c>
      <c r="P1129" s="213">
        <v>3</v>
      </c>
      <c r="Q1129" s="214">
        <v>35417</v>
      </c>
      <c r="R1129" s="215">
        <v>1.672E-4</v>
      </c>
    </row>
    <row r="1130" spans="2:18" x14ac:dyDescent="0.2">
      <c r="B1130" s="216" t="s">
        <v>2088</v>
      </c>
      <c r="C1130" s="216" t="s">
        <v>2089</v>
      </c>
      <c r="D1130" s="216" t="s">
        <v>24</v>
      </c>
      <c r="E1130" s="213">
        <v>1507</v>
      </c>
      <c r="F1130" s="213">
        <v>4376.8999999999996</v>
      </c>
      <c r="G1130" s="213">
        <v>534.1</v>
      </c>
      <c r="H1130" s="213">
        <v>194</v>
      </c>
      <c r="I1130" s="213"/>
      <c r="J1130" s="213"/>
      <c r="K1130" s="213">
        <v>12</v>
      </c>
      <c r="L1130" s="214">
        <v>489628.7</v>
      </c>
      <c r="M1130" s="214">
        <v>316958.09999999998</v>
      </c>
      <c r="N1130" s="215">
        <v>4.4922E-3</v>
      </c>
      <c r="O1130" s="215">
        <v>3.003E-3</v>
      </c>
      <c r="P1130" s="213">
        <v>4</v>
      </c>
      <c r="Q1130" s="214">
        <v>21533</v>
      </c>
      <c r="R1130" s="215">
        <v>7.8499999999999997E-5</v>
      </c>
    </row>
    <row r="1131" spans="2:18" x14ac:dyDescent="0.2">
      <c r="B1131" s="216" t="s">
        <v>2090</v>
      </c>
      <c r="C1131" s="216" t="s">
        <v>2089</v>
      </c>
      <c r="D1131" s="216" t="s">
        <v>24</v>
      </c>
      <c r="E1131" s="213">
        <v>875</v>
      </c>
      <c r="F1131" s="213">
        <v>2854.8</v>
      </c>
      <c r="G1131" s="213">
        <v>1355.3</v>
      </c>
      <c r="H1131" s="213">
        <v>138</v>
      </c>
      <c r="I1131" s="213"/>
      <c r="J1131" s="213"/>
      <c r="K1131" s="213">
        <v>3</v>
      </c>
      <c r="L1131" s="214">
        <v>7168.58</v>
      </c>
      <c r="M1131" s="214">
        <v>7168.58</v>
      </c>
      <c r="N1131" s="215">
        <v>1.225E-4</v>
      </c>
      <c r="O1131" s="215">
        <v>1.2300000000000001E-4</v>
      </c>
      <c r="P1131" s="213">
        <v>2</v>
      </c>
      <c r="Q1131" s="214">
        <v>7984</v>
      </c>
      <c r="R1131" s="215">
        <v>4.8199999999999999E-5</v>
      </c>
    </row>
    <row r="1132" spans="2:18" x14ac:dyDescent="0.2">
      <c r="B1132" s="216" t="s">
        <v>2091</v>
      </c>
      <c r="C1132" s="216" t="s">
        <v>2092</v>
      </c>
      <c r="D1132" s="216" t="s">
        <v>24</v>
      </c>
      <c r="E1132" s="213">
        <v>3</v>
      </c>
      <c r="F1132" s="213">
        <v>0</v>
      </c>
      <c r="G1132" s="213">
        <v>982</v>
      </c>
      <c r="H1132" s="213">
        <v>211</v>
      </c>
      <c r="I1132" s="213"/>
      <c r="J1132" s="213"/>
      <c r="K1132" s="213"/>
      <c r="L1132" s="214"/>
      <c r="M1132" s="214"/>
      <c r="N1132" s="215"/>
      <c r="O1132" s="215"/>
      <c r="P1132" s="213"/>
      <c r="Q1132" s="214"/>
      <c r="R1132" s="215"/>
    </row>
    <row r="1133" spans="2:18" x14ac:dyDescent="0.2">
      <c r="B1133" s="216" t="s">
        <v>2093</v>
      </c>
      <c r="C1133" s="216" t="s">
        <v>645</v>
      </c>
      <c r="D1133" s="216" t="s">
        <v>24</v>
      </c>
      <c r="E1133" s="213">
        <v>101</v>
      </c>
      <c r="F1133" s="213">
        <v>0</v>
      </c>
      <c r="G1133" s="213">
        <v>2017.32</v>
      </c>
      <c r="H1133" s="213">
        <v>153</v>
      </c>
      <c r="I1133" s="213"/>
      <c r="J1133" s="213"/>
      <c r="K1133" s="213">
        <v>1</v>
      </c>
      <c r="L1133" s="214">
        <v>37878.1</v>
      </c>
      <c r="M1133" s="214">
        <v>0</v>
      </c>
      <c r="N1133" s="215">
        <v>3.4100000000000002E-5</v>
      </c>
      <c r="O1133" s="215">
        <v>0</v>
      </c>
      <c r="P1133" s="213">
        <v>0</v>
      </c>
      <c r="Q1133" s="214">
        <v>0</v>
      </c>
      <c r="R1133" s="215">
        <v>0</v>
      </c>
    </row>
    <row r="1134" spans="2:18" x14ac:dyDescent="0.2">
      <c r="B1134" s="216" t="s">
        <v>2094</v>
      </c>
      <c r="C1134" s="216" t="s">
        <v>2092</v>
      </c>
      <c r="D1134" s="216" t="s">
        <v>24</v>
      </c>
      <c r="E1134" s="213">
        <v>3</v>
      </c>
      <c r="F1134" s="213">
        <v>0</v>
      </c>
      <c r="G1134" s="213">
        <v>982</v>
      </c>
      <c r="H1134" s="213">
        <v>111.6514</v>
      </c>
      <c r="I1134" s="213"/>
      <c r="J1134" s="213"/>
      <c r="K1134" s="213"/>
      <c r="L1134" s="214"/>
      <c r="M1134" s="214"/>
      <c r="N1134" s="215"/>
      <c r="O1134" s="215"/>
      <c r="P1134" s="213"/>
      <c r="Q1134" s="214"/>
      <c r="R1134" s="215"/>
    </row>
    <row r="1135" spans="2:18" x14ac:dyDescent="0.2">
      <c r="B1135" s="216" t="s">
        <v>2095</v>
      </c>
      <c r="C1135" s="216" t="s">
        <v>2096</v>
      </c>
      <c r="D1135" s="216" t="s">
        <v>24</v>
      </c>
      <c r="E1135" s="213">
        <v>478</v>
      </c>
      <c r="F1135" s="213">
        <v>569.1</v>
      </c>
      <c r="G1135" s="213">
        <v>4782.3500000000004</v>
      </c>
      <c r="H1135" s="213">
        <v>172</v>
      </c>
      <c r="I1135" s="213"/>
      <c r="J1135" s="213"/>
      <c r="K1135" s="213">
        <v>6</v>
      </c>
      <c r="L1135" s="214">
        <v>22705.78</v>
      </c>
      <c r="M1135" s="214">
        <v>21276.41</v>
      </c>
      <c r="N1135" s="215">
        <v>1.66E-4</v>
      </c>
      <c r="O1135" s="215">
        <v>1.65E-4</v>
      </c>
      <c r="P1135" s="213">
        <v>1</v>
      </c>
      <c r="Q1135" s="214">
        <v>768</v>
      </c>
      <c r="R1135" s="215">
        <v>3.9999999999999998E-6</v>
      </c>
    </row>
    <row r="1136" spans="2:18" x14ac:dyDescent="0.2">
      <c r="B1136" s="216" t="s">
        <v>2097</v>
      </c>
      <c r="C1136" s="216" t="s">
        <v>2092</v>
      </c>
      <c r="D1136" s="216" t="s">
        <v>24</v>
      </c>
      <c r="E1136" s="213">
        <v>97</v>
      </c>
      <c r="F1136" s="213">
        <v>0</v>
      </c>
      <c r="G1136" s="213">
        <v>817.2</v>
      </c>
      <c r="H1136" s="213">
        <v>115</v>
      </c>
      <c r="I1136" s="213"/>
      <c r="J1136" s="213"/>
      <c r="K1136" s="213">
        <v>3</v>
      </c>
      <c r="L1136" s="214">
        <v>25968.55</v>
      </c>
      <c r="M1136" s="214">
        <v>25968.55</v>
      </c>
      <c r="N1136" s="215">
        <v>3.93E-5</v>
      </c>
      <c r="O1136" s="215">
        <v>3.93E-5</v>
      </c>
      <c r="P1136" s="213">
        <v>0</v>
      </c>
      <c r="Q1136" s="214">
        <v>0</v>
      </c>
      <c r="R1136" s="215">
        <v>0</v>
      </c>
    </row>
    <row r="1137" spans="2:18" x14ac:dyDescent="0.2">
      <c r="B1137" s="216" t="s">
        <v>2098</v>
      </c>
      <c r="C1137" s="216" t="s">
        <v>2099</v>
      </c>
      <c r="D1137" s="216" t="s">
        <v>24</v>
      </c>
      <c r="E1137" s="213">
        <v>73</v>
      </c>
      <c r="F1137" s="213">
        <v>0</v>
      </c>
      <c r="G1137" s="213">
        <v>2417.31</v>
      </c>
      <c r="H1137" s="213">
        <v>0</v>
      </c>
      <c r="I1137" s="213"/>
      <c r="J1137" s="213"/>
      <c r="K1137" s="213">
        <v>1</v>
      </c>
      <c r="L1137" s="214">
        <v>173.51499999999999</v>
      </c>
      <c r="M1137" s="214">
        <v>173.51499999999999</v>
      </c>
      <c r="N1137" s="215">
        <v>9.9999999999999995E-7</v>
      </c>
      <c r="O1137" s="215">
        <v>9.9999999999999995E-7</v>
      </c>
      <c r="P1137" s="213">
        <v>1</v>
      </c>
      <c r="Q1137" s="214">
        <v>5439</v>
      </c>
      <c r="R1137" s="215">
        <v>3.6999999999999998E-5</v>
      </c>
    </row>
    <row r="1138" spans="2:18" x14ac:dyDescent="0.2">
      <c r="B1138" s="216" t="s">
        <v>2100</v>
      </c>
      <c r="C1138" s="216" t="s">
        <v>2087</v>
      </c>
      <c r="D1138" s="216" t="s">
        <v>24</v>
      </c>
      <c r="E1138" s="213">
        <v>83.5</v>
      </c>
      <c r="F1138" s="213">
        <v>0</v>
      </c>
      <c r="G1138" s="213">
        <v>2624.7</v>
      </c>
      <c r="H1138" s="213">
        <v>90</v>
      </c>
      <c r="I1138" s="213"/>
      <c r="J1138" s="213"/>
      <c r="K1138" s="213"/>
      <c r="L1138" s="214"/>
      <c r="M1138" s="214"/>
      <c r="N1138" s="215"/>
      <c r="O1138" s="215"/>
      <c r="P1138" s="213"/>
      <c r="Q1138" s="214"/>
      <c r="R1138" s="215"/>
    </row>
    <row r="1139" spans="2:18" x14ac:dyDescent="0.2">
      <c r="B1139" s="216" t="s">
        <v>2101</v>
      </c>
      <c r="C1139" s="216" t="s">
        <v>645</v>
      </c>
      <c r="D1139" s="216" t="s">
        <v>24</v>
      </c>
      <c r="E1139" s="213">
        <v>1</v>
      </c>
      <c r="F1139" s="213">
        <v>0</v>
      </c>
      <c r="G1139" s="213">
        <v>901.5</v>
      </c>
      <c r="H1139" s="213">
        <v>117</v>
      </c>
      <c r="I1139" s="213"/>
      <c r="J1139" s="213"/>
      <c r="K1139" s="213">
        <v>0</v>
      </c>
      <c r="L1139" s="214">
        <v>0</v>
      </c>
      <c r="M1139" s="214">
        <v>0</v>
      </c>
      <c r="N1139" s="215">
        <v>0</v>
      </c>
      <c r="O1139" s="215">
        <v>0</v>
      </c>
      <c r="P1139" s="213">
        <v>1</v>
      </c>
      <c r="Q1139" s="214">
        <v>208</v>
      </c>
      <c r="R1139" s="215">
        <v>9.9999999999999995E-7</v>
      </c>
    </row>
    <row r="1140" spans="2:18" x14ac:dyDescent="0.2">
      <c r="B1140" s="216" t="s">
        <v>2102</v>
      </c>
      <c r="C1140" s="216" t="s">
        <v>2103</v>
      </c>
      <c r="D1140" s="216" t="s">
        <v>25</v>
      </c>
      <c r="E1140" s="213">
        <v>844.5</v>
      </c>
      <c r="F1140" s="213">
        <v>73393.009999999995</v>
      </c>
      <c r="G1140" s="213">
        <v>913.3</v>
      </c>
      <c r="H1140" s="213">
        <v>75</v>
      </c>
      <c r="I1140" s="213"/>
      <c r="J1140" s="213"/>
      <c r="K1140" s="213">
        <v>44</v>
      </c>
      <c r="L1140" s="214">
        <v>153508.29999999999</v>
      </c>
      <c r="M1140" s="214">
        <v>151827.20000000001</v>
      </c>
      <c r="N1140" s="215">
        <v>2.3294700000000002E-2</v>
      </c>
      <c r="O1140" s="215">
        <v>2.1226999999999999E-2</v>
      </c>
      <c r="P1140" s="213">
        <v>6</v>
      </c>
      <c r="Q1140" s="214">
        <v>65996.67</v>
      </c>
      <c r="R1140" s="215">
        <v>6.0510000000000002E-4</v>
      </c>
    </row>
    <row r="1141" spans="2:18" x14ac:dyDescent="0.2">
      <c r="B1141" s="216" t="s">
        <v>2104</v>
      </c>
      <c r="C1141" s="216" t="s">
        <v>2105</v>
      </c>
      <c r="D1141" s="216" t="s">
        <v>25</v>
      </c>
      <c r="E1141" s="213">
        <v>2133.5</v>
      </c>
      <c r="F1141" s="213">
        <v>81477.84</v>
      </c>
      <c r="G1141" s="213">
        <v>2148.09</v>
      </c>
      <c r="H1141" s="213">
        <v>187</v>
      </c>
      <c r="I1141" s="213"/>
      <c r="J1141" s="213"/>
      <c r="K1141" s="213">
        <v>39</v>
      </c>
      <c r="L1141" s="214">
        <v>967432</v>
      </c>
      <c r="M1141" s="214">
        <v>768647.9</v>
      </c>
      <c r="N1141" s="215">
        <v>5.8666700000000002E-2</v>
      </c>
      <c r="O1141" s="215">
        <v>5.2942999999999997E-2</v>
      </c>
      <c r="P1141" s="213">
        <v>29</v>
      </c>
      <c r="Q1141" s="214">
        <v>340286.1</v>
      </c>
      <c r="R1141" s="215">
        <v>2.5167000000000002E-3</v>
      </c>
    </row>
    <row r="1142" spans="2:18" x14ac:dyDescent="0.2">
      <c r="B1142" s="216" t="s">
        <v>2106</v>
      </c>
      <c r="C1142" s="216" t="s">
        <v>2107</v>
      </c>
      <c r="D1142" s="216" t="s">
        <v>25</v>
      </c>
      <c r="E1142" s="213">
        <v>642</v>
      </c>
      <c r="F1142" s="213">
        <v>35396.1</v>
      </c>
      <c r="G1142" s="213">
        <v>723.4</v>
      </c>
      <c r="H1142" s="213">
        <v>55</v>
      </c>
      <c r="I1142" s="213"/>
      <c r="J1142" s="213"/>
      <c r="K1142" s="213">
        <v>16</v>
      </c>
      <c r="L1142" s="214">
        <v>137980.79999999999</v>
      </c>
      <c r="M1142" s="214">
        <v>136629.29999999999</v>
      </c>
      <c r="N1142" s="215">
        <v>1.5026599999999999E-2</v>
      </c>
      <c r="O1142" s="215">
        <v>1.3365E-2</v>
      </c>
      <c r="P1142" s="213">
        <v>7</v>
      </c>
      <c r="Q1142" s="214">
        <v>110131.2</v>
      </c>
      <c r="R1142" s="215">
        <v>7.0100000000000002E-4</v>
      </c>
    </row>
    <row r="1143" spans="2:18" x14ac:dyDescent="0.2">
      <c r="B1143" s="216" t="s">
        <v>2108</v>
      </c>
      <c r="C1143" s="216" t="s">
        <v>2109</v>
      </c>
      <c r="D1143" s="216" t="s">
        <v>25</v>
      </c>
      <c r="E1143" s="213">
        <v>611</v>
      </c>
      <c r="F1143" s="213">
        <v>36608.79</v>
      </c>
      <c r="G1143" s="213">
        <v>114.4</v>
      </c>
      <c r="H1143" s="213">
        <v>76.762479999999996</v>
      </c>
      <c r="I1143" s="213"/>
      <c r="J1143" s="213"/>
      <c r="K1143" s="213">
        <v>24</v>
      </c>
      <c r="L1143" s="214">
        <v>163795.70000000001</v>
      </c>
      <c r="M1143" s="214">
        <v>162542.5</v>
      </c>
      <c r="N1143" s="215">
        <v>1.62892E-2</v>
      </c>
      <c r="O1143" s="215">
        <v>1.4748000000000001E-2</v>
      </c>
      <c r="P1143" s="213">
        <v>17</v>
      </c>
      <c r="Q1143" s="214">
        <v>142576.29999999999</v>
      </c>
      <c r="R1143" s="215">
        <v>1.4062E-3</v>
      </c>
    </row>
    <row r="1144" spans="2:18" x14ac:dyDescent="0.2">
      <c r="B1144" s="216" t="s">
        <v>2110</v>
      </c>
      <c r="C1144" s="216" t="s">
        <v>2111</v>
      </c>
      <c r="D1144" s="216" t="s">
        <v>24</v>
      </c>
      <c r="E1144" s="213">
        <v>1107.5</v>
      </c>
      <c r="F1144" s="213">
        <v>4335.7</v>
      </c>
      <c r="G1144" s="213">
        <v>4775.03</v>
      </c>
      <c r="H1144" s="213">
        <v>218</v>
      </c>
      <c r="I1144" s="213"/>
      <c r="J1144" s="213"/>
      <c r="K1144" s="213">
        <v>14</v>
      </c>
      <c r="L1144" s="214">
        <v>858180.8</v>
      </c>
      <c r="M1144" s="214">
        <v>38685.32</v>
      </c>
      <c r="N1144" s="215">
        <v>1.4379E-3</v>
      </c>
      <c r="O1144" s="215">
        <v>3.1300000000000002E-4</v>
      </c>
      <c r="P1144" s="213">
        <v>8</v>
      </c>
      <c r="Q1144" s="214">
        <v>32177</v>
      </c>
      <c r="R1144" s="215">
        <v>2.198E-4</v>
      </c>
    </row>
    <row r="1145" spans="2:18" x14ac:dyDescent="0.2">
      <c r="B1145" s="216" t="s">
        <v>2112</v>
      </c>
      <c r="C1145" s="216" t="s">
        <v>2113</v>
      </c>
      <c r="D1145" s="216" t="s">
        <v>24</v>
      </c>
      <c r="E1145" s="213">
        <v>835</v>
      </c>
      <c r="F1145" s="213">
        <v>799.3</v>
      </c>
      <c r="G1145" s="213">
        <v>3919.6</v>
      </c>
      <c r="H1145" s="213">
        <v>120</v>
      </c>
      <c r="I1145" s="213"/>
      <c r="J1145" s="213"/>
      <c r="K1145" s="213">
        <v>7</v>
      </c>
      <c r="L1145" s="214">
        <v>9536.0540000000001</v>
      </c>
      <c r="M1145" s="214">
        <v>9536.0540000000001</v>
      </c>
      <c r="N1145" s="215">
        <v>1.427E-4</v>
      </c>
      <c r="O1145" s="215">
        <v>1.4300000000000001E-4</v>
      </c>
      <c r="P1145" s="213">
        <v>2</v>
      </c>
      <c r="Q1145" s="214">
        <v>10522</v>
      </c>
      <c r="R1145" s="215">
        <v>2.009E-4</v>
      </c>
    </row>
    <row r="1146" spans="2:18" x14ac:dyDescent="0.2">
      <c r="B1146" s="216" t="s">
        <v>2114</v>
      </c>
      <c r="C1146" s="216" t="s">
        <v>2115</v>
      </c>
      <c r="D1146" s="216" t="s">
        <v>25</v>
      </c>
      <c r="E1146" s="213">
        <v>9</v>
      </c>
      <c r="F1146" s="213">
        <v>1643.8</v>
      </c>
      <c r="G1146" s="213">
        <v>3518.2</v>
      </c>
      <c r="H1146" s="213">
        <v>37</v>
      </c>
      <c r="I1146" s="213"/>
      <c r="J1146" s="213"/>
      <c r="K1146" s="213">
        <v>0</v>
      </c>
      <c r="L1146" s="214">
        <v>0</v>
      </c>
      <c r="M1146" s="214">
        <v>0</v>
      </c>
      <c r="N1146" s="215">
        <v>0</v>
      </c>
      <c r="O1146" s="215">
        <v>0</v>
      </c>
      <c r="P1146" s="213">
        <v>2</v>
      </c>
      <c r="Q1146" s="214">
        <v>936</v>
      </c>
      <c r="R1146" s="215">
        <v>1.06E-5</v>
      </c>
    </row>
    <row r="1147" spans="2:18" x14ac:dyDescent="0.2">
      <c r="B1147" s="216" t="s">
        <v>2116</v>
      </c>
      <c r="C1147" s="216" t="s">
        <v>1982</v>
      </c>
      <c r="D1147" s="216" t="s">
        <v>24</v>
      </c>
      <c r="E1147" s="213">
        <v>1535</v>
      </c>
      <c r="F1147" s="213">
        <v>2791.2</v>
      </c>
      <c r="G1147" s="213">
        <v>12504.41</v>
      </c>
      <c r="H1147" s="213">
        <v>338</v>
      </c>
      <c r="I1147" s="213"/>
      <c r="J1147" s="213"/>
      <c r="K1147" s="213">
        <v>10</v>
      </c>
      <c r="L1147" s="214">
        <v>27606.73</v>
      </c>
      <c r="M1147" s="214">
        <v>27606.73</v>
      </c>
      <c r="N1147" s="215">
        <v>9.3499999999999996E-5</v>
      </c>
      <c r="O1147" s="215">
        <v>9.3499999999999996E-5</v>
      </c>
      <c r="P1147" s="213">
        <v>14</v>
      </c>
      <c r="Q1147" s="214">
        <v>25575</v>
      </c>
      <c r="R1147" s="215">
        <v>2.0570000000000001E-4</v>
      </c>
    </row>
    <row r="1148" spans="2:18" x14ac:dyDescent="0.2">
      <c r="B1148" s="216" t="s">
        <v>2117</v>
      </c>
      <c r="C1148" s="216" t="s">
        <v>2118</v>
      </c>
      <c r="D1148" s="216" t="s">
        <v>24</v>
      </c>
      <c r="E1148" s="213">
        <v>1060</v>
      </c>
      <c r="F1148" s="213">
        <v>533.20000000000005</v>
      </c>
      <c r="G1148" s="213">
        <v>8927.43</v>
      </c>
      <c r="H1148" s="213">
        <v>171</v>
      </c>
      <c r="I1148" s="213"/>
      <c r="J1148" s="213"/>
      <c r="K1148" s="213">
        <v>5</v>
      </c>
      <c r="L1148" s="214">
        <v>1552.7070000000001</v>
      </c>
      <c r="M1148" s="214">
        <v>1552.7070000000001</v>
      </c>
      <c r="N1148" s="215">
        <v>3.2199999999999997E-5</v>
      </c>
      <c r="O1148" s="215">
        <v>3.2199999999999997E-5</v>
      </c>
      <c r="P1148" s="213">
        <v>2</v>
      </c>
      <c r="Q1148" s="214">
        <v>11135</v>
      </c>
      <c r="R1148" s="215">
        <v>4.7299999999999998E-5</v>
      </c>
    </row>
    <row r="1149" spans="2:18" x14ac:dyDescent="0.2">
      <c r="B1149" s="216" t="s">
        <v>2119</v>
      </c>
      <c r="C1149" s="216" t="s">
        <v>2120</v>
      </c>
      <c r="D1149" s="216" t="s">
        <v>24</v>
      </c>
      <c r="E1149" s="213">
        <v>822</v>
      </c>
      <c r="F1149" s="213">
        <v>1891.2</v>
      </c>
      <c r="G1149" s="213">
        <v>6411.7</v>
      </c>
      <c r="H1149" s="213">
        <v>156</v>
      </c>
      <c r="I1149" s="213"/>
      <c r="J1149" s="213"/>
      <c r="K1149" s="213">
        <v>10</v>
      </c>
      <c r="L1149" s="214">
        <v>34307.99</v>
      </c>
      <c r="M1149" s="214">
        <v>34307.99</v>
      </c>
      <c r="N1149" s="215">
        <v>1.4870000000000001E-4</v>
      </c>
      <c r="O1149" s="215">
        <v>1.4899999999999999E-4</v>
      </c>
      <c r="P1149" s="213">
        <v>4</v>
      </c>
      <c r="Q1149" s="214">
        <v>10476</v>
      </c>
      <c r="R1149" s="215">
        <v>1.6449999999999999E-4</v>
      </c>
    </row>
    <row r="1150" spans="2:18" x14ac:dyDescent="0.2">
      <c r="B1150" s="216" t="s">
        <v>2121</v>
      </c>
      <c r="C1150" s="216" t="s">
        <v>2122</v>
      </c>
      <c r="D1150" s="216" t="s">
        <v>24</v>
      </c>
      <c r="E1150" s="213">
        <v>318</v>
      </c>
      <c r="F1150" s="213">
        <v>120.9</v>
      </c>
      <c r="G1150" s="213">
        <v>3444.4</v>
      </c>
      <c r="H1150" s="213">
        <v>59</v>
      </c>
      <c r="I1150" s="213"/>
      <c r="J1150" s="213"/>
      <c r="K1150" s="213">
        <v>1</v>
      </c>
      <c r="L1150" s="214">
        <v>88.251019999999997</v>
      </c>
      <c r="M1150" s="214">
        <v>88.251019999999997</v>
      </c>
      <c r="N1150" s="215">
        <v>9.9999999999999995E-7</v>
      </c>
      <c r="O1150" s="215">
        <v>9.9999999999999995E-7</v>
      </c>
      <c r="P1150" s="213">
        <v>0</v>
      </c>
      <c r="Q1150" s="214">
        <v>0</v>
      </c>
      <c r="R1150" s="215">
        <v>0</v>
      </c>
    </row>
    <row r="1151" spans="2:18" x14ac:dyDescent="0.2">
      <c r="B1151" s="216" t="s">
        <v>2123</v>
      </c>
      <c r="C1151" s="216" t="s">
        <v>443</v>
      </c>
      <c r="D1151" s="216" t="s">
        <v>24</v>
      </c>
      <c r="E1151" s="213">
        <v>42</v>
      </c>
      <c r="F1151" s="213">
        <v>0</v>
      </c>
      <c r="G1151" s="213">
        <v>1697</v>
      </c>
      <c r="H1151" s="213">
        <v>143</v>
      </c>
      <c r="I1151" s="213"/>
      <c r="J1151" s="213"/>
      <c r="K1151" s="213"/>
      <c r="L1151" s="214"/>
      <c r="M1151" s="214"/>
      <c r="N1151" s="215"/>
      <c r="O1151" s="215"/>
      <c r="P1151" s="213"/>
      <c r="Q1151" s="214"/>
      <c r="R1151" s="215"/>
    </row>
    <row r="1152" spans="2:18" x14ac:dyDescent="0.2">
      <c r="B1152" s="216" t="s">
        <v>2124</v>
      </c>
      <c r="C1152" s="216" t="s">
        <v>2115</v>
      </c>
      <c r="D1152" s="216" t="s">
        <v>24</v>
      </c>
      <c r="E1152" s="213">
        <v>11.02</v>
      </c>
      <c r="F1152" s="213">
        <v>977.8</v>
      </c>
      <c r="G1152" s="213">
        <v>4884.7</v>
      </c>
      <c r="H1152" s="213">
        <v>138.6103</v>
      </c>
      <c r="I1152" s="213"/>
      <c r="J1152" s="213"/>
      <c r="K1152" s="213">
        <v>0</v>
      </c>
      <c r="L1152" s="214">
        <v>0</v>
      </c>
      <c r="M1152" s="214">
        <v>0</v>
      </c>
      <c r="N1152" s="215">
        <v>0</v>
      </c>
      <c r="O1152" s="215">
        <v>0</v>
      </c>
      <c r="P1152" s="213">
        <v>1</v>
      </c>
      <c r="Q1152" s="214">
        <v>121</v>
      </c>
      <c r="R1152" s="215">
        <v>9.9999999999999995E-7</v>
      </c>
    </row>
    <row r="1153" spans="2:18" x14ac:dyDescent="0.2">
      <c r="B1153" s="216" t="s">
        <v>2125</v>
      </c>
      <c r="C1153" s="216" t="s">
        <v>428</v>
      </c>
      <c r="D1153" s="216" t="s">
        <v>24</v>
      </c>
      <c r="E1153" s="213">
        <v>1577</v>
      </c>
      <c r="F1153" s="213">
        <v>3824.94</v>
      </c>
      <c r="G1153" s="213">
        <v>8904.61</v>
      </c>
      <c r="H1153" s="213">
        <v>312</v>
      </c>
      <c r="I1153" s="213"/>
      <c r="J1153" s="213"/>
      <c r="K1153" s="213">
        <v>13</v>
      </c>
      <c r="L1153" s="214">
        <v>72916.009999999995</v>
      </c>
      <c r="M1153" s="214">
        <v>72916.009999999995</v>
      </c>
      <c r="N1153" s="215">
        <v>1.0165E-3</v>
      </c>
      <c r="O1153" s="215">
        <v>1.0169999999999999E-3</v>
      </c>
      <c r="P1153" s="213">
        <v>15</v>
      </c>
      <c r="Q1153" s="214">
        <v>232217</v>
      </c>
      <c r="R1153" s="215">
        <v>6.2520000000000002E-4</v>
      </c>
    </row>
    <row r="1154" spans="2:18" x14ac:dyDescent="0.2">
      <c r="B1154" s="216" t="s">
        <v>2126</v>
      </c>
      <c r="C1154" s="216" t="s">
        <v>2127</v>
      </c>
      <c r="D1154" s="216" t="s">
        <v>25</v>
      </c>
      <c r="E1154" s="213">
        <v>3</v>
      </c>
      <c r="F1154" s="213">
        <v>0</v>
      </c>
      <c r="G1154" s="213">
        <v>18.3</v>
      </c>
      <c r="H1154" s="213"/>
      <c r="I1154" s="213"/>
      <c r="J1154" s="213"/>
      <c r="K1154" s="213"/>
      <c r="L1154" s="214"/>
      <c r="M1154" s="214"/>
      <c r="N1154" s="215"/>
      <c r="O1154" s="215"/>
      <c r="P1154" s="213"/>
      <c r="Q1154" s="214"/>
      <c r="R1154" s="215"/>
    </row>
    <row r="1155" spans="2:18" x14ac:dyDescent="0.2">
      <c r="B1155" s="216" t="s">
        <v>2128</v>
      </c>
      <c r="C1155" s="216" t="s">
        <v>2129</v>
      </c>
      <c r="D1155" s="216" t="s">
        <v>25</v>
      </c>
      <c r="E1155" s="213">
        <v>1</v>
      </c>
      <c r="F1155" s="213">
        <v>777.5</v>
      </c>
      <c r="G1155" s="213">
        <v>20</v>
      </c>
      <c r="H1155" s="213">
        <v>4</v>
      </c>
      <c r="I1155" s="213"/>
      <c r="J1155" s="213"/>
      <c r="K1155" s="213">
        <v>4</v>
      </c>
      <c r="L1155" s="214">
        <v>386.91669999999999</v>
      </c>
      <c r="M1155" s="214">
        <v>386.91669999999999</v>
      </c>
      <c r="N1155" s="215">
        <v>1.0699999999999999E-5</v>
      </c>
      <c r="O1155" s="215">
        <v>1.0699999999999999E-5</v>
      </c>
      <c r="P1155" s="213">
        <v>0</v>
      </c>
      <c r="Q1155" s="214">
        <v>0</v>
      </c>
      <c r="R1155" s="215">
        <v>0</v>
      </c>
    </row>
    <row r="1156" spans="2:18" x14ac:dyDescent="0.2">
      <c r="B1156" s="216" t="s">
        <v>2130</v>
      </c>
      <c r="C1156" s="216" t="s">
        <v>2131</v>
      </c>
      <c r="D1156" s="216" t="s">
        <v>25</v>
      </c>
      <c r="E1156" s="213">
        <v>61</v>
      </c>
      <c r="F1156" s="213">
        <v>34881.5</v>
      </c>
      <c r="G1156" s="213">
        <v>73.599999999999994</v>
      </c>
      <c r="H1156" s="213">
        <v>9</v>
      </c>
      <c r="I1156" s="213"/>
      <c r="J1156" s="213"/>
      <c r="K1156" s="213">
        <v>5</v>
      </c>
      <c r="L1156" s="214">
        <v>1345.5070000000001</v>
      </c>
      <c r="M1156" s="214">
        <v>1124.3440000000001</v>
      </c>
      <c r="N1156" s="215">
        <v>3.8160000000000001E-4</v>
      </c>
      <c r="O1156" s="215">
        <v>3.79E-4</v>
      </c>
      <c r="P1156" s="213">
        <v>8</v>
      </c>
      <c r="Q1156" s="214">
        <v>7418</v>
      </c>
      <c r="R1156" s="215">
        <v>9.31E-5</v>
      </c>
    </row>
    <row r="1157" spans="2:18" x14ac:dyDescent="0.2">
      <c r="B1157" s="216" t="s">
        <v>2132</v>
      </c>
      <c r="C1157" s="216" t="s">
        <v>257</v>
      </c>
      <c r="D1157" s="216" t="s">
        <v>24</v>
      </c>
      <c r="E1157" s="213">
        <v>258.08999999999997</v>
      </c>
      <c r="F1157" s="213">
        <v>0</v>
      </c>
      <c r="G1157" s="213">
        <v>648.9</v>
      </c>
      <c r="H1157" s="213"/>
      <c r="I1157" s="213"/>
      <c r="J1157" s="213"/>
      <c r="K1157" s="213">
        <v>4</v>
      </c>
      <c r="L1157" s="214">
        <v>4336.0600000000004</v>
      </c>
      <c r="M1157" s="214">
        <v>4336.0600000000004</v>
      </c>
      <c r="N1157" s="215">
        <v>2.6739999999999999E-4</v>
      </c>
      <c r="O1157" s="215">
        <v>2.6699999999999998E-4</v>
      </c>
      <c r="P1157" s="213">
        <v>0</v>
      </c>
      <c r="Q1157" s="214">
        <v>0</v>
      </c>
      <c r="R1157" s="215">
        <v>0</v>
      </c>
    </row>
    <row r="1158" spans="2:18" x14ac:dyDescent="0.2">
      <c r="B1158" s="216" t="s">
        <v>2133</v>
      </c>
      <c r="C1158" s="216" t="s">
        <v>249</v>
      </c>
      <c r="D1158" s="216" t="s">
        <v>24</v>
      </c>
      <c r="E1158" s="213">
        <v>305.06</v>
      </c>
      <c r="F1158" s="213">
        <v>1104.3</v>
      </c>
      <c r="G1158" s="213">
        <v>3308.46</v>
      </c>
      <c r="H1158" s="213">
        <v>178</v>
      </c>
      <c r="I1158" s="213"/>
      <c r="J1158" s="213"/>
      <c r="K1158" s="213">
        <v>7</v>
      </c>
      <c r="L1158" s="214">
        <v>40326.39</v>
      </c>
      <c r="M1158" s="214">
        <v>40326.39</v>
      </c>
      <c r="N1158" s="215">
        <v>3.9750000000000001E-4</v>
      </c>
      <c r="O1158" s="215">
        <v>3.9800000000000002E-4</v>
      </c>
      <c r="P1158" s="213">
        <v>12</v>
      </c>
      <c r="Q1158" s="214">
        <v>82355</v>
      </c>
      <c r="R1158" s="215">
        <v>2.0699999999999999E-4</v>
      </c>
    </row>
    <row r="1159" spans="2:18" x14ac:dyDescent="0.2">
      <c r="B1159" s="216" t="s">
        <v>2134</v>
      </c>
      <c r="C1159" s="216" t="s">
        <v>2135</v>
      </c>
      <c r="D1159" s="216" t="s">
        <v>24</v>
      </c>
      <c r="E1159" s="213">
        <v>593.89</v>
      </c>
      <c r="F1159" s="213">
        <v>5295</v>
      </c>
      <c r="G1159" s="213">
        <v>3052.3</v>
      </c>
      <c r="H1159" s="213">
        <v>267</v>
      </c>
      <c r="I1159" s="213"/>
      <c r="J1159" s="213"/>
      <c r="K1159" s="213">
        <v>6</v>
      </c>
      <c r="L1159" s="214">
        <v>6703.3239999999996</v>
      </c>
      <c r="M1159" s="214">
        <v>6703.3239999999996</v>
      </c>
      <c r="N1159" s="215">
        <v>9.3499999999999996E-5</v>
      </c>
      <c r="O1159" s="215">
        <v>9.3499999999999996E-5</v>
      </c>
      <c r="P1159" s="213">
        <v>4</v>
      </c>
      <c r="Q1159" s="214">
        <v>8827</v>
      </c>
      <c r="R1159" s="215">
        <v>2.8099999999999999E-5</v>
      </c>
    </row>
    <row r="1160" spans="2:18" x14ac:dyDescent="0.2">
      <c r="B1160" s="216" t="s">
        <v>2136</v>
      </c>
      <c r="C1160" s="216" t="s">
        <v>2137</v>
      </c>
      <c r="D1160" s="216" t="s">
        <v>24</v>
      </c>
      <c r="E1160" s="213">
        <v>647.5</v>
      </c>
      <c r="F1160" s="213">
        <v>3089.1</v>
      </c>
      <c r="G1160" s="213">
        <v>1110.27</v>
      </c>
      <c r="H1160" s="213">
        <v>195</v>
      </c>
      <c r="I1160" s="213"/>
      <c r="J1160" s="213"/>
      <c r="K1160" s="213">
        <v>2</v>
      </c>
      <c r="L1160" s="214">
        <v>232.56630000000001</v>
      </c>
      <c r="M1160" s="214">
        <v>232.56630000000001</v>
      </c>
      <c r="N1160" s="215">
        <v>1.9999999999999999E-6</v>
      </c>
      <c r="O1160" s="215">
        <v>1.9999999999999999E-6</v>
      </c>
      <c r="P1160" s="213">
        <v>6</v>
      </c>
      <c r="Q1160" s="214">
        <v>11758</v>
      </c>
      <c r="R1160" s="215">
        <v>4.5300000000000003E-5</v>
      </c>
    </row>
    <row r="1161" spans="2:18" x14ac:dyDescent="0.2">
      <c r="B1161" s="216" t="s">
        <v>2138</v>
      </c>
      <c r="C1161" s="216" t="s">
        <v>249</v>
      </c>
      <c r="D1161" s="216" t="s">
        <v>24</v>
      </c>
      <c r="E1161" s="213">
        <v>15</v>
      </c>
      <c r="F1161" s="213">
        <v>0</v>
      </c>
      <c r="G1161" s="213">
        <v>2492.1999999999998</v>
      </c>
      <c r="H1161" s="213">
        <v>205</v>
      </c>
      <c r="I1161" s="213"/>
      <c r="J1161" s="213"/>
      <c r="K1161" s="213"/>
      <c r="L1161" s="214"/>
      <c r="M1161" s="214"/>
      <c r="N1161" s="215"/>
      <c r="O1161" s="215"/>
      <c r="P1161" s="213"/>
      <c r="Q1161" s="214"/>
      <c r="R1161" s="215"/>
    </row>
    <row r="1162" spans="2:18" x14ac:dyDescent="0.2">
      <c r="B1162" s="216" t="s">
        <v>2139</v>
      </c>
      <c r="C1162" s="216" t="s">
        <v>249</v>
      </c>
      <c r="D1162" s="216" t="s">
        <v>24</v>
      </c>
      <c r="E1162" s="213">
        <v>4</v>
      </c>
      <c r="F1162" s="213">
        <v>0</v>
      </c>
      <c r="G1162" s="213">
        <v>1608.3</v>
      </c>
      <c r="H1162" s="213">
        <v>186</v>
      </c>
      <c r="I1162" s="213"/>
      <c r="J1162" s="213"/>
      <c r="K1162" s="213"/>
      <c r="L1162" s="214"/>
      <c r="M1162" s="214"/>
      <c r="N1162" s="215"/>
      <c r="O1162" s="215"/>
      <c r="P1162" s="213"/>
      <c r="Q1162" s="214"/>
      <c r="R1162" s="215"/>
    </row>
    <row r="1163" spans="2:18" x14ac:dyDescent="0.2">
      <c r="B1163" s="216" t="s">
        <v>2140</v>
      </c>
      <c r="C1163" s="216" t="s">
        <v>249</v>
      </c>
      <c r="D1163" s="216" t="s">
        <v>24</v>
      </c>
      <c r="E1163" s="213">
        <v>3</v>
      </c>
      <c r="F1163" s="213">
        <v>0</v>
      </c>
      <c r="G1163" s="213">
        <v>1608.3</v>
      </c>
      <c r="H1163" s="213">
        <v>108</v>
      </c>
      <c r="I1163" s="213"/>
      <c r="J1163" s="213"/>
      <c r="K1163" s="213"/>
      <c r="L1163" s="214"/>
      <c r="M1163" s="214"/>
      <c r="N1163" s="215"/>
      <c r="O1163" s="215"/>
      <c r="P1163" s="213"/>
      <c r="Q1163" s="214"/>
      <c r="R1163" s="215"/>
    </row>
    <row r="1164" spans="2:18" x14ac:dyDescent="0.2">
      <c r="B1164" s="216" t="s">
        <v>2141</v>
      </c>
      <c r="C1164" s="216" t="s">
        <v>2142</v>
      </c>
      <c r="D1164" s="216" t="s">
        <v>24</v>
      </c>
      <c r="E1164" s="213">
        <v>220.5</v>
      </c>
      <c r="F1164" s="213">
        <v>2586.6</v>
      </c>
      <c r="G1164" s="213">
        <v>1863.3</v>
      </c>
      <c r="H1164" s="213">
        <v>263</v>
      </c>
      <c r="I1164" s="213"/>
      <c r="J1164" s="213"/>
      <c r="K1164" s="213">
        <v>1</v>
      </c>
      <c r="L1164" s="214">
        <v>2925</v>
      </c>
      <c r="M1164" s="214">
        <v>2925</v>
      </c>
      <c r="N1164" s="215">
        <v>6.5400000000000004E-5</v>
      </c>
      <c r="O1164" s="215">
        <v>6.5400000000000004E-5</v>
      </c>
      <c r="P1164" s="213">
        <v>1</v>
      </c>
      <c r="Q1164" s="214">
        <v>3876</v>
      </c>
      <c r="R1164" s="215">
        <v>1.2099999999999999E-5</v>
      </c>
    </row>
    <row r="1165" spans="2:18" x14ac:dyDescent="0.2">
      <c r="B1165" s="216" t="s">
        <v>2143</v>
      </c>
      <c r="C1165" s="216" t="s">
        <v>249</v>
      </c>
      <c r="D1165" s="216" t="s">
        <v>24</v>
      </c>
      <c r="E1165" s="213">
        <v>2</v>
      </c>
      <c r="F1165" s="213">
        <v>0</v>
      </c>
      <c r="G1165" s="213">
        <v>1049.4000000000001</v>
      </c>
      <c r="H1165" s="213">
        <v>78</v>
      </c>
      <c r="I1165" s="213"/>
      <c r="J1165" s="213"/>
      <c r="K1165" s="213"/>
      <c r="L1165" s="214"/>
      <c r="M1165" s="214"/>
      <c r="N1165" s="215"/>
      <c r="O1165" s="215"/>
      <c r="P1165" s="213"/>
      <c r="Q1165" s="214"/>
      <c r="R1165" s="215"/>
    </row>
    <row r="1166" spans="2:18" x14ac:dyDescent="0.2">
      <c r="B1166" s="216" t="s">
        <v>2144</v>
      </c>
      <c r="C1166" s="216" t="s">
        <v>2145</v>
      </c>
      <c r="D1166" s="216" t="s">
        <v>24</v>
      </c>
      <c r="E1166" s="213">
        <v>40</v>
      </c>
      <c r="F1166" s="213">
        <v>404.66</v>
      </c>
      <c r="G1166" s="213">
        <v>1606.06</v>
      </c>
      <c r="H1166" s="213">
        <v>42</v>
      </c>
      <c r="I1166" s="213"/>
      <c r="J1166" s="213"/>
      <c r="K1166" s="213"/>
      <c r="L1166" s="214"/>
      <c r="M1166" s="214"/>
      <c r="N1166" s="215"/>
      <c r="O1166" s="215"/>
      <c r="P1166" s="213"/>
      <c r="Q1166" s="214"/>
      <c r="R1166" s="215"/>
    </row>
    <row r="1167" spans="2:18" x14ac:dyDescent="0.2">
      <c r="B1167" s="216" t="s">
        <v>2146</v>
      </c>
      <c r="C1167" s="216" t="s">
        <v>2147</v>
      </c>
      <c r="D1167" s="216" t="s">
        <v>24</v>
      </c>
      <c r="E1167" s="213">
        <v>601</v>
      </c>
      <c r="F1167" s="213">
        <v>2462.04</v>
      </c>
      <c r="G1167" s="213">
        <v>105.5</v>
      </c>
      <c r="H1167" s="213">
        <v>146</v>
      </c>
      <c r="I1167" s="213"/>
      <c r="J1167" s="213"/>
      <c r="K1167" s="213">
        <v>2</v>
      </c>
      <c r="L1167" s="214">
        <v>337.2373</v>
      </c>
      <c r="M1167" s="214">
        <v>337.2373</v>
      </c>
      <c r="N1167" s="215">
        <v>1.9999999999999999E-6</v>
      </c>
      <c r="O1167" s="215">
        <v>1.9999999999999999E-6</v>
      </c>
      <c r="P1167" s="213">
        <v>5</v>
      </c>
      <c r="Q1167" s="214">
        <v>112974</v>
      </c>
      <c r="R1167" s="215">
        <v>3.4919999999999998E-4</v>
      </c>
    </row>
    <row r="1168" spans="2:18" x14ac:dyDescent="0.2">
      <c r="B1168" s="216" t="s">
        <v>2148</v>
      </c>
      <c r="C1168" s="216" t="s">
        <v>2149</v>
      </c>
      <c r="D1168" s="216" t="s">
        <v>24</v>
      </c>
      <c r="E1168" s="213">
        <v>1295</v>
      </c>
      <c r="F1168" s="213">
        <v>4260.53</v>
      </c>
      <c r="G1168" s="213">
        <v>1860.79</v>
      </c>
      <c r="H1168" s="213">
        <v>145</v>
      </c>
      <c r="I1168" s="213"/>
      <c r="J1168" s="213"/>
      <c r="K1168" s="213">
        <v>18</v>
      </c>
      <c r="L1168" s="214">
        <v>1692849</v>
      </c>
      <c r="M1168" s="214">
        <v>56480.25</v>
      </c>
      <c r="N1168" s="215">
        <v>1.7332000000000001E-3</v>
      </c>
      <c r="O1168" s="215">
        <v>3.9100000000000002E-4</v>
      </c>
      <c r="P1168" s="213">
        <v>28</v>
      </c>
      <c r="Q1168" s="214">
        <v>324482</v>
      </c>
      <c r="R1168" s="215">
        <v>1.0231999999999999E-3</v>
      </c>
    </row>
    <row r="1169" spans="2:18" x14ac:dyDescent="0.2">
      <c r="B1169" s="216" t="s">
        <v>2150</v>
      </c>
      <c r="C1169" s="216" t="s">
        <v>2151</v>
      </c>
      <c r="D1169" s="216" t="s">
        <v>24</v>
      </c>
      <c r="E1169" s="213">
        <v>1604.18</v>
      </c>
      <c r="F1169" s="213">
        <v>6686.21</v>
      </c>
      <c r="G1169" s="213">
        <v>324</v>
      </c>
      <c r="H1169" s="213">
        <v>167</v>
      </c>
      <c r="I1169" s="213"/>
      <c r="J1169" s="213"/>
      <c r="K1169" s="213">
        <v>17</v>
      </c>
      <c r="L1169" s="214">
        <v>2186182</v>
      </c>
      <c r="M1169" s="214">
        <v>32046.82</v>
      </c>
      <c r="N1169" s="215">
        <v>2.0376999999999999E-3</v>
      </c>
      <c r="O1169" s="215">
        <v>2.9999999999999997E-4</v>
      </c>
      <c r="P1169" s="213">
        <v>12</v>
      </c>
      <c r="Q1169" s="214">
        <v>104385</v>
      </c>
      <c r="R1169" s="215">
        <v>3.325E-4</v>
      </c>
    </row>
    <row r="1170" spans="2:18" x14ac:dyDescent="0.2">
      <c r="B1170" s="216" t="s">
        <v>2152</v>
      </c>
      <c r="C1170" s="216" t="s">
        <v>2153</v>
      </c>
      <c r="D1170" s="216" t="s">
        <v>24</v>
      </c>
      <c r="E1170" s="213">
        <v>1737</v>
      </c>
      <c r="F1170" s="213">
        <v>4659.16</v>
      </c>
      <c r="G1170" s="213">
        <v>700.51</v>
      </c>
      <c r="H1170" s="213">
        <v>165</v>
      </c>
      <c r="I1170" s="213"/>
      <c r="J1170" s="213"/>
      <c r="K1170" s="213">
        <v>8</v>
      </c>
      <c r="L1170" s="214">
        <v>2943748</v>
      </c>
      <c r="M1170" s="214">
        <v>76382.039999999994</v>
      </c>
      <c r="N1170" s="215">
        <v>3.7563000000000002E-3</v>
      </c>
      <c r="O1170" s="215">
        <v>1.8289999999999999E-3</v>
      </c>
      <c r="P1170" s="213">
        <v>25</v>
      </c>
      <c r="Q1170" s="214">
        <v>148871</v>
      </c>
      <c r="R1170" s="215">
        <v>6.2489999999999996E-4</v>
      </c>
    </row>
    <row r="1171" spans="2:18" x14ac:dyDescent="0.2">
      <c r="B1171" s="216" t="s">
        <v>2154</v>
      </c>
      <c r="C1171" s="216" t="s">
        <v>2155</v>
      </c>
      <c r="D1171" s="216" t="s">
        <v>24</v>
      </c>
      <c r="E1171" s="213">
        <v>67</v>
      </c>
      <c r="F1171" s="213">
        <v>438</v>
      </c>
      <c r="G1171" s="213">
        <v>2298.9</v>
      </c>
      <c r="H1171" s="213">
        <v>175</v>
      </c>
      <c r="I1171" s="213"/>
      <c r="J1171" s="213"/>
      <c r="K1171" s="213">
        <v>6</v>
      </c>
      <c r="L1171" s="214">
        <v>62604.92</v>
      </c>
      <c r="M1171" s="214">
        <v>2961.5859999999998</v>
      </c>
      <c r="N1171" s="215">
        <v>1.6890000000000001E-4</v>
      </c>
      <c r="O1171" s="215">
        <v>7.6500000000000003E-5</v>
      </c>
      <c r="P1171" s="213">
        <v>1</v>
      </c>
      <c r="Q1171" s="214">
        <v>18</v>
      </c>
      <c r="R1171" s="215">
        <v>9.9999999999999995E-7</v>
      </c>
    </row>
    <row r="1172" spans="2:18" x14ac:dyDescent="0.2">
      <c r="B1172" s="216" t="s">
        <v>2156</v>
      </c>
      <c r="C1172" s="216" t="s">
        <v>2155</v>
      </c>
      <c r="D1172" s="216" t="s">
        <v>24</v>
      </c>
      <c r="E1172" s="213">
        <v>153</v>
      </c>
      <c r="F1172" s="213">
        <v>1134.19</v>
      </c>
      <c r="G1172" s="213">
        <v>801.5</v>
      </c>
      <c r="H1172" s="213">
        <v>55</v>
      </c>
      <c r="I1172" s="213"/>
      <c r="J1172" s="213"/>
      <c r="K1172" s="213">
        <v>1</v>
      </c>
      <c r="L1172" s="214">
        <v>4358.75</v>
      </c>
      <c r="M1172" s="214">
        <v>4358.75</v>
      </c>
      <c r="N1172" s="215">
        <v>1.662E-4</v>
      </c>
      <c r="O1172" s="215">
        <v>1.66E-4</v>
      </c>
      <c r="P1172" s="213">
        <v>2</v>
      </c>
      <c r="Q1172" s="214">
        <v>9738</v>
      </c>
      <c r="R1172" s="215">
        <v>4.0000000000000003E-5</v>
      </c>
    </row>
    <row r="1173" spans="2:18" x14ac:dyDescent="0.2">
      <c r="B1173" s="216" t="s">
        <v>2157</v>
      </c>
      <c r="C1173" s="216" t="s">
        <v>2147</v>
      </c>
      <c r="D1173" s="216" t="s">
        <v>24</v>
      </c>
      <c r="E1173" s="213">
        <v>1090.5</v>
      </c>
      <c r="F1173" s="213">
        <v>2962.4</v>
      </c>
      <c r="G1173" s="213">
        <v>283.02999999999997</v>
      </c>
      <c r="H1173" s="213">
        <v>116</v>
      </c>
      <c r="I1173" s="213"/>
      <c r="J1173" s="213"/>
      <c r="K1173" s="213">
        <v>19</v>
      </c>
      <c r="L1173" s="214">
        <v>566149</v>
      </c>
      <c r="M1173" s="214">
        <v>135890.6</v>
      </c>
      <c r="N1173" s="215">
        <v>1.7053000000000001E-3</v>
      </c>
      <c r="O1173" s="215">
        <v>1.3979999999999999E-3</v>
      </c>
      <c r="P1173" s="213">
        <v>5</v>
      </c>
      <c r="Q1173" s="214">
        <v>4354</v>
      </c>
      <c r="R1173" s="215">
        <v>2.8099999999999999E-5</v>
      </c>
    </row>
    <row r="1174" spans="2:18" x14ac:dyDescent="0.2">
      <c r="B1174" s="216" t="s">
        <v>2158</v>
      </c>
      <c r="C1174" s="216" t="s">
        <v>420</v>
      </c>
      <c r="D1174" s="216" t="s">
        <v>24</v>
      </c>
      <c r="E1174" s="213">
        <v>265</v>
      </c>
      <c r="F1174" s="213">
        <v>0</v>
      </c>
      <c r="G1174" s="213">
        <v>2059.1999999999998</v>
      </c>
      <c r="H1174" s="213">
        <v>79</v>
      </c>
      <c r="I1174" s="213"/>
      <c r="J1174" s="213"/>
      <c r="K1174" s="213"/>
      <c r="L1174" s="214"/>
      <c r="M1174" s="214"/>
      <c r="N1174" s="215"/>
      <c r="O1174" s="215"/>
      <c r="P1174" s="213"/>
      <c r="Q1174" s="214"/>
      <c r="R1174" s="215"/>
    </row>
    <row r="1175" spans="2:18" x14ac:dyDescent="0.2">
      <c r="B1175" s="216" t="s">
        <v>2159</v>
      </c>
      <c r="C1175" s="216" t="s">
        <v>2160</v>
      </c>
      <c r="D1175" s="216" t="s">
        <v>25</v>
      </c>
      <c r="E1175" s="213">
        <v>150</v>
      </c>
      <c r="F1175" s="213">
        <v>29724</v>
      </c>
      <c r="G1175" s="213">
        <v>0</v>
      </c>
      <c r="H1175" s="213">
        <v>38</v>
      </c>
      <c r="I1175" s="213"/>
      <c r="J1175" s="213"/>
      <c r="K1175" s="213">
        <v>8</v>
      </c>
      <c r="L1175" s="214">
        <v>27221.78</v>
      </c>
      <c r="M1175" s="214">
        <v>27173.78</v>
      </c>
      <c r="N1175" s="215">
        <v>1.3845999999999999E-3</v>
      </c>
      <c r="O1175" s="215">
        <v>1.377E-3</v>
      </c>
      <c r="P1175" s="213">
        <v>3</v>
      </c>
      <c r="Q1175" s="214">
        <v>937</v>
      </c>
      <c r="R1175" s="215">
        <v>1.84E-5</v>
      </c>
    </row>
    <row r="1176" spans="2:18" x14ac:dyDescent="0.2">
      <c r="B1176" s="216" t="s">
        <v>2161</v>
      </c>
      <c r="C1176" s="216" t="s">
        <v>2162</v>
      </c>
      <c r="D1176" s="216" t="s">
        <v>25</v>
      </c>
      <c r="E1176" s="213">
        <v>189</v>
      </c>
      <c r="F1176" s="213">
        <v>49819.98</v>
      </c>
      <c r="G1176" s="213">
        <v>0</v>
      </c>
      <c r="H1176" s="213">
        <v>45</v>
      </c>
      <c r="I1176" s="213"/>
      <c r="J1176" s="213"/>
      <c r="K1176" s="213">
        <v>6</v>
      </c>
      <c r="L1176" s="214">
        <v>28918.240000000002</v>
      </c>
      <c r="M1176" s="214">
        <v>28918.240000000002</v>
      </c>
      <c r="N1176" s="215">
        <v>1.4936000000000001E-3</v>
      </c>
      <c r="O1176" s="215">
        <v>1.4940000000000001E-3</v>
      </c>
      <c r="P1176" s="213">
        <v>1</v>
      </c>
      <c r="Q1176" s="214">
        <v>939</v>
      </c>
      <c r="R1176" s="215">
        <v>7.9000000000000006E-6</v>
      </c>
    </row>
    <row r="1177" spans="2:18" x14ac:dyDescent="0.2">
      <c r="B1177" s="216" t="s">
        <v>2163</v>
      </c>
      <c r="C1177" s="216" t="s">
        <v>2164</v>
      </c>
      <c r="D1177" s="216" t="s">
        <v>25</v>
      </c>
      <c r="E1177" s="213">
        <v>1488</v>
      </c>
      <c r="F1177" s="213">
        <v>21464.36</v>
      </c>
      <c r="G1177" s="213">
        <v>1285.2</v>
      </c>
      <c r="H1177" s="213">
        <v>168</v>
      </c>
      <c r="I1177" s="213"/>
      <c r="J1177" s="213"/>
      <c r="K1177" s="213">
        <v>23</v>
      </c>
      <c r="L1177" s="214">
        <v>110719.6</v>
      </c>
      <c r="M1177" s="214">
        <v>103290.6</v>
      </c>
      <c r="N1177" s="215">
        <v>7.6027999999999998E-3</v>
      </c>
      <c r="O1177" s="215">
        <v>7.541E-3</v>
      </c>
      <c r="P1177" s="213">
        <v>6</v>
      </c>
      <c r="Q1177" s="214">
        <v>27422</v>
      </c>
      <c r="R1177" s="215">
        <v>2.6659999999999998E-4</v>
      </c>
    </row>
    <row r="1178" spans="2:18" x14ac:dyDescent="0.2">
      <c r="B1178" s="216" t="s">
        <v>2165</v>
      </c>
      <c r="C1178" s="216" t="s">
        <v>2166</v>
      </c>
      <c r="D1178" s="216" t="s">
        <v>25</v>
      </c>
      <c r="E1178" s="213">
        <v>772</v>
      </c>
      <c r="F1178" s="213">
        <v>89630.28</v>
      </c>
      <c r="G1178" s="213">
        <v>2577.7600000000002</v>
      </c>
      <c r="H1178" s="213">
        <v>181</v>
      </c>
      <c r="I1178" s="213"/>
      <c r="J1178" s="213"/>
      <c r="K1178" s="213">
        <v>33</v>
      </c>
      <c r="L1178" s="214">
        <v>206930.8</v>
      </c>
      <c r="M1178" s="214">
        <v>187461.6</v>
      </c>
      <c r="N1178" s="215">
        <v>6.8244999999999998E-3</v>
      </c>
      <c r="O1178" s="215">
        <v>6.7450000000000001E-3</v>
      </c>
      <c r="P1178" s="213">
        <v>28</v>
      </c>
      <c r="Q1178" s="214">
        <v>211307</v>
      </c>
      <c r="R1178" s="215">
        <v>1.5023E-3</v>
      </c>
    </row>
    <row r="1179" spans="2:18" x14ac:dyDescent="0.2">
      <c r="B1179" s="216" t="s">
        <v>2167</v>
      </c>
      <c r="C1179" s="216" t="s">
        <v>2168</v>
      </c>
      <c r="D1179" s="216" t="s">
        <v>25</v>
      </c>
      <c r="E1179" s="213">
        <v>388.99</v>
      </c>
      <c r="F1179" s="213">
        <v>28714.400000000001</v>
      </c>
      <c r="G1179" s="213">
        <v>2387.1</v>
      </c>
      <c r="H1179" s="213">
        <v>68</v>
      </c>
      <c r="I1179" s="213"/>
      <c r="J1179" s="213"/>
      <c r="K1179" s="213">
        <v>8</v>
      </c>
      <c r="L1179" s="214">
        <v>72010.66</v>
      </c>
      <c r="M1179" s="214">
        <v>69984.91</v>
      </c>
      <c r="N1179" s="215">
        <v>2.1072999999999999E-3</v>
      </c>
      <c r="O1179" s="215">
        <v>2.1020000000000001E-3</v>
      </c>
      <c r="P1179" s="213">
        <v>6</v>
      </c>
      <c r="Q1179" s="214">
        <v>21246</v>
      </c>
      <c r="R1179" s="215">
        <v>2.1330000000000001E-4</v>
      </c>
    </row>
    <row r="1180" spans="2:18" x14ac:dyDescent="0.2">
      <c r="B1180" s="216" t="s">
        <v>2169</v>
      </c>
      <c r="C1180" s="216" t="s">
        <v>2170</v>
      </c>
      <c r="D1180" s="216" t="s">
        <v>25</v>
      </c>
      <c r="E1180" s="213">
        <v>474</v>
      </c>
      <c r="F1180" s="213">
        <v>31362.47</v>
      </c>
      <c r="G1180" s="213">
        <v>1912</v>
      </c>
      <c r="H1180" s="213">
        <v>62</v>
      </c>
      <c r="I1180" s="213"/>
      <c r="J1180" s="213"/>
      <c r="K1180" s="213">
        <v>13</v>
      </c>
      <c r="L1180" s="214">
        <v>152745.79999999999</v>
      </c>
      <c r="M1180" s="214">
        <v>151188</v>
      </c>
      <c r="N1180" s="215">
        <v>2.8173E-3</v>
      </c>
      <c r="O1180" s="215">
        <v>2.8089999999999999E-3</v>
      </c>
      <c r="P1180" s="213">
        <v>6</v>
      </c>
      <c r="Q1180" s="214">
        <v>44895</v>
      </c>
      <c r="R1180" s="215">
        <v>3.748E-4</v>
      </c>
    </row>
    <row r="1181" spans="2:18" x14ac:dyDescent="0.2">
      <c r="B1181" s="216" t="s">
        <v>2171</v>
      </c>
      <c r="C1181" s="216" t="s">
        <v>2164</v>
      </c>
      <c r="D1181" s="216" t="s">
        <v>25</v>
      </c>
      <c r="E1181" s="213">
        <v>1430.5</v>
      </c>
      <c r="F1181" s="213">
        <v>24544.02</v>
      </c>
      <c r="G1181" s="213">
        <v>568.29999999999995</v>
      </c>
      <c r="H1181" s="213">
        <v>175</v>
      </c>
      <c r="I1181" s="213"/>
      <c r="J1181" s="213"/>
      <c r="K1181" s="213">
        <v>45</v>
      </c>
      <c r="L1181" s="214">
        <v>339316.5</v>
      </c>
      <c r="M1181" s="214">
        <v>338186.8</v>
      </c>
      <c r="N1181" s="215">
        <v>1.3844199999999999E-2</v>
      </c>
      <c r="O1181" s="215">
        <v>1.3842E-2</v>
      </c>
      <c r="P1181" s="213">
        <v>10</v>
      </c>
      <c r="Q1181" s="214">
        <v>49244</v>
      </c>
      <c r="R1181" s="215">
        <v>4.7760000000000001E-4</v>
      </c>
    </row>
    <row r="1182" spans="2:18" x14ac:dyDescent="0.2">
      <c r="B1182" s="216" t="s">
        <v>2172</v>
      </c>
      <c r="C1182" s="216" t="s">
        <v>2173</v>
      </c>
      <c r="D1182" s="216" t="s">
        <v>25</v>
      </c>
      <c r="E1182" s="213">
        <v>687</v>
      </c>
      <c r="F1182" s="213">
        <v>72013.899999999994</v>
      </c>
      <c r="G1182" s="213">
        <v>444.9</v>
      </c>
      <c r="H1182" s="213">
        <v>102</v>
      </c>
      <c r="I1182" s="213"/>
      <c r="J1182" s="213"/>
      <c r="K1182" s="213">
        <v>22</v>
      </c>
      <c r="L1182" s="214">
        <v>39182.379999999997</v>
      </c>
      <c r="M1182" s="214">
        <v>35409.83</v>
      </c>
      <c r="N1182" s="215">
        <v>2.862E-3</v>
      </c>
      <c r="O1182" s="215">
        <v>2.6120000000000002E-3</v>
      </c>
      <c r="P1182" s="213">
        <v>7</v>
      </c>
      <c r="Q1182" s="214">
        <v>18673.45</v>
      </c>
      <c r="R1182" s="215">
        <v>2.4719999999999999E-4</v>
      </c>
    </row>
    <row r="1183" spans="2:18" x14ac:dyDescent="0.2">
      <c r="B1183" s="216" t="s">
        <v>2174</v>
      </c>
      <c r="C1183" s="216" t="s">
        <v>2175</v>
      </c>
      <c r="D1183" s="216" t="s">
        <v>25</v>
      </c>
      <c r="E1183" s="213">
        <v>1043</v>
      </c>
      <c r="F1183" s="213">
        <v>32816.11</v>
      </c>
      <c r="G1183" s="213">
        <v>4277.7</v>
      </c>
      <c r="H1183" s="213">
        <v>154</v>
      </c>
      <c r="I1183" s="213"/>
      <c r="J1183" s="213"/>
      <c r="K1183" s="213">
        <v>22</v>
      </c>
      <c r="L1183" s="214">
        <v>97620.75</v>
      </c>
      <c r="M1183" s="214">
        <v>97210.78</v>
      </c>
      <c r="N1183" s="215">
        <v>6.5284000000000002E-3</v>
      </c>
      <c r="O1183" s="215">
        <v>6.5259999999999997E-3</v>
      </c>
      <c r="P1183" s="213">
        <v>23</v>
      </c>
      <c r="Q1183" s="214">
        <v>269834</v>
      </c>
      <c r="R1183" s="215">
        <v>2.0084E-3</v>
      </c>
    </row>
    <row r="1184" spans="2:18" x14ac:dyDescent="0.2">
      <c r="B1184" s="216" t="s">
        <v>2176</v>
      </c>
      <c r="C1184" s="216" t="s">
        <v>2177</v>
      </c>
      <c r="D1184" s="216" t="s">
        <v>24</v>
      </c>
      <c r="E1184" s="213">
        <v>840</v>
      </c>
      <c r="F1184" s="213">
        <v>5002.91</v>
      </c>
      <c r="G1184" s="213">
        <v>397.3</v>
      </c>
      <c r="H1184" s="213">
        <v>97</v>
      </c>
      <c r="I1184" s="213"/>
      <c r="J1184" s="213"/>
      <c r="K1184" s="213">
        <v>6</v>
      </c>
      <c r="L1184" s="214">
        <v>723.90380000000005</v>
      </c>
      <c r="M1184" s="214">
        <v>723.90380000000005</v>
      </c>
      <c r="N1184" s="215">
        <v>6.0000000000000002E-6</v>
      </c>
      <c r="O1184" s="215">
        <v>6.0000000000000002E-6</v>
      </c>
      <c r="P1184" s="213">
        <v>13</v>
      </c>
      <c r="Q1184" s="214">
        <v>73448</v>
      </c>
      <c r="R1184" s="215">
        <v>2.0660000000000001E-4</v>
      </c>
    </row>
    <row r="1185" spans="2:18" x14ac:dyDescent="0.2">
      <c r="B1185" s="216" t="s">
        <v>2178</v>
      </c>
      <c r="C1185" s="216" t="s">
        <v>2179</v>
      </c>
      <c r="D1185" s="216" t="s">
        <v>24</v>
      </c>
      <c r="E1185" s="213">
        <v>441.28</v>
      </c>
      <c r="F1185" s="213">
        <v>1853.8</v>
      </c>
      <c r="G1185" s="213">
        <v>239.2</v>
      </c>
      <c r="H1185" s="213">
        <v>70</v>
      </c>
      <c r="I1185" s="213"/>
      <c r="J1185" s="213"/>
      <c r="K1185" s="213">
        <v>6</v>
      </c>
      <c r="L1185" s="214">
        <v>94244.91</v>
      </c>
      <c r="M1185" s="214">
        <v>94005.74</v>
      </c>
      <c r="N1185" s="215">
        <v>3.1740000000000002E-4</v>
      </c>
      <c r="O1185" s="215">
        <v>3.1599999999999998E-4</v>
      </c>
      <c r="P1185" s="213">
        <v>0</v>
      </c>
      <c r="Q1185" s="214">
        <v>0</v>
      </c>
      <c r="R1185" s="215">
        <v>0</v>
      </c>
    </row>
    <row r="1186" spans="2:18" x14ac:dyDescent="0.2">
      <c r="B1186" s="216" t="s">
        <v>2180</v>
      </c>
      <c r="C1186" s="216" t="s">
        <v>2177</v>
      </c>
      <c r="D1186" s="216" t="s">
        <v>24</v>
      </c>
      <c r="E1186" s="213">
        <v>2654.83</v>
      </c>
      <c r="F1186" s="213">
        <v>9264.24</v>
      </c>
      <c r="G1186" s="213">
        <v>5847.51</v>
      </c>
      <c r="H1186" s="213">
        <v>225</v>
      </c>
      <c r="I1186" s="213"/>
      <c r="J1186" s="213"/>
      <c r="K1186" s="213">
        <v>9</v>
      </c>
      <c r="L1186" s="214">
        <v>401088.1</v>
      </c>
      <c r="M1186" s="214">
        <v>401088.1</v>
      </c>
      <c r="N1186" s="215">
        <v>2.0243000000000001E-3</v>
      </c>
      <c r="O1186" s="215">
        <v>2.0240000000000002E-3</v>
      </c>
      <c r="P1186" s="213">
        <v>10</v>
      </c>
      <c r="Q1186" s="214">
        <v>31719</v>
      </c>
      <c r="R1186" s="215">
        <v>1.054E-4</v>
      </c>
    </row>
    <row r="1187" spans="2:18" x14ac:dyDescent="0.2">
      <c r="B1187" s="216" t="s">
        <v>2181</v>
      </c>
      <c r="C1187" s="216" t="s">
        <v>463</v>
      </c>
      <c r="D1187" s="216" t="s">
        <v>24</v>
      </c>
      <c r="E1187" s="213">
        <v>708.66</v>
      </c>
      <c r="F1187" s="213">
        <v>2733.39</v>
      </c>
      <c r="G1187" s="213">
        <v>2487.1999999999998</v>
      </c>
      <c r="H1187" s="213">
        <v>205</v>
      </c>
      <c r="I1187" s="213"/>
      <c r="J1187" s="213"/>
      <c r="K1187" s="213">
        <v>1</v>
      </c>
      <c r="L1187" s="214">
        <v>70.396960000000007</v>
      </c>
      <c r="M1187" s="214">
        <v>70.396960000000007</v>
      </c>
      <c r="N1187" s="215">
        <v>9.9999999999999995E-7</v>
      </c>
      <c r="O1187" s="215">
        <v>9.9999999999999995E-7</v>
      </c>
      <c r="P1187" s="213">
        <v>4</v>
      </c>
      <c r="Q1187" s="214">
        <v>65457</v>
      </c>
      <c r="R1187" s="215">
        <v>1.916E-4</v>
      </c>
    </row>
    <row r="1188" spans="2:18" x14ac:dyDescent="0.2">
      <c r="B1188" s="216" t="s">
        <v>2182</v>
      </c>
      <c r="C1188" s="216" t="s">
        <v>2183</v>
      </c>
      <c r="D1188" s="216" t="s">
        <v>24</v>
      </c>
      <c r="E1188" s="213">
        <v>619.5</v>
      </c>
      <c r="F1188" s="213">
        <v>2957.24</v>
      </c>
      <c r="G1188" s="213">
        <v>248.7</v>
      </c>
      <c r="H1188" s="213">
        <v>265</v>
      </c>
      <c r="I1188" s="213"/>
      <c r="J1188" s="213"/>
      <c r="K1188" s="213">
        <v>6</v>
      </c>
      <c r="L1188" s="214">
        <v>43059.71</v>
      </c>
      <c r="M1188" s="214">
        <v>43059.71</v>
      </c>
      <c r="N1188" s="215">
        <v>8.1689999999999996E-4</v>
      </c>
      <c r="O1188" s="215">
        <v>8.1700000000000002E-4</v>
      </c>
      <c r="P1188" s="213">
        <v>6</v>
      </c>
      <c r="Q1188" s="214">
        <v>42384</v>
      </c>
      <c r="R1188" s="215">
        <v>1.6229999999999999E-4</v>
      </c>
    </row>
    <row r="1189" spans="2:18" x14ac:dyDescent="0.2">
      <c r="B1189" s="216" t="s">
        <v>2184</v>
      </c>
      <c r="C1189" s="216" t="s">
        <v>2185</v>
      </c>
      <c r="D1189" s="216" t="s">
        <v>24</v>
      </c>
      <c r="E1189" s="213">
        <v>1152</v>
      </c>
      <c r="F1189" s="213">
        <v>6821.43</v>
      </c>
      <c r="G1189" s="213">
        <v>2741.77</v>
      </c>
      <c r="H1189" s="213">
        <v>216</v>
      </c>
      <c r="I1189" s="213"/>
      <c r="J1189" s="213"/>
      <c r="K1189" s="213">
        <v>11</v>
      </c>
      <c r="L1189" s="214">
        <v>31149.96</v>
      </c>
      <c r="M1189" s="214">
        <v>31149.96</v>
      </c>
      <c r="N1189" s="215">
        <v>4.0539999999999999E-4</v>
      </c>
      <c r="O1189" s="215">
        <v>4.0499999999999998E-4</v>
      </c>
      <c r="P1189" s="213">
        <v>5</v>
      </c>
      <c r="Q1189" s="214">
        <v>33937</v>
      </c>
      <c r="R1189" s="215">
        <v>1.3520000000000001E-4</v>
      </c>
    </row>
    <row r="1190" spans="2:18" x14ac:dyDescent="0.2">
      <c r="B1190" s="216" t="s">
        <v>2186</v>
      </c>
      <c r="C1190" s="216" t="s">
        <v>2187</v>
      </c>
      <c r="D1190" s="216" t="s">
        <v>24</v>
      </c>
      <c r="E1190" s="213">
        <v>1545.5</v>
      </c>
      <c r="F1190" s="213">
        <v>9757.1299999999992</v>
      </c>
      <c r="G1190" s="213">
        <v>1819.52</v>
      </c>
      <c r="H1190" s="213">
        <v>222</v>
      </c>
      <c r="I1190" s="213"/>
      <c r="J1190" s="213"/>
      <c r="K1190" s="213">
        <v>12</v>
      </c>
      <c r="L1190" s="214">
        <v>296249.8</v>
      </c>
      <c r="M1190" s="214">
        <v>296249.8</v>
      </c>
      <c r="N1190" s="215">
        <v>2.0116999999999999E-3</v>
      </c>
      <c r="O1190" s="215">
        <v>2.0119999999999999E-3</v>
      </c>
      <c r="P1190" s="213">
        <v>14</v>
      </c>
      <c r="Q1190" s="214">
        <v>46408</v>
      </c>
      <c r="R1190" s="215">
        <v>1.741E-4</v>
      </c>
    </row>
    <row r="1191" spans="2:18" x14ac:dyDescent="0.2">
      <c r="B1191" s="216" t="s">
        <v>2188</v>
      </c>
      <c r="C1191" s="216" t="s">
        <v>2183</v>
      </c>
      <c r="D1191" s="216" t="s">
        <v>24</v>
      </c>
      <c r="E1191" s="213">
        <v>531.5</v>
      </c>
      <c r="F1191" s="213">
        <v>2102.4</v>
      </c>
      <c r="G1191" s="213">
        <v>513.5</v>
      </c>
      <c r="H1191" s="213">
        <v>89.545169999999999</v>
      </c>
      <c r="I1191" s="213"/>
      <c r="J1191" s="213"/>
      <c r="K1191" s="213">
        <v>3</v>
      </c>
      <c r="L1191" s="214">
        <v>74390.55</v>
      </c>
      <c r="M1191" s="214">
        <v>74390.55</v>
      </c>
      <c r="N1191" s="215">
        <v>5.331E-4</v>
      </c>
      <c r="O1191" s="215">
        <v>5.3300000000000005E-4</v>
      </c>
      <c r="P1191" s="213">
        <v>2</v>
      </c>
      <c r="Q1191" s="214">
        <v>5820</v>
      </c>
      <c r="R1191" s="215">
        <v>3.0000000000000001E-5</v>
      </c>
    </row>
    <row r="1192" spans="2:18" x14ac:dyDescent="0.2">
      <c r="B1192" s="216" t="s">
        <v>2189</v>
      </c>
      <c r="C1192" s="216" t="s">
        <v>2190</v>
      </c>
      <c r="D1192" s="216" t="s">
        <v>24</v>
      </c>
      <c r="E1192" s="213">
        <v>1636</v>
      </c>
      <c r="F1192" s="213">
        <v>8224.18</v>
      </c>
      <c r="G1192" s="213">
        <v>1846.3</v>
      </c>
      <c r="H1192" s="213">
        <v>60</v>
      </c>
      <c r="I1192" s="213"/>
      <c r="J1192" s="213"/>
      <c r="K1192" s="213">
        <v>9</v>
      </c>
      <c r="L1192" s="214">
        <v>53770.71</v>
      </c>
      <c r="M1192" s="214">
        <v>53770.71</v>
      </c>
      <c r="N1192" s="215">
        <v>7.7590000000000005E-4</v>
      </c>
      <c r="O1192" s="215">
        <v>7.76E-4</v>
      </c>
      <c r="P1192" s="213">
        <v>16</v>
      </c>
      <c r="Q1192" s="214">
        <v>49125</v>
      </c>
      <c r="R1192" s="215">
        <v>2.0340000000000001E-4</v>
      </c>
    </row>
    <row r="1193" spans="2:18" x14ac:dyDescent="0.2">
      <c r="B1193" s="216" t="s">
        <v>2191</v>
      </c>
      <c r="C1193" s="216" t="s">
        <v>2192</v>
      </c>
      <c r="D1193" s="216" t="s">
        <v>24</v>
      </c>
      <c r="E1193" s="213">
        <v>945.17</v>
      </c>
      <c r="F1193" s="213">
        <v>3451.2</v>
      </c>
      <c r="G1193" s="213">
        <v>688.55</v>
      </c>
      <c r="H1193" s="213">
        <v>125</v>
      </c>
      <c r="I1193" s="213"/>
      <c r="J1193" s="213"/>
      <c r="K1193" s="213">
        <v>2</v>
      </c>
      <c r="L1193" s="214">
        <v>2368.1010000000001</v>
      </c>
      <c r="M1193" s="214">
        <v>2368.1010000000001</v>
      </c>
      <c r="N1193" s="215">
        <v>9.6049999999999998E-4</v>
      </c>
      <c r="O1193" s="215">
        <v>9.6100000000000005E-4</v>
      </c>
      <c r="P1193" s="213">
        <v>6</v>
      </c>
      <c r="Q1193" s="214">
        <v>37098</v>
      </c>
      <c r="R1193" s="215">
        <v>1.5359999999999999E-4</v>
      </c>
    </row>
    <row r="1194" spans="2:18" x14ac:dyDescent="0.2">
      <c r="B1194" s="216" t="s">
        <v>2193</v>
      </c>
      <c r="C1194" s="216" t="s">
        <v>255</v>
      </c>
      <c r="D1194" s="216" t="s">
        <v>24</v>
      </c>
      <c r="E1194" s="213"/>
      <c r="F1194" s="213">
        <v>0</v>
      </c>
      <c r="G1194" s="213">
        <v>3885.7</v>
      </c>
      <c r="H1194" s="213"/>
      <c r="I1194" s="213"/>
      <c r="J1194" s="213"/>
      <c r="K1194" s="213">
        <v>1</v>
      </c>
      <c r="L1194" s="214">
        <v>403.7</v>
      </c>
      <c r="M1194" s="214">
        <v>403.7</v>
      </c>
      <c r="N1194" s="215">
        <v>9.9999999999999995E-7</v>
      </c>
      <c r="O1194" s="215">
        <v>9.9999999999999995E-7</v>
      </c>
      <c r="P1194" s="213">
        <v>0</v>
      </c>
      <c r="Q1194" s="214">
        <v>0</v>
      </c>
      <c r="R1194" s="215">
        <v>0</v>
      </c>
    </row>
    <row r="1195" spans="2:18" x14ac:dyDescent="0.2">
      <c r="B1195" s="216" t="s">
        <v>2194</v>
      </c>
      <c r="C1195" s="216" t="s">
        <v>255</v>
      </c>
      <c r="D1195" s="216" t="s">
        <v>24</v>
      </c>
      <c r="E1195" s="213">
        <v>10</v>
      </c>
      <c r="F1195" s="213">
        <v>2965</v>
      </c>
      <c r="G1195" s="213">
        <v>1824.68</v>
      </c>
      <c r="H1195" s="213">
        <v>210</v>
      </c>
      <c r="I1195" s="213"/>
      <c r="J1195" s="213"/>
      <c r="K1195" s="213">
        <v>1</v>
      </c>
      <c r="L1195" s="214">
        <v>2810.5</v>
      </c>
      <c r="M1195" s="214">
        <v>2810.5</v>
      </c>
      <c r="N1195" s="215">
        <v>1.0000000000000001E-5</v>
      </c>
      <c r="O1195" s="215">
        <v>1.0000000000000001E-5</v>
      </c>
      <c r="P1195" s="213">
        <v>1</v>
      </c>
      <c r="Q1195" s="214">
        <v>5230</v>
      </c>
      <c r="R1195" s="215">
        <v>1.01E-5</v>
      </c>
    </row>
    <row r="1196" spans="2:18" x14ac:dyDescent="0.2">
      <c r="B1196" s="216" t="s">
        <v>2195</v>
      </c>
      <c r="C1196" s="216" t="s">
        <v>255</v>
      </c>
      <c r="D1196" s="216" t="s">
        <v>24</v>
      </c>
      <c r="E1196" s="213">
        <v>97</v>
      </c>
      <c r="F1196" s="213">
        <v>3443.6</v>
      </c>
      <c r="G1196" s="213">
        <v>3267.34</v>
      </c>
      <c r="H1196" s="213">
        <v>90</v>
      </c>
      <c r="I1196" s="213"/>
      <c r="J1196" s="213"/>
      <c r="K1196" s="213">
        <v>5</v>
      </c>
      <c r="L1196" s="214">
        <v>13742.72</v>
      </c>
      <c r="M1196" s="214">
        <v>13675.09</v>
      </c>
      <c r="N1196" s="215">
        <v>1.6339999999999999E-4</v>
      </c>
      <c r="O1196" s="215">
        <v>1.6200000000000001E-4</v>
      </c>
      <c r="P1196" s="213">
        <v>3</v>
      </c>
      <c r="Q1196" s="214">
        <v>2818</v>
      </c>
      <c r="R1196" s="215">
        <v>9.0000000000000002E-6</v>
      </c>
    </row>
    <row r="1197" spans="2:18" x14ac:dyDescent="0.2">
      <c r="B1197" s="216" t="s">
        <v>2196</v>
      </c>
      <c r="C1197" s="216" t="s">
        <v>2197</v>
      </c>
      <c r="D1197" s="216" t="s">
        <v>25</v>
      </c>
      <c r="E1197" s="213"/>
      <c r="F1197" s="213"/>
      <c r="G1197" s="213"/>
      <c r="H1197" s="213"/>
      <c r="I1197" s="213"/>
      <c r="J1197" s="213"/>
      <c r="K1197" s="213">
        <v>14</v>
      </c>
      <c r="L1197" s="214">
        <v>22554.720000000001</v>
      </c>
      <c r="M1197" s="214">
        <v>22554.720000000001</v>
      </c>
      <c r="N1197" s="215">
        <v>5.3296999999999997E-3</v>
      </c>
      <c r="O1197" s="215">
        <v>5.3299999999999997E-3</v>
      </c>
      <c r="P1197" s="213">
        <v>12</v>
      </c>
      <c r="Q1197" s="214">
        <v>59149</v>
      </c>
      <c r="R1197" s="215">
        <v>6.4539999999999997E-4</v>
      </c>
    </row>
    <row r="1198" spans="2:18" x14ac:dyDescent="0.2">
      <c r="B1198" s="216" t="s">
        <v>2198</v>
      </c>
      <c r="C1198" s="216" t="s">
        <v>2197</v>
      </c>
      <c r="D1198" s="216" t="s">
        <v>25</v>
      </c>
      <c r="E1198" s="213"/>
      <c r="F1198" s="213"/>
      <c r="G1198" s="213"/>
      <c r="H1198" s="213"/>
      <c r="I1198" s="213"/>
      <c r="J1198" s="213"/>
      <c r="K1198" s="213">
        <v>1</v>
      </c>
      <c r="L1198" s="214">
        <v>6.25</v>
      </c>
      <c r="M1198" s="214">
        <v>6.25</v>
      </c>
      <c r="N1198" s="215">
        <v>7.9000000000000006E-6</v>
      </c>
      <c r="O1198" s="215">
        <v>7.9000000000000006E-6</v>
      </c>
      <c r="P1198" s="213">
        <v>1</v>
      </c>
      <c r="Q1198" s="214">
        <v>159</v>
      </c>
      <c r="R1198" s="215">
        <v>2.7E-6</v>
      </c>
    </row>
    <row r="1199" spans="2:18" x14ac:dyDescent="0.2">
      <c r="B1199" s="216" t="s">
        <v>2199</v>
      </c>
      <c r="C1199" s="216" t="s">
        <v>2200</v>
      </c>
      <c r="D1199" s="216" t="s">
        <v>25</v>
      </c>
      <c r="E1199" s="213">
        <v>1444</v>
      </c>
      <c r="F1199" s="213">
        <v>24930.7</v>
      </c>
      <c r="G1199" s="213">
        <v>1515.8</v>
      </c>
      <c r="H1199" s="213">
        <v>151</v>
      </c>
      <c r="I1199" s="213"/>
      <c r="J1199" s="213"/>
      <c r="K1199" s="213">
        <v>25</v>
      </c>
      <c r="L1199" s="214">
        <v>284570.7</v>
      </c>
      <c r="M1199" s="214">
        <v>284555</v>
      </c>
      <c r="N1199" s="215">
        <v>1.01032E-2</v>
      </c>
      <c r="O1199" s="215">
        <v>1.0101000000000001E-2</v>
      </c>
      <c r="P1199" s="213">
        <v>16</v>
      </c>
      <c r="Q1199" s="214">
        <v>139695</v>
      </c>
      <c r="R1199" s="215">
        <v>1.2463999999999999E-3</v>
      </c>
    </row>
    <row r="1200" spans="2:18" x14ac:dyDescent="0.2">
      <c r="B1200" s="216" t="s">
        <v>2201</v>
      </c>
      <c r="C1200" s="216" t="s">
        <v>2202</v>
      </c>
      <c r="D1200" s="216" t="s">
        <v>25</v>
      </c>
      <c r="E1200" s="213">
        <v>1870</v>
      </c>
      <c r="F1200" s="213">
        <v>51495.360000000001</v>
      </c>
      <c r="G1200" s="213">
        <v>5095.7</v>
      </c>
      <c r="H1200" s="213">
        <v>215.0761</v>
      </c>
      <c r="I1200" s="213"/>
      <c r="J1200" s="213"/>
      <c r="K1200" s="213">
        <v>22</v>
      </c>
      <c r="L1200" s="214">
        <v>1311755</v>
      </c>
      <c r="M1200" s="214">
        <v>1311755</v>
      </c>
      <c r="N1200" s="215">
        <v>1.8581299999999999E-2</v>
      </c>
      <c r="O1200" s="215">
        <v>1.8581E-2</v>
      </c>
      <c r="P1200" s="213">
        <v>10</v>
      </c>
      <c r="Q1200" s="214">
        <v>72053</v>
      </c>
      <c r="R1200" s="215">
        <v>5.7450000000000003E-4</v>
      </c>
    </row>
    <row r="1201" spans="2:18" x14ac:dyDescent="0.2">
      <c r="B1201" s="216" t="s">
        <v>2203</v>
      </c>
      <c r="C1201" s="216" t="s">
        <v>2204</v>
      </c>
      <c r="D1201" s="216" t="s">
        <v>24</v>
      </c>
      <c r="E1201" s="213">
        <v>1246</v>
      </c>
      <c r="F1201" s="213">
        <v>7485.5</v>
      </c>
      <c r="G1201" s="213">
        <v>4068.48</v>
      </c>
      <c r="H1201" s="213">
        <v>190</v>
      </c>
      <c r="I1201" s="213"/>
      <c r="J1201" s="213"/>
      <c r="K1201" s="213"/>
      <c r="L1201" s="214"/>
      <c r="M1201" s="214"/>
      <c r="N1201" s="215"/>
      <c r="O1201" s="215"/>
      <c r="P1201" s="213"/>
      <c r="Q1201" s="214"/>
      <c r="R1201" s="215"/>
    </row>
    <row r="1202" spans="2:18" x14ac:dyDescent="0.2">
      <c r="B1202" s="216" t="s">
        <v>2205</v>
      </c>
      <c r="C1202" s="216" t="s">
        <v>2206</v>
      </c>
      <c r="D1202" s="216" t="s">
        <v>25</v>
      </c>
      <c r="E1202" s="213">
        <v>575.5</v>
      </c>
      <c r="F1202" s="213">
        <v>25960.32</v>
      </c>
      <c r="G1202" s="213">
        <v>1216</v>
      </c>
      <c r="H1202" s="213">
        <v>90</v>
      </c>
      <c r="I1202" s="213"/>
      <c r="J1202" s="213"/>
      <c r="K1202" s="213">
        <v>10</v>
      </c>
      <c r="L1202" s="214">
        <v>228172</v>
      </c>
      <c r="M1202" s="214">
        <v>228172</v>
      </c>
      <c r="N1202" s="215">
        <v>1.8109999999999999E-3</v>
      </c>
      <c r="O1202" s="215">
        <v>1.8109999999999999E-3</v>
      </c>
      <c r="P1202" s="213">
        <v>9</v>
      </c>
      <c r="Q1202" s="214">
        <v>36376</v>
      </c>
      <c r="R1202" s="215">
        <v>3.6919999999999998E-4</v>
      </c>
    </row>
    <row r="1203" spans="2:18" x14ac:dyDescent="0.2">
      <c r="B1203" s="216" t="s">
        <v>2207</v>
      </c>
      <c r="C1203" s="216" t="s">
        <v>2208</v>
      </c>
      <c r="D1203" s="216" t="s">
        <v>24</v>
      </c>
      <c r="E1203" s="213">
        <v>363</v>
      </c>
      <c r="F1203" s="213">
        <v>1686</v>
      </c>
      <c r="G1203" s="213">
        <v>747</v>
      </c>
      <c r="H1203" s="213">
        <v>57</v>
      </c>
      <c r="I1203" s="213"/>
      <c r="J1203" s="213"/>
      <c r="K1203" s="213"/>
      <c r="L1203" s="214"/>
      <c r="M1203" s="214"/>
      <c r="N1203" s="215"/>
      <c r="O1203" s="215"/>
      <c r="P1203" s="213"/>
      <c r="Q1203" s="214"/>
      <c r="R1203" s="215"/>
    </row>
    <row r="1204" spans="2:18" x14ac:dyDescent="0.2">
      <c r="B1204" s="216" t="s">
        <v>2209</v>
      </c>
      <c r="C1204" s="216" t="s">
        <v>2208</v>
      </c>
      <c r="D1204" s="216" t="s">
        <v>24</v>
      </c>
      <c r="E1204" s="213">
        <v>52</v>
      </c>
      <c r="F1204" s="213">
        <v>989.5</v>
      </c>
      <c r="G1204" s="213">
        <v>1421.1</v>
      </c>
      <c r="H1204" s="213">
        <v>124</v>
      </c>
      <c r="I1204" s="213"/>
      <c r="J1204" s="213"/>
      <c r="K1204" s="213">
        <v>1</v>
      </c>
      <c r="L1204" s="214">
        <v>59.421849999999999</v>
      </c>
      <c r="M1204" s="214">
        <v>59.421849999999999</v>
      </c>
      <c r="N1204" s="215">
        <v>9.9999999999999995E-7</v>
      </c>
      <c r="O1204" s="215">
        <v>9.9999999999999995E-7</v>
      </c>
      <c r="P1204" s="213">
        <v>1</v>
      </c>
      <c r="Q1204" s="214">
        <v>414</v>
      </c>
      <c r="R1204" s="215">
        <v>1.9999999999999999E-6</v>
      </c>
    </row>
    <row r="1205" spans="2:18" x14ac:dyDescent="0.2">
      <c r="B1205" s="216" t="s">
        <v>2210</v>
      </c>
      <c r="C1205" s="216" t="s">
        <v>2208</v>
      </c>
      <c r="D1205" s="216" t="s">
        <v>24</v>
      </c>
      <c r="E1205" s="213">
        <v>615</v>
      </c>
      <c r="F1205" s="213">
        <v>4063.3</v>
      </c>
      <c r="G1205" s="213">
        <v>1729.29</v>
      </c>
      <c r="H1205" s="213">
        <v>241</v>
      </c>
      <c r="I1205" s="213"/>
      <c r="J1205" s="213"/>
      <c r="K1205" s="213">
        <v>7</v>
      </c>
      <c r="L1205" s="214">
        <v>2363.6880000000001</v>
      </c>
      <c r="M1205" s="214">
        <v>2363.6880000000001</v>
      </c>
      <c r="N1205" s="215">
        <v>2.8200000000000001E-5</v>
      </c>
      <c r="O1205" s="215">
        <v>2.8200000000000001E-5</v>
      </c>
      <c r="P1205" s="213">
        <v>12</v>
      </c>
      <c r="Q1205" s="214">
        <v>66082</v>
      </c>
      <c r="R1205" s="215">
        <v>1.984E-4</v>
      </c>
    </row>
    <row r="1206" spans="2:18" x14ac:dyDescent="0.2">
      <c r="B1206" s="216" t="s">
        <v>2211</v>
      </c>
      <c r="C1206" s="216" t="s">
        <v>2208</v>
      </c>
      <c r="D1206" s="216" t="s">
        <v>24</v>
      </c>
      <c r="E1206" s="213">
        <v>1308</v>
      </c>
      <c r="F1206" s="213">
        <v>6340.55</v>
      </c>
      <c r="G1206" s="213">
        <v>1949.99</v>
      </c>
      <c r="H1206" s="213">
        <v>233</v>
      </c>
      <c r="I1206" s="213"/>
      <c r="J1206" s="213"/>
      <c r="K1206" s="213"/>
      <c r="L1206" s="214"/>
      <c r="M1206" s="214"/>
      <c r="N1206" s="215"/>
      <c r="O1206" s="215"/>
      <c r="P1206" s="213"/>
      <c r="Q1206" s="214"/>
      <c r="R1206" s="215"/>
    </row>
    <row r="1207" spans="2:18" x14ac:dyDescent="0.2">
      <c r="B1207" s="216" t="s">
        <v>2212</v>
      </c>
      <c r="C1207" s="216" t="s">
        <v>2213</v>
      </c>
      <c r="D1207" s="216" t="s">
        <v>25</v>
      </c>
      <c r="E1207" s="213">
        <v>859.5</v>
      </c>
      <c r="F1207" s="213">
        <v>45507.05</v>
      </c>
      <c r="G1207" s="213">
        <v>2329.1</v>
      </c>
      <c r="H1207" s="213">
        <v>186.93530000000001</v>
      </c>
      <c r="I1207" s="213"/>
      <c r="J1207" s="213"/>
      <c r="K1207" s="213">
        <v>9</v>
      </c>
      <c r="L1207" s="214">
        <v>112118.1</v>
      </c>
      <c r="M1207" s="214">
        <v>112118.1</v>
      </c>
      <c r="N1207" s="215">
        <v>1.9870000000000001E-3</v>
      </c>
      <c r="O1207" s="215">
        <v>1.9870000000000001E-3</v>
      </c>
      <c r="P1207" s="213">
        <v>15</v>
      </c>
      <c r="Q1207" s="214">
        <v>106368</v>
      </c>
      <c r="R1207" s="215">
        <v>8.7460000000000001E-4</v>
      </c>
    </row>
    <row r="1208" spans="2:18" x14ac:dyDescent="0.2">
      <c r="B1208" s="216" t="s">
        <v>2214</v>
      </c>
      <c r="C1208" s="216" t="s">
        <v>2215</v>
      </c>
      <c r="D1208" s="216" t="s">
        <v>25</v>
      </c>
      <c r="E1208" s="213">
        <v>1378</v>
      </c>
      <c r="F1208" s="213">
        <v>32512.01</v>
      </c>
      <c r="G1208" s="213">
        <v>966.9</v>
      </c>
      <c r="H1208" s="213">
        <v>150</v>
      </c>
      <c r="I1208" s="213"/>
      <c r="J1208" s="213"/>
      <c r="K1208" s="213">
        <v>19</v>
      </c>
      <c r="L1208" s="214">
        <v>216602.2</v>
      </c>
      <c r="M1208" s="214">
        <v>216602.2</v>
      </c>
      <c r="N1208" s="215">
        <v>5.6556999999999996E-3</v>
      </c>
      <c r="O1208" s="215">
        <v>5.6559999999999996E-3</v>
      </c>
      <c r="P1208" s="213">
        <v>20</v>
      </c>
      <c r="Q1208" s="214">
        <v>304907</v>
      </c>
      <c r="R1208" s="215">
        <v>3.1129999999999999E-3</v>
      </c>
    </row>
    <row r="1209" spans="2:18" x14ac:dyDescent="0.2">
      <c r="B1209" s="216" t="s">
        <v>2216</v>
      </c>
      <c r="C1209" s="216" t="s">
        <v>2217</v>
      </c>
      <c r="D1209" s="216" t="s">
        <v>25</v>
      </c>
      <c r="E1209" s="213">
        <v>2301</v>
      </c>
      <c r="F1209" s="213">
        <v>48531.89</v>
      </c>
      <c r="G1209" s="213">
        <v>4841.07</v>
      </c>
      <c r="H1209" s="213">
        <v>295</v>
      </c>
      <c r="I1209" s="213"/>
      <c r="J1209" s="213"/>
      <c r="K1209" s="213">
        <v>19</v>
      </c>
      <c r="L1209" s="214">
        <v>198019.4</v>
      </c>
      <c r="M1209" s="214">
        <v>147637.1</v>
      </c>
      <c r="N1209" s="215">
        <v>7.6739E-3</v>
      </c>
      <c r="O1209" s="215">
        <v>4.6309999999999997E-3</v>
      </c>
      <c r="P1209" s="213">
        <v>38</v>
      </c>
      <c r="Q1209" s="214">
        <v>308951.7</v>
      </c>
      <c r="R1209" s="215">
        <v>2.3151999999999999E-3</v>
      </c>
    </row>
    <row r="1210" spans="2:18" x14ac:dyDescent="0.2">
      <c r="B1210" s="216" t="s">
        <v>2218</v>
      </c>
      <c r="C1210" s="216" t="s">
        <v>2208</v>
      </c>
      <c r="D1210" s="216" t="s">
        <v>24</v>
      </c>
      <c r="E1210" s="213">
        <v>8</v>
      </c>
      <c r="F1210" s="213">
        <v>0</v>
      </c>
      <c r="G1210" s="213">
        <v>1841</v>
      </c>
      <c r="H1210" s="213">
        <v>169</v>
      </c>
      <c r="I1210" s="213"/>
      <c r="J1210" s="213"/>
      <c r="K1210" s="213"/>
      <c r="L1210" s="214"/>
      <c r="M1210" s="214"/>
      <c r="N1210" s="215"/>
      <c r="O1210" s="215"/>
      <c r="P1210" s="213"/>
      <c r="Q1210" s="214"/>
      <c r="R1210" s="215"/>
    </row>
    <row r="1211" spans="2:18" x14ac:dyDescent="0.2">
      <c r="B1211" s="216" t="s">
        <v>2219</v>
      </c>
      <c r="C1211" s="216" t="s">
        <v>2220</v>
      </c>
      <c r="D1211" s="216" t="s">
        <v>24</v>
      </c>
      <c r="E1211" s="213">
        <v>1160.5</v>
      </c>
      <c r="F1211" s="213">
        <v>2234.9</v>
      </c>
      <c r="G1211" s="213">
        <v>374.1</v>
      </c>
      <c r="H1211" s="213">
        <v>135</v>
      </c>
      <c r="I1211" s="213"/>
      <c r="J1211" s="213"/>
      <c r="K1211" s="213">
        <v>7</v>
      </c>
      <c r="L1211" s="214">
        <v>3437.8519999999999</v>
      </c>
      <c r="M1211" s="214">
        <v>3379.2440000000001</v>
      </c>
      <c r="N1211" s="215">
        <v>2.9200000000000002E-5</v>
      </c>
      <c r="O1211" s="215">
        <v>2.8200000000000001E-5</v>
      </c>
      <c r="P1211" s="213">
        <v>22</v>
      </c>
      <c r="Q1211" s="214">
        <v>113665</v>
      </c>
      <c r="R1211" s="215">
        <v>4.594E-4</v>
      </c>
    </row>
    <row r="1212" spans="2:18" x14ac:dyDescent="0.2">
      <c r="B1212" s="216" t="s">
        <v>2221</v>
      </c>
      <c r="C1212" s="216" t="s">
        <v>2220</v>
      </c>
      <c r="D1212" s="216" t="s">
        <v>24</v>
      </c>
      <c r="E1212" s="213">
        <v>770.5</v>
      </c>
      <c r="F1212" s="213">
        <v>3115.12</v>
      </c>
      <c r="G1212" s="213">
        <v>1745.47</v>
      </c>
      <c r="H1212" s="213">
        <v>100</v>
      </c>
      <c r="I1212" s="213"/>
      <c r="J1212" s="213"/>
      <c r="K1212" s="213">
        <v>9</v>
      </c>
      <c r="L1212" s="214">
        <v>89427.01</v>
      </c>
      <c r="M1212" s="214">
        <v>3776.0079999999998</v>
      </c>
      <c r="N1212" s="215">
        <v>8.3830000000000005E-4</v>
      </c>
      <c r="O1212" s="215">
        <v>7.4100000000000001E-4</v>
      </c>
      <c r="P1212" s="213">
        <v>24</v>
      </c>
      <c r="Q1212" s="214">
        <v>77643</v>
      </c>
      <c r="R1212" s="215">
        <v>2.7260000000000001E-4</v>
      </c>
    </row>
    <row r="1213" spans="2:18" x14ac:dyDescent="0.2">
      <c r="B1213" s="216" t="s">
        <v>2222</v>
      </c>
      <c r="C1213" s="216" t="s">
        <v>2223</v>
      </c>
      <c r="D1213" s="216" t="s">
        <v>24</v>
      </c>
      <c r="E1213" s="213">
        <v>905.5</v>
      </c>
      <c r="F1213" s="213">
        <v>2208.6</v>
      </c>
      <c r="G1213" s="213">
        <v>1909.88</v>
      </c>
      <c r="H1213" s="213">
        <v>74</v>
      </c>
      <c r="I1213" s="213"/>
      <c r="J1213" s="213"/>
      <c r="K1213" s="213">
        <v>7</v>
      </c>
      <c r="L1213" s="214">
        <v>85422.69</v>
      </c>
      <c r="M1213" s="214">
        <v>35286.92</v>
      </c>
      <c r="N1213" s="215">
        <v>1.0328E-3</v>
      </c>
      <c r="O1213" s="215">
        <v>8.3299999999999997E-4</v>
      </c>
      <c r="P1213" s="213">
        <v>6</v>
      </c>
      <c r="Q1213" s="214">
        <v>36059</v>
      </c>
      <c r="R1213" s="215">
        <v>1.9139999999999999E-4</v>
      </c>
    </row>
    <row r="1214" spans="2:18" x14ac:dyDescent="0.2">
      <c r="B1214" s="216" t="s">
        <v>2224</v>
      </c>
      <c r="C1214" s="216" t="s">
        <v>2225</v>
      </c>
      <c r="D1214" s="216" t="s">
        <v>24</v>
      </c>
      <c r="E1214" s="213">
        <v>2292</v>
      </c>
      <c r="F1214" s="213">
        <v>4821.5600000000004</v>
      </c>
      <c r="G1214" s="213">
        <v>1071.6099999999999</v>
      </c>
      <c r="H1214" s="213">
        <v>150</v>
      </c>
      <c r="I1214" s="213"/>
      <c r="J1214" s="213"/>
      <c r="K1214" s="213">
        <v>8</v>
      </c>
      <c r="L1214" s="214">
        <v>1355064</v>
      </c>
      <c r="M1214" s="214">
        <v>517118.3</v>
      </c>
      <c r="N1214" s="215">
        <v>6.0695999999999996E-3</v>
      </c>
      <c r="O1214" s="215">
        <v>3.8670000000000002E-3</v>
      </c>
      <c r="P1214" s="213">
        <v>15</v>
      </c>
      <c r="Q1214" s="214">
        <v>108808</v>
      </c>
      <c r="R1214" s="215">
        <v>3.8499999999999998E-4</v>
      </c>
    </row>
    <row r="1215" spans="2:18" x14ac:dyDescent="0.2">
      <c r="B1215" s="216" t="s">
        <v>2226</v>
      </c>
      <c r="C1215" s="216" t="s">
        <v>2227</v>
      </c>
      <c r="D1215" s="216" t="s">
        <v>24</v>
      </c>
      <c r="E1215" s="213">
        <v>1924.5</v>
      </c>
      <c r="F1215" s="213">
        <v>5625.41</v>
      </c>
      <c r="G1215" s="213">
        <v>591.51</v>
      </c>
      <c r="H1215" s="213">
        <v>178</v>
      </c>
      <c r="I1215" s="213"/>
      <c r="J1215" s="213"/>
      <c r="K1215" s="213">
        <v>6</v>
      </c>
      <c r="L1215" s="214">
        <v>25433.78</v>
      </c>
      <c r="M1215" s="214">
        <v>25433.78</v>
      </c>
      <c r="N1215" s="215">
        <v>1.116E-4</v>
      </c>
      <c r="O1215" s="215">
        <v>1.12E-4</v>
      </c>
      <c r="P1215" s="213">
        <v>26</v>
      </c>
      <c r="Q1215" s="214">
        <v>147971</v>
      </c>
      <c r="R1215" s="215">
        <v>5.9150000000000001E-4</v>
      </c>
    </row>
    <row r="1216" spans="2:18" x14ac:dyDescent="0.2">
      <c r="B1216" s="216" t="s">
        <v>2228</v>
      </c>
      <c r="C1216" s="216" t="s">
        <v>2229</v>
      </c>
      <c r="D1216" s="216" t="s">
        <v>24</v>
      </c>
      <c r="E1216" s="213">
        <v>1530.5</v>
      </c>
      <c r="F1216" s="213">
        <v>4598.1000000000004</v>
      </c>
      <c r="G1216" s="213">
        <v>1911.67</v>
      </c>
      <c r="H1216" s="213">
        <v>176</v>
      </c>
      <c r="I1216" s="213"/>
      <c r="J1216" s="213"/>
      <c r="K1216" s="213">
        <v>8</v>
      </c>
      <c r="L1216" s="214">
        <v>462657</v>
      </c>
      <c r="M1216" s="214">
        <v>462657</v>
      </c>
      <c r="N1216" s="215">
        <v>1.7125E-3</v>
      </c>
      <c r="O1216" s="215">
        <v>1.7129999999999999E-3</v>
      </c>
      <c r="P1216" s="213">
        <v>17</v>
      </c>
      <c r="Q1216" s="214">
        <v>164374</v>
      </c>
      <c r="R1216" s="215">
        <v>5.8149999999999999E-4</v>
      </c>
    </row>
    <row r="1217" spans="2:18" x14ac:dyDescent="0.2">
      <c r="B1217" s="216" t="s">
        <v>2230</v>
      </c>
      <c r="C1217" s="216" t="s">
        <v>2227</v>
      </c>
      <c r="D1217" s="216" t="s">
        <v>24</v>
      </c>
      <c r="E1217" s="213">
        <v>1244</v>
      </c>
      <c r="F1217" s="213">
        <v>2863.2</v>
      </c>
      <c r="G1217" s="213">
        <v>1826.3</v>
      </c>
      <c r="H1217" s="213">
        <v>143</v>
      </c>
      <c r="I1217" s="213"/>
      <c r="J1217" s="213"/>
      <c r="K1217" s="213"/>
      <c r="L1217" s="214"/>
      <c r="M1217" s="214"/>
      <c r="N1217" s="215"/>
      <c r="O1217" s="215"/>
      <c r="P1217" s="213"/>
      <c r="Q1217" s="214"/>
      <c r="R1217" s="215"/>
    </row>
    <row r="1218" spans="2:18" x14ac:dyDescent="0.2">
      <c r="B1218" s="216" t="s">
        <v>2231</v>
      </c>
      <c r="C1218" s="216" t="s">
        <v>2223</v>
      </c>
      <c r="D1218" s="216" t="s">
        <v>24</v>
      </c>
      <c r="E1218" s="213">
        <v>319</v>
      </c>
      <c r="F1218" s="213">
        <v>655.7</v>
      </c>
      <c r="G1218" s="213">
        <v>1263.26</v>
      </c>
      <c r="H1218" s="213">
        <v>147</v>
      </c>
      <c r="I1218" s="213"/>
      <c r="J1218" s="213"/>
      <c r="K1218" s="213">
        <v>1</v>
      </c>
      <c r="L1218" s="214">
        <v>45309.22</v>
      </c>
      <c r="M1218" s="214">
        <v>45309.22</v>
      </c>
      <c r="N1218" s="215">
        <v>1.154E-4</v>
      </c>
      <c r="O1218" s="215">
        <v>1.15E-4</v>
      </c>
      <c r="P1218" s="213">
        <v>3</v>
      </c>
      <c r="Q1218" s="214">
        <v>15859</v>
      </c>
      <c r="R1218" s="215">
        <v>6.1400000000000002E-5</v>
      </c>
    </row>
    <row r="1219" spans="2:18" x14ac:dyDescent="0.2">
      <c r="B1219" s="216" t="s">
        <v>2232</v>
      </c>
      <c r="C1219" s="216" t="s">
        <v>2233</v>
      </c>
      <c r="D1219" s="216" t="s">
        <v>24</v>
      </c>
      <c r="E1219" s="213">
        <v>884</v>
      </c>
      <c r="F1219" s="213">
        <v>4148.1000000000004</v>
      </c>
      <c r="G1219" s="213">
        <v>2712.3</v>
      </c>
      <c r="H1219" s="213">
        <v>157</v>
      </c>
      <c r="I1219" s="213"/>
      <c r="J1219" s="213"/>
      <c r="K1219" s="213">
        <v>6</v>
      </c>
      <c r="L1219" s="214">
        <v>32870.089999999997</v>
      </c>
      <c r="M1219" s="214">
        <v>32659.759999999998</v>
      </c>
      <c r="N1219" s="215">
        <v>1.7320000000000001E-4</v>
      </c>
      <c r="O1219" s="215">
        <v>1.7200000000000001E-4</v>
      </c>
      <c r="P1219" s="213">
        <v>6</v>
      </c>
      <c r="Q1219" s="214">
        <v>29985</v>
      </c>
      <c r="R1219" s="215">
        <v>1.3540000000000001E-4</v>
      </c>
    </row>
    <row r="1220" spans="2:18" x14ac:dyDescent="0.2">
      <c r="B1220" s="216" t="s">
        <v>2234</v>
      </c>
      <c r="C1220" s="216" t="s">
        <v>2235</v>
      </c>
      <c r="D1220" s="216" t="s">
        <v>24</v>
      </c>
      <c r="E1220" s="213">
        <v>237</v>
      </c>
      <c r="F1220" s="213">
        <v>2276.85</v>
      </c>
      <c r="G1220" s="213">
        <v>2054.4</v>
      </c>
      <c r="H1220" s="213">
        <v>249</v>
      </c>
      <c r="I1220" s="213"/>
      <c r="J1220" s="213"/>
      <c r="K1220" s="213">
        <v>6</v>
      </c>
      <c r="L1220" s="214">
        <v>72835.8</v>
      </c>
      <c r="M1220" s="214">
        <v>72835.8</v>
      </c>
      <c r="N1220" s="215">
        <v>2.6709999999999999E-4</v>
      </c>
      <c r="O1220" s="215">
        <v>2.6699999999999998E-4</v>
      </c>
      <c r="P1220" s="213">
        <v>4</v>
      </c>
      <c r="Q1220" s="214">
        <v>7690</v>
      </c>
      <c r="R1220" s="215">
        <v>2.3099999999999999E-5</v>
      </c>
    </row>
    <row r="1221" spans="2:18" x14ac:dyDescent="0.2">
      <c r="B1221" s="216" t="s">
        <v>2236</v>
      </c>
      <c r="C1221" s="216" t="s">
        <v>2237</v>
      </c>
      <c r="D1221" s="216" t="s">
        <v>24</v>
      </c>
      <c r="E1221" s="213">
        <v>287</v>
      </c>
      <c r="F1221" s="213">
        <v>1376.4</v>
      </c>
      <c r="G1221" s="213">
        <v>1352.7</v>
      </c>
      <c r="H1221" s="213">
        <v>77</v>
      </c>
      <c r="I1221" s="213"/>
      <c r="J1221" s="213"/>
      <c r="K1221" s="213">
        <v>2</v>
      </c>
      <c r="L1221" s="214">
        <v>266.49959999999999</v>
      </c>
      <c r="M1221" s="214">
        <v>266.49959999999999</v>
      </c>
      <c r="N1221" s="215">
        <v>1.9999999999999999E-6</v>
      </c>
      <c r="O1221" s="215">
        <v>1.9999999999999999E-6</v>
      </c>
      <c r="P1221" s="213">
        <v>5</v>
      </c>
      <c r="Q1221" s="214">
        <v>42374</v>
      </c>
      <c r="R1221" s="215">
        <v>1.2860000000000001E-4</v>
      </c>
    </row>
    <row r="1222" spans="2:18" x14ac:dyDescent="0.2">
      <c r="B1222" s="216" t="s">
        <v>2238</v>
      </c>
      <c r="C1222" s="216" t="s">
        <v>784</v>
      </c>
      <c r="D1222" s="216" t="s">
        <v>24</v>
      </c>
      <c r="E1222" s="213">
        <v>49</v>
      </c>
      <c r="F1222" s="213">
        <v>0</v>
      </c>
      <c r="G1222" s="213">
        <v>4833.1899999999996</v>
      </c>
      <c r="H1222" s="213">
        <v>219</v>
      </c>
      <c r="I1222" s="213"/>
      <c r="J1222" s="213"/>
      <c r="K1222" s="213">
        <v>0</v>
      </c>
      <c r="L1222" s="214">
        <v>0</v>
      </c>
      <c r="M1222" s="214">
        <v>0</v>
      </c>
      <c r="N1222" s="215">
        <v>0</v>
      </c>
      <c r="O1222" s="215">
        <v>0</v>
      </c>
      <c r="P1222" s="213">
        <v>1</v>
      </c>
      <c r="Q1222" s="214">
        <v>395</v>
      </c>
      <c r="R1222" s="215">
        <v>9.9999999999999995E-7</v>
      </c>
    </row>
    <row r="1223" spans="2:18" x14ac:dyDescent="0.2">
      <c r="B1223" s="216" t="s">
        <v>2239</v>
      </c>
      <c r="C1223" s="216" t="s">
        <v>2235</v>
      </c>
      <c r="D1223" s="216" t="s">
        <v>24</v>
      </c>
      <c r="E1223" s="213">
        <v>180</v>
      </c>
      <c r="F1223" s="213">
        <v>1410.1</v>
      </c>
      <c r="G1223" s="213">
        <v>2773</v>
      </c>
      <c r="H1223" s="213">
        <v>144</v>
      </c>
      <c r="I1223" s="213"/>
      <c r="J1223" s="213"/>
      <c r="K1223" s="213">
        <v>5</v>
      </c>
      <c r="L1223" s="214">
        <v>2529.6999999999998</v>
      </c>
      <c r="M1223" s="214">
        <v>2529.6999999999998</v>
      </c>
      <c r="N1223" s="215">
        <v>1.4100000000000001E-5</v>
      </c>
      <c r="O1223" s="215">
        <v>1.4100000000000001E-5</v>
      </c>
      <c r="P1223" s="213">
        <v>0</v>
      </c>
      <c r="Q1223" s="214">
        <v>0</v>
      </c>
      <c r="R1223" s="215">
        <v>0</v>
      </c>
    </row>
    <row r="1224" spans="2:18" x14ac:dyDescent="0.2">
      <c r="B1224" s="216" t="s">
        <v>2240</v>
      </c>
      <c r="C1224" s="216" t="s">
        <v>2241</v>
      </c>
      <c r="D1224" s="216" t="s">
        <v>24</v>
      </c>
      <c r="E1224" s="213">
        <v>538</v>
      </c>
      <c r="F1224" s="213">
        <v>6267.5</v>
      </c>
      <c r="G1224" s="213">
        <v>4953.95</v>
      </c>
      <c r="H1224" s="213">
        <v>133</v>
      </c>
      <c r="I1224" s="213"/>
      <c r="J1224" s="213"/>
      <c r="K1224" s="213">
        <v>5</v>
      </c>
      <c r="L1224" s="214">
        <v>647.50930000000005</v>
      </c>
      <c r="M1224" s="214">
        <v>647.50930000000005</v>
      </c>
      <c r="N1224" s="215">
        <v>5.0000000000000004E-6</v>
      </c>
      <c r="O1224" s="215">
        <v>5.0000000000000004E-6</v>
      </c>
      <c r="P1224" s="213">
        <v>11</v>
      </c>
      <c r="Q1224" s="214">
        <v>39463</v>
      </c>
      <c r="R1224" s="215">
        <v>1.2870000000000001E-4</v>
      </c>
    </row>
    <row r="1225" spans="2:18" x14ac:dyDescent="0.2">
      <c r="B1225" s="216" t="s">
        <v>2242</v>
      </c>
      <c r="C1225" s="216" t="s">
        <v>2243</v>
      </c>
      <c r="D1225" s="216" t="s">
        <v>24</v>
      </c>
      <c r="E1225" s="213">
        <v>1016</v>
      </c>
      <c r="F1225" s="213">
        <v>4240.1000000000004</v>
      </c>
      <c r="G1225" s="213">
        <v>2772.46</v>
      </c>
      <c r="H1225" s="213">
        <v>125</v>
      </c>
      <c r="I1225" s="213"/>
      <c r="J1225" s="213"/>
      <c r="K1225" s="213"/>
      <c r="L1225" s="214"/>
      <c r="M1225" s="214"/>
      <c r="N1225" s="215"/>
      <c r="O1225" s="215"/>
      <c r="P1225" s="213"/>
      <c r="Q1225" s="214"/>
      <c r="R1225" s="215"/>
    </row>
    <row r="1226" spans="2:18" x14ac:dyDescent="0.2">
      <c r="B1226" s="216" t="s">
        <v>2244</v>
      </c>
      <c r="C1226" s="216" t="s">
        <v>2245</v>
      </c>
      <c r="D1226" s="216" t="s">
        <v>25</v>
      </c>
      <c r="E1226" s="213">
        <v>1304</v>
      </c>
      <c r="F1226" s="213">
        <v>35351.370000000003</v>
      </c>
      <c r="G1226" s="213">
        <v>1007.1</v>
      </c>
      <c r="H1226" s="213">
        <v>165</v>
      </c>
      <c r="I1226" s="213"/>
      <c r="J1226" s="213"/>
      <c r="K1226" s="213">
        <v>9</v>
      </c>
      <c r="L1226" s="214">
        <v>604661.1</v>
      </c>
      <c r="M1226" s="214">
        <v>117552.4</v>
      </c>
      <c r="N1226" s="215">
        <v>5.0667000000000004E-3</v>
      </c>
      <c r="O1226" s="215">
        <v>1.5629999999999999E-3</v>
      </c>
      <c r="P1226" s="213">
        <v>26</v>
      </c>
      <c r="Q1226" s="214">
        <v>228027.6</v>
      </c>
      <c r="R1226" s="215">
        <v>7.1646000000000001E-3</v>
      </c>
    </row>
    <row r="1227" spans="2:18" x14ac:dyDescent="0.2">
      <c r="B1227" s="216" t="s">
        <v>2246</v>
      </c>
      <c r="C1227" s="216" t="s">
        <v>2247</v>
      </c>
      <c r="D1227" s="216" t="s">
        <v>25</v>
      </c>
      <c r="E1227" s="213">
        <v>775</v>
      </c>
      <c r="F1227" s="213">
        <v>17738.11</v>
      </c>
      <c r="G1227" s="213">
        <v>1973.75</v>
      </c>
      <c r="H1227" s="213">
        <v>148</v>
      </c>
      <c r="I1227" s="213"/>
      <c r="J1227" s="213"/>
      <c r="K1227" s="213">
        <v>7</v>
      </c>
      <c r="L1227" s="214">
        <v>777986.1</v>
      </c>
      <c r="M1227" s="214">
        <v>7224.027</v>
      </c>
      <c r="N1227" s="215">
        <v>2.2125000000000001E-3</v>
      </c>
      <c r="O1227" s="215">
        <v>1.6699999999999999E-4</v>
      </c>
      <c r="P1227" s="213">
        <v>4</v>
      </c>
      <c r="Q1227" s="214">
        <v>12498</v>
      </c>
      <c r="R1227" s="215">
        <v>1.539E-4</v>
      </c>
    </row>
    <row r="1228" spans="2:18" x14ac:dyDescent="0.2">
      <c r="B1228" s="216" t="s">
        <v>2248</v>
      </c>
      <c r="C1228" s="216" t="s">
        <v>2004</v>
      </c>
      <c r="D1228" s="216" t="s">
        <v>25</v>
      </c>
      <c r="E1228" s="213">
        <v>1309</v>
      </c>
      <c r="F1228" s="213">
        <v>33623.800000000003</v>
      </c>
      <c r="G1228" s="213">
        <v>2431.6</v>
      </c>
      <c r="H1228" s="213">
        <v>183</v>
      </c>
      <c r="I1228" s="213"/>
      <c r="J1228" s="213"/>
      <c r="K1228" s="213">
        <v>8</v>
      </c>
      <c r="L1228" s="214">
        <v>1689218</v>
      </c>
      <c r="M1228" s="214">
        <v>101320.5</v>
      </c>
      <c r="N1228" s="215">
        <v>9.1114000000000004E-3</v>
      </c>
      <c r="O1228" s="215">
        <v>5.5970000000000004E-3</v>
      </c>
      <c r="P1228" s="213">
        <v>5</v>
      </c>
      <c r="Q1228" s="214">
        <v>4101</v>
      </c>
      <c r="R1228" s="215">
        <v>6.86E-5</v>
      </c>
    </row>
    <row r="1229" spans="2:18" x14ac:dyDescent="0.2">
      <c r="B1229" s="216" t="s">
        <v>2249</v>
      </c>
      <c r="C1229" s="216" t="s">
        <v>2250</v>
      </c>
      <c r="D1229" s="216" t="s">
        <v>24</v>
      </c>
      <c r="E1229" s="213">
        <v>6</v>
      </c>
      <c r="F1229" s="213">
        <v>0</v>
      </c>
      <c r="G1229" s="213">
        <v>2531.3000000000002</v>
      </c>
      <c r="H1229" s="213">
        <v>162</v>
      </c>
      <c r="I1229" s="213"/>
      <c r="J1229" s="213"/>
      <c r="K1229" s="213"/>
      <c r="L1229" s="214"/>
      <c r="M1229" s="214"/>
      <c r="N1229" s="215"/>
      <c r="O1229" s="215"/>
      <c r="P1229" s="213"/>
      <c r="Q1229" s="214"/>
      <c r="R1229" s="215"/>
    </row>
    <row r="1230" spans="2:18" x14ac:dyDescent="0.2">
      <c r="B1230" s="216" t="s">
        <v>2251</v>
      </c>
      <c r="C1230" s="216" t="s">
        <v>2252</v>
      </c>
      <c r="D1230" s="216" t="s">
        <v>24</v>
      </c>
      <c r="E1230" s="213">
        <v>916</v>
      </c>
      <c r="F1230" s="213">
        <v>5458</v>
      </c>
      <c r="G1230" s="213">
        <v>333.8</v>
      </c>
      <c r="H1230" s="213">
        <v>127</v>
      </c>
      <c r="I1230" s="213"/>
      <c r="J1230" s="213"/>
      <c r="K1230" s="213">
        <v>9</v>
      </c>
      <c r="L1230" s="214">
        <v>22552.32</v>
      </c>
      <c r="M1230" s="214">
        <v>22552.32</v>
      </c>
      <c r="N1230" s="215">
        <v>3.1740000000000002E-4</v>
      </c>
      <c r="O1230" s="215">
        <v>3.1700000000000001E-4</v>
      </c>
      <c r="P1230" s="213">
        <v>2</v>
      </c>
      <c r="Q1230" s="214">
        <v>42075</v>
      </c>
      <c r="R1230" s="215">
        <v>1.3530000000000001E-4</v>
      </c>
    </row>
    <row r="1231" spans="2:18" x14ac:dyDescent="0.2">
      <c r="B1231" s="216" t="s">
        <v>2253</v>
      </c>
      <c r="C1231" s="216" t="s">
        <v>2254</v>
      </c>
      <c r="D1231" s="216" t="s">
        <v>24</v>
      </c>
      <c r="E1231" s="213">
        <v>993</v>
      </c>
      <c r="F1231" s="213">
        <v>7414.5</v>
      </c>
      <c r="G1231" s="213">
        <v>1502.92</v>
      </c>
      <c r="H1231" s="213">
        <v>134</v>
      </c>
      <c r="I1231" s="213"/>
      <c r="J1231" s="213"/>
      <c r="K1231" s="213">
        <v>9</v>
      </c>
      <c r="L1231" s="214">
        <v>96956.1</v>
      </c>
      <c r="M1231" s="214">
        <v>96956.1</v>
      </c>
      <c r="N1231" s="215">
        <v>1.0606999999999999E-3</v>
      </c>
      <c r="O1231" s="215">
        <v>1.0610000000000001E-3</v>
      </c>
      <c r="P1231" s="213">
        <v>5</v>
      </c>
      <c r="Q1231" s="214">
        <v>74407</v>
      </c>
      <c r="R1231" s="215">
        <v>2.1689999999999999E-4</v>
      </c>
    </row>
    <row r="1232" spans="2:18" x14ac:dyDescent="0.2">
      <c r="B1232" s="216" t="s">
        <v>2255</v>
      </c>
      <c r="C1232" s="216" t="s">
        <v>2256</v>
      </c>
      <c r="D1232" s="216" t="s">
        <v>25</v>
      </c>
      <c r="E1232" s="213">
        <v>523.5</v>
      </c>
      <c r="F1232" s="213">
        <v>4068.49</v>
      </c>
      <c r="G1232" s="213">
        <v>596.5</v>
      </c>
      <c r="H1232" s="213">
        <v>63</v>
      </c>
      <c r="I1232" s="213"/>
      <c r="J1232" s="213"/>
      <c r="K1232" s="213">
        <v>6</v>
      </c>
      <c r="L1232" s="214">
        <v>9690.7070000000003</v>
      </c>
      <c r="M1232" s="214">
        <v>9690.7070000000003</v>
      </c>
      <c r="N1232" s="215">
        <v>2.809E-4</v>
      </c>
      <c r="O1232" s="215">
        <v>2.81E-4</v>
      </c>
      <c r="P1232" s="213">
        <v>2</v>
      </c>
      <c r="Q1232" s="214">
        <v>1656</v>
      </c>
      <c r="R1232" s="215">
        <v>4.8399999999999997E-5</v>
      </c>
    </row>
    <row r="1233" spans="2:18" x14ac:dyDescent="0.2">
      <c r="B1233" s="216" t="s">
        <v>2257</v>
      </c>
      <c r="C1233" s="216" t="s">
        <v>2258</v>
      </c>
      <c r="D1233" s="216" t="s">
        <v>25</v>
      </c>
      <c r="E1233" s="213">
        <v>1428</v>
      </c>
      <c r="F1233" s="213">
        <v>29479.83</v>
      </c>
      <c r="G1233" s="213">
        <v>397.58</v>
      </c>
      <c r="H1233" s="213">
        <v>179</v>
      </c>
      <c r="I1233" s="213"/>
      <c r="J1233" s="213"/>
      <c r="K1233" s="213">
        <v>20</v>
      </c>
      <c r="L1233" s="214">
        <v>185085.7</v>
      </c>
      <c r="M1233" s="214">
        <v>113393.60000000001</v>
      </c>
      <c r="N1233" s="215">
        <v>2.5157999999999999E-3</v>
      </c>
      <c r="O1233" s="215">
        <v>1.9380000000000001E-3</v>
      </c>
      <c r="P1233" s="213">
        <v>21</v>
      </c>
      <c r="Q1233" s="214">
        <v>236363.9</v>
      </c>
      <c r="R1233" s="215">
        <v>2.0807999999999998E-3</v>
      </c>
    </row>
    <row r="1234" spans="2:18" x14ac:dyDescent="0.2">
      <c r="B1234" s="216" t="s">
        <v>2259</v>
      </c>
      <c r="C1234" s="216" t="s">
        <v>2260</v>
      </c>
      <c r="D1234" s="216" t="s">
        <v>24</v>
      </c>
      <c r="E1234" s="213">
        <v>1245</v>
      </c>
      <c r="F1234" s="213">
        <v>7678.5</v>
      </c>
      <c r="G1234" s="213">
        <v>432</v>
      </c>
      <c r="H1234" s="213">
        <v>142</v>
      </c>
      <c r="I1234" s="213"/>
      <c r="J1234" s="213"/>
      <c r="K1234" s="213">
        <v>4</v>
      </c>
      <c r="L1234" s="214">
        <v>2415.9549999999999</v>
      </c>
      <c r="M1234" s="214">
        <v>2415.9549999999999</v>
      </c>
      <c r="N1234" s="215">
        <v>2.9099999999999999E-5</v>
      </c>
      <c r="O1234" s="215">
        <v>2.9099999999999999E-5</v>
      </c>
      <c r="P1234" s="213">
        <v>31</v>
      </c>
      <c r="Q1234" s="214">
        <v>225588</v>
      </c>
      <c r="R1234" s="215">
        <v>7.6309999999999995E-4</v>
      </c>
    </row>
    <row r="1235" spans="2:18" x14ac:dyDescent="0.2">
      <c r="B1235" s="216" t="s">
        <v>2261</v>
      </c>
      <c r="C1235" s="216" t="s">
        <v>2262</v>
      </c>
      <c r="D1235" s="216" t="s">
        <v>24</v>
      </c>
      <c r="E1235" s="213">
        <v>957</v>
      </c>
      <c r="F1235" s="213">
        <v>5237.3999999999996</v>
      </c>
      <c r="G1235" s="213">
        <v>560.29999999999995</v>
      </c>
      <c r="H1235" s="213">
        <v>185</v>
      </c>
      <c r="I1235" s="213"/>
      <c r="J1235" s="213"/>
      <c r="K1235" s="213">
        <v>7</v>
      </c>
      <c r="L1235" s="214">
        <v>2597.404</v>
      </c>
      <c r="M1235" s="214">
        <v>2597.404</v>
      </c>
      <c r="N1235" s="215">
        <v>1.9000000000000001E-5</v>
      </c>
      <c r="O1235" s="215">
        <v>1.9000000000000001E-5</v>
      </c>
      <c r="P1235" s="213">
        <v>2</v>
      </c>
      <c r="Q1235" s="214">
        <v>2957</v>
      </c>
      <c r="R1235" s="215">
        <v>1.31E-5</v>
      </c>
    </row>
    <row r="1236" spans="2:18" x14ac:dyDescent="0.2">
      <c r="B1236" s="216" t="s">
        <v>2263</v>
      </c>
      <c r="C1236" s="216" t="s">
        <v>2264</v>
      </c>
      <c r="D1236" s="216" t="s">
        <v>24</v>
      </c>
      <c r="E1236" s="213">
        <v>284.5</v>
      </c>
      <c r="F1236" s="213">
        <v>2105</v>
      </c>
      <c r="G1236" s="213">
        <v>318.7</v>
      </c>
      <c r="H1236" s="213">
        <v>71</v>
      </c>
      <c r="I1236" s="213"/>
      <c r="J1236" s="213"/>
      <c r="K1236" s="213">
        <v>4</v>
      </c>
      <c r="L1236" s="214">
        <v>18411.68</v>
      </c>
      <c r="M1236" s="214">
        <v>18411.68</v>
      </c>
      <c r="N1236" s="215">
        <v>1.3129999999999999E-4</v>
      </c>
      <c r="O1236" s="215">
        <v>1.3100000000000001E-4</v>
      </c>
      <c r="P1236" s="213">
        <v>0</v>
      </c>
      <c r="Q1236" s="214">
        <v>0</v>
      </c>
      <c r="R1236" s="215">
        <v>0</v>
      </c>
    </row>
    <row r="1237" spans="2:18" x14ac:dyDescent="0.2">
      <c r="B1237" s="216" t="s">
        <v>2265</v>
      </c>
      <c r="C1237" s="216" t="s">
        <v>2264</v>
      </c>
      <c r="D1237" s="216" t="s">
        <v>24</v>
      </c>
      <c r="E1237" s="213">
        <v>11</v>
      </c>
      <c r="F1237" s="213">
        <v>0</v>
      </c>
      <c r="G1237" s="213">
        <v>2296.9</v>
      </c>
      <c r="H1237" s="213">
        <v>190</v>
      </c>
      <c r="I1237" s="213"/>
      <c r="J1237" s="213"/>
      <c r="K1237" s="213"/>
      <c r="L1237" s="214"/>
      <c r="M1237" s="214"/>
      <c r="N1237" s="215"/>
      <c r="O1237" s="215"/>
      <c r="P1237" s="213"/>
      <c r="Q1237" s="214"/>
      <c r="R1237" s="215"/>
    </row>
    <row r="1238" spans="2:18" x14ac:dyDescent="0.2">
      <c r="B1238" s="216" t="s">
        <v>2266</v>
      </c>
      <c r="C1238" s="216" t="s">
        <v>2267</v>
      </c>
      <c r="D1238" s="216" t="s">
        <v>25</v>
      </c>
      <c r="E1238" s="213">
        <v>755</v>
      </c>
      <c r="F1238" s="213">
        <v>8237.7999999999993</v>
      </c>
      <c r="G1238" s="213">
        <v>8182.52</v>
      </c>
      <c r="H1238" s="213">
        <v>132</v>
      </c>
      <c r="I1238" s="213"/>
      <c r="J1238" s="213"/>
      <c r="K1238" s="213">
        <v>2</v>
      </c>
      <c r="L1238" s="214">
        <v>31390.99</v>
      </c>
      <c r="M1238" s="214">
        <v>31390.99</v>
      </c>
      <c r="N1238" s="215">
        <v>2.0162999999999999E-3</v>
      </c>
      <c r="O1238" s="215">
        <v>2.016E-3</v>
      </c>
      <c r="P1238" s="213">
        <v>2</v>
      </c>
      <c r="Q1238" s="214">
        <v>17323.599999999999</v>
      </c>
      <c r="R1238" s="215">
        <v>1.141E-4</v>
      </c>
    </row>
    <row r="1239" spans="2:18" x14ac:dyDescent="0.2">
      <c r="B1239" s="216" t="s">
        <v>2268</v>
      </c>
      <c r="C1239" s="216" t="s">
        <v>2269</v>
      </c>
      <c r="D1239" s="216" t="s">
        <v>25</v>
      </c>
      <c r="E1239" s="213">
        <v>372</v>
      </c>
      <c r="F1239" s="213">
        <v>23862.16</v>
      </c>
      <c r="G1239" s="213">
        <v>293.56</v>
      </c>
      <c r="H1239" s="213">
        <v>112</v>
      </c>
      <c r="I1239" s="213"/>
      <c r="J1239" s="213"/>
      <c r="K1239" s="213">
        <v>14</v>
      </c>
      <c r="L1239" s="214">
        <v>256818.1</v>
      </c>
      <c r="M1239" s="214">
        <v>134060.4</v>
      </c>
      <c r="N1239" s="215">
        <v>4.3287000000000004E-3</v>
      </c>
      <c r="O1239" s="215">
        <v>3.333E-3</v>
      </c>
      <c r="P1239" s="213">
        <v>7</v>
      </c>
      <c r="Q1239" s="214">
        <v>21043</v>
      </c>
      <c r="R1239" s="215">
        <v>1.6210000000000001E-4</v>
      </c>
    </row>
    <row r="1240" spans="2:18" x14ac:dyDescent="0.2">
      <c r="B1240" s="216" t="s">
        <v>2270</v>
      </c>
      <c r="C1240" s="216" t="s">
        <v>2271</v>
      </c>
      <c r="D1240" s="216" t="s">
        <v>25</v>
      </c>
      <c r="E1240" s="213">
        <v>903</v>
      </c>
      <c r="F1240" s="213">
        <v>23646.63</v>
      </c>
      <c r="G1240" s="213">
        <v>1572.3</v>
      </c>
      <c r="H1240" s="213">
        <v>153</v>
      </c>
      <c r="I1240" s="213"/>
      <c r="J1240" s="213"/>
      <c r="K1240" s="213">
        <v>18</v>
      </c>
      <c r="L1240" s="214">
        <v>51738.61</v>
      </c>
      <c r="M1240" s="214">
        <v>51738.61</v>
      </c>
      <c r="N1240" s="215">
        <v>2.6299000000000001E-3</v>
      </c>
      <c r="O1240" s="215">
        <v>2.63E-3</v>
      </c>
      <c r="P1240" s="213">
        <v>4</v>
      </c>
      <c r="Q1240" s="214">
        <v>16179</v>
      </c>
      <c r="R1240" s="215">
        <v>1.7239999999999999E-4</v>
      </c>
    </row>
    <row r="1241" spans="2:18" x14ac:dyDescent="0.2">
      <c r="B1241" s="216" t="s">
        <v>2272</v>
      </c>
      <c r="C1241" s="216" t="s">
        <v>2273</v>
      </c>
      <c r="D1241" s="216" t="s">
        <v>25</v>
      </c>
      <c r="E1241" s="213">
        <v>692</v>
      </c>
      <c r="F1241" s="213">
        <v>27427.279999999999</v>
      </c>
      <c r="G1241" s="213">
        <v>6650.4</v>
      </c>
      <c r="H1241" s="213">
        <v>128</v>
      </c>
      <c r="I1241" s="213"/>
      <c r="J1241" s="213"/>
      <c r="K1241" s="213">
        <v>19</v>
      </c>
      <c r="L1241" s="214">
        <v>189953.1</v>
      </c>
      <c r="M1241" s="214">
        <v>180509.6</v>
      </c>
      <c r="N1241" s="215">
        <v>4.1609999999999998E-3</v>
      </c>
      <c r="O1241" s="215">
        <v>4.058E-3</v>
      </c>
      <c r="P1241" s="213">
        <v>1</v>
      </c>
      <c r="Q1241" s="214">
        <v>4246</v>
      </c>
      <c r="R1241" s="215">
        <v>5.8E-5</v>
      </c>
    </row>
    <row r="1242" spans="2:18" x14ac:dyDescent="0.2">
      <c r="B1242" s="216" t="s">
        <v>2274</v>
      </c>
      <c r="C1242" s="216" t="s">
        <v>2275</v>
      </c>
      <c r="D1242" s="216" t="s">
        <v>25</v>
      </c>
      <c r="E1242" s="213">
        <v>987</v>
      </c>
      <c r="F1242" s="213">
        <v>20201.560000000001</v>
      </c>
      <c r="G1242" s="213">
        <v>7858.9</v>
      </c>
      <c r="H1242" s="213">
        <v>175</v>
      </c>
      <c r="I1242" s="213"/>
      <c r="J1242" s="213"/>
      <c r="K1242" s="213">
        <v>17</v>
      </c>
      <c r="L1242" s="214">
        <v>1464207</v>
      </c>
      <c r="M1242" s="214">
        <v>104885.8</v>
      </c>
      <c r="N1242" s="215">
        <v>8.8976000000000003E-3</v>
      </c>
      <c r="O1242" s="215">
        <v>5.385E-3</v>
      </c>
      <c r="P1242" s="213">
        <v>1</v>
      </c>
      <c r="Q1242" s="214">
        <v>584</v>
      </c>
      <c r="R1242" s="215">
        <v>2.16E-5</v>
      </c>
    </row>
    <row r="1243" spans="2:18" x14ac:dyDescent="0.2">
      <c r="B1243" s="216" t="s">
        <v>2276</v>
      </c>
      <c r="C1243" s="216" t="s">
        <v>2271</v>
      </c>
      <c r="D1243" s="216" t="s">
        <v>25</v>
      </c>
      <c r="E1243" s="213">
        <v>1017</v>
      </c>
      <c r="F1243" s="213">
        <v>36118.839999999997</v>
      </c>
      <c r="G1243" s="213">
        <v>2142.5</v>
      </c>
      <c r="H1243" s="213">
        <v>207</v>
      </c>
      <c r="I1243" s="213"/>
      <c r="J1243" s="213"/>
      <c r="K1243" s="213">
        <v>19</v>
      </c>
      <c r="L1243" s="214">
        <v>92696.09</v>
      </c>
      <c r="M1243" s="214">
        <v>59977.4</v>
      </c>
      <c r="N1243" s="215">
        <v>3.0596E-3</v>
      </c>
      <c r="O1243" s="215">
        <v>2.99E-3</v>
      </c>
      <c r="P1243" s="213">
        <v>6</v>
      </c>
      <c r="Q1243" s="214">
        <v>19545</v>
      </c>
      <c r="R1243" s="215">
        <v>2.119E-4</v>
      </c>
    </row>
    <row r="1244" spans="2:18" x14ac:dyDescent="0.2">
      <c r="B1244" s="216" t="s">
        <v>2277</v>
      </c>
      <c r="C1244" s="216" t="s">
        <v>2275</v>
      </c>
      <c r="D1244" s="216" t="s">
        <v>25</v>
      </c>
      <c r="E1244" s="213">
        <v>1205</v>
      </c>
      <c r="F1244" s="213">
        <v>11648.26</v>
      </c>
      <c r="G1244" s="213">
        <v>16625.36</v>
      </c>
      <c r="H1244" s="213">
        <v>222</v>
      </c>
      <c r="I1244" s="213"/>
      <c r="J1244" s="213"/>
      <c r="K1244" s="213">
        <v>7</v>
      </c>
      <c r="L1244" s="214">
        <v>149257.9</v>
      </c>
      <c r="M1244" s="214">
        <v>149257.9</v>
      </c>
      <c r="N1244" s="215">
        <v>5.2370999999999997E-3</v>
      </c>
      <c r="O1244" s="215">
        <v>5.2370000000000003E-3</v>
      </c>
      <c r="P1244" s="213">
        <v>3</v>
      </c>
      <c r="Q1244" s="214">
        <v>11215.67</v>
      </c>
      <c r="R1244" s="215">
        <v>2.0159999999999999E-4</v>
      </c>
    </row>
    <row r="1245" spans="2:18" x14ac:dyDescent="0.2">
      <c r="B1245" s="216" t="s">
        <v>2278</v>
      </c>
      <c r="C1245" s="216" t="s">
        <v>2279</v>
      </c>
      <c r="D1245" s="216" t="s">
        <v>25</v>
      </c>
      <c r="E1245" s="213">
        <v>1073</v>
      </c>
      <c r="F1245" s="213">
        <v>31290.51</v>
      </c>
      <c r="G1245" s="213">
        <v>4801.1000000000004</v>
      </c>
      <c r="H1245" s="213">
        <v>160</v>
      </c>
      <c r="I1245" s="213"/>
      <c r="J1245" s="213"/>
      <c r="K1245" s="213">
        <v>13</v>
      </c>
      <c r="L1245" s="214">
        <v>77299.17</v>
      </c>
      <c r="M1245" s="214">
        <v>77299.17</v>
      </c>
      <c r="N1245" s="215">
        <v>3.4064E-3</v>
      </c>
      <c r="O1245" s="215">
        <v>3.4060000000000002E-3</v>
      </c>
      <c r="P1245" s="213">
        <v>4</v>
      </c>
      <c r="Q1245" s="214">
        <v>8897</v>
      </c>
      <c r="R1245" s="215">
        <v>1.529E-4</v>
      </c>
    </row>
    <row r="1246" spans="2:18" x14ac:dyDescent="0.2">
      <c r="B1246" s="216" t="s">
        <v>2280</v>
      </c>
      <c r="C1246" s="216" t="s">
        <v>2281</v>
      </c>
      <c r="D1246" s="216" t="s">
        <v>24</v>
      </c>
      <c r="E1246" s="213">
        <v>1186</v>
      </c>
      <c r="F1246" s="213">
        <v>4516.8999999999996</v>
      </c>
      <c r="G1246" s="213">
        <v>2888.38</v>
      </c>
      <c r="H1246" s="213">
        <v>189</v>
      </c>
      <c r="I1246" s="213"/>
      <c r="J1246" s="213"/>
      <c r="K1246" s="213"/>
      <c r="L1246" s="214"/>
      <c r="M1246" s="214"/>
      <c r="N1246" s="215"/>
      <c r="O1246" s="215"/>
      <c r="P1246" s="213"/>
      <c r="Q1246" s="214"/>
      <c r="R1246" s="215"/>
    </row>
    <row r="1247" spans="2:18" x14ac:dyDescent="0.2">
      <c r="B1247" s="216" t="s">
        <v>2282</v>
      </c>
      <c r="C1247" s="216" t="s">
        <v>2283</v>
      </c>
      <c r="D1247" s="216" t="s">
        <v>24</v>
      </c>
      <c r="E1247" s="213">
        <v>1500</v>
      </c>
      <c r="F1247" s="213">
        <v>6331.19</v>
      </c>
      <c r="G1247" s="213">
        <v>872.41</v>
      </c>
      <c r="H1247" s="213">
        <v>221</v>
      </c>
      <c r="I1247" s="213"/>
      <c r="J1247" s="213"/>
      <c r="K1247" s="213"/>
      <c r="L1247" s="214"/>
      <c r="M1247" s="214"/>
      <c r="N1247" s="215"/>
      <c r="O1247" s="215"/>
      <c r="P1247" s="213"/>
      <c r="Q1247" s="214"/>
      <c r="R1247" s="215"/>
    </row>
    <row r="1248" spans="2:18" x14ac:dyDescent="0.2">
      <c r="B1248" s="216" t="s">
        <v>2284</v>
      </c>
      <c r="C1248" s="216" t="s">
        <v>2285</v>
      </c>
      <c r="D1248" s="216" t="s">
        <v>24</v>
      </c>
      <c r="E1248" s="213">
        <v>1985</v>
      </c>
      <c r="F1248" s="213">
        <v>5403.3</v>
      </c>
      <c r="G1248" s="213">
        <v>4838.55</v>
      </c>
      <c r="H1248" s="213">
        <v>269</v>
      </c>
      <c r="I1248" s="213"/>
      <c r="J1248" s="213"/>
      <c r="K1248" s="213"/>
      <c r="L1248" s="214"/>
      <c r="M1248" s="214"/>
      <c r="N1248" s="215"/>
      <c r="O1248" s="215"/>
      <c r="P1248" s="213"/>
      <c r="Q1248" s="214"/>
      <c r="R1248" s="215"/>
    </row>
    <row r="1249" spans="2:18" x14ac:dyDescent="0.2">
      <c r="B1249" s="216" t="s">
        <v>2286</v>
      </c>
      <c r="C1249" s="216" t="s">
        <v>2287</v>
      </c>
      <c r="D1249" s="216" t="s">
        <v>24</v>
      </c>
      <c r="E1249" s="213">
        <v>1001.5</v>
      </c>
      <c r="F1249" s="213">
        <v>2735</v>
      </c>
      <c r="G1249" s="213">
        <v>110.36</v>
      </c>
      <c r="H1249" s="213">
        <v>110</v>
      </c>
      <c r="I1249" s="213"/>
      <c r="J1249" s="213"/>
      <c r="K1249" s="213"/>
      <c r="L1249" s="214"/>
      <c r="M1249" s="214"/>
      <c r="N1249" s="215"/>
      <c r="O1249" s="215"/>
      <c r="P1249" s="213"/>
      <c r="Q1249" s="214"/>
      <c r="R1249" s="215"/>
    </row>
    <row r="1250" spans="2:18" x14ac:dyDescent="0.2">
      <c r="B1250" s="216" t="s">
        <v>2288</v>
      </c>
      <c r="C1250" s="216" t="s">
        <v>2289</v>
      </c>
      <c r="D1250" s="216" t="s">
        <v>24</v>
      </c>
      <c r="E1250" s="213">
        <v>746.5</v>
      </c>
      <c r="F1250" s="213">
        <v>2390.5</v>
      </c>
      <c r="G1250" s="213">
        <v>2831.18</v>
      </c>
      <c r="H1250" s="213">
        <v>224</v>
      </c>
      <c r="I1250" s="213"/>
      <c r="J1250" s="213"/>
      <c r="K1250" s="213"/>
      <c r="L1250" s="214"/>
      <c r="M1250" s="214"/>
      <c r="N1250" s="215"/>
      <c r="O1250" s="215"/>
      <c r="P1250" s="213"/>
      <c r="Q1250" s="214"/>
      <c r="R1250" s="215"/>
    </row>
    <row r="1251" spans="2:18" x14ac:dyDescent="0.2">
      <c r="B1251" s="216" t="s">
        <v>2290</v>
      </c>
      <c r="C1251" s="216" t="s">
        <v>2291</v>
      </c>
      <c r="D1251" s="216" t="s">
        <v>24</v>
      </c>
      <c r="E1251" s="213">
        <v>1376.5</v>
      </c>
      <c r="F1251" s="213">
        <v>5539.21</v>
      </c>
      <c r="G1251" s="213">
        <v>338.35</v>
      </c>
      <c r="H1251" s="213">
        <v>168</v>
      </c>
      <c r="I1251" s="213"/>
      <c r="J1251" s="213"/>
      <c r="K1251" s="213"/>
      <c r="L1251" s="214"/>
      <c r="M1251" s="214"/>
      <c r="N1251" s="215"/>
      <c r="O1251" s="215"/>
      <c r="P1251" s="213"/>
      <c r="Q1251" s="214"/>
      <c r="R1251" s="215"/>
    </row>
    <row r="1252" spans="2:18" x14ac:dyDescent="0.2">
      <c r="B1252" s="216" t="s">
        <v>2292</v>
      </c>
      <c r="C1252" s="216" t="s">
        <v>2293</v>
      </c>
      <c r="D1252" s="216" t="s">
        <v>24</v>
      </c>
      <c r="E1252" s="213">
        <v>514.5</v>
      </c>
      <c r="F1252" s="213">
        <v>2248.96</v>
      </c>
      <c r="G1252" s="213">
        <v>305.52</v>
      </c>
      <c r="H1252" s="213">
        <v>86</v>
      </c>
      <c r="I1252" s="213"/>
      <c r="J1252" s="213"/>
      <c r="K1252" s="213"/>
      <c r="L1252" s="214"/>
      <c r="M1252" s="214"/>
      <c r="N1252" s="215"/>
      <c r="O1252" s="215"/>
      <c r="P1252" s="213"/>
      <c r="Q1252" s="214"/>
      <c r="R1252" s="215"/>
    </row>
    <row r="1253" spans="2:18" x14ac:dyDescent="0.2">
      <c r="B1253" s="216" t="s">
        <v>2294</v>
      </c>
      <c r="C1253" s="216" t="s">
        <v>2295</v>
      </c>
      <c r="D1253" s="216" t="s">
        <v>24</v>
      </c>
      <c r="E1253" s="213">
        <v>1301</v>
      </c>
      <c r="F1253" s="213">
        <v>4802.3599999999997</v>
      </c>
      <c r="G1253" s="213">
        <v>660.87</v>
      </c>
      <c r="H1253" s="213">
        <v>194</v>
      </c>
      <c r="I1253" s="213"/>
      <c r="J1253" s="213"/>
      <c r="K1253" s="213"/>
      <c r="L1253" s="214"/>
      <c r="M1253" s="214"/>
      <c r="N1253" s="215"/>
      <c r="O1253" s="215"/>
      <c r="P1253" s="213"/>
      <c r="Q1253" s="214"/>
      <c r="R1253" s="215"/>
    </row>
    <row r="1254" spans="2:18" x14ac:dyDescent="0.2">
      <c r="B1254" s="216" t="s">
        <v>2296</v>
      </c>
      <c r="C1254" s="216" t="s">
        <v>2297</v>
      </c>
      <c r="D1254" s="216" t="s">
        <v>24</v>
      </c>
      <c r="E1254" s="213">
        <v>5</v>
      </c>
      <c r="F1254" s="213">
        <v>2281.3000000000002</v>
      </c>
      <c r="G1254" s="213">
        <v>176.5</v>
      </c>
      <c r="H1254" s="213">
        <v>15</v>
      </c>
      <c r="I1254" s="213"/>
      <c r="J1254" s="213"/>
      <c r="K1254" s="213">
        <v>2</v>
      </c>
      <c r="L1254" s="214">
        <v>684.38329999999996</v>
      </c>
      <c r="M1254" s="214">
        <v>684.38329999999996</v>
      </c>
      <c r="N1254" s="215">
        <v>3.0000000000000001E-6</v>
      </c>
      <c r="O1254" s="215">
        <v>3.0000000000000001E-6</v>
      </c>
      <c r="P1254" s="213">
        <v>0</v>
      </c>
      <c r="Q1254" s="214">
        <v>0</v>
      </c>
      <c r="R1254" s="215">
        <v>0</v>
      </c>
    </row>
    <row r="1255" spans="2:18" x14ac:dyDescent="0.2">
      <c r="B1255" s="216" t="s">
        <v>2298</v>
      </c>
      <c r="C1255" s="216" t="s">
        <v>2299</v>
      </c>
      <c r="D1255" s="216" t="s">
        <v>24</v>
      </c>
      <c r="E1255" s="213">
        <v>70.989999999999995</v>
      </c>
      <c r="F1255" s="213">
        <v>2431.6999999999998</v>
      </c>
      <c r="G1255" s="213">
        <v>617.29999999999995</v>
      </c>
      <c r="H1255" s="213">
        <v>72</v>
      </c>
      <c r="I1255" s="213"/>
      <c r="J1255" s="213"/>
      <c r="K1255" s="213">
        <v>3</v>
      </c>
      <c r="L1255" s="214">
        <v>136.15119999999999</v>
      </c>
      <c r="M1255" s="214">
        <v>136.15119999999999</v>
      </c>
      <c r="N1255" s="215">
        <v>3.0000000000000001E-6</v>
      </c>
      <c r="O1255" s="215">
        <v>3.0000000000000001E-6</v>
      </c>
      <c r="P1255" s="213">
        <v>2</v>
      </c>
      <c r="Q1255" s="214">
        <v>2274</v>
      </c>
      <c r="R1255" s="215">
        <v>1.11E-5</v>
      </c>
    </row>
    <row r="1256" spans="2:18" x14ac:dyDescent="0.2">
      <c r="B1256" s="216" t="s">
        <v>2300</v>
      </c>
      <c r="C1256" s="216" t="s">
        <v>2301</v>
      </c>
      <c r="D1256" s="216" t="s">
        <v>25</v>
      </c>
      <c r="E1256" s="213">
        <v>2546</v>
      </c>
      <c r="F1256" s="213">
        <v>14438.7</v>
      </c>
      <c r="G1256" s="213">
        <v>6909.15</v>
      </c>
      <c r="H1256" s="213">
        <v>306</v>
      </c>
      <c r="I1256" s="213"/>
      <c r="J1256" s="213"/>
      <c r="K1256" s="213">
        <v>5</v>
      </c>
      <c r="L1256" s="214">
        <v>2271.3719999999998</v>
      </c>
      <c r="M1256" s="214">
        <v>2271.3719999999998</v>
      </c>
      <c r="N1256" s="215">
        <v>8.4400000000000005E-5</v>
      </c>
      <c r="O1256" s="215">
        <v>8.4400000000000005E-5</v>
      </c>
      <c r="P1256" s="213">
        <v>13</v>
      </c>
      <c r="Q1256" s="214">
        <v>14074.5</v>
      </c>
      <c r="R1256" s="215">
        <v>1.3080000000000001E-4</v>
      </c>
    </row>
    <row r="1257" spans="2:18" x14ac:dyDescent="0.2">
      <c r="B1257" s="216" t="s">
        <v>2302</v>
      </c>
      <c r="C1257" s="216" t="s">
        <v>527</v>
      </c>
      <c r="D1257" s="216" t="s">
        <v>25</v>
      </c>
      <c r="E1257" s="213">
        <v>1690</v>
      </c>
      <c r="F1257" s="213">
        <v>8472</v>
      </c>
      <c r="G1257" s="213">
        <v>9611.9599999999991</v>
      </c>
      <c r="H1257" s="213">
        <v>225</v>
      </c>
      <c r="I1257" s="213"/>
      <c r="J1257" s="213"/>
      <c r="K1257" s="213">
        <v>5</v>
      </c>
      <c r="L1257" s="214">
        <v>3656.8789999999999</v>
      </c>
      <c r="M1257" s="214">
        <v>3656.8789999999999</v>
      </c>
      <c r="N1257" s="215">
        <v>1.154E-4</v>
      </c>
      <c r="O1257" s="215">
        <v>1.15E-4</v>
      </c>
      <c r="P1257" s="213">
        <v>3</v>
      </c>
      <c r="Q1257" s="214">
        <v>27038</v>
      </c>
      <c r="R1257" s="215">
        <v>2.9189999999999999E-4</v>
      </c>
    </row>
    <row r="1258" spans="2:18" x14ac:dyDescent="0.2">
      <c r="B1258" s="216" t="s">
        <v>2303</v>
      </c>
      <c r="C1258" s="216" t="s">
        <v>2304</v>
      </c>
      <c r="D1258" s="216" t="s">
        <v>25</v>
      </c>
      <c r="E1258" s="213">
        <v>275</v>
      </c>
      <c r="F1258" s="213">
        <v>17837.5</v>
      </c>
      <c r="G1258" s="213">
        <v>1516.9</v>
      </c>
      <c r="H1258" s="213">
        <v>51</v>
      </c>
      <c r="I1258" s="213"/>
      <c r="J1258" s="213"/>
      <c r="K1258" s="213">
        <v>4</v>
      </c>
      <c r="L1258" s="214">
        <v>36723.11</v>
      </c>
      <c r="M1258" s="214">
        <v>36723.11</v>
      </c>
      <c r="N1258" s="215">
        <v>7.2460000000000005E-4</v>
      </c>
      <c r="O1258" s="215">
        <v>7.2499999999999995E-4</v>
      </c>
      <c r="P1258" s="213">
        <v>1</v>
      </c>
      <c r="Q1258" s="214">
        <v>165</v>
      </c>
      <c r="R1258" s="215">
        <v>2.7E-6</v>
      </c>
    </row>
    <row r="1259" spans="2:18" x14ac:dyDescent="0.2">
      <c r="B1259" s="216" t="s">
        <v>2305</v>
      </c>
      <c r="C1259" s="216" t="s">
        <v>2306</v>
      </c>
      <c r="D1259" s="216" t="s">
        <v>25</v>
      </c>
      <c r="E1259" s="213">
        <v>863</v>
      </c>
      <c r="F1259" s="213">
        <v>45935.6</v>
      </c>
      <c r="G1259" s="213">
        <v>1518.4</v>
      </c>
      <c r="H1259" s="213">
        <v>193</v>
      </c>
      <c r="I1259" s="213"/>
      <c r="J1259" s="213"/>
      <c r="K1259" s="213">
        <v>13</v>
      </c>
      <c r="L1259" s="214">
        <v>40344.92</v>
      </c>
      <c r="M1259" s="214">
        <v>25695.040000000001</v>
      </c>
      <c r="N1259" s="215">
        <v>1.1738E-3</v>
      </c>
      <c r="O1259" s="215">
        <v>5.7600000000000001E-4</v>
      </c>
      <c r="P1259" s="213">
        <v>15</v>
      </c>
      <c r="Q1259" s="214">
        <v>92412</v>
      </c>
      <c r="R1259" s="215">
        <v>7.626E-4</v>
      </c>
    </row>
    <row r="1260" spans="2:18" x14ac:dyDescent="0.2">
      <c r="B1260" s="216" t="s">
        <v>2307</v>
      </c>
      <c r="C1260" s="216" t="s">
        <v>2299</v>
      </c>
      <c r="D1260" s="216" t="s">
        <v>24</v>
      </c>
      <c r="E1260" s="213">
        <v>57</v>
      </c>
      <c r="F1260" s="213">
        <v>1813.8</v>
      </c>
      <c r="G1260" s="213">
        <v>1117.45</v>
      </c>
      <c r="H1260" s="213">
        <v>181</v>
      </c>
      <c r="I1260" s="213"/>
      <c r="J1260" s="213"/>
      <c r="K1260" s="213"/>
      <c r="L1260" s="214"/>
      <c r="M1260" s="214"/>
      <c r="N1260" s="215"/>
      <c r="O1260" s="215"/>
      <c r="P1260" s="213"/>
      <c r="Q1260" s="214"/>
      <c r="R1260" s="215"/>
    </row>
    <row r="1261" spans="2:18" x14ac:dyDescent="0.2">
      <c r="B1261" s="216" t="s">
        <v>2308</v>
      </c>
      <c r="C1261" s="216" t="s">
        <v>2299</v>
      </c>
      <c r="D1261" s="216" t="s">
        <v>24</v>
      </c>
      <c r="E1261" s="213">
        <v>119</v>
      </c>
      <c r="F1261" s="213">
        <v>5164.5</v>
      </c>
      <c r="G1261" s="213">
        <v>3765.8</v>
      </c>
      <c r="H1261" s="213">
        <v>272</v>
      </c>
      <c r="I1261" s="213"/>
      <c r="J1261" s="213"/>
      <c r="K1261" s="213">
        <v>1</v>
      </c>
      <c r="L1261" s="214">
        <v>13991.2</v>
      </c>
      <c r="M1261" s="214">
        <v>13991.2</v>
      </c>
      <c r="N1261" s="215">
        <v>1.0849999999999999E-4</v>
      </c>
      <c r="O1261" s="215">
        <v>1.0900000000000001E-4</v>
      </c>
      <c r="P1261" s="213">
        <v>0</v>
      </c>
      <c r="Q1261" s="214">
        <v>0</v>
      </c>
      <c r="R1261" s="215">
        <v>0</v>
      </c>
    </row>
    <row r="1262" spans="2:18" x14ac:dyDescent="0.2">
      <c r="B1262" s="216" t="s">
        <v>2309</v>
      </c>
      <c r="C1262" s="216" t="s">
        <v>2299</v>
      </c>
      <c r="D1262" s="216" t="s">
        <v>25</v>
      </c>
      <c r="E1262" s="213">
        <v>1163</v>
      </c>
      <c r="F1262" s="213">
        <v>9947.7000000000007</v>
      </c>
      <c r="G1262" s="213">
        <v>5763</v>
      </c>
      <c r="H1262" s="213">
        <v>167</v>
      </c>
      <c r="I1262" s="213"/>
      <c r="J1262" s="213"/>
      <c r="K1262" s="213">
        <v>8</v>
      </c>
      <c r="L1262" s="214">
        <v>186063.5</v>
      </c>
      <c r="M1262" s="214">
        <v>185867.3</v>
      </c>
      <c r="N1262" s="215">
        <v>3.2393999999999999E-3</v>
      </c>
      <c r="O1262" s="215">
        <v>3.2130000000000001E-3</v>
      </c>
      <c r="P1262" s="213">
        <v>2</v>
      </c>
      <c r="Q1262" s="214">
        <v>5410</v>
      </c>
      <c r="R1262" s="215">
        <v>4.5599999999999997E-5</v>
      </c>
    </row>
    <row r="1263" spans="2:18" x14ac:dyDescent="0.2">
      <c r="B1263" s="216" t="s">
        <v>2310</v>
      </c>
      <c r="C1263" s="216" t="s">
        <v>2311</v>
      </c>
      <c r="D1263" s="216" t="s">
        <v>24</v>
      </c>
      <c r="E1263" s="213">
        <v>1481</v>
      </c>
      <c r="F1263" s="213">
        <v>7623.2</v>
      </c>
      <c r="G1263" s="213">
        <v>4090.85</v>
      </c>
      <c r="H1263" s="213">
        <v>196.98560000000001</v>
      </c>
      <c r="I1263" s="213"/>
      <c r="J1263" s="213"/>
      <c r="K1263" s="213">
        <v>9</v>
      </c>
      <c r="L1263" s="214">
        <v>80462.039999999994</v>
      </c>
      <c r="M1263" s="214">
        <v>80462.039999999994</v>
      </c>
      <c r="N1263" s="215">
        <v>1.4936999999999999E-3</v>
      </c>
      <c r="O1263" s="215">
        <v>1.4940000000000001E-3</v>
      </c>
      <c r="P1263" s="213">
        <v>2</v>
      </c>
      <c r="Q1263" s="214">
        <v>25947</v>
      </c>
      <c r="R1263" s="215">
        <v>9.1700000000000006E-5</v>
      </c>
    </row>
    <row r="1264" spans="2:18" x14ac:dyDescent="0.2">
      <c r="B1264" s="216" t="s">
        <v>2312</v>
      </c>
      <c r="C1264" s="216" t="s">
        <v>2313</v>
      </c>
      <c r="D1264" s="216" t="s">
        <v>24</v>
      </c>
      <c r="E1264" s="213">
        <v>1297</v>
      </c>
      <c r="F1264" s="213">
        <v>1716.9</v>
      </c>
      <c r="G1264" s="213">
        <v>4462.7</v>
      </c>
      <c r="H1264" s="213">
        <v>171</v>
      </c>
      <c r="I1264" s="213"/>
      <c r="J1264" s="213"/>
      <c r="K1264" s="213">
        <v>15</v>
      </c>
      <c r="L1264" s="214">
        <v>220737.7</v>
      </c>
      <c r="M1264" s="214">
        <v>220737.7</v>
      </c>
      <c r="N1264" s="215">
        <v>1.2241000000000001E-3</v>
      </c>
      <c r="O1264" s="215">
        <v>1.224E-3</v>
      </c>
      <c r="P1264" s="213">
        <v>3</v>
      </c>
      <c r="Q1264" s="214">
        <v>21301</v>
      </c>
      <c r="R1264" s="215">
        <v>2.139E-4</v>
      </c>
    </row>
    <row r="1265" spans="2:18" x14ac:dyDescent="0.2">
      <c r="B1265" s="216" t="s">
        <v>2314</v>
      </c>
      <c r="C1265" s="216" t="s">
        <v>2315</v>
      </c>
      <c r="D1265" s="216" t="s">
        <v>24</v>
      </c>
      <c r="E1265" s="213">
        <v>1560.99</v>
      </c>
      <c r="F1265" s="213">
        <v>1437.8</v>
      </c>
      <c r="G1265" s="213">
        <v>11889.4</v>
      </c>
      <c r="H1265" s="213">
        <v>235</v>
      </c>
      <c r="I1265" s="213"/>
      <c r="J1265" s="213"/>
      <c r="K1265" s="213">
        <v>5</v>
      </c>
      <c r="L1265" s="214">
        <v>556.71780000000001</v>
      </c>
      <c r="M1265" s="214">
        <v>556.71780000000001</v>
      </c>
      <c r="N1265" s="215">
        <v>5.0000000000000004E-6</v>
      </c>
      <c r="O1265" s="215">
        <v>5.0000000000000004E-6</v>
      </c>
      <c r="P1265" s="213">
        <v>3</v>
      </c>
      <c r="Q1265" s="214">
        <v>26024</v>
      </c>
      <c r="R1265" s="215">
        <v>7.25E-5</v>
      </c>
    </row>
    <row r="1266" spans="2:18" x14ac:dyDescent="0.2">
      <c r="B1266" s="216" t="s">
        <v>2316</v>
      </c>
      <c r="C1266" s="216" t="s">
        <v>2317</v>
      </c>
      <c r="D1266" s="216" t="s">
        <v>25</v>
      </c>
      <c r="E1266" s="213">
        <v>645</v>
      </c>
      <c r="F1266" s="213">
        <v>12149.55</v>
      </c>
      <c r="G1266" s="213">
        <v>5021.8999999999996</v>
      </c>
      <c r="H1266" s="213">
        <v>191</v>
      </c>
      <c r="I1266" s="213"/>
      <c r="J1266" s="213"/>
      <c r="K1266" s="213">
        <v>8</v>
      </c>
      <c r="L1266" s="214">
        <v>30198.7</v>
      </c>
      <c r="M1266" s="214">
        <v>30198.7</v>
      </c>
      <c r="N1266" s="215">
        <v>1.8974E-3</v>
      </c>
      <c r="O1266" s="215">
        <v>1.897E-3</v>
      </c>
      <c r="P1266" s="213">
        <v>1</v>
      </c>
      <c r="Q1266" s="214">
        <v>6213</v>
      </c>
      <c r="R1266" s="215">
        <v>5.1E-5</v>
      </c>
    </row>
    <row r="1267" spans="2:18" x14ac:dyDescent="0.2">
      <c r="B1267" s="216" t="s">
        <v>2318</v>
      </c>
      <c r="C1267" s="216" t="s">
        <v>2319</v>
      </c>
      <c r="D1267" s="216" t="s">
        <v>24</v>
      </c>
      <c r="E1267" s="213">
        <v>999</v>
      </c>
      <c r="F1267" s="213">
        <v>249.7</v>
      </c>
      <c r="G1267" s="213">
        <v>5368.22</v>
      </c>
      <c r="H1267" s="213">
        <v>138</v>
      </c>
      <c r="I1267" s="213"/>
      <c r="J1267" s="213"/>
      <c r="K1267" s="213">
        <v>6</v>
      </c>
      <c r="L1267" s="214">
        <v>5402.759</v>
      </c>
      <c r="M1267" s="214">
        <v>5402.759</v>
      </c>
      <c r="N1267" s="215">
        <v>7.3399999999999995E-5</v>
      </c>
      <c r="O1267" s="215">
        <v>7.3399999999999995E-5</v>
      </c>
      <c r="P1267" s="213">
        <v>0</v>
      </c>
      <c r="Q1267" s="214">
        <v>0</v>
      </c>
      <c r="R1267" s="215">
        <v>0</v>
      </c>
    </row>
    <row r="1268" spans="2:18" x14ac:dyDescent="0.2">
      <c r="B1268" s="216" t="s">
        <v>2320</v>
      </c>
      <c r="C1268" s="216" t="s">
        <v>2321</v>
      </c>
      <c r="D1268" s="216" t="s">
        <v>25</v>
      </c>
      <c r="E1268" s="213">
        <v>1932</v>
      </c>
      <c r="F1268" s="213">
        <v>36921.4</v>
      </c>
      <c r="G1268" s="213">
        <v>6425.9</v>
      </c>
      <c r="H1268" s="213">
        <v>260.30239999999998</v>
      </c>
      <c r="I1268" s="213"/>
      <c r="J1268" s="213"/>
      <c r="K1268" s="213">
        <v>30</v>
      </c>
      <c r="L1268" s="214">
        <v>365005.9</v>
      </c>
      <c r="M1268" s="214">
        <v>365005.9</v>
      </c>
      <c r="N1268" s="215">
        <v>9.5035999999999992E-3</v>
      </c>
      <c r="O1268" s="215">
        <v>9.5040000000000003E-3</v>
      </c>
      <c r="P1268" s="213">
        <v>4</v>
      </c>
      <c r="Q1268" s="214">
        <v>5180</v>
      </c>
      <c r="R1268" s="215">
        <v>7.3899999999999994E-5</v>
      </c>
    </row>
    <row r="1269" spans="2:18" x14ac:dyDescent="0.2">
      <c r="B1269" s="216" t="s">
        <v>2322</v>
      </c>
      <c r="C1269" s="216" t="s">
        <v>2323</v>
      </c>
      <c r="D1269" s="216" t="s">
        <v>24</v>
      </c>
      <c r="E1269" s="213">
        <v>1516</v>
      </c>
      <c r="F1269" s="213">
        <v>4694.12</v>
      </c>
      <c r="G1269" s="213">
        <v>3583.03</v>
      </c>
      <c r="H1269" s="213">
        <v>153.2217</v>
      </c>
      <c r="I1269" s="213"/>
      <c r="J1269" s="213"/>
      <c r="K1269" s="213">
        <v>2</v>
      </c>
      <c r="L1269" s="214">
        <v>560390.80000000005</v>
      </c>
      <c r="M1269" s="214">
        <v>21.31775</v>
      </c>
      <c r="N1269" s="215">
        <v>1.5064E-3</v>
      </c>
      <c r="O1269" s="215">
        <v>9.9999999999999995E-7</v>
      </c>
      <c r="P1269" s="213">
        <v>1</v>
      </c>
      <c r="Q1269" s="214">
        <v>830</v>
      </c>
      <c r="R1269" s="215">
        <v>1.9999999999999999E-6</v>
      </c>
    </row>
    <row r="1270" spans="2:18" x14ac:dyDescent="0.2">
      <c r="B1270" s="216" t="s">
        <v>2324</v>
      </c>
      <c r="C1270" s="216" t="s">
        <v>2311</v>
      </c>
      <c r="D1270" s="216" t="s">
        <v>24</v>
      </c>
      <c r="E1270" s="213">
        <v>336</v>
      </c>
      <c r="F1270" s="213">
        <v>2876.77</v>
      </c>
      <c r="G1270" s="213">
        <v>1284.1099999999999</v>
      </c>
      <c r="H1270" s="213">
        <v>163</v>
      </c>
      <c r="I1270" s="213"/>
      <c r="J1270" s="213"/>
      <c r="K1270" s="213">
        <v>2</v>
      </c>
      <c r="L1270" s="214">
        <v>185.7473</v>
      </c>
      <c r="M1270" s="214">
        <v>185.7473</v>
      </c>
      <c r="N1270" s="215">
        <v>1.9999999999999999E-6</v>
      </c>
      <c r="O1270" s="215">
        <v>1.9999999999999999E-6</v>
      </c>
      <c r="P1270" s="213">
        <v>2</v>
      </c>
      <c r="Q1270" s="214">
        <v>8832</v>
      </c>
      <c r="R1270" s="215">
        <v>2.41E-5</v>
      </c>
    </row>
    <row r="1271" spans="2:18" x14ac:dyDescent="0.2">
      <c r="B1271" s="216" t="s">
        <v>2325</v>
      </c>
      <c r="C1271" s="216" t="s">
        <v>2326</v>
      </c>
      <c r="D1271" s="216" t="s">
        <v>24</v>
      </c>
      <c r="E1271" s="213">
        <v>720</v>
      </c>
      <c r="F1271" s="213">
        <v>0</v>
      </c>
      <c r="G1271" s="213">
        <v>6206.5</v>
      </c>
      <c r="H1271" s="213">
        <v>120</v>
      </c>
      <c r="I1271" s="213"/>
      <c r="J1271" s="213"/>
      <c r="K1271" s="213"/>
      <c r="L1271" s="214"/>
      <c r="M1271" s="214"/>
      <c r="N1271" s="215"/>
      <c r="O1271" s="215"/>
      <c r="P1271" s="213"/>
      <c r="Q1271" s="214"/>
      <c r="R1271" s="215"/>
    </row>
    <row r="1272" spans="2:18" x14ac:dyDescent="0.2">
      <c r="B1272" s="216" t="s">
        <v>2327</v>
      </c>
      <c r="C1272" s="216" t="s">
        <v>2311</v>
      </c>
      <c r="D1272" s="216" t="s">
        <v>24</v>
      </c>
      <c r="E1272" s="213">
        <v>1053</v>
      </c>
      <c r="F1272" s="213">
        <v>6506.8</v>
      </c>
      <c r="G1272" s="213">
        <v>4954.2</v>
      </c>
      <c r="H1272" s="213">
        <v>178</v>
      </c>
      <c r="I1272" s="213"/>
      <c r="J1272" s="213"/>
      <c r="K1272" s="213">
        <v>1</v>
      </c>
      <c r="L1272" s="214">
        <v>3569.0210000000002</v>
      </c>
      <c r="M1272" s="214">
        <v>3569.0210000000002</v>
      </c>
      <c r="N1272" s="215">
        <v>1.5099999999999999E-5</v>
      </c>
      <c r="O1272" s="215">
        <v>1.5099999999999999E-5</v>
      </c>
      <c r="P1272" s="213">
        <v>1</v>
      </c>
      <c r="Q1272" s="214">
        <v>10703.93</v>
      </c>
      <c r="R1272" s="215">
        <v>5.2500000000000002E-5</v>
      </c>
    </row>
    <row r="1273" spans="2:18" x14ac:dyDescent="0.2">
      <c r="B1273" s="216" t="s">
        <v>2328</v>
      </c>
      <c r="C1273" s="216" t="s">
        <v>2326</v>
      </c>
      <c r="D1273" s="216" t="s">
        <v>24</v>
      </c>
      <c r="E1273" s="213">
        <v>1018</v>
      </c>
      <c r="F1273" s="213">
        <v>0</v>
      </c>
      <c r="G1273" s="213">
        <v>5786.3</v>
      </c>
      <c r="H1273" s="213">
        <v>134</v>
      </c>
      <c r="I1273" s="213"/>
      <c r="J1273" s="213"/>
      <c r="K1273" s="213">
        <v>3</v>
      </c>
      <c r="L1273" s="214">
        <v>371.70940000000002</v>
      </c>
      <c r="M1273" s="214">
        <v>371.70940000000002</v>
      </c>
      <c r="N1273" s="215">
        <v>3.0000000000000001E-6</v>
      </c>
      <c r="O1273" s="215">
        <v>3.0000000000000001E-6</v>
      </c>
      <c r="P1273" s="213">
        <v>0</v>
      </c>
      <c r="Q1273" s="214">
        <v>0</v>
      </c>
      <c r="R1273" s="215">
        <v>0</v>
      </c>
    </row>
    <row r="1274" spans="2:18" x14ac:dyDescent="0.2">
      <c r="B1274" s="216" t="s">
        <v>2329</v>
      </c>
      <c r="C1274" s="216" t="s">
        <v>2330</v>
      </c>
      <c r="D1274" s="216" t="s">
        <v>24</v>
      </c>
      <c r="E1274" s="213">
        <v>1068</v>
      </c>
      <c r="F1274" s="213">
        <v>2105</v>
      </c>
      <c r="G1274" s="213">
        <v>7448.7</v>
      </c>
      <c r="H1274" s="213">
        <v>252</v>
      </c>
      <c r="I1274" s="213"/>
      <c r="J1274" s="213"/>
      <c r="K1274" s="213">
        <v>5</v>
      </c>
      <c r="L1274" s="214">
        <v>15926.72</v>
      </c>
      <c r="M1274" s="214">
        <v>15926.72</v>
      </c>
      <c r="N1274" s="215">
        <v>7.4400000000000006E-5</v>
      </c>
      <c r="O1274" s="215">
        <v>7.4400000000000006E-5</v>
      </c>
      <c r="P1274" s="213">
        <v>2</v>
      </c>
      <c r="Q1274" s="214">
        <v>769</v>
      </c>
      <c r="R1274" s="215">
        <v>5.0000000000000004E-6</v>
      </c>
    </row>
    <row r="1275" spans="2:18" x14ac:dyDescent="0.2">
      <c r="B1275" s="216" t="s">
        <v>2331</v>
      </c>
      <c r="C1275" s="216" t="s">
        <v>2311</v>
      </c>
      <c r="D1275" s="216" t="s">
        <v>24</v>
      </c>
      <c r="E1275" s="213">
        <v>362</v>
      </c>
      <c r="F1275" s="213">
        <v>3371.3</v>
      </c>
      <c r="G1275" s="213">
        <v>518.46</v>
      </c>
      <c r="H1275" s="213">
        <v>267</v>
      </c>
      <c r="I1275" s="213"/>
      <c r="J1275" s="213"/>
      <c r="K1275" s="213">
        <v>1</v>
      </c>
      <c r="L1275" s="214">
        <v>129.2235</v>
      </c>
      <c r="M1275" s="214">
        <v>129.2235</v>
      </c>
      <c r="N1275" s="215">
        <v>9.9999999999999995E-7</v>
      </c>
      <c r="O1275" s="215">
        <v>9.9999999999999995E-7</v>
      </c>
      <c r="P1275" s="213">
        <v>1</v>
      </c>
      <c r="Q1275" s="214">
        <v>5460</v>
      </c>
      <c r="R1275" s="215">
        <v>1.0000000000000001E-5</v>
      </c>
    </row>
    <row r="1276" spans="2:18" x14ac:dyDescent="0.2">
      <c r="B1276" s="216" t="s">
        <v>2332</v>
      </c>
      <c r="C1276" s="216" t="s">
        <v>2333</v>
      </c>
      <c r="D1276" s="216" t="s">
        <v>24</v>
      </c>
      <c r="E1276" s="213">
        <v>905</v>
      </c>
      <c r="F1276" s="213">
        <v>5387.85</v>
      </c>
      <c r="G1276" s="213">
        <v>3387.5</v>
      </c>
      <c r="H1276" s="213">
        <v>187</v>
      </c>
      <c r="I1276" s="213"/>
      <c r="J1276" s="213"/>
      <c r="K1276" s="213">
        <v>10</v>
      </c>
      <c r="L1276" s="214">
        <v>104090.1</v>
      </c>
      <c r="M1276" s="214">
        <v>104090.1</v>
      </c>
      <c r="N1276" s="215">
        <v>1.0024000000000001E-3</v>
      </c>
      <c r="O1276" s="215">
        <v>1.0020000000000001E-3</v>
      </c>
      <c r="P1276" s="213">
        <v>3</v>
      </c>
      <c r="Q1276" s="214">
        <v>14734</v>
      </c>
      <c r="R1276" s="215">
        <v>8.0400000000000003E-5</v>
      </c>
    </row>
    <row r="1277" spans="2:18" x14ac:dyDescent="0.2">
      <c r="B1277" s="216" t="s">
        <v>2334</v>
      </c>
      <c r="C1277" s="216" t="s">
        <v>2311</v>
      </c>
      <c r="D1277" s="216" t="s">
        <v>24</v>
      </c>
      <c r="E1277" s="213">
        <v>244</v>
      </c>
      <c r="F1277" s="213">
        <v>1637.2</v>
      </c>
      <c r="G1277" s="213">
        <v>1926.3</v>
      </c>
      <c r="H1277" s="213">
        <v>147</v>
      </c>
      <c r="I1277" s="213"/>
      <c r="J1277" s="213"/>
      <c r="K1277" s="213">
        <v>2</v>
      </c>
      <c r="L1277" s="214">
        <v>33295.629999999997</v>
      </c>
      <c r="M1277" s="214">
        <v>33295.629999999997</v>
      </c>
      <c r="N1277" s="215">
        <v>5.3479999999999999E-4</v>
      </c>
      <c r="O1277" s="215">
        <v>5.3499999999999999E-4</v>
      </c>
      <c r="P1277" s="213">
        <v>0</v>
      </c>
      <c r="Q1277" s="214">
        <v>0</v>
      </c>
      <c r="R1277" s="215">
        <v>0</v>
      </c>
    </row>
    <row r="1278" spans="2:18" x14ac:dyDescent="0.2">
      <c r="B1278" s="216" t="s">
        <v>2335</v>
      </c>
      <c r="C1278" s="216" t="s">
        <v>2336</v>
      </c>
      <c r="D1278" s="216" t="s">
        <v>25</v>
      </c>
      <c r="E1278" s="213">
        <v>2068</v>
      </c>
      <c r="F1278" s="213">
        <v>33179.660000000003</v>
      </c>
      <c r="G1278" s="213">
        <v>8185.6</v>
      </c>
      <c r="H1278" s="213">
        <v>313</v>
      </c>
      <c r="I1278" s="213"/>
      <c r="J1278" s="213"/>
      <c r="K1278" s="213">
        <v>24</v>
      </c>
      <c r="L1278" s="214">
        <v>936846.3</v>
      </c>
      <c r="M1278" s="214">
        <v>36671.03</v>
      </c>
      <c r="N1278" s="215">
        <v>6.8599999999999998E-3</v>
      </c>
      <c r="O1278" s="215">
        <v>1.4610000000000001E-3</v>
      </c>
      <c r="P1278" s="213">
        <v>4</v>
      </c>
      <c r="Q1278" s="214">
        <v>21139.75</v>
      </c>
      <c r="R1278" s="215">
        <v>2.9159999999999999E-4</v>
      </c>
    </row>
    <row r="1279" spans="2:18" x14ac:dyDescent="0.2">
      <c r="B1279" s="216" t="s">
        <v>2337</v>
      </c>
      <c r="C1279" s="216" t="s">
        <v>2338</v>
      </c>
      <c r="D1279" s="216" t="s">
        <v>24</v>
      </c>
      <c r="E1279" s="213">
        <v>337</v>
      </c>
      <c r="F1279" s="213">
        <v>1278.8</v>
      </c>
      <c r="G1279" s="213">
        <v>1719.9</v>
      </c>
      <c r="H1279" s="213">
        <v>223</v>
      </c>
      <c r="I1279" s="213"/>
      <c r="J1279" s="213"/>
      <c r="K1279" s="213">
        <v>4</v>
      </c>
      <c r="L1279" s="214">
        <v>61395.96</v>
      </c>
      <c r="M1279" s="214">
        <v>915.96050000000002</v>
      </c>
      <c r="N1279" s="215">
        <v>7.64E-5</v>
      </c>
      <c r="O1279" s="215">
        <v>3.4199999999999998E-5</v>
      </c>
      <c r="P1279" s="213">
        <v>8</v>
      </c>
      <c r="Q1279" s="214">
        <v>47351</v>
      </c>
      <c r="R1279" s="215">
        <v>1.2E-4</v>
      </c>
    </row>
    <row r="1280" spans="2:18" x14ac:dyDescent="0.2">
      <c r="B1280" s="216" t="s">
        <v>2339</v>
      </c>
      <c r="C1280" s="216" t="s">
        <v>2340</v>
      </c>
      <c r="D1280" s="216" t="s">
        <v>24</v>
      </c>
      <c r="E1280" s="213">
        <v>695</v>
      </c>
      <c r="F1280" s="213">
        <v>0</v>
      </c>
      <c r="G1280" s="213">
        <v>4961.2</v>
      </c>
      <c r="H1280" s="213">
        <v>143</v>
      </c>
      <c r="I1280" s="213"/>
      <c r="J1280" s="213"/>
      <c r="K1280" s="213">
        <v>0</v>
      </c>
      <c r="L1280" s="214">
        <v>0</v>
      </c>
      <c r="M1280" s="214">
        <v>0</v>
      </c>
      <c r="N1280" s="215">
        <v>0</v>
      </c>
      <c r="O1280" s="215">
        <v>0</v>
      </c>
      <c r="P1280" s="213">
        <v>3</v>
      </c>
      <c r="Q1280" s="214">
        <v>14687</v>
      </c>
      <c r="R1280" s="215">
        <v>4.2400000000000001E-5</v>
      </c>
    </row>
    <row r="1281" spans="2:18" x14ac:dyDescent="0.2">
      <c r="B1281" s="216" t="s">
        <v>2341</v>
      </c>
      <c r="C1281" s="216" t="s">
        <v>870</v>
      </c>
      <c r="D1281" s="216" t="s">
        <v>24</v>
      </c>
      <c r="E1281" s="213">
        <v>1071</v>
      </c>
      <c r="F1281" s="213">
        <v>2777.4</v>
      </c>
      <c r="G1281" s="213">
        <v>5170.75</v>
      </c>
      <c r="H1281" s="213">
        <v>253</v>
      </c>
      <c r="I1281" s="213"/>
      <c r="J1281" s="213"/>
      <c r="K1281" s="213">
        <v>4</v>
      </c>
      <c r="L1281" s="214">
        <v>161998.9</v>
      </c>
      <c r="M1281" s="214">
        <v>159009.79999999999</v>
      </c>
      <c r="N1281" s="215">
        <v>3.7060000000000001E-4</v>
      </c>
      <c r="O1281" s="215">
        <v>3.6600000000000001E-4</v>
      </c>
      <c r="P1281" s="213">
        <v>5</v>
      </c>
      <c r="Q1281" s="214">
        <v>27999</v>
      </c>
      <c r="R1281" s="215">
        <v>9.5500000000000004E-5</v>
      </c>
    </row>
    <row r="1282" spans="2:18" x14ac:dyDescent="0.2">
      <c r="B1282" s="216" t="s">
        <v>2342</v>
      </c>
      <c r="C1282" s="216" t="s">
        <v>2343</v>
      </c>
      <c r="D1282" s="216" t="s">
        <v>24</v>
      </c>
      <c r="E1282" s="213">
        <v>1172</v>
      </c>
      <c r="F1282" s="213">
        <v>3318.26</v>
      </c>
      <c r="G1282" s="213">
        <v>5125.21</v>
      </c>
      <c r="H1282" s="213">
        <v>253</v>
      </c>
      <c r="I1282" s="213"/>
      <c r="J1282" s="213"/>
      <c r="K1282" s="213">
        <v>10</v>
      </c>
      <c r="L1282" s="214">
        <v>133110.5</v>
      </c>
      <c r="M1282" s="214">
        <v>132476.4</v>
      </c>
      <c r="N1282" s="215">
        <v>3.5940000000000001E-4</v>
      </c>
      <c r="O1282" s="215">
        <v>3.5799999999999997E-4</v>
      </c>
      <c r="P1282" s="213">
        <v>3</v>
      </c>
      <c r="Q1282" s="214">
        <v>16951</v>
      </c>
      <c r="R1282" s="215">
        <v>6.05E-5</v>
      </c>
    </row>
    <row r="1283" spans="2:18" x14ac:dyDescent="0.2">
      <c r="B1283" s="216" t="s">
        <v>2344</v>
      </c>
      <c r="C1283" s="216" t="s">
        <v>246</v>
      </c>
      <c r="D1283" s="216" t="s">
        <v>24</v>
      </c>
      <c r="E1283" s="213">
        <v>212</v>
      </c>
      <c r="F1283" s="213">
        <v>723.8</v>
      </c>
      <c r="G1283" s="213">
        <v>2449.09</v>
      </c>
      <c r="H1283" s="213">
        <v>158</v>
      </c>
      <c r="I1283" s="213"/>
      <c r="J1283" s="213"/>
      <c r="K1283" s="213">
        <v>1</v>
      </c>
      <c r="L1283" s="214">
        <v>26997.17</v>
      </c>
      <c r="M1283" s="214">
        <v>26997.17</v>
      </c>
      <c r="N1283" s="215">
        <v>2.2100000000000001E-4</v>
      </c>
      <c r="O1283" s="215">
        <v>2.2100000000000001E-4</v>
      </c>
      <c r="P1283" s="213">
        <v>0</v>
      </c>
      <c r="Q1283" s="214">
        <v>0</v>
      </c>
      <c r="R1283" s="215">
        <v>0</v>
      </c>
    </row>
    <row r="1284" spans="2:18" x14ac:dyDescent="0.2">
      <c r="B1284" s="216" t="s">
        <v>2345</v>
      </c>
      <c r="C1284" s="216" t="s">
        <v>2346</v>
      </c>
      <c r="D1284" s="216" t="s">
        <v>24</v>
      </c>
      <c r="E1284" s="213">
        <v>1391</v>
      </c>
      <c r="F1284" s="213">
        <v>0</v>
      </c>
      <c r="G1284" s="213">
        <v>2517.14</v>
      </c>
      <c r="H1284" s="213">
        <v>217</v>
      </c>
      <c r="I1284" s="213"/>
      <c r="J1284" s="213"/>
      <c r="K1284" s="213">
        <v>1</v>
      </c>
      <c r="L1284" s="214">
        <v>126332.3</v>
      </c>
      <c r="M1284" s="214">
        <v>0</v>
      </c>
      <c r="N1284" s="215">
        <v>9.4400000000000004E-5</v>
      </c>
      <c r="O1284" s="215">
        <v>0</v>
      </c>
      <c r="P1284" s="213">
        <v>3</v>
      </c>
      <c r="Q1284" s="214">
        <v>8255</v>
      </c>
      <c r="R1284" s="215">
        <v>2.3200000000000001E-5</v>
      </c>
    </row>
    <row r="1285" spans="2:18" x14ac:dyDescent="0.2">
      <c r="B1285" s="216" t="s">
        <v>2347</v>
      </c>
      <c r="C1285" s="216" t="s">
        <v>2348</v>
      </c>
      <c r="D1285" s="216" t="s">
        <v>24</v>
      </c>
      <c r="E1285" s="213">
        <v>1387.5</v>
      </c>
      <c r="F1285" s="213">
        <v>568.29999999999995</v>
      </c>
      <c r="G1285" s="213">
        <v>3863.65</v>
      </c>
      <c r="H1285" s="213">
        <v>185</v>
      </c>
      <c r="I1285" s="213"/>
      <c r="J1285" s="213"/>
      <c r="K1285" s="213">
        <v>1</v>
      </c>
      <c r="L1285" s="214">
        <v>213105.5</v>
      </c>
      <c r="M1285" s="214">
        <v>213105.5</v>
      </c>
      <c r="N1285" s="215">
        <v>1.3803999999999999E-3</v>
      </c>
      <c r="O1285" s="215">
        <v>1.3799999999999999E-3</v>
      </c>
      <c r="P1285" s="213">
        <v>4</v>
      </c>
      <c r="Q1285" s="214">
        <v>13202</v>
      </c>
      <c r="R1285" s="215">
        <v>4.8399999999999997E-5</v>
      </c>
    </row>
    <row r="1286" spans="2:18" x14ac:dyDescent="0.2">
      <c r="B1286" s="216" t="s">
        <v>2349</v>
      </c>
      <c r="C1286" s="216" t="s">
        <v>1230</v>
      </c>
      <c r="D1286" s="216" t="s">
        <v>24</v>
      </c>
      <c r="E1286" s="213">
        <v>497.5</v>
      </c>
      <c r="F1286" s="213">
        <v>342.9</v>
      </c>
      <c r="G1286" s="213">
        <v>2751.67</v>
      </c>
      <c r="H1286" s="213">
        <v>105</v>
      </c>
      <c r="I1286" s="213"/>
      <c r="J1286" s="213"/>
      <c r="K1286" s="213"/>
      <c r="L1286" s="214"/>
      <c r="M1286" s="214"/>
      <c r="N1286" s="215"/>
      <c r="O1286" s="215"/>
      <c r="P1286" s="213"/>
      <c r="Q1286" s="214"/>
      <c r="R1286" s="215"/>
    </row>
    <row r="1287" spans="2:18" x14ac:dyDescent="0.2">
      <c r="B1287" s="216" t="s">
        <v>2350</v>
      </c>
      <c r="C1287" s="216" t="s">
        <v>2351</v>
      </c>
      <c r="D1287" s="216" t="s">
        <v>24</v>
      </c>
      <c r="E1287" s="213">
        <v>767</v>
      </c>
      <c r="F1287" s="213">
        <v>3579.1</v>
      </c>
      <c r="G1287" s="213">
        <v>1068.8</v>
      </c>
      <c r="H1287" s="213">
        <v>171</v>
      </c>
      <c r="I1287" s="213"/>
      <c r="J1287" s="213"/>
      <c r="K1287" s="213">
        <v>2</v>
      </c>
      <c r="L1287" s="214">
        <v>30161.439999999999</v>
      </c>
      <c r="M1287" s="214">
        <v>30161.439999999999</v>
      </c>
      <c r="N1287" s="215">
        <v>1.784E-4</v>
      </c>
      <c r="O1287" s="215">
        <v>1.7799999999999999E-4</v>
      </c>
      <c r="P1287" s="213">
        <v>7</v>
      </c>
      <c r="Q1287" s="214">
        <v>25483</v>
      </c>
      <c r="R1287" s="215">
        <v>1.044E-4</v>
      </c>
    </row>
    <row r="1288" spans="2:18" x14ac:dyDescent="0.2">
      <c r="B1288" s="216" t="s">
        <v>2352</v>
      </c>
      <c r="C1288" s="216" t="s">
        <v>2353</v>
      </c>
      <c r="D1288" s="216" t="s">
        <v>24</v>
      </c>
      <c r="E1288" s="213">
        <v>1315</v>
      </c>
      <c r="F1288" s="213">
        <v>8904.7000000000007</v>
      </c>
      <c r="G1288" s="213">
        <v>1985.3</v>
      </c>
      <c r="H1288" s="213">
        <v>222</v>
      </c>
      <c r="I1288" s="213"/>
      <c r="J1288" s="213"/>
      <c r="K1288" s="213">
        <v>9</v>
      </c>
      <c r="L1288" s="214">
        <v>8167.9620000000004</v>
      </c>
      <c r="M1288" s="214">
        <v>8167.9620000000004</v>
      </c>
      <c r="N1288" s="215">
        <v>5.3300000000000001E-5</v>
      </c>
      <c r="O1288" s="215">
        <v>5.3300000000000001E-5</v>
      </c>
      <c r="P1288" s="213">
        <v>8</v>
      </c>
      <c r="Q1288" s="214">
        <v>57939</v>
      </c>
      <c r="R1288" s="215">
        <v>2.7280000000000002E-4</v>
      </c>
    </row>
    <row r="1289" spans="2:18" x14ac:dyDescent="0.2">
      <c r="B1289" s="216" t="s">
        <v>2354</v>
      </c>
      <c r="C1289" s="216" t="s">
        <v>2355</v>
      </c>
      <c r="D1289" s="216" t="s">
        <v>24</v>
      </c>
      <c r="E1289" s="213">
        <v>100.5</v>
      </c>
      <c r="F1289" s="213">
        <v>1064.29</v>
      </c>
      <c r="G1289" s="213">
        <v>2421.9899999999998</v>
      </c>
      <c r="H1289" s="213">
        <v>233</v>
      </c>
      <c r="I1289" s="213"/>
      <c r="J1289" s="213"/>
      <c r="K1289" s="213">
        <v>1</v>
      </c>
      <c r="L1289" s="214">
        <v>174</v>
      </c>
      <c r="M1289" s="214">
        <v>174</v>
      </c>
      <c r="N1289" s="215">
        <v>2.9099999999999999E-5</v>
      </c>
      <c r="O1289" s="215">
        <v>2.9099999999999999E-5</v>
      </c>
      <c r="P1289" s="213">
        <v>1</v>
      </c>
      <c r="Q1289" s="214">
        <v>16254</v>
      </c>
      <c r="R1289" s="215">
        <v>4.1999999999999998E-5</v>
      </c>
    </row>
    <row r="1290" spans="2:18" x14ac:dyDescent="0.2">
      <c r="B1290" s="216" t="s">
        <v>2356</v>
      </c>
      <c r="C1290" s="216" t="s">
        <v>2357</v>
      </c>
      <c r="D1290" s="216" t="s">
        <v>24</v>
      </c>
      <c r="E1290" s="213">
        <v>1618</v>
      </c>
      <c r="F1290" s="213">
        <v>6046.58</v>
      </c>
      <c r="G1290" s="213">
        <v>7400.29</v>
      </c>
      <c r="H1290" s="213">
        <v>249</v>
      </c>
      <c r="I1290" s="213"/>
      <c r="J1290" s="213"/>
      <c r="K1290" s="213">
        <v>14</v>
      </c>
      <c r="L1290" s="214">
        <v>12480.32</v>
      </c>
      <c r="M1290" s="214">
        <v>12420.7</v>
      </c>
      <c r="N1290" s="215">
        <v>1.3579999999999999E-4</v>
      </c>
      <c r="O1290" s="215">
        <v>1.35E-4</v>
      </c>
      <c r="P1290" s="213">
        <v>7</v>
      </c>
      <c r="Q1290" s="214">
        <v>7210</v>
      </c>
      <c r="R1290" s="215">
        <v>3.6199999999999999E-5</v>
      </c>
    </row>
    <row r="1291" spans="2:18" x14ac:dyDescent="0.2">
      <c r="B1291" s="216" t="s">
        <v>2358</v>
      </c>
      <c r="C1291" s="216" t="s">
        <v>2359</v>
      </c>
      <c r="D1291" s="216" t="s">
        <v>24</v>
      </c>
      <c r="E1291" s="213">
        <v>577</v>
      </c>
      <c r="F1291" s="213">
        <v>1913.8</v>
      </c>
      <c r="G1291" s="213">
        <v>1205.0999999999999</v>
      </c>
      <c r="H1291" s="213">
        <v>215</v>
      </c>
      <c r="I1291" s="213"/>
      <c r="J1291" s="213"/>
      <c r="K1291" s="213">
        <v>5</v>
      </c>
      <c r="L1291" s="214">
        <v>27563.54</v>
      </c>
      <c r="M1291" s="214">
        <v>27563.54</v>
      </c>
      <c r="N1291" s="215">
        <v>5.9130000000000001E-4</v>
      </c>
      <c r="O1291" s="215">
        <v>5.9100000000000005E-4</v>
      </c>
      <c r="P1291" s="213">
        <v>9</v>
      </c>
      <c r="Q1291" s="214">
        <v>27810</v>
      </c>
      <c r="R1291" s="215">
        <v>1.2960000000000001E-4</v>
      </c>
    </row>
    <row r="1292" spans="2:18" x14ac:dyDescent="0.2">
      <c r="B1292" s="216" t="s">
        <v>2360</v>
      </c>
      <c r="C1292" s="216" t="s">
        <v>2355</v>
      </c>
      <c r="D1292" s="216" t="s">
        <v>24</v>
      </c>
      <c r="E1292" s="213">
        <v>353.25</v>
      </c>
      <c r="F1292" s="213">
        <v>3572.04</v>
      </c>
      <c r="G1292" s="213">
        <v>586.65</v>
      </c>
      <c r="H1292" s="213">
        <v>156</v>
      </c>
      <c r="I1292" s="213"/>
      <c r="J1292" s="213"/>
      <c r="K1292" s="213">
        <v>1</v>
      </c>
      <c r="L1292" s="214">
        <v>41.764879999999998</v>
      </c>
      <c r="M1292" s="214">
        <v>41.764879999999998</v>
      </c>
      <c r="N1292" s="215">
        <v>9.9999999999999995E-7</v>
      </c>
      <c r="O1292" s="215">
        <v>9.9999999999999995E-7</v>
      </c>
      <c r="P1292" s="213">
        <v>3</v>
      </c>
      <c r="Q1292" s="214">
        <v>12512</v>
      </c>
      <c r="R1292" s="215">
        <v>3.7100000000000001E-5</v>
      </c>
    </row>
    <row r="1293" spans="2:18" x14ac:dyDescent="0.2">
      <c r="B1293" s="216" t="s">
        <v>2361</v>
      </c>
      <c r="C1293" s="216" t="s">
        <v>2351</v>
      </c>
      <c r="D1293" s="216" t="s">
        <v>24</v>
      </c>
      <c r="E1293" s="213">
        <v>1120</v>
      </c>
      <c r="F1293" s="213">
        <v>6099.61</v>
      </c>
      <c r="G1293" s="213">
        <v>626.20000000000005</v>
      </c>
      <c r="H1293" s="213">
        <v>150</v>
      </c>
      <c r="I1293" s="213"/>
      <c r="J1293" s="213"/>
      <c r="K1293" s="213">
        <v>13</v>
      </c>
      <c r="L1293" s="214">
        <v>219213.4</v>
      </c>
      <c r="M1293" s="214">
        <v>219213.4</v>
      </c>
      <c r="N1293" s="215">
        <v>1.4161E-3</v>
      </c>
      <c r="O1293" s="215">
        <v>1.4159999999999999E-3</v>
      </c>
      <c r="P1293" s="213">
        <v>10</v>
      </c>
      <c r="Q1293" s="214">
        <v>40678</v>
      </c>
      <c r="R1293" s="215">
        <v>1.495E-4</v>
      </c>
    </row>
    <row r="1294" spans="2:18" x14ac:dyDescent="0.2">
      <c r="B1294" s="216" t="s">
        <v>2362</v>
      </c>
      <c r="C1294" s="216" t="s">
        <v>2363</v>
      </c>
      <c r="D1294" s="216" t="s">
        <v>24</v>
      </c>
      <c r="E1294" s="213">
        <v>1070</v>
      </c>
      <c r="F1294" s="213">
        <v>6637.4</v>
      </c>
      <c r="G1294" s="213">
        <v>2994.7</v>
      </c>
      <c r="H1294" s="213">
        <v>139</v>
      </c>
      <c r="I1294" s="213"/>
      <c r="J1294" s="213"/>
      <c r="K1294" s="213">
        <v>11</v>
      </c>
      <c r="L1294" s="214">
        <v>345268.9</v>
      </c>
      <c r="M1294" s="214">
        <v>345268.9</v>
      </c>
      <c r="N1294" s="215">
        <v>2.2182999999999999E-3</v>
      </c>
      <c r="O1294" s="215">
        <v>2.2179999999999999E-3</v>
      </c>
      <c r="P1294" s="213">
        <v>8</v>
      </c>
      <c r="Q1294" s="214">
        <v>24889</v>
      </c>
      <c r="R1294" s="215">
        <v>1.197E-4</v>
      </c>
    </row>
    <row r="1295" spans="2:18" x14ac:dyDescent="0.2">
      <c r="B1295" s="216" t="s">
        <v>2364</v>
      </c>
      <c r="C1295" s="216" t="s">
        <v>2365</v>
      </c>
      <c r="D1295" s="216" t="s">
        <v>24</v>
      </c>
      <c r="E1295" s="213">
        <v>122</v>
      </c>
      <c r="F1295" s="213">
        <v>1876.4</v>
      </c>
      <c r="G1295" s="213">
        <v>411.12</v>
      </c>
      <c r="H1295" s="213">
        <v>149</v>
      </c>
      <c r="I1295" s="213"/>
      <c r="J1295" s="213"/>
      <c r="K1295" s="213">
        <v>0</v>
      </c>
      <c r="L1295" s="214">
        <v>0</v>
      </c>
      <c r="M1295" s="214">
        <v>0</v>
      </c>
      <c r="N1295" s="215">
        <v>0</v>
      </c>
      <c r="O1295" s="215">
        <v>0</v>
      </c>
      <c r="P1295" s="213">
        <v>2</v>
      </c>
      <c r="Q1295" s="214">
        <v>611</v>
      </c>
      <c r="R1295" s="215">
        <v>1.9999999999999999E-6</v>
      </c>
    </row>
    <row r="1296" spans="2:18" x14ac:dyDescent="0.2">
      <c r="B1296" s="216" t="s">
        <v>2366</v>
      </c>
      <c r="C1296" s="216" t="s">
        <v>2367</v>
      </c>
      <c r="D1296" s="216" t="s">
        <v>24</v>
      </c>
      <c r="E1296" s="213">
        <v>652.5</v>
      </c>
      <c r="F1296" s="213">
        <v>4283.93</v>
      </c>
      <c r="G1296" s="213">
        <v>3024.97</v>
      </c>
      <c r="H1296" s="213">
        <v>249</v>
      </c>
      <c r="I1296" s="213"/>
      <c r="J1296" s="213"/>
      <c r="K1296" s="213"/>
      <c r="L1296" s="214"/>
      <c r="M1296" s="214"/>
      <c r="N1296" s="215"/>
      <c r="O1296" s="215"/>
      <c r="P1296" s="213"/>
      <c r="Q1296" s="214"/>
      <c r="R1296" s="215"/>
    </row>
    <row r="1297" spans="2:18" x14ac:dyDescent="0.2">
      <c r="B1297" s="216" t="s">
        <v>2368</v>
      </c>
      <c r="C1297" s="216" t="s">
        <v>2369</v>
      </c>
      <c r="D1297" s="216" t="s">
        <v>24</v>
      </c>
      <c r="E1297" s="213">
        <v>280</v>
      </c>
      <c r="F1297" s="213">
        <v>2405.1799999999998</v>
      </c>
      <c r="G1297" s="213">
        <v>321.41000000000003</v>
      </c>
      <c r="H1297" s="213">
        <v>181</v>
      </c>
      <c r="I1297" s="213"/>
      <c r="J1297" s="213"/>
      <c r="K1297" s="213"/>
      <c r="L1297" s="214"/>
      <c r="M1297" s="214"/>
      <c r="N1297" s="215"/>
      <c r="O1297" s="215"/>
      <c r="P1297" s="213"/>
      <c r="Q1297" s="214"/>
      <c r="R1297" s="215"/>
    </row>
    <row r="1298" spans="2:18" x14ac:dyDescent="0.2">
      <c r="B1298" s="216" t="s">
        <v>2370</v>
      </c>
      <c r="C1298" s="216" t="s">
        <v>2371</v>
      </c>
      <c r="D1298" s="216" t="s">
        <v>24</v>
      </c>
      <c r="E1298" s="213">
        <v>2039</v>
      </c>
      <c r="F1298" s="213">
        <v>2635.39</v>
      </c>
      <c r="G1298" s="213">
        <v>8951.34</v>
      </c>
      <c r="H1298" s="213">
        <v>255</v>
      </c>
      <c r="I1298" s="213"/>
      <c r="J1298" s="213"/>
      <c r="K1298" s="213">
        <v>13</v>
      </c>
      <c r="L1298" s="214">
        <v>26853.63</v>
      </c>
      <c r="M1298" s="214">
        <v>26853.63</v>
      </c>
      <c r="N1298" s="215">
        <v>3.9169999999999998E-4</v>
      </c>
      <c r="O1298" s="215">
        <v>3.9199999999999999E-4</v>
      </c>
      <c r="P1298" s="213">
        <v>11</v>
      </c>
      <c r="Q1298" s="214">
        <v>66101</v>
      </c>
      <c r="R1298" s="215">
        <v>3.2509999999999999E-4</v>
      </c>
    </row>
    <row r="1299" spans="2:18" x14ac:dyDescent="0.2">
      <c r="B1299" s="216" t="s">
        <v>2372</v>
      </c>
      <c r="C1299" s="216" t="s">
        <v>2359</v>
      </c>
      <c r="D1299" s="216" t="s">
        <v>24</v>
      </c>
      <c r="E1299" s="213">
        <v>1266</v>
      </c>
      <c r="F1299" s="213">
        <v>7596.2</v>
      </c>
      <c r="G1299" s="213">
        <v>1221.7</v>
      </c>
      <c r="H1299" s="213">
        <v>174.1156</v>
      </c>
      <c r="I1299" s="213"/>
      <c r="J1299" s="213"/>
      <c r="K1299" s="213">
        <v>9</v>
      </c>
      <c r="L1299" s="214">
        <v>32158.27</v>
      </c>
      <c r="M1299" s="214">
        <v>32158.27</v>
      </c>
      <c r="N1299" s="215">
        <v>1.5890000000000001E-4</v>
      </c>
      <c r="O1299" s="215">
        <v>1.5899999999999999E-4</v>
      </c>
      <c r="P1299" s="213">
        <v>14</v>
      </c>
      <c r="Q1299" s="214">
        <v>57035</v>
      </c>
      <c r="R1299" s="215">
        <v>2.433E-4</v>
      </c>
    </row>
    <row r="1300" spans="2:18" x14ac:dyDescent="0.2">
      <c r="B1300" s="216" t="s">
        <v>2373</v>
      </c>
      <c r="C1300" s="216" t="s">
        <v>2374</v>
      </c>
      <c r="D1300" s="216" t="s">
        <v>24</v>
      </c>
      <c r="E1300" s="213">
        <v>150</v>
      </c>
      <c r="F1300" s="213">
        <v>928.1</v>
      </c>
      <c r="G1300" s="213">
        <v>681.58</v>
      </c>
      <c r="H1300" s="213">
        <v>126</v>
      </c>
      <c r="I1300" s="213"/>
      <c r="J1300" s="213"/>
      <c r="K1300" s="213">
        <v>2</v>
      </c>
      <c r="L1300" s="214">
        <v>70008.89</v>
      </c>
      <c r="M1300" s="214">
        <v>70008.89</v>
      </c>
      <c r="N1300" s="215">
        <v>1.561E-4</v>
      </c>
      <c r="O1300" s="215">
        <v>1.56E-4</v>
      </c>
      <c r="P1300" s="213">
        <v>0</v>
      </c>
      <c r="Q1300" s="214">
        <v>0</v>
      </c>
      <c r="R1300" s="215">
        <v>0</v>
      </c>
    </row>
    <row r="1301" spans="2:18" x14ac:dyDescent="0.2">
      <c r="B1301" s="216" t="s">
        <v>2375</v>
      </c>
      <c r="C1301" s="216" t="s">
        <v>2376</v>
      </c>
      <c r="D1301" s="216" t="s">
        <v>24</v>
      </c>
      <c r="E1301" s="213">
        <v>1808</v>
      </c>
      <c r="F1301" s="213">
        <v>8459.2000000000007</v>
      </c>
      <c r="G1301" s="213">
        <v>1137</v>
      </c>
      <c r="H1301" s="213">
        <v>207.94380000000001</v>
      </c>
      <c r="I1301" s="213"/>
      <c r="J1301" s="213"/>
      <c r="K1301" s="213">
        <v>19</v>
      </c>
      <c r="L1301" s="214">
        <v>436137.6</v>
      </c>
      <c r="M1301" s="214">
        <v>436137.6</v>
      </c>
      <c r="N1301" s="215">
        <v>3.4004E-3</v>
      </c>
      <c r="O1301" s="215">
        <v>3.3999999999999998E-3</v>
      </c>
      <c r="P1301" s="213">
        <v>13</v>
      </c>
      <c r="Q1301" s="214">
        <v>65571.649999999994</v>
      </c>
      <c r="R1301" s="215">
        <v>2.9980000000000002E-4</v>
      </c>
    </row>
    <row r="1302" spans="2:18" x14ac:dyDescent="0.2">
      <c r="B1302" s="216" t="s">
        <v>2377</v>
      </c>
      <c r="C1302" s="216" t="s">
        <v>2378</v>
      </c>
      <c r="D1302" s="216" t="s">
        <v>24</v>
      </c>
      <c r="E1302" s="213">
        <v>590</v>
      </c>
      <c r="F1302" s="213">
        <v>1408.6</v>
      </c>
      <c r="G1302" s="213">
        <v>8268.0300000000007</v>
      </c>
      <c r="H1302" s="213">
        <v>235</v>
      </c>
      <c r="I1302" s="213"/>
      <c r="J1302" s="213"/>
      <c r="K1302" s="213">
        <v>3</v>
      </c>
      <c r="L1302" s="214">
        <v>4266.8559999999998</v>
      </c>
      <c r="M1302" s="214">
        <v>4266.8559999999998</v>
      </c>
      <c r="N1302" s="215">
        <v>5.756E-4</v>
      </c>
      <c r="O1302" s="215">
        <v>5.7600000000000001E-4</v>
      </c>
      <c r="P1302" s="213">
        <v>3</v>
      </c>
      <c r="Q1302" s="214">
        <v>48932</v>
      </c>
      <c r="R1302" s="215">
        <v>4.5209999999999998E-4</v>
      </c>
    </row>
    <row r="1303" spans="2:18" x14ac:dyDescent="0.2">
      <c r="B1303" s="216" t="s">
        <v>2379</v>
      </c>
      <c r="C1303" s="216" t="s">
        <v>2378</v>
      </c>
      <c r="D1303" s="216" t="s">
        <v>24</v>
      </c>
      <c r="E1303" s="213">
        <v>557</v>
      </c>
      <c r="F1303" s="213">
        <v>3865.8</v>
      </c>
      <c r="G1303" s="213">
        <v>1236.54</v>
      </c>
      <c r="H1303" s="213">
        <v>81</v>
      </c>
      <c r="I1303" s="213"/>
      <c r="J1303" s="213"/>
      <c r="K1303" s="213">
        <v>6</v>
      </c>
      <c r="L1303" s="214">
        <v>30924.19</v>
      </c>
      <c r="M1303" s="214">
        <v>30924.19</v>
      </c>
      <c r="N1303" s="215">
        <v>1.2960000000000001E-4</v>
      </c>
      <c r="O1303" s="215">
        <v>1.2999999999999999E-4</v>
      </c>
      <c r="P1303" s="213">
        <v>1</v>
      </c>
      <c r="Q1303" s="214">
        <v>114</v>
      </c>
      <c r="R1303" s="215">
        <v>9.9999999999999995E-7</v>
      </c>
    </row>
    <row r="1304" spans="2:18" x14ac:dyDescent="0.2">
      <c r="B1304" s="216" t="s">
        <v>2380</v>
      </c>
      <c r="C1304" s="216" t="s">
        <v>2381</v>
      </c>
      <c r="D1304" s="216" t="s">
        <v>24</v>
      </c>
      <c r="E1304" s="213">
        <v>1684</v>
      </c>
      <c r="F1304" s="213">
        <v>2979</v>
      </c>
      <c r="G1304" s="213">
        <v>2715.65</v>
      </c>
      <c r="H1304" s="213">
        <v>200</v>
      </c>
      <c r="I1304" s="213"/>
      <c r="J1304" s="213"/>
      <c r="K1304" s="213">
        <v>8</v>
      </c>
      <c r="L1304" s="214">
        <v>27104.35</v>
      </c>
      <c r="M1304" s="214">
        <v>27104.35</v>
      </c>
      <c r="N1304" s="215">
        <v>3.9540000000000002E-4</v>
      </c>
      <c r="O1304" s="215">
        <v>3.9500000000000001E-4</v>
      </c>
      <c r="P1304" s="213">
        <v>8</v>
      </c>
      <c r="Q1304" s="214">
        <v>95837</v>
      </c>
      <c r="R1304" s="215">
        <v>5.2570000000000004E-4</v>
      </c>
    </row>
    <row r="1305" spans="2:18" x14ac:dyDescent="0.2">
      <c r="B1305" s="216" t="s">
        <v>2382</v>
      </c>
      <c r="C1305" s="216" t="s">
        <v>2383</v>
      </c>
      <c r="D1305" s="216" t="s">
        <v>25</v>
      </c>
      <c r="E1305" s="213">
        <v>288</v>
      </c>
      <c r="F1305" s="213">
        <v>571.79999999999995</v>
      </c>
      <c r="G1305" s="213">
        <v>5089.8999999999996</v>
      </c>
      <c r="H1305" s="213">
        <v>30</v>
      </c>
      <c r="I1305" s="213"/>
      <c r="J1305" s="213"/>
      <c r="K1305" s="213">
        <v>3</v>
      </c>
      <c r="L1305" s="214">
        <v>2083.835</v>
      </c>
      <c r="M1305" s="214">
        <v>2083.835</v>
      </c>
      <c r="N1305" s="215">
        <v>1.695E-4</v>
      </c>
      <c r="O1305" s="215">
        <v>1.7000000000000001E-4</v>
      </c>
      <c r="P1305" s="213">
        <v>1</v>
      </c>
      <c r="Q1305" s="214">
        <v>52</v>
      </c>
      <c r="R1305" s="215">
        <v>5.3000000000000001E-6</v>
      </c>
    </row>
    <row r="1306" spans="2:18" x14ac:dyDescent="0.2">
      <c r="B1306" s="216" t="s">
        <v>2384</v>
      </c>
      <c r="C1306" s="216" t="s">
        <v>2385</v>
      </c>
      <c r="D1306" s="216" t="s">
        <v>24</v>
      </c>
      <c r="E1306" s="213">
        <v>305</v>
      </c>
      <c r="F1306" s="213">
        <v>0</v>
      </c>
      <c r="G1306" s="213">
        <v>7564.75</v>
      </c>
      <c r="H1306" s="213">
        <v>170</v>
      </c>
      <c r="I1306" s="213"/>
      <c r="J1306" s="213"/>
      <c r="K1306" s="213"/>
      <c r="L1306" s="214"/>
      <c r="M1306" s="214"/>
      <c r="N1306" s="215"/>
      <c r="O1306" s="215"/>
      <c r="P1306" s="213"/>
      <c r="Q1306" s="214"/>
      <c r="R1306" s="215"/>
    </row>
    <row r="1307" spans="2:18" x14ac:dyDescent="0.2">
      <c r="B1307" s="216" t="s">
        <v>2386</v>
      </c>
      <c r="C1307" s="216" t="s">
        <v>2383</v>
      </c>
      <c r="D1307" s="216" t="s">
        <v>24</v>
      </c>
      <c r="E1307" s="213">
        <v>741</v>
      </c>
      <c r="F1307" s="213">
        <v>2070.8000000000002</v>
      </c>
      <c r="G1307" s="213">
        <v>4217.05</v>
      </c>
      <c r="H1307" s="213">
        <v>211</v>
      </c>
      <c r="I1307" s="213"/>
      <c r="J1307" s="213"/>
      <c r="K1307" s="213"/>
      <c r="L1307" s="214"/>
      <c r="M1307" s="214"/>
      <c r="N1307" s="215"/>
      <c r="O1307" s="215"/>
      <c r="P1307" s="213"/>
      <c r="Q1307" s="214"/>
      <c r="R1307" s="215"/>
    </row>
    <row r="1308" spans="2:18" x14ac:dyDescent="0.2">
      <c r="B1308" s="216" t="s">
        <v>2387</v>
      </c>
      <c r="C1308" s="216" t="s">
        <v>2388</v>
      </c>
      <c r="D1308" s="216" t="s">
        <v>24</v>
      </c>
      <c r="E1308" s="213">
        <v>1344.5</v>
      </c>
      <c r="F1308" s="213">
        <v>5321.2</v>
      </c>
      <c r="G1308" s="213">
        <v>5005.8</v>
      </c>
      <c r="H1308" s="213">
        <v>162</v>
      </c>
      <c r="I1308" s="213"/>
      <c r="J1308" s="213"/>
      <c r="K1308" s="213">
        <v>13</v>
      </c>
      <c r="L1308" s="214">
        <v>125071.4</v>
      </c>
      <c r="M1308" s="214">
        <v>125071.4</v>
      </c>
      <c r="N1308" s="215">
        <v>9.3650000000000005E-4</v>
      </c>
      <c r="O1308" s="215">
        <v>9.3700000000000001E-4</v>
      </c>
      <c r="P1308" s="213">
        <v>2</v>
      </c>
      <c r="Q1308" s="214">
        <v>9702</v>
      </c>
      <c r="R1308" s="215">
        <v>3.8399999999999998E-5</v>
      </c>
    </row>
    <row r="1309" spans="2:18" x14ac:dyDescent="0.2">
      <c r="B1309" s="216" t="s">
        <v>2389</v>
      </c>
      <c r="C1309" s="216" t="s">
        <v>2383</v>
      </c>
      <c r="D1309" s="216" t="s">
        <v>24</v>
      </c>
      <c r="E1309" s="213">
        <v>585</v>
      </c>
      <c r="F1309" s="213">
        <v>0</v>
      </c>
      <c r="G1309" s="213">
        <v>3329.32</v>
      </c>
      <c r="H1309" s="213">
        <v>90</v>
      </c>
      <c r="I1309" s="213"/>
      <c r="J1309" s="213"/>
      <c r="K1309" s="213">
        <v>2</v>
      </c>
      <c r="L1309" s="214">
        <v>321.85019999999997</v>
      </c>
      <c r="M1309" s="214">
        <v>321.85019999999997</v>
      </c>
      <c r="N1309" s="215">
        <v>1.9999999999999999E-6</v>
      </c>
      <c r="O1309" s="215">
        <v>1.9999999999999999E-6</v>
      </c>
      <c r="P1309" s="213">
        <v>0</v>
      </c>
      <c r="Q1309" s="214">
        <v>0</v>
      </c>
      <c r="R1309" s="215">
        <v>0</v>
      </c>
    </row>
    <row r="1310" spans="2:18" x14ac:dyDescent="0.2">
      <c r="B1310" s="216" t="s">
        <v>2390</v>
      </c>
      <c r="C1310" s="216" t="s">
        <v>2385</v>
      </c>
      <c r="D1310" s="216" t="s">
        <v>24</v>
      </c>
      <c r="E1310" s="213">
        <v>1065</v>
      </c>
      <c r="F1310" s="213">
        <v>1813.9</v>
      </c>
      <c r="G1310" s="213">
        <v>4527.5</v>
      </c>
      <c r="H1310" s="213">
        <v>173</v>
      </c>
      <c r="I1310" s="213"/>
      <c r="J1310" s="213"/>
      <c r="K1310" s="213"/>
      <c r="L1310" s="214"/>
      <c r="M1310" s="214"/>
      <c r="N1310" s="215"/>
      <c r="O1310" s="215"/>
      <c r="P1310" s="213"/>
      <c r="Q1310" s="214"/>
      <c r="R1310" s="215"/>
    </row>
    <row r="1311" spans="2:18" x14ac:dyDescent="0.2">
      <c r="B1311" s="216" t="s">
        <v>2391</v>
      </c>
      <c r="C1311" s="216" t="s">
        <v>2378</v>
      </c>
      <c r="D1311" s="216" t="s">
        <v>24</v>
      </c>
      <c r="E1311" s="213">
        <v>1552</v>
      </c>
      <c r="F1311" s="213">
        <v>475.4</v>
      </c>
      <c r="G1311" s="213">
        <v>4315.95</v>
      </c>
      <c r="H1311" s="213">
        <v>209</v>
      </c>
      <c r="I1311" s="213"/>
      <c r="J1311" s="213"/>
      <c r="K1311" s="213">
        <v>7</v>
      </c>
      <c r="L1311" s="214">
        <v>17229.82</v>
      </c>
      <c r="M1311" s="214">
        <v>17229.82</v>
      </c>
      <c r="N1311" s="215">
        <v>1.117E-4</v>
      </c>
      <c r="O1311" s="215">
        <v>1.12E-4</v>
      </c>
      <c r="P1311" s="213">
        <v>1</v>
      </c>
      <c r="Q1311" s="214">
        <v>13872</v>
      </c>
      <c r="R1311" s="215">
        <v>3.4100000000000002E-5</v>
      </c>
    </row>
    <row r="1312" spans="2:18" x14ac:dyDescent="0.2">
      <c r="B1312" s="216" t="s">
        <v>2392</v>
      </c>
      <c r="C1312" s="216" t="s">
        <v>2393</v>
      </c>
      <c r="D1312" s="216" t="s">
        <v>24</v>
      </c>
      <c r="E1312" s="213">
        <v>2227.5</v>
      </c>
      <c r="F1312" s="213">
        <v>4707.3999999999996</v>
      </c>
      <c r="G1312" s="213">
        <v>11604.76</v>
      </c>
      <c r="H1312" s="213">
        <v>250</v>
      </c>
      <c r="I1312" s="213"/>
      <c r="J1312" s="213"/>
      <c r="K1312" s="213">
        <v>6</v>
      </c>
      <c r="L1312" s="214">
        <v>7198.8779999999997</v>
      </c>
      <c r="M1312" s="214">
        <v>7198.8779999999997</v>
      </c>
      <c r="N1312" s="215">
        <v>6.3299999999999994E-5</v>
      </c>
      <c r="O1312" s="215">
        <v>6.3299999999999994E-5</v>
      </c>
      <c r="P1312" s="213">
        <v>7</v>
      </c>
      <c r="Q1312" s="214">
        <v>57437</v>
      </c>
      <c r="R1312" s="215">
        <v>2.3670000000000001E-4</v>
      </c>
    </row>
    <row r="1313" spans="2:18" x14ac:dyDescent="0.2">
      <c r="B1313" s="216" t="s">
        <v>2394</v>
      </c>
      <c r="C1313" s="216" t="s">
        <v>2378</v>
      </c>
      <c r="D1313" s="216" t="s">
        <v>25</v>
      </c>
      <c r="E1313" s="213">
        <v>1316</v>
      </c>
      <c r="F1313" s="213">
        <v>5450</v>
      </c>
      <c r="G1313" s="213">
        <v>3462.94</v>
      </c>
      <c r="H1313" s="213">
        <v>125</v>
      </c>
      <c r="I1313" s="213"/>
      <c r="J1313" s="213"/>
      <c r="K1313" s="213">
        <v>5</v>
      </c>
      <c r="L1313" s="214">
        <v>10035.299999999999</v>
      </c>
      <c r="M1313" s="214">
        <v>10035.299999999999</v>
      </c>
      <c r="N1313" s="215">
        <v>1.211E-4</v>
      </c>
      <c r="O1313" s="215">
        <v>1.21E-4</v>
      </c>
      <c r="P1313" s="213">
        <v>8</v>
      </c>
      <c r="Q1313" s="214">
        <v>86615</v>
      </c>
      <c r="R1313" s="215">
        <v>8.5439999999999995E-4</v>
      </c>
    </row>
    <row r="1314" spans="2:18" x14ac:dyDescent="0.2">
      <c r="B1314" s="216" t="s">
        <v>2395</v>
      </c>
      <c r="C1314" s="216" t="s">
        <v>2378</v>
      </c>
      <c r="D1314" s="216" t="s">
        <v>24</v>
      </c>
      <c r="E1314" s="213">
        <v>568.5</v>
      </c>
      <c r="F1314" s="213">
        <v>2219</v>
      </c>
      <c r="G1314" s="213">
        <v>1917.62</v>
      </c>
      <c r="H1314" s="213">
        <v>173</v>
      </c>
      <c r="I1314" s="213"/>
      <c r="J1314" s="213"/>
      <c r="K1314" s="213">
        <v>1</v>
      </c>
      <c r="L1314" s="214">
        <v>187.22540000000001</v>
      </c>
      <c r="M1314" s="214">
        <v>187.22540000000001</v>
      </c>
      <c r="N1314" s="215">
        <v>9.9999999999999995E-7</v>
      </c>
      <c r="O1314" s="215">
        <v>9.9999999999999995E-7</v>
      </c>
      <c r="P1314" s="213">
        <v>2</v>
      </c>
      <c r="Q1314" s="214">
        <v>775</v>
      </c>
      <c r="R1314" s="215">
        <v>1.0000000000000001E-5</v>
      </c>
    </row>
    <row r="1315" spans="2:18" x14ac:dyDescent="0.2">
      <c r="B1315" s="216" t="s">
        <v>2396</v>
      </c>
      <c r="C1315" s="216" t="s">
        <v>2397</v>
      </c>
      <c r="D1315" s="216" t="s">
        <v>25</v>
      </c>
      <c r="E1315" s="213">
        <v>470</v>
      </c>
      <c r="F1315" s="213">
        <v>1236.27</v>
      </c>
      <c r="G1315" s="213">
        <v>2524.6</v>
      </c>
      <c r="H1315" s="213">
        <v>40</v>
      </c>
      <c r="I1315" s="213"/>
      <c r="J1315" s="213"/>
      <c r="K1315" s="213">
        <v>1</v>
      </c>
      <c r="L1315" s="214">
        <v>139.3237</v>
      </c>
      <c r="M1315" s="214">
        <v>139.3237</v>
      </c>
      <c r="N1315" s="215">
        <v>2.7E-6</v>
      </c>
      <c r="O1315" s="215">
        <v>2.7E-6</v>
      </c>
      <c r="P1315" s="213">
        <v>0</v>
      </c>
      <c r="Q1315" s="214">
        <v>0</v>
      </c>
      <c r="R1315" s="215">
        <v>0</v>
      </c>
    </row>
    <row r="1316" spans="2:18" x14ac:dyDescent="0.2">
      <c r="B1316" s="216" t="s">
        <v>2398</v>
      </c>
      <c r="C1316" s="216" t="s">
        <v>2399</v>
      </c>
      <c r="D1316" s="216" t="s">
        <v>25</v>
      </c>
      <c r="E1316" s="213">
        <v>1481.5</v>
      </c>
      <c r="F1316" s="213">
        <v>11571</v>
      </c>
      <c r="G1316" s="213">
        <v>3990.5</v>
      </c>
      <c r="H1316" s="213">
        <v>192</v>
      </c>
      <c r="I1316" s="213"/>
      <c r="J1316" s="213"/>
      <c r="K1316" s="213">
        <v>15</v>
      </c>
      <c r="L1316" s="214">
        <v>170628.5</v>
      </c>
      <c r="M1316" s="214">
        <v>170628.5</v>
      </c>
      <c r="N1316" s="215">
        <v>4.3476000000000001E-3</v>
      </c>
      <c r="O1316" s="215">
        <v>4.3480000000000003E-3</v>
      </c>
      <c r="P1316" s="213">
        <v>5</v>
      </c>
      <c r="Q1316" s="214">
        <v>40439</v>
      </c>
      <c r="R1316" s="215">
        <v>4.1409999999999998E-4</v>
      </c>
    </row>
    <row r="1317" spans="2:18" x14ac:dyDescent="0.2">
      <c r="B1317" s="216" t="s">
        <v>2400</v>
      </c>
      <c r="C1317" s="216" t="s">
        <v>436</v>
      </c>
      <c r="D1317" s="216" t="s">
        <v>24</v>
      </c>
      <c r="E1317" s="213">
        <v>196</v>
      </c>
      <c r="F1317" s="213">
        <v>0</v>
      </c>
      <c r="G1317" s="213">
        <v>408.5</v>
      </c>
      <c r="H1317" s="213"/>
      <c r="I1317" s="213"/>
      <c r="J1317" s="213"/>
      <c r="K1317" s="213">
        <v>0</v>
      </c>
      <c r="L1317" s="214">
        <v>0</v>
      </c>
      <c r="M1317" s="214">
        <v>0</v>
      </c>
      <c r="N1317" s="215">
        <v>0</v>
      </c>
      <c r="O1317" s="215">
        <v>0</v>
      </c>
      <c r="P1317" s="213">
        <v>1</v>
      </c>
      <c r="Q1317" s="214">
        <v>3450</v>
      </c>
      <c r="R1317" s="215">
        <v>6.9300000000000004E-5</v>
      </c>
    </row>
    <row r="1318" spans="2:18" x14ac:dyDescent="0.2">
      <c r="B1318" s="216" t="s">
        <v>2401</v>
      </c>
      <c r="C1318" s="216" t="s">
        <v>2402</v>
      </c>
      <c r="D1318" s="216" t="s">
        <v>24</v>
      </c>
      <c r="E1318" s="213">
        <v>123</v>
      </c>
      <c r="F1318" s="213">
        <v>2083.9899999999998</v>
      </c>
      <c r="G1318" s="213">
        <v>1595.5</v>
      </c>
      <c r="H1318" s="213">
        <v>160</v>
      </c>
      <c r="I1318" s="213"/>
      <c r="J1318" s="213"/>
      <c r="K1318" s="213">
        <v>0</v>
      </c>
      <c r="L1318" s="214">
        <v>0</v>
      </c>
      <c r="M1318" s="214">
        <v>0</v>
      </c>
      <c r="N1318" s="215">
        <v>0</v>
      </c>
      <c r="O1318" s="215">
        <v>0</v>
      </c>
      <c r="P1318" s="213">
        <v>1</v>
      </c>
      <c r="Q1318" s="214">
        <v>1134</v>
      </c>
      <c r="R1318" s="215">
        <v>6.0000000000000002E-6</v>
      </c>
    </row>
    <row r="1319" spans="2:18" x14ac:dyDescent="0.2">
      <c r="B1319" s="216" t="s">
        <v>2403</v>
      </c>
      <c r="C1319" s="216" t="s">
        <v>2404</v>
      </c>
      <c r="D1319" s="216" t="s">
        <v>24</v>
      </c>
      <c r="E1319" s="213">
        <v>1499</v>
      </c>
      <c r="F1319" s="213">
        <v>3796.9</v>
      </c>
      <c r="G1319" s="213">
        <v>3212.5</v>
      </c>
      <c r="H1319" s="213">
        <v>238</v>
      </c>
      <c r="I1319" s="213"/>
      <c r="J1319" s="213"/>
      <c r="K1319" s="213">
        <v>9</v>
      </c>
      <c r="L1319" s="214">
        <v>1938264</v>
      </c>
      <c r="M1319" s="214">
        <v>482344</v>
      </c>
      <c r="N1319" s="215">
        <v>7.5799999999999999E-3</v>
      </c>
      <c r="O1319" s="215">
        <v>6.0720000000000001E-3</v>
      </c>
      <c r="P1319" s="213">
        <v>8</v>
      </c>
      <c r="Q1319" s="214">
        <v>49470</v>
      </c>
      <c r="R1319" s="215">
        <v>1.5569999999999999E-4</v>
      </c>
    </row>
    <row r="1320" spans="2:18" x14ac:dyDescent="0.2">
      <c r="B1320" s="216" t="s">
        <v>2405</v>
      </c>
      <c r="C1320" s="216" t="s">
        <v>2402</v>
      </c>
      <c r="D1320" s="216" t="s">
        <v>24</v>
      </c>
      <c r="E1320" s="213">
        <v>1022</v>
      </c>
      <c r="F1320" s="213">
        <v>4128.8500000000004</v>
      </c>
      <c r="G1320" s="213">
        <v>2212.6</v>
      </c>
      <c r="H1320" s="213">
        <v>94</v>
      </c>
      <c r="I1320" s="213"/>
      <c r="J1320" s="213"/>
      <c r="K1320" s="213">
        <v>8</v>
      </c>
      <c r="L1320" s="214">
        <v>1246031</v>
      </c>
      <c r="M1320" s="214">
        <v>73765.11</v>
      </c>
      <c r="N1320" s="215">
        <v>2.0931000000000001E-3</v>
      </c>
      <c r="O1320" s="215">
        <v>1.044E-3</v>
      </c>
      <c r="P1320" s="213">
        <v>7</v>
      </c>
      <c r="Q1320" s="214">
        <v>13802</v>
      </c>
      <c r="R1320" s="215">
        <v>6.0399999999999998E-5</v>
      </c>
    </row>
    <row r="1321" spans="2:18" x14ac:dyDescent="0.2">
      <c r="B1321" s="216" t="s">
        <v>2406</v>
      </c>
      <c r="C1321" s="216" t="s">
        <v>2407</v>
      </c>
      <c r="D1321" s="216" t="s">
        <v>24</v>
      </c>
      <c r="E1321" s="213">
        <v>48.5</v>
      </c>
      <c r="F1321" s="213">
        <v>2281.6</v>
      </c>
      <c r="G1321" s="213">
        <v>3829.13</v>
      </c>
      <c r="H1321" s="213">
        <v>118</v>
      </c>
      <c r="I1321" s="213"/>
      <c r="J1321" s="213"/>
      <c r="K1321" s="213">
        <v>1</v>
      </c>
      <c r="L1321" s="214">
        <v>119.1951</v>
      </c>
      <c r="M1321" s="214">
        <v>119.1951</v>
      </c>
      <c r="N1321" s="215">
        <v>9.9999999999999995E-7</v>
      </c>
      <c r="O1321" s="215">
        <v>9.9999999999999995E-7</v>
      </c>
      <c r="P1321" s="213">
        <v>3</v>
      </c>
      <c r="Q1321" s="214">
        <v>817</v>
      </c>
      <c r="R1321" s="215">
        <v>3.0000000000000001E-6</v>
      </c>
    </row>
    <row r="1322" spans="2:18" x14ac:dyDescent="0.2">
      <c r="B1322" s="216" t="s">
        <v>2408</v>
      </c>
      <c r="C1322" s="216" t="s">
        <v>2402</v>
      </c>
      <c r="D1322" s="216" t="s">
        <v>24</v>
      </c>
      <c r="E1322" s="213">
        <v>22</v>
      </c>
      <c r="F1322" s="213">
        <v>0</v>
      </c>
      <c r="G1322" s="213">
        <v>602.30999999999995</v>
      </c>
      <c r="H1322" s="213">
        <v>32</v>
      </c>
      <c r="I1322" s="213"/>
      <c r="J1322" s="213"/>
      <c r="K1322" s="213"/>
      <c r="L1322" s="214"/>
      <c r="M1322" s="214"/>
      <c r="N1322" s="215"/>
      <c r="O1322" s="215"/>
      <c r="P1322" s="213"/>
      <c r="Q1322" s="214"/>
      <c r="R1322" s="215"/>
    </row>
    <row r="1323" spans="2:18" x14ac:dyDescent="0.2">
      <c r="B1323" s="216" t="s">
        <v>2409</v>
      </c>
      <c r="C1323" s="216" t="s">
        <v>2410</v>
      </c>
      <c r="D1323" s="216" t="s">
        <v>24</v>
      </c>
      <c r="E1323" s="213">
        <v>86</v>
      </c>
      <c r="F1323" s="213">
        <v>2664</v>
      </c>
      <c r="G1323" s="213">
        <v>1228.4000000000001</v>
      </c>
      <c r="H1323" s="213">
        <v>162</v>
      </c>
      <c r="I1323" s="213"/>
      <c r="J1323" s="213"/>
      <c r="K1323" s="213">
        <v>3</v>
      </c>
      <c r="L1323" s="214">
        <v>73492.63</v>
      </c>
      <c r="M1323" s="214">
        <v>859.56219999999996</v>
      </c>
      <c r="N1323" s="215">
        <v>9.6399999999999999E-5</v>
      </c>
      <c r="O1323" s="215">
        <v>1.2099999999999999E-5</v>
      </c>
      <c r="P1323" s="213">
        <v>2</v>
      </c>
      <c r="Q1323" s="214">
        <v>800</v>
      </c>
      <c r="R1323" s="215">
        <v>3.0000000000000001E-6</v>
      </c>
    </row>
    <row r="1324" spans="2:18" x14ac:dyDescent="0.2">
      <c r="B1324" s="216" t="s">
        <v>2411</v>
      </c>
      <c r="C1324" s="216" t="s">
        <v>2412</v>
      </c>
      <c r="D1324" s="216" t="s">
        <v>24</v>
      </c>
      <c r="E1324" s="213">
        <v>1667.5</v>
      </c>
      <c r="F1324" s="213">
        <v>8009.66</v>
      </c>
      <c r="G1324" s="213">
        <v>3607.53</v>
      </c>
      <c r="H1324" s="213">
        <v>212</v>
      </c>
      <c r="I1324" s="213"/>
      <c r="J1324" s="213"/>
      <c r="K1324" s="213">
        <v>16</v>
      </c>
      <c r="L1324" s="214">
        <v>1511380</v>
      </c>
      <c r="M1324" s="214">
        <v>65659.58</v>
      </c>
      <c r="N1324" s="215">
        <v>1.9488999999999999E-3</v>
      </c>
      <c r="O1324" s="215">
        <v>2.4800000000000001E-4</v>
      </c>
      <c r="P1324" s="213">
        <v>23</v>
      </c>
      <c r="Q1324" s="214">
        <v>75932</v>
      </c>
      <c r="R1324" s="215">
        <v>2.4830000000000002E-4</v>
      </c>
    </row>
    <row r="1325" spans="2:18" x14ac:dyDescent="0.2">
      <c r="B1325" s="216" t="s">
        <v>2413</v>
      </c>
      <c r="C1325" s="216" t="s">
        <v>2414</v>
      </c>
      <c r="D1325" s="216" t="s">
        <v>24</v>
      </c>
      <c r="E1325" s="213">
        <v>1421</v>
      </c>
      <c r="F1325" s="213">
        <v>6577.1</v>
      </c>
      <c r="G1325" s="213">
        <v>5700.17</v>
      </c>
      <c r="H1325" s="213">
        <v>171.7056</v>
      </c>
      <c r="I1325" s="213"/>
      <c r="J1325" s="213"/>
      <c r="K1325" s="213">
        <v>3</v>
      </c>
      <c r="L1325" s="214">
        <v>140404.9</v>
      </c>
      <c r="M1325" s="214">
        <v>140404.9</v>
      </c>
      <c r="N1325" s="215">
        <v>2.8605000000000002E-3</v>
      </c>
      <c r="O1325" s="215">
        <v>2.8609999999999998E-3</v>
      </c>
      <c r="P1325" s="213">
        <v>3</v>
      </c>
      <c r="Q1325" s="214">
        <v>5381</v>
      </c>
      <c r="R1325" s="215">
        <v>5.9200000000000002E-5</v>
      </c>
    </row>
    <row r="1326" spans="2:18" x14ac:dyDescent="0.2">
      <c r="B1326" s="216" t="s">
        <v>2415</v>
      </c>
      <c r="C1326" s="216" t="s">
        <v>2416</v>
      </c>
      <c r="D1326" s="216" t="s">
        <v>24</v>
      </c>
      <c r="E1326" s="213">
        <v>2254</v>
      </c>
      <c r="F1326" s="213">
        <v>3727</v>
      </c>
      <c r="G1326" s="213">
        <v>6423.61</v>
      </c>
      <c r="H1326" s="213">
        <v>231</v>
      </c>
      <c r="I1326" s="213"/>
      <c r="J1326" s="213"/>
      <c r="K1326" s="213">
        <v>5</v>
      </c>
      <c r="L1326" s="214">
        <v>2770.9540000000002</v>
      </c>
      <c r="M1326" s="214">
        <v>2770.9540000000002</v>
      </c>
      <c r="N1326" s="215">
        <v>1.9000000000000001E-5</v>
      </c>
      <c r="O1326" s="215">
        <v>1.9000000000000001E-5</v>
      </c>
      <c r="P1326" s="213">
        <v>4</v>
      </c>
      <c r="Q1326" s="214">
        <v>84105</v>
      </c>
      <c r="R1326" s="215">
        <v>2.7609999999999999E-4</v>
      </c>
    </row>
    <row r="1327" spans="2:18" x14ac:dyDescent="0.2">
      <c r="B1327" s="216" t="s">
        <v>2417</v>
      </c>
      <c r="C1327" s="216" t="s">
        <v>534</v>
      </c>
      <c r="D1327" s="216" t="s">
        <v>24</v>
      </c>
      <c r="E1327" s="213">
        <v>1096.5</v>
      </c>
      <c r="F1327" s="213">
        <v>2886.69</v>
      </c>
      <c r="G1327" s="213">
        <v>672.57</v>
      </c>
      <c r="H1327" s="213">
        <v>170</v>
      </c>
      <c r="I1327" s="213"/>
      <c r="J1327" s="213"/>
      <c r="K1327" s="213">
        <v>12</v>
      </c>
      <c r="L1327" s="214">
        <v>321528.40000000002</v>
      </c>
      <c r="M1327" s="214">
        <v>321528.40000000002</v>
      </c>
      <c r="N1327" s="215">
        <v>2.532E-3</v>
      </c>
      <c r="O1327" s="215">
        <v>2.532E-3</v>
      </c>
      <c r="P1327" s="213">
        <v>10</v>
      </c>
      <c r="Q1327" s="214">
        <v>78948</v>
      </c>
      <c r="R1327" s="215">
        <v>2.8600000000000001E-4</v>
      </c>
    </row>
    <row r="1328" spans="2:18" x14ac:dyDescent="0.2">
      <c r="B1328" s="216" t="s">
        <v>2418</v>
      </c>
      <c r="C1328" s="216" t="s">
        <v>2416</v>
      </c>
      <c r="D1328" s="216" t="s">
        <v>24</v>
      </c>
      <c r="E1328" s="213">
        <v>1027.99</v>
      </c>
      <c r="F1328" s="213">
        <v>530.03</v>
      </c>
      <c r="G1328" s="213">
        <v>4762.08</v>
      </c>
      <c r="H1328" s="213">
        <v>114</v>
      </c>
      <c r="I1328" s="213"/>
      <c r="J1328" s="213"/>
      <c r="K1328" s="213">
        <v>2</v>
      </c>
      <c r="L1328" s="214">
        <v>157.89070000000001</v>
      </c>
      <c r="M1328" s="214">
        <v>157.89070000000001</v>
      </c>
      <c r="N1328" s="215">
        <v>1.9999999999999999E-6</v>
      </c>
      <c r="O1328" s="215">
        <v>1.9999999999999999E-6</v>
      </c>
      <c r="P1328" s="213">
        <v>3</v>
      </c>
      <c r="Q1328" s="214">
        <v>5165</v>
      </c>
      <c r="R1328" s="215">
        <v>2.62E-5</v>
      </c>
    </row>
    <row r="1329" spans="2:18" x14ac:dyDescent="0.2">
      <c r="B1329" s="216" t="s">
        <v>2419</v>
      </c>
      <c r="C1329" s="216" t="s">
        <v>1084</v>
      </c>
      <c r="D1329" s="216" t="s">
        <v>25</v>
      </c>
      <c r="E1329" s="213">
        <v>1</v>
      </c>
      <c r="F1329" s="213">
        <v>249.7</v>
      </c>
      <c r="G1329" s="213">
        <v>1461.4</v>
      </c>
      <c r="H1329" s="213">
        <v>8</v>
      </c>
      <c r="I1329" s="213"/>
      <c r="J1329" s="213"/>
      <c r="K1329" s="213">
        <v>1</v>
      </c>
      <c r="L1329" s="214">
        <v>219.9</v>
      </c>
      <c r="M1329" s="214">
        <v>219.9</v>
      </c>
      <c r="N1329" s="215">
        <v>2.7E-6</v>
      </c>
      <c r="O1329" s="215">
        <v>2.7E-6</v>
      </c>
      <c r="P1329" s="213">
        <v>1</v>
      </c>
      <c r="Q1329" s="214">
        <v>733</v>
      </c>
      <c r="R1329" s="215">
        <v>2.6000000000000001E-6</v>
      </c>
    </row>
    <row r="1330" spans="2:18" x14ac:dyDescent="0.2">
      <c r="B1330" s="216" t="s">
        <v>2420</v>
      </c>
      <c r="C1330" s="216" t="s">
        <v>534</v>
      </c>
      <c r="D1330" s="216" t="s">
        <v>24</v>
      </c>
      <c r="E1330" s="213">
        <v>2261.5</v>
      </c>
      <c r="F1330" s="213">
        <v>5181.2</v>
      </c>
      <c r="G1330" s="213">
        <v>299.3</v>
      </c>
      <c r="H1330" s="213">
        <v>217.89320000000001</v>
      </c>
      <c r="I1330" s="213"/>
      <c r="J1330" s="213"/>
      <c r="K1330" s="213">
        <v>14</v>
      </c>
      <c r="L1330" s="214">
        <v>1545.8989999999999</v>
      </c>
      <c r="M1330" s="214">
        <v>1545.8989999999999</v>
      </c>
      <c r="N1330" s="215">
        <v>1.4100000000000001E-5</v>
      </c>
      <c r="O1330" s="215">
        <v>1.4100000000000001E-5</v>
      </c>
      <c r="P1330" s="213">
        <v>9</v>
      </c>
      <c r="Q1330" s="214">
        <v>113872</v>
      </c>
      <c r="R1330" s="215">
        <v>3.1619999999999999E-4</v>
      </c>
    </row>
    <row r="1331" spans="2:18" x14ac:dyDescent="0.2">
      <c r="B1331" s="216" t="s">
        <v>2421</v>
      </c>
      <c r="C1331" s="216" t="s">
        <v>2422</v>
      </c>
      <c r="D1331" s="216" t="s">
        <v>24</v>
      </c>
      <c r="E1331" s="213">
        <v>37</v>
      </c>
      <c r="F1331" s="213">
        <v>0</v>
      </c>
      <c r="G1331" s="213">
        <v>1133.24</v>
      </c>
      <c r="H1331" s="213"/>
      <c r="I1331" s="213"/>
      <c r="J1331" s="213"/>
      <c r="K1331" s="213"/>
      <c r="L1331" s="214"/>
      <c r="M1331" s="214"/>
      <c r="N1331" s="215"/>
      <c r="O1331" s="215"/>
      <c r="P1331" s="213"/>
      <c r="Q1331" s="214"/>
      <c r="R1331" s="215"/>
    </row>
    <row r="1332" spans="2:18" x14ac:dyDescent="0.2">
      <c r="B1332" s="216" t="s">
        <v>2423</v>
      </c>
      <c r="C1332" s="216" t="s">
        <v>2414</v>
      </c>
      <c r="D1332" s="216" t="s">
        <v>24</v>
      </c>
      <c r="E1332" s="213">
        <v>1468</v>
      </c>
      <c r="F1332" s="213">
        <v>2956.8</v>
      </c>
      <c r="G1332" s="213">
        <v>3687.9</v>
      </c>
      <c r="H1332" s="213"/>
      <c r="I1332" s="213"/>
      <c r="J1332" s="213"/>
      <c r="K1332" s="213"/>
      <c r="L1332" s="214"/>
      <c r="M1332" s="214"/>
      <c r="N1332" s="215"/>
      <c r="O1332" s="215"/>
      <c r="P1332" s="213"/>
      <c r="Q1332" s="214"/>
      <c r="R1332" s="215"/>
    </row>
    <row r="1333" spans="2:18" x14ac:dyDescent="0.2">
      <c r="B1333" s="216" t="s">
        <v>2424</v>
      </c>
      <c r="C1333" s="216" t="s">
        <v>1123</v>
      </c>
      <c r="D1333" s="216" t="s">
        <v>24</v>
      </c>
      <c r="E1333" s="213">
        <v>2</v>
      </c>
      <c r="F1333" s="213">
        <v>0</v>
      </c>
      <c r="G1333" s="213">
        <v>321.5</v>
      </c>
      <c r="H1333" s="213"/>
      <c r="I1333" s="213"/>
      <c r="J1333" s="213"/>
      <c r="K1333" s="213"/>
      <c r="L1333" s="214"/>
      <c r="M1333" s="214"/>
      <c r="N1333" s="215"/>
      <c r="O1333" s="215"/>
      <c r="P1333" s="213"/>
      <c r="Q1333" s="214"/>
      <c r="R1333" s="215"/>
    </row>
    <row r="1334" spans="2:18" x14ac:dyDescent="0.2">
      <c r="B1334" s="216" t="s">
        <v>2425</v>
      </c>
      <c r="C1334" s="216" t="s">
        <v>2426</v>
      </c>
      <c r="D1334" s="216" t="s">
        <v>24</v>
      </c>
      <c r="E1334" s="213">
        <v>18</v>
      </c>
      <c r="F1334" s="213">
        <v>0</v>
      </c>
      <c r="G1334" s="213">
        <v>2609.67</v>
      </c>
      <c r="H1334" s="213"/>
      <c r="I1334" s="213"/>
      <c r="J1334" s="213"/>
      <c r="K1334" s="213"/>
      <c r="L1334" s="214"/>
      <c r="M1334" s="214"/>
      <c r="N1334" s="215"/>
      <c r="O1334" s="215"/>
      <c r="P1334" s="213"/>
      <c r="Q1334" s="214"/>
      <c r="R1334" s="215"/>
    </row>
    <row r="1335" spans="2:18" x14ac:dyDescent="0.2">
      <c r="B1335" s="216" t="s">
        <v>2427</v>
      </c>
      <c r="C1335" s="216" t="s">
        <v>2426</v>
      </c>
      <c r="D1335" s="216" t="s">
        <v>24</v>
      </c>
      <c r="E1335" s="213">
        <v>1922</v>
      </c>
      <c r="F1335" s="213">
        <v>0</v>
      </c>
      <c r="G1335" s="213">
        <v>14028.38</v>
      </c>
      <c r="H1335" s="213"/>
      <c r="I1335" s="213"/>
      <c r="J1335" s="213"/>
      <c r="K1335" s="213">
        <v>5</v>
      </c>
      <c r="L1335" s="214">
        <v>6454.0550000000003</v>
      </c>
      <c r="M1335" s="214">
        <v>6454.0550000000003</v>
      </c>
      <c r="N1335" s="215">
        <v>4.2200000000000003E-5</v>
      </c>
      <c r="O1335" s="215">
        <v>4.2200000000000003E-5</v>
      </c>
      <c r="P1335" s="213">
        <v>4</v>
      </c>
      <c r="Q1335" s="214">
        <v>11605</v>
      </c>
      <c r="R1335" s="215">
        <v>4.3300000000000002E-5</v>
      </c>
    </row>
    <row r="1336" spans="2:18" x14ac:dyDescent="0.2">
      <c r="B1336" s="216" t="s">
        <v>2428</v>
      </c>
      <c r="C1336" s="216" t="s">
        <v>2429</v>
      </c>
      <c r="D1336" s="216" t="s">
        <v>25</v>
      </c>
      <c r="E1336" s="213">
        <v>1626</v>
      </c>
      <c r="F1336" s="213">
        <v>18023.740000000002</v>
      </c>
      <c r="G1336" s="213">
        <v>1135</v>
      </c>
      <c r="H1336" s="213">
        <v>174.73570000000001</v>
      </c>
      <c r="I1336" s="213"/>
      <c r="J1336" s="213"/>
      <c r="K1336" s="213">
        <v>25</v>
      </c>
      <c r="L1336" s="214">
        <v>393539.7</v>
      </c>
      <c r="M1336" s="214">
        <v>393539.7</v>
      </c>
      <c r="N1336" s="215">
        <v>6.2620000000000002E-3</v>
      </c>
      <c r="O1336" s="215">
        <v>6.2620000000000002E-3</v>
      </c>
      <c r="P1336" s="213">
        <v>3</v>
      </c>
      <c r="Q1336" s="214">
        <v>13584</v>
      </c>
      <c r="R1336" s="215">
        <v>1.167E-4</v>
      </c>
    </row>
    <row r="1337" spans="2:18" x14ac:dyDescent="0.2">
      <c r="B1337" s="216" t="s">
        <v>2430</v>
      </c>
      <c r="C1337" s="216" t="s">
        <v>2431</v>
      </c>
      <c r="D1337" s="216" t="s">
        <v>25</v>
      </c>
      <c r="E1337" s="213">
        <v>794</v>
      </c>
      <c r="F1337" s="213">
        <v>0</v>
      </c>
      <c r="G1337" s="213">
        <v>7079.47</v>
      </c>
      <c r="H1337" s="213">
        <v>68</v>
      </c>
      <c r="I1337" s="213"/>
      <c r="J1337" s="213"/>
      <c r="K1337" s="213">
        <v>4</v>
      </c>
      <c r="L1337" s="214">
        <v>521.33090000000004</v>
      </c>
      <c r="M1337" s="214">
        <v>521.33090000000004</v>
      </c>
      <c r="N1337" s="215">
        <v>1.06E-5</v>
      </c>
      <c r="O1337" s="215">
        <v>1.06E-5</v>
      </c>
      <c r="P1337" s="213">
        <v>1</v>
      </c>
      <c r="Q1337" s="214">
        <v>336</v>
      </c>
      <c r="R1337" s="215">
        <v>8.1999999999999994E-6</v>
      </c>
    </row>
    <row r="1338" spans="2:18" x14ac:dyDescent="0.2">
      <c r="B1338" s="216" t="s">
        <v>2432</v>
      </c>
      <c r="C1338" s="216" t="s">
        <v>2431</v>
      </c>
      <c r="D1338" s="216" t="s">
        <v>24</v>
      </c>
      <c r="E1338" s="213">
        <v>430</v>
      </c>
      <c r="F1338" s="213">
        <v>0</v>
      </c>
      <c r="G1338" s="213">
        <v>2797.3</v>
      </c>
      <c r="H1338" s="213">
        <v>50</v>
      </c>
      <c r="I1338" s="213"/>
      <c r="J1338" s="213"/>
      <c r="K1338" s="213">
        <v>1</v>
      </c>
      <c r="L1338" s="214">
        <v>496</v>
      </c>
      <c r="M1338" s="214">
        <v>496</v>
      </c>
      <c r="N1338" s="215">
        <v>3.1199999999999999E-5</v>
      </c>
      <c r="O1338" s="215">
        <v>3.1199999999999999E-5</v>
      </c>
      <c r="P1338" s="213">
        <v>0</v>
      </c>
      <c r="Q1338" s="214">
        <v>0</v>
      </c>
      <c r="R1338" s="215">
        <v>0</v>
      </c>
    </row>
    <row r="1339" spans="2:18" x14ac:dyDescent="0.2">
      <c r="B1339" s="216" t="s">
        <v>2433</v>
      </c>
      <c r="C1339" s="216" t="s">
        <v>2431</v>
      </c>
      <c r="D1339" s="216" t="s">
        <v>24</v>
      </c>
      <c r="E1339" s="213">
        <v>1082</v>
      </c>
      <c r="F1339" s="213">
        <v>0</v>
      </c>
      <c r="G1339" s="213">
        <v>9314.4</v>
      </c>
      <c r="H1339" s="213">
        <v>270</v>
      </c>
      <c r="I1339" s="213"/>
      <c r="J1339" s="213"/>
      <c r="K1339" s="213">
        <v>5</v>
      </c>
      <c r="L1339" s="214">
        <v>5674.5479999999998</v>
      </c>
      <c r="M1339" s="214">
        <v>5674.5479999999998</v>
      </c>
      <c r="N1339" s="215">
        <v>4.9100000000000001E-5</v>
      </c>
      <c r="O1339" s="215">
        <v>4.9100000000000001E-5</v>
      </c>
      <c r="P1339" s="213">
        <v>2</v>
      </c>
      <c r="Q1339" s="214">
        <v>1430</v>
      </c>
      <c r="R1339" s="215">
        <v>1.2999999999999999E-5</v>
      </c>
    </row>
    <row r="1340" spans="2:18" x14ac:dyDescent="0.2">
      <c r="B1340" s="216" t="s">
        <v>2434</v>
      </c>
      <c r="C1340" s="216" t="s">
        <v>452</v>
      </c>
      <c r="D1340" s="216" t="s">
        <v>24</v>
      </c>
      <c r="E1340" s="213">
        <v>138</v>
      </c>
      <c r="F1340" s="213">
        <v>0</v>
      </c>
      <c r="G1340" s="213">
        <v>238.3</v>
      </c>
      <c r="H1340" s="213"/>
      <c r="I1340" s="213"/>
      <c r="J1340" s="213"/>
      <c r="K1340" s="213">
        <v>2</v>
      </c>
      <c r="L1340" s="214">
        <v>15353.86</v>
      </c>
      <c r="M1340" s="214">
        <v>15353.86</v>
      </c>
      <c r="N1340" s="215">
        <v>1.189E-4</v>
      </c>
      <c r="O1340" s="215">
        <v>1.1900000000000001E-4</v>
      </c>
      <c r="P1340" s="213">
        <v>0</v>
      </c>
      <c r="Q1340" s="214">
        <v>0</v>
      </c>
      <c r="R1340" s="215">
        <v>0</v>
      </c>
    </row>
    <row r="1341" spans="2:18" x14ac:dyDescent="0.2">
      <c r="B1341" s="216" t="s">
        <v>2435</v>
      </c>
      <c r="C1341" s="216" t="s">
        <v>1975</v>
      </c>
      <c r="D1341" s="216" t="s">
        <v>24</v>
      </c>
      <c r="E1341" s="213">
        <v>7</v>
      </c>
      <c r="F1341" s="213">
        <v>0</v>
      </c>
      <c r="G1341" s="213">
        <v>1958.92</v>
      </c>
      <c r="H1341" s="213">
        <v>190</v>
      </c>
      <c r="I1341" s="213"/>
      <c r="J1341" s="213"/>
      <c r="K1341" s="213"/>
      <c r="L1341" s="214"/>
      <c r="M1341" s="214"/>
      <c r="N1341" s="215"/>
      <c r="O1341" s="215"/>
      <c r="P1341" s="213"/>
      <c r="Q1341" s="214"/>
      <c r="R1341" s="215"/>
    </row>
    <row r="1342" spans="2:18" x14ac:dyDescent="0.2">
      <c r="B1342" s="216" t="s">
        <v>2436</v>
      </c>
      <c r="C1342" s="216" t="s">
        <v>2437</v>
      </c>
      <c r="D1342" s="216" t="s">
        <v>24</v>
      </c>
      <c r="E1342" s="213">
        <v>565</v>
      </c>
      <c r="F1342" s="213">
        <v>0</v>
      </c>
      <c r="G1342" s="213">
        <v>4870.8999999999996</v>
      </c>
      <c r="H1342" s="213">
        <v>87</v>
      </c>
      <c r="I1342" s="213"/>
      <c r="J1342" s="213"/>
      <c r="K1342" s="213"/>
      <c r="L1342" s="214"/>
      <c r="M1342" s="214"/>
      <c r="N1342" s="215"/>
      <c r="O1342" s="215"/>
      <c r="P1342" s="213"/>
      <c r="Q1342" s="214"/>
      <c r="R1342" s="215"/>
    </row>
    <row r="1343" spans="2:18" x14ac:dyDescent="0.2">
      <c r="B1343" s="216" t="s">
        <v>2438</v>
      </c>
      <c r="C1343" s="216" t="s">
        <v>2439</v>
      </c>
      <c r="D1343" s="216" t="s">
        <v>24</v>
      </c>
      <c r="E1343" s="213">
        <v>293</v>
      </c>
      <c r="F1343" s="213">
        <v>0</v>
      </c>
      <c r="G1343" s="213">
        <v>2356.5</v>
      </c>
      <c r="H1343" s="213">
        <v>143</v>
      </c>
      <c r="I1343" s="213"/>
      <c r="J1343" s="213"/>
      <c r="K1343" s="213">
        <v>1</v>
      </c>
      <c r="L1343" s="214">
        <v>153</v>
      </c>
      <c r="M1343" s="214">
        <v>153</v>
      </c>
      <c r="N1343" s="215">
        <v>9.9999999999999995E-7</v>
      </c>
      <c r="O1343" s="215">
        <v>9.9999999999999995E-7</v>
      </c>
      <c r="P1343" s="213">
        <v>0</v>
      </c>
      <c r="Q1343" s="214">
        <v>0</v>
      </c>
      <c r="R1343" s="215">
        <v>0</v>
      </c>
    </row>
    <row r="1344" spans="2:18" x14ac:dyDescent="0.2">
      <c r="B1344" s="216" t="s">
        <v>2440</v>
      </c>
      <c r="C1344" s="216" t="s">
        <v>2054</v>
      </c>
      <c r="D1344" s="216" t="s">
        <v>24</v>
      </c>
      <c r="E1344" s="213">
        <v>53</v>
      </c>
      <c r="F1344" s="213">
        <v>0</v>
      </c>
      <c r="G1344" s="213">
        <v>1184.69</v>
      </c>
      <c r="H1344" s="213">
        <v>73</v>
      </c>
      <c r="I1344" s="213"/>
      <c r="J1344" s="213"/>
      <c r="K1344" s="213">
        <v>0</v>
      </c>
      <c r="L1344" s="214">
        <v>0</v>
      </c>
      <c r="M1344" s="214">
        <v>0</v>
      </c>
      <c r="N1344" s="215">
        <v>0</v>
      </c>
      <c r="O1344" s="215">
        <v>0</v>
      </c>
      <c r="P1344" s="213">
        <v>1</v>
      </c>
      <c r="Q1344" s="214">
        <v>124</v>
      </c>
      <c r="R1344" s="215">
        <v>9.9999999999999995E-7</v>
      </c>
    </row>
    <row r="1345" spans="2:18" x14ac:dyDescent="0.2">
      <c r="B1345" s="216" t="s">
        <v>2441</v>
      </c>
      <c r="C1345" s="216" t="s">
        <v>2054</v>
      </c>
      <c r="D1345" s="216" t="s">
        <v>24</v>
      </c>
      <c r="E1345" s="213">
        <v>16</v>
      </c>
      <c r="F1345" s="213">
        <v>0</v>
      </c>
      <c r="G1345" s="213">
        <v>2189.8000000000002</v>
      </c>
      <c r="H1345" s="213">
        <v>236</v>
      </c>
      <c r="I1345" s="213"/>
      <c r="J1345" s="213"/>
      <c r="K1345" s="213"/>
      <c r="L1345" s="214"/>
      <c r="M1345" s="214"/>
      <c r="N1345" s="215"/>
      <c r="O1345" s="215"/>
      <c r="P1345" s="213"/>
      <c r="Q1345" s="214"/>
      <c r="R1345" s="215"/>
    </row>
    <row r="1346" spans="2:18" x14ac:dyDescent="0.2">
      <c r="B1346" s="216" t="s">
        <v>2442</v>
      </c>
      <c r="C1346" s="216" t="s">
        <v>2443</v>
      </c>
      <c r="D1346" s="216" t="s">
        <v>25</v>
      </c>
      <c r="E1346" s="213">
        <v>4</v>
      </c>
      <c r="F1346" s="213">
        <v>11220.1</v>
      </c>
      <c r="G1346" s="213">
        <v>1197.0999999999999</v>
      </c>
      <c r="H1346" s="213">
        <v>12</v>
      </c>
      <c r="I1346" s="213"/>
      <c r="J1346" s="213"/>
      <c r="K1346" s="213">
        <v>0</v>
      </c>
      <c r="L1346" s="214">
        <v>0</v>
      </c>
      <c r="M1346" s="214">
        <v>0</v>
      </c>
      <c r="N1346" s="215">
        <v>0</v>
      </c>
      <c r="O1346" s="215">
        <v>0</v>
      </c>
      <c r="P1346" s="213">
        <v>1</v>
      </c>
      <c r="Q1346" s="214">
        <v>177</v>
      </c>
      <c r="R1346" s="215">
        <v>2.6000000000000001E-6</v>
      </c>
    </row>
    <row r="1347" spans="2:18" x14ac:dyDescent="0.2">
      <c r="B1347" s="216" t="s">
        <v>2444</v>
      </c>
      <c r="C1347" s="216" t="s">
        <v>2445</v>
      </c>
      <c r="D1347" s="216" t="s">
        <v>25</v>
      </c>
      <c r="E1347" s="213">
        <v>140</v>
      </c>
      <c r="F1347" s="213">
        <v>28599.91</v>
      </c>
      <c r="G1347" s="213">
        <v>593.6</v>
      </c>
      <c r="H1347" s="213">
        <v>21</v>
      </c>
      <c r="I1347" s="213"/>
      <c r="J1347" s="213"/>
      <c r="K1347" s="213">
        <v>9</v>
      </c>
      <c r="L1347" s="214">
        <v>46719.9</v>
      </c>
      <c r="M1347" s="214">
        <v>46719.9</v>
      </c>
      <c r="N1347" s="215">
        <v>4.6420000000000001E-4</v>
      </c>
      <c r="O1347" s="215">
        <v>4.64E-4</v>
      </c>
      <c r="P1347" s="213">
        <v>2</v>
      </c>
      <c r="Q1347" s="214">
        <v>2916</v>
      </c>
      <c r="R1347" s="215">
        <v>4.7899999999999999E-5</v>
      </c>
    </row>
    <row r="1348" spans="2:18" x14ac:dyDescent="0.2">
      <c r="B1348" s="216" t="s">
        <v>2446</v>
      </c>
      <c r="C1348" s="216" t="s">
        <v>2447</v>
      </c>
      <c r="D1348" s="216" t="s">
        <v>24</v>
      </c>
      <c r="E1348" s="213">
        <v>3</v>
      </c>
      <c r="F1348" s="213">
        <v>0</v>
      </c>
      <c r="G1348" s="213">
        <v>764.41</v>
      </c>
      <c r="H1348" s="213">
        <v>30</v>
      </c>
      <c r="I1348" s="213"/>
      <c r="J1348" s="213"/>
      <c r="K1348" s="213"/>
      <c r="L1348" s="214"/>
      <c r="M1348" s="214"/>
      <c r="N1348" s="215"/>
      <c r="O1348" s="215"/>
      <c r="P1348" s="213"/>
      <c r="Q1348" s="214"/>
      <c r="R1348" s="215"/>
    </row>
    <row r="1349" spans="2:18" x14ac:dyDescent="0.2">
      <c r="B1349" s="216" t="s">
        <v>2448</v>
      </c>
      <c r="C1349" s="216" t="s">
        <v>2449</v>
      </c>
      <c r="D1349" s="216" t="s">
        <v>25</v>
      </c>
      <c r="E1349" s="213">
        <v>366</v>
      </c>
      <c r="F1349" s="213">
        <v>23857.18</v>
      </c>
      <c r="G1349" s="213">
        <v>2195.4</v>
      </c>
      <c r="H1349" s="213">
        <v>51</v>
      </c>
      <c r="I1349" s="213"/>
      <c r="J1349" s="213"/>
      <c r="K1349" s="213">
        <v>3</v>
      </c>
      <c r="L1349" s="214">
        <v>168920.7</v>
      </c>
      <c r="M1349" s="214">
        <v>168920.7</v>
      </c>
      <c r="N1349" s="215">
        <v>1.7147E-3</v>
      </c>
      <c r="O1349" s="215">
        <v>1.7149999999999999E-3</v>
      </c>
      <c r="P1349" s="213">
        <v>4</v>
      </c>
      <c r="Q1349" s="214">
        <v>11436</v>
      </c>
      <c r="R1349" s="215">
        <v>6.86E-5</v>
      </c>
    </row>
    <row r="1350" spans="2:18" x14ac:dyDescent="0.2">
      <c r="B1350" s="216" t="s">
        <v>2450</v>
      </c>
      <c r="C1350" s="216" t="s">
        <v>2447</v>
      </c>
      <c r="D1350" s="216" t="s">
        <v>24</v>
      </c>
      <c r="E1350" s="213">
        <v>2</v>
      </c>
      <c r="F1350" s="213">
        <v>0</v>
      </c>
      <c r="G1350" s="213">
        <v>699.7</v>
      </c>
      <c r="H1350" s="213">
        <v>30</v>
      </c>
      <c r="I1350" s="213"/>
      <c r="J1350" s="213"/>
      <c r="K1350" s="213"/>
      <c r="L1350" s="214"/>
      <c r="M1350" s="214"/>
      <c r="N1350" s="215"/>
      <c r="O1350" s="215"/>
      <c r="P1350" s="213"/>
      <c r="Q1350" s="214"/>
      <c r="R1350" s="215"/>
    </row>
    <row r="1351" spans="2:18" x14ac:dyDescent="0.2">
      <c r="B1351" s="216" t="s">
        <v>2451</v>
      </c>
      <c r="C1351" s="216" t="s">
        <v>2452</v>
      </c>
      <c r="D1351" s="216" t="s">
        <v>25</v>
      </c>
      <c r="E1351" s="213">
        <v>755</v>
      </c>
      <c r="F1351" s="213">
        <v>5743</v>
      </c>
      <c r="G1351" s="213">
        <v>9554.7999999999993</v>
      </c>
      <c r="H1351" s="213">
        <v>119</v>
      </c>
      <c r="I1351" s="213"/>
      <c r="J1351" s="213"/>
      <c r="K1351" s="213">
        <v>4</v>
      </c>
      <c r="L1351" s="214">
        <v>4806.1419999999998</v>
      </c>
      <c r="M1351" s="214">
        <v>4806.1419999999998</v>
      </c>
      <c r="N1351" s="215">
        <v>1.4359999999999999E-4</v>
      </c>
      <c r="O1351" s="215">
        <v>1.44E-4</v>
      </c>
      <c r="P1351" s="213">
        <v>0</v>
      </c>
      <c r="Q1351" s="214">
        <v>0</v>
      </c>
      <c r="R1351" s="215">
        <v>0</v>
      </c>
    </row>
    <row r="1352" spans="2:18" x14ac:dyDescent="0.2">
      <c r="B1352" s="216" t="s">
        <v>2453</v>
      </c>
      <c r="C1352" s="216" t="s">
        <v>2454</v>
      </c>
      <c r="D1352" s="216" t="s">
        <v>25</v>
      </c>
      <c r="E1352" s="213">
        <v>1484.5</v>
      </c>
      <c r="F1352" s="213">
        <v>4015.9</v>
      </c>
      <c r="G1352" s="213">
        <v>14219.05</v>
      </c>
      <c r="H1352" s="213">
        <v>236</v>
      </c>
      <c r="I1352" s="213"/>
      <c r="J1352" s="213"/>
      <c r="K1352" s="213">
        <v>3</v>
      </c>
      <c r="L1352" s="214">
        <v>287.39479999999998</v>
      </c>
      <c r="M1352" s="214">
        <v>287.39479999999998</v>
      </c>
      <c r="N1352" s="215">
        <v>7.9999999999999996E-6</v>
      </c>
      <c r="O1352" s="215">
        <v>7.9999999999999996E-6</v>
      </c>
      <c r="P1352" s="213">
        <v>3</v>
      </c>
      <c r="Q1352" s="214">
        <v>2171</v>
      </c>
      <c r="R1352" s="215">
        <v>7.6799999999999997E-5</v>
      </c>
    </row>
    <row r="1353" spans="2:18" x14ac:dyDescent="0.2">
      <c r="B1353" s="216" t="s">
        <v>2455</v>
      </c>
      <c r="C1353" s="216" t="s">
        <v>2456</v>
      </c>
      <c r="D1353" s="216" t="s">
        <v>25</v>
      </c>
      <c r="E1353" s="213">
        <v>1826.5</v>
      </c>
      <c r="F1353" s="213">
        <v>22169.71</v>
      </c>
      <c r="G1353" s="213">
        <v>11235.44</v>
      </c>
      <c r="H1353" s="213">
        <v>169</v>
      </c>
      <c r="I1353" s="213"/>
      <c r="J1353" s="213"/>
      <c r="K1353" s="213">
        <v>22</v>
      </c>
      <c r="L1353" s="214">
        <v>11348.56</v>
      </c>
      <c r="M1353" s="214">
        <v>11348.56</v>
      </c>
      <c r="N1353" s="215">
        <v>4.5858000000000001E-3</v>
      </c>
      <c r="O1353" s="215">
        <v>4.5859999999999998E-3</v>
      </c>
      <c r="P1353" s="213">
        <v>13</v>
      </c>
      <c r="Q1353" s="214">
        <v>81418</v>
      </c>
      <c r="R1353" s="215">
        <v>5.8830000000000004E-4</v>
      </c>
    </row>
    <row r="1354" spans="2:18" x14ac:dyDescent="0.2">
      <c r="B1354" s="216" t="s">
        <v>2457</v>
      </c>
      <c r="C1354" s="216" t="s">
        <v>272</v>
      </c>
      <c r="D1354" s="216" t="s">
        <v>3244</v>
      </c>
      <c r="E1354" s="213">
        <v>2</v>
      </c>
      <c r="F1354" s="213">
        <v>0</v>
      </c>
      <c r="G1354" s="213">
        <v>144.4</v>
      </c>
      <c r="H1354" s="213"/>
      <c r="I1354" s="213"/>
      <c r="J1354" s="213"/>
      <c r="K1354" s="213"/>
      <c r="L1354" s="214"/>
      <c r="M1354" s="214"/>
      <c r="N1354" s="215"/>
      <c r="O1354" s="215"/>
      <c r="P1354" s="213"/>
      <c r="Q1354" s="214"/>
      <c r="R1354" s="215"/>
    </row>
    <row r="1355" spans="2:18" x14ac:dyDescent="0.2">
      <c r="B1355" s="216" t="s">
        <v>2458</v>
      </c>
      <c r="C1355" s="216" t="s">
        <v>2459</v>
      </c>
      <c r="D1355" s="216" t="s">
        <v>25</v>
      </c>
      <c r="E1355" s="213">
        <v>454</v>
      </c>
      <c r="F1355" s="213">
        <v>22112.06</v>
      </c>
      <c r="G1355" s="213">
        <v>422.88</v>
      </c>
      <c r="H1355" s="213">
        <v>66</v>
      </c>
      <c r="I1355" s="213"/>
      <c r="J1355" s="213"/>
      <c r="K1355" s="213">
        <v>11</v>
      </c>
      <c r="L1355" s="214">
        <v>13316.94</v>
      </c>
      <c r="M1355" s="214">
        <v>13316.94</v>
      </c>
      <c r="N1355" s="215">
        <v>3.234E-4</v>
      </c>
      <c r="O1355" s="215">
        <v>3.2299999999999999E-4</v>
      </c>
      <c r="P1355" s="213">
        <v>9</v>
      </c>
      <c r="Q1355" s="214">
        <v>26727</v>
      </c>
      <c r="R1355" s="215">
        <v>3.8430000000000002E-4</v>
      </c>
    </row>
    <row r="1356" spans="2:18" x14ac:dyDescent="0.2">
      <c r="B1356" s="216" t="s">
        <v>2460</v>
      </c>
      <c r="C1356" s="216" t="s">
        <v>2461</v>
      </c>
      <c r="D1356" s="216" t="s">
        <v>25</v>
      </c>
      <c r="E1356" s="213">
        <v>1018</v>
      </c>
      <c r="F1356" s="213">
        <v>99726.18</v>
      </c>
      <c r="G1356" s="213">
        <v>2358.1999999999998</v>
      </c>
      <c r="H1356" s="213"/>
      <c r="I1356" s="213"/>
      <c r="J1356" s="213"/>
      <c r="K1356" s="213">
        <v>17</v>
      </c>
      <c r="L1356" s="214">
        <v>113874.3</v>
      </c>
      <c r="M1356" s="214">
        <v>112367.9</v>
      </c>
      <c r="N1356" s="215">
        <v>1.8611000000000001E-3</v>
      </c>
      <c r="O1356" s="215">
        <v>1.8370000000000001E-3</v>
      </c>
      <c r="P1356" s="213">
        <v>12</v>
      </c>
      <c r="Q1356" s="214">
        <v>21803</v>
      </c>
      <c r="R1356" s="215">
        <v>2.6239999999999998E-4</v>
      </c>
    </row>
    <row r="1357" spans="2:18" x14ac:dyDescent="0.2">
      <c r="B1357" s="216" t="s">
        <v>2462</v>
      </c>
      <c r="C1357" s="216" t="s">
        <v>2463</v>
      </c>
      <c r="D1357" s="216" t="s">
        <v>25</v>
      </c>
      <c r="E1357" s="213">
        <v>215</v>
      </c>
      <c r="F1357" s="213">
        <v>31638.46</v>
      </c>
      <c r="G1357" s="213">
        <v>1202.57</v>
      </c>
      <c r="H1357" s="213">
        <v>184</v>
      </c>
      <c r="I1357" s="213"/>
      <c r="J1357" s="213"/>
      <c r="K1357" s="213">
        <v>5</v>
      </c>
      <c r="L1357" s="214">
        <v>2031.0440000000001</v>
      </c>
      <c r="M1357" s="214">
        <v>2031.0440000000001</v>
      </c>
      <c r="N1357" s="215">
        <v>3.7100000000000001E-5</v>
      </c>
      <c r="O1357" s="215">
        <v>3.7100000000000001E-5</v>
      </c>
      <c r="P1357" s="213">
        <v>3</v>
      </c>
      <c r="Q1357" s="214">
        <v>4681</v>
      </c>
      <c r="R1357" s="215">
        <v>8.7499999999999999E-5</v>
      </c>
    </row>
    <row r="1358" spans="2:18" x14ac:dyDescent="0.2">
      <c r="B1358" s="216" t="s">
        <v>2464</v>
      </c>
      <c r="C1358" s="216" t="s">
        <v>249</v>
      </c>
      <c r="D1358" s="216" t="s">
        <v>24</v>
      </c>
      <c r="E1358" s="213">
        <v>4</v>
      </c>
      <c r="F1358" s="213">
        <v>0</v>
      </c>
      <c r="G1358" s="213">
        <v>1773.5</v>
      </c>
      <c r="H1358" s="213"/>
      <c r="I1358" s="213"/>
      <c r="J1358" s="213"/>
      <c r="K1358" s="213">
        <v>1</v>
      </c>
      <c r="L1358" s="214">
        <v>131</v>
      </c>
      <c r="M1358" s="214">
        <v>131</v>
      </c>
      <c r="N1358" s="215">
        <v>9.9999999999999995E-7</v>
      </c>
      <c r="O1358" s="215">
        <v>9.9999999999999995E-7</v>
      </c>
      <c r="P1358" s="213">
        <v>1</v>
      </c>
      <c r="Q1358" s="214">
        <v>75</v>
      </c>
      <c r="R1358" s="215">
        <v>9.9999999999999995E-7</v>
      </c>
    </row>
    <row r="1359" spans="2:18" x14ac:dyDescent="0.2">
      <c r="B1359" s="216" t="s">
        <v>2465</v>
      </c>
      <c r="C1359" s="216" t="s">
        <v>2466</v>
      </c>
      <c r="D1359" s="216" t="s">
        <v>25</v>
      </c>
      <c r="E1359" s="213">
        <v>1035.5</v>
      </c>
      <c r="F1359" s="213">
        <v>18218.55</v>
      </c>
      <c r="G1359" s="213">
        <v>2294.1</v>
      </c>
      <c r="H1359" s="213">
        <v>82</v>
      </c>
      <c r="I1359" s="213"/>
      <c r="J1359" s="213"/>
      <c r="K1359" s="213">
        <v>9</v>
      </c>
      <c r="L1359" s="214">
        <v>39439.14</v>
      </c>
      <c r="M1359" s="214">
        <v>39408.31</v>
      </c>
      <c r="N1359" s="215">
        <v>3.1373E-3</v>
      </c>
      <c r="O1359" s="215">
        <v>3.1350000000000002E-3</v>
      </c>
      <c r="P1359" s="213">
        <v>29</v>
      </c>
      <c r="Q1359" s="214">
        <v>143671</v>
      </c>
      <c r="R1359" s="215">
        <v>1.3849999999999999E-3</v>
      </c>
    </row>
    <row r="1360" spans="2:18" x14ac:dyDescent="0.2">
      <c r="B1360" s="216" t="s">
        <v>2467</v>
      </c>
      <c r="C1360" s="216" t="s">
        <v>2468</v>
      </c>
      <c r="D1360" s="216" t="s">
        <v>25</v>
      </c>
      <c r="E1360" s="213">
        <v>1347.5</v>
      </c>
      <c r="F1360" s="213">
        <v>45923.02</v>
      </c>
      <c r="G1360" s="213">
        <v>4051.5</v>
      </c>
      <c r="H1360" s="213">
        <v>250</v>
      </c>
      <c r="I1360" s="213"/>
      <c r="J1360" s="213"/>
      <c r="K1360" s="213">
        <v>20</v>
      </c>
      <c r="L1360" s="214">
        <v>54708.63</v>
      </c>
      <c r="M1360" s="214">
        <v>54708.63</v>
      </c>
      <c r="N1360" s="215">
        <v>4.9183999999999999E-3</v>
      </c>
      <c r="O1360" s="215">
        <v>4.9179999999999996E-3</v>
      </c>
      <c r="P1360" s="213">
        <v>15</v>
      </c>
      <c r="Q1360" s="214">
        <v>73984.5</v>
      </c>
      <c r="R1360" s="215">
        <v>7.2300000000000001E-4</v>
      </c>
    </row>
    <row r="1361" spans="2:18" x14ac:dyDescent="0.2">
      <c r="B1361" s="216" t="s">
        <v>2469</v>
      </c>
      <c r="C1361" s="216" t="s">
        <v>2470</v>
      </c>
      <c r="D1361" s="216" t="s">
        <v>25</v>
      </c>
      <c r="E1361" s="213">
        <v>1891.33</v>
      </c>
      <c r="F1361" s="213">
        <v>87384.74</v>
      </c>
      <c r="G1361" s="213">
        <v>879.76</v>
      </c>
      <c r="H1361" s="213">
        <v>197</v>
      </c>
      <c r="I1361" s="213"/>
      <c r="J1361" s="213"/>
      <c r="K1361" s="213">
        <v>58</v>
      </c>
      <c r="L1361" s="214">
        <v>842040.6</v>
      </c>
      <c r="M1361" s="214">
        <v>799196.1</v>
      </c>
      <c r="N1361" s="215">
        <v>2.38639E-2</v>
      </c>
      <c r="O1361" s="215">
        <v>2.3512999999999999E-2</v>
      </c>
      <c r="P1361" s="213">
        <v>17</v>
      </c>
      <c r="Q1361" s="214">
        <v>191620.1</v>
      </c>
      <c r="R1361" s="215">
        <v>1.9487E-3</v>
      </c>
    </row>
    <row r="1362" spans="2:18" x14ac:dyDescent="0.2">
      <c r="B1362" s="216" t="s">
        <v>2471</v>
      </c>
      <c r="C1362" s="216" t="s">
        <v>2472</v>
      </c>
      <c r="D1362" s="216" t="s">
        <v>25</v>
      </c>
      <c r="E1362" s="213">
        <v>2018.66</v>
      </c>
      <c r="F1362" s="213">
        <v>31055.93</v>
      </c>
      <c r="G1362" s="213">
        <v>2998</v>
      </c>
      <c r="H1362" s="213">
        <v>263</v>
      </c>
      <c r="I1362" s="213"/>
      <c r="J1362" s="213"/>
      <c r="K1362" s="213">
        <v>25</v>
      </c>
      <c r="L1362" s="214">
        <v>322112.2</v>
      </c>
      <c r="M1362" s="214">
        <v>239464.2</v>
      </c>
      <c r="N1362" s="215">
        <v>8.7147000000000006E-3</v>
      </c>
      <c r="O1362" s="215">
        <v>8.4910000000000003E-3</v>
      </c>
      <c r="P1362" s="213">
        <v>24</v>
      </c>
      <c r="Q1362" s="214">
        <v>210381</v>
      </c>
      <c r="R1362" s="215">
        <v>1.6172999999999999E-3</v>
      </c>
    </row>
    <row r="1363" spans="2:18" x14ac:dyDescent="0.2">
      <c r="B1363" s="216" t="s">
        <v>2473</v>
      </c>
      <c r="C1363" s="216" t="s">
        <v>2474</v>
      </c>
      <c r="D1363" s="216" t="s">
        <v>25</v>
      </c>
      <c r="E1363" s="213">
        <v>1549</v>
      </c>
      <c r="F1363" s="213">
        <v>46038.85</v>
      </c>
      <c r="G1363" s="213">
        <v>2680.4</v>
      </c>
      <c r="H1363" s="213">
        <v>184</v>
      </c>
      <c r="I1363" s="213"/>
      <c r="J1363" s="213"/>
      <c r="K1363" s="213">
        <v>26</v>
      </c>
      <c r="L1363" s="214">
        <v>233756.3</v>
      </c>
      <c r="M1363" s="214">
        <v>233658.9</v>
      </c>
      <c r="N1363" s="215">
        <v>1.26512E-2</v>
      </c>
      <c r="O1363" s="215">
        <v>1.2649000000000001E-2</v>
      </c>
      <c r="P1363" s="213">
        <v>53</v>
      </c>
      <c r="Q1363" s="214">
        <v>289930.90000000002</v>
      </c>
      <c r="R1363" s="215">
        <v>2.6367000000000001E-3</v>
      </c>
    </row>
    <row r="1364" spans="2:18" x14ac:dyDescent="0.2">
      <c r="B1364" s="216" t="s">
        <v>2475</v>
      </c>
      <c r="C1364" s="216" t="s">
        <v>416</v>
      </c>
      <c r="D1364" s="216" t="s">
        <v>24</v>
      </c>
      <c r="E1364" s="213">
        <v>61</v>
      </c>
      <c r="F1364" s="213">
        <v>0</v>
      </c>
      <c r="G1364" s="213">
        <v>876.7</v>
      </c>
      <c r="H1364" s="213"/>
      <c r="I1364" s="213"/>
      <c r="J1364" s="213"/>
      <c r="K1364" s="213">
        <v>2</v>
      </c>
      <c r="L1364" s="214">
        <v>393.57679999999999</v>
      </c>
      <c r="M1364" s="214">
        <v>393.57679999999999</v>
      </c>
      <c r="N1364" s="215">
        <v>5.0000000000000004E-6</v>
      </c>
      <c r="O1364" s="215">
        <v>5.0000000000000004E-6</v>
      </c>
      <c r="P1364" s="213">
        <v>0</v>
      </c>
      <c r="Q1364" s="214">
        <v>0</v>
      </c>
      <c r="R1364" s="215">
        <v>0</v>
      </c>
    </row>
    <row r="1365" spans="2:18" x14ac:dyDescent="0.2">
      <c r="B1365" s="216" t="s">
        <v>2476</v>
      </c>
      <c r="C1365" s="216" t="s">
        <v>255</v>
      </c>
      <c r="D1365" s="216" t="s">
        <v>24</v>
      </c>
      <c r="E1365" s="213"/>
      <c r="F1365" s="213"/>
      <c r="G1365" s="213"/>
      <c r="H1365" s="213"/>
      <c r="I1365" s="213"/>
      <c r="J1365" s="213"/>
      <c r="K1365" s="213">
        <v>1</v>
      </c>
      <c r="L1365" s="214">
        <v>12.16667</v>
      </c>
      <c r="M1365" s="214">
        <v>12.16667</v>
      </c>
      <c r="N1365" s="215">
        <v>9.9999999999999995E-7</v>
      </c>
      <c r="O1365" s="215">
        <v>9.9999999999999995E-7</v>
      </c>
      <c r="P1365" s="213">
        <v>0</v>
      </c>
      <c r="Q1365" s="214">
        <v>0</v>
      </c>
      <c r="R1365" s="215">
        <v>0</v>
      </c>
    </row>
    <row r="1366" spans="2:18" x14ac:dyDescent="0.2">
      <c r="B1366" s="216" t="s">
        <v>2477</v>
      </c>
      <c r="C1366" s="216" t="s">
        <v>272</v>
      </c>
      <c r="D1366" s="216" t="s">
        <v>23</v>
      </c>
      <c r="E1366" s="213">
        <v>3</v>
      </c>
      <c r="F1366" s="213"/>
      <c r="G1366" s="213"/>
      <c r="H1366" s="213"/>
      <c r="I1366" s="213"/>
      <c r="J1366" s="213"/>
      <c r="K1366" s="213">
        <v>0</v>
      </c>
      <c r="L1366" s="214">
        <v>0</v>
      </c>
      <c r="M1366" s="214">
        <v>0</v>
      </c>
      <c r="N1366" s="215">
        <v>0</v>
      </c>
      <c r="O1366" s="215">
        <v>0</v>
      </c>
      <c r="P1366" s="213">
        <v>1</v>
      </c>
      <c r="Q1366" s="214">
        <v>18</v>
      </c>
      <c r="R1366" s="215">
        <v>7.5440000000000001E-4</v>
      </c>
    </row>
    <row r="1367" spans="2:18" x14ac:dyDescent="0.2">
      <c r="B1367" s="216" t="s">
        <v>2478</v>
      </c>
      <c r="C1367" s="216" t="s">
        <v>2479</v>
      </c>
      <c r="D1367" s="216" t="s">
        <v>24</v>
      </c>
      <c r="E1367" s="213">
        <v>308.5</v>
      </c>
      <c r="F1367" s="213">
        <v>0</v>
      </c>
      <c r="G1367" s="213">
        <v>2993.04</v>
      </c>
      <c r="H1367" s="213"/>
      <c r="I1367" s="213"/>
      <c r="J1367" s="213"/>
      <c r="K1367" s="213">
        <v>3</v>
      </c>
      <c r="L1367" s="214">
        <v>437.34440000000001</v>
      </c>
      <c r="M1367" s="214">
        <v>437.34440000000001</v>
      </c>
      <c r="N1367" s="215">
        <v>3.0000000000000001E-6</v>
      </c>
      <c r="O1367" s="215">
        <v>3.0000000000000001E-6</v>
      </c>
      <c r="P1367" s="213">
        <v>1</v>
      </c>
      <c r="Q1367" s="214">
        <v>4494</v>
      </c>
      <c r="R1367" s="215">
        <v>1.4100000000000001E-5</v>
      </c>
    </row>
    <row r="1368" spans="2:18" x14ac:dyDescent="0.2">
      <c r="B1368" s="216" t="s">
        <v>2480</v>
      </c>
      <c r="C1368" s="216" t="s">
        <v>2054</v>
      </c>
      <c r="D1368" s="216" t="s">
        <v>24</v>
      </c>
      <c r="E1368" s="213">
        <v>30</v>
      </c>
      <c r="F1368" s="213">
        <v>0</v>
      </c>
      <c r="G1368" s="213">
        <v>1189.7</v>
      </c>
      <c r="H1368" s="213"/>
      <c r="I1368" s="213"/>
      <c r="J1368" s="213"/>
      <c r="K1368" s="213"/>
      <c r="L1368" s="214"/>
      <c r="M1368" s="214"/>
      <c r="N1368" s="215"/>
      <c r="O1368" s="215"/>
      <c r="P1368" s="213"/>
      <c r="Q1368" s="214"/>
      <c r="R1368" s="215"/>
    </row>
    <row r="1369" spans="2:18" x14ac:dyDescent="0.2">
      <c r="B1369" s="216" t="s">
        <v>2481</v>
      </c>
      <c r="C1369" s="216" t="s">
        <v>2482</v>
      </c>
      <c r="D1369" s="216" t="s">
        <v>24</v>
      </c>
      <c r="E1369" s="213">
        <v>5</v>
      </c>
      <c r="F1369" s="213">
        <v>1136</v>
      </c>
      <c r="G1369" s="213">
        <v>1253.2</v>
      </c>
      <c r="H1369" s="213">
        <v>65</v>
      </c>
      <c r="I1369" s="213"/>
      <c r="J1369" s="213"/>
      <c r="K1369" s="213">
        <v>0</v>
      </c>
      <c r="L1369" s="214">
        <v>0</v>
      </c>
      <c r="M1369" s="214">
        <v>0</v>
      </c>
      <c r="N1369" s="215">
        <v>0</v>
      </c>
      <c r="O1369" s="215">
        <v>0</v>
      </c>
      <c r="P1369" s="213">
        <v>1</v>
      </c>
      <c r="Q1369" s="214">
        <v>264</v>
      </c>
      <c r="R1369" s="215">
        <v>9.9999999999999995E-7</v>
      </c>
    </row>
    <row r="1370" spans="2:18" x14ac:dyDescent="0.2">
      <c r="B1370" s="216" t="s">
        <v>2483</v>
      </c>
      <c r="C1370" s="216" t="s">
        <v>2135</v>
      </c>
      <c r="D1370" s="216" t="s">
        <v>24</v>
      </c>
      <c r="E1370" s="213">
        <v>951.5</v>
      </c>
      <c r="F1370" s="213">
        <v>1907.33</v>
      </c>
      <c r="G1370" s="213">
        <v>2546.79</v>
      </c>
      <c r="H1370" s="213">
        <v>131</v>
      </c>
      <c r="I1370" s="213"/>
      <c r="J1370" s="213"/>
      <c r="K1370" s="213">
        <v>8</v>
      </c>
      <c r="L1370" s="214">
        <v>11571.58</v>
      </c>
      <c r="M1370" s="214">
        <v>11571.58</v>
      </c>
      <c r="N1370" s="215">
        <v>9.3499999999999996E-5</v>
      </c>
      <c r="O1370" s="215">
        <v>9.3499999999999996E-5</v>
      </c>
      <c r="P1370" s="213">
        <v>23</v>
      </c>
      <c r="Q1370" s="214">
        <v>91771</v>
      </c>
      <c r="R1370" s="215">
        <v>3.5139999999999998E-4</v>
      </c>
    </row>
    <row r="1371" spans="2:18" x14ac:dyDescent="0.2">
      <c r="B1371" s="216" t="s">
        <v>2484</v>
      </c>
      <c r="C1371" s="216" t="s">
        <v>2485</v>
      </c>
      <c r="D1371" s="216" t="s">
        <v>24</v>
      </c>
      <c r="E1371" s="213">
        <v>2014</v>
      </c>
      <c r="F1371" s="213">
        <v>4389.3</v>
      </c>
      <c r="G1371" s="213">
        <v>2847.01</v>
      </c>
      <c r="H1371" s="213">
        <v>210</v>
      </c>
      <c r="I1371" s="213"/>
      <c r="J1371" s="213"/>
      <c r="K1371" s="213">
        <v>10</v>
      </c>
      <c r="L1371" s="214">
        <v>1001083</v>
      </c>
      <c r="M1371" s="214">
        <v>517194.5</v>
      </c>
      <c r="N1371" s="215">
        <v>1.0190599999999999E-2</v>
      </c>
      <c r="O1371" s="215">
        <v>8.1659999999999996E-3</v>
      </c>
      <c r="P1371" s="213">
        <v>7</v>
      </c>
      <c r="Q1371" s="214">
        <v>14133</v>
      </c>
      <c r="R1371" s="215">
        <v>8.3399999999999994E-5</v>
      </c>
    </row>
    <row r="1372" spans="2:18" x14ac:dyDescent="0.2">
      <c r="B1372" s="216" t="s">
        <v>2486</v>
      </c>
      <c r="C1372" s="216" t="s">
        <v>2487</v>
      </c>
      <c r="D1372" s="216" t="s">
        <v>24</v>
      </c>
      <c r="E1372" s="213">
        <v>230.25</v>
      </c>
      <c r="F1372" s="213">
        <v>1124.8</v>
      </c>
      <c r="G1372" s="213">
        <v>1087.4000000000001</v>
      </c>
      <c r="H1372" s="213">
        <v>41</v>
      </c>
      <c r="I1372" s="213"/>
      <c r="J1372" s="213"/>
      <c r="K1372" s="213"/>
      <c r="L1372" s="214"/>
      <c r="M1372" s="214"/>
      <c r="N1372" s="215"/>
      <c r="O1372" s="215"/>
      <c r="P1372" s="213"/>
      <c r="Q1372" s="214"/>
      <c r="R1372" s="215"/>
    </row>
    <row r="1373" spans="2:18" x14ac:dyDescent="0.2">
      <c r="B1373" s="216" t="s">
        <v>2488</v>
      </c>
      <c r="C1373" s="216" t="s">
        <v>2489</v>
      </c>
      <c r="D1373" s="216" t="s">
        <v>24</v>
      </c>
      <c r="E1373" s="213">
        <v>164.5</v>
      </c>
      <c r="F1373" s="213">
        <v>337.2</v>
      </c>
      <c r="G1373" s="213">
        <v>3178.74</v>
      </c>
      <c r="H1373" s="213">
        <v>203</v>
      </c>
      <c r="I1373" s="213"/>
      <c r="J1373" s="213"/>
      <c r="K1373" s="213">
        <v>3</v>
      </c>
      <c r="L1373" s="214">
        <v>3407.277</v>
      </c>
      <c r="M1373" s="214">
        <v>3407.277</v>
      </c>
      <c r="N1373" s="215">
        <v>1.6870000000000001E-4</v>
      </c>
      <c r="O1373" s="215">
        <v>1.6899999999999999E-4</v>
      </c>
      <c r="P1373" s="213">
        <v>9</v>
      </c>
      <c r="Q1373" s="214">
        <v>18962</v>
      </c>
      <c r="R1373" s="215">
        <v>9.6600000000000003E-5</v>
      </c>
    </row>
    <row r="1374" spans="2:18" x14ac:dyDescent="0.2">
      <c r="B1374" s="216" t="s">
        <v>2490</v>
      </c>
      <c r="C1374" s="216" t="s">
        <v>2491</v>
      </c>
      <c r="D1374" s="216" t="s">
        <v>24</v>
      </c>
      <c r="E1374" s="213">
        <v>1050</v>
      </c>
      <c r="F1374" s="213">
        <v>4065.6</v>
      </c>
      <c r="G1374" s="213">
        <v>941.7</v>
      </c>
      <c r="H1374" s="213">
        <v>190</v>
      </c>
      <c r="I1374" s="213"/>
      <c r="J1374" s="213"/>
      <c r="K1374" s="213">
        <v>5</v>
      </c>
      <c r="L1374" s="214">
        <v>137730.6</v>
      </c>
      <c r="M1374" s="214">
        <v>137730.6</v>
      </c>
      <c r="N1374" s="215">
        <v>1.0754E-3</v>
      </c>
      <c r="O1374" s="215">
        <v>1.075E-3</v>
      </c>
      <c r="P1374" s="213">
        <v>10</v>
      </c>
      <c r="Q1374" s="214">
        <v>87764</v>
      </c>
      <c r="R1374" s="215">
        <v>3.0210000000000002E-4</v>
      </c>
    </row>
    <row r="1375" spans="2:18" x14ac:dyDescent="0.2">
      <c r="B1375" s="216" t="s">
        <v>2492</v>
      </c>
      <c r="C1375" s="216" t="s">
        <v>241</v>
      </c>
      <c r="D1375" s="216" t="s">
        <v>24</v>
      </c>
      <c r="E1375" s="213">
        <v>59</v>
      </c>
      <c r="F1375" s="213">
        <v>1841.5</v>
      </c>
      <c r="G1375" s="213">
        <v>797</v>
      </c>
      <c r="H1375" s="213">
        <v>128</v>
      </c>
      <c r="I1375" s="213"/>
      <c r="J1375" s="213"/>
      <c r="K1375" s="213">
        <v>2</v>
      </c>
      <c r="L1375" s="214">
        <v>1240</v>
      </c>
      <c r="M1375" s="214">
        <v>264</v>
      </c>
      <c r="N1375" s="215">
        <v>7.9999999999999996E-6</v>
      </c>
      <c r="O1375" s="215">
        <v>3.9999999999999998E-6</v>
      </c>
      <c r="P1375" s="213">
        <v>1</v>
      </c>
      <c r="Q1375" s="214">
        <v>11295</v>
      </c>
      <c r="R1375" s="215">
        <v>3.4999999999999997E-5</v>
      </c>
    </row>
    <row r="1376" spans="2:18" x14ac:dyDescent="0.2">
      <c r="B1376" s="216" t="s">
        <v>2493</v>
      </c>
      <c r="C1376" s="216" t="s">
        <v>2494</v>
      </c>
      <c r="D1376" s="216" t="s">
        <v>24</v>
      </c>
      <c r="E1376" s="213">
        <v>5</v>
      </c>
      <c r="F1376" s="213">
        <v>0</v>
      </c>
      <c r="G1376" s="213">
        <v>2193.5</v>
      </c>
      <c r="H1376" s="213">
        <v>177</v>
      </c>
      <c r="I1376" s="213"/>
      <c r="J1376" s="213"/>
      <c r="K1376" s="213"/>
      <c r="L1376" s="214"/>
      <c r="M1376" s="214"/>
      <c r="N1376" s="215"/>
      <c r="O1376" s="215"/>
      <c r="P1376" s="213"/>
      <c r="Q1376" s="214"/>
      <c r="R1376" s="215"/>
    </row>
    <row r="1377" spans="2:18" x14ac:dyDescent="0.2">
      <c r="B1377" s="216" t="s">
        <v>2495</v>
      </c>
      <c r="C1377" s="216" t="s">
        <v>2494</v>
      </c>
      <c r="D1377" s="216" t="s">
        <v>24</v>
      </c>
      <c r="E1377" s="213">
        <v>4</v>
      </c>
      <c r="F1377" s="213">
        <v>0</v>
      </c>
      <c r="G1377" s="213">
        <v>1405.4</v>
      </c>
      <c r="H1377" s="213">
        <v>127</v>
      </c>
      <c r="I1377" s="213"/>
      <c r="J1377" s="213"/>
      <c r="K1377" s="213"/>
      <c r="L1377" s="214"/>
      <c r="M1377" s="214"/>
      <c r="N1377" s="215"/>
      <c r="O1377" s="215"/>
      <c r="P1377" s="213"/>
      <c r="Q1377" s="214"/>
      <c r="R1377" s="215"/>
    </row>
    <row r="1378" spans="2:18" x14ac:dyDescent="0.2">
      <c r="B1378" s="216" t="s">
        <v>2496</v>
      </c>
      <c r="C1378" s="216" t="s">
        <v>2494</v>
      </c>
      <c r="D1378" s="216" t="s">
        <v>24</v>
      </c>
      <c r="E1378" s="213"/>
      <c r="F1378" s="213"/>
      <c r="G1378" s="213"/>
      <c r="H1378" s="213"/>
      <c r="I1378" s="213"/>
      <c r="J1378" s="213"/>
      <c r="K1378" s="213">
        <v>6</v>
      </c>
      <c r="L1378" s="214">
        <v>18979.75</v>
      </c>
      <c r="M1378" s="214">
        <v>18979.75</v>
      </c>
      <c r="N1378" s="215">
        <v>1.0849999999999999E-4</v>
      </c>
      <c r="O1378" s="215">
        <v>1.0900000000000001E-4</v>
      </c>
      <c r="P1378" s="213">
        <v>2</v>
      </c>
      <c r="Q1378" s="214">
        <v>10493</v>
      </c>
      <c r="R1378" s="215">
        <v>6.3299999999999994E-5</v>
      </c>
    </row>
    <row r="1379" spans="2:18" x14ac:dyDescent="0.2">
      <c r="B1379" s="216" t="s">
        <v>2497</v>
      </c>
      <c r="C1379" s="216" t="s">
        <v>2494</v>
      </c>
      <c r="D1379" s="216" t="s">
        <v>24</v>
      </c>
      <c r="E1379" s="213">
        <v>465</v>
      </c>
      <c r="F1379" s="213">
        <v>0</v>
      </c>
      <c r="G1379" s="213">
        <v>4214.2</v>
      </c>
      <c r="H1379" s="213">
        <v>150</v>
      </c>
      <c r="I1379" s="213"/>
      <c r="J1379" s="213"/>
      <c r="K1379" s="213">
        <v>1</v>
      </c>
      <c r="L1379" s="214">
        <v>49.16666</v>
      </c>
      <c r="M1379" s="214">
        <v>49.16666</v>
      </c>
      <c r="N1379" s="215">
        <v>9.9999999999999995E-7</v>
      </c>
      <c r="O1379" s="215">
        <v>9.9999999999999995E-7</v>
      </c>
      <c r="P1379" s="213">
        <v>1</v>
      </c>
      <c r="Q1379" s="214">
        <v>137</v>
      </c>
      <c r="R1379" s="215">
        <v>9.9999999999999995E-7</v>
      </c>
    </row>
    <row r="1380" spans="2:18" x14ac:dyDescent="0.2">
      <c r="B1380" s="216" t="s">
        <v>2498</v>
      </c>
      <c r="C1380" s="216" t="s">
        <v>2499</v>
      </c>
      <c r="D1380" s="216" t="s">
        <v>25</v>
      </c>
      <c r="E1380" s="213">
        <v>1530</v>
      </c>
      <c r="F1380" s="213">
        <v>7138.2</v>
      </c>
      <c r="G1380" s="213">
        <v>8082.7</v>
      </c>
      <c r="H1380" s="213">
        <v>216</v>
      </c>
      <c r="I1380" s="213"/>
      <c r="J1380" s="213"/>
      <c r="K1380" s="213">
        <v>1</v>
      </c>
      <c r="L1380" s="214">
        <v>468509.6</v>
      </c>
      <c r="M1380" s="214">
        <v>0</v>
      </c>
      <c r="N1380" s="215">
        <v>4.0328999999999999E-3</v>
      </c>
      <c r="O1380" s="215">
        <v>0</v>
      </c>
      <c r="P1380" s="213">
        <v>1</v>
      </c>
      <c r="Q1380" s="214">
        <v>84392</v>
      </c>
      <c r="R1380" s="215">
        <v>4.2119999999999999E-4</v>
      </c>
    </row>
    <row r="1381" spans="2:18" x14ac:dyDescent="0.2">
      <c r="B1381" s="216" t="s">
        <v>2500</v>
      </c>
      <c r="C1381" s="216" t="s">
        <v>2494</v>
      </c>
      <c r="D1381" s="216" t="s">
        <v>24</v>
      </c>
      <c r="E1381" s="213">
        <v>17</v>
      </c>
      <c r="F1381" s="213">
        <v>0</v>
      </c>
      <c r="G1381" s="213">
        <v>1621.6</v>
      </c>
      <c r="H1381" s="213">
        <v>138</v>
      </c>
      <c r="I1381" s="213"/>
      <c r="J1381" s="213"/>
      <c r="K1381" s="213">
        <v>0</v>
      </c>
      <c r="L1381" s="214">
        <v>0</v>
      </c>
      <c r="M1381" s="214">
        <v>0</v>
      </c>
      <c r="N1381" s="215">
        <v>0</v>
      </c>
      <c r="O1381" s="215">
        <v>0</v>
      </c>
      <c r="P1381" s="213">
        <v>1</v>
      </c>
      <c r="Q1381" s="214">
        <v>6752</v>
      </c>
      <c r="R1381" s="215">
        <v>1.9999999999999999E-6</v>
      </c>
    </row>
    <row r="1382" spans="2:18" x14ac:dyDescent="0.2">
      <c r="B1382" s="216" t="s">
        <v>2501</v>
      </c>
      <c r="C1382" s="216" t="s">
        <v>2494</v>
      </c>
      <c r="D1382" s="216" t="s">
        <v>24</v>
      </c>
      <c r="E1382" s="213">
        <v>379</v>
      </c>
      <c r="F1382" s="213">
        <v>0</v>
      </c>
      <c r="G1382" s="213">
        <v>7287.15</v>
      </c>
      <c r="H1382" s="213">
        <v>203</v>
      </c>
      <c r="I1382" s="213"/>
      <c r="J1382" s="213"/>
      <c r="K1382" s="213">
        <v>2</v>
      </c>
      <c r="L1382" s="214">
        <v>124.1979</v>
      </c>
      <c r="M1382" s="214">
        <v>124.1979</v>
      </c>
      <c r="N1382" s="215">
        <v>1.9999999999999999E-6</v>
      </c>
      <c r="O1382" s="215">
        <v>1.9999999999999999E-6</v>
      </c>
      <c r="P1382" s="213">
        <v>0</v>
      </c>
      <c r="Q1382" s="214">
        <v>0</v>
      </c>
      <c r="R1382" s="215">
        <v>0</v>
      </c>
    </row>
    <row r="1383" spans="2:18" x14ac:dyDescent="0.2">
      <c r="B1383" s="216" t="s">
        <v>2502</v>
      </c>
      <c r="C1383" s="216" t="s">
        <v>2503</v>
      </c>
      <c r="D1383" s="216" t="s">
        <v>24</v>
      </c>
      <c r="E1383" s="213">
        <v>665</v>
      </c>
      <c r="F1383" s="213">
        <v>3590.8</v>
      </c>
      <c r="G1383" s="213">
        <v>3157.3</v>
      </c>
      <c r="H1383" s="213">
        <v>160</v>
      </c>
      <c r="I1383" s="213"/>
      <c r="J1383" s="213"/>
      <c r="K1383" s="213">
        <v>2</v>
      </c>
      <c r="L1383" s="214">
        <v>93.19547</v>
      </c>
      <c r="M1383" s="214">
        <v>93.19547</v>
      </c>
      <c r="N1383" s="215">
        <v>1.9999999999999999E-6</v>
      </c>
      <c r="O1383" s="215">
        <v>1.9999999999999999E-6</v>
      </c>
      <c r="P1383" s="213">
        <v>0</v>
      </c>
      <c r="Q1383" s="214">
        <v>0</v>
      </c>
      <c r="R1383" s="215">
        <v>0</v>
      </c>
    </row>
    <row r="1384" spans="2:18" x14ac:dyDescent="0.2">
      <c r="B1384" s="216" t="s">
        <v>2504</v>
      </c>
      <c r="C1384" s="216" t="s">
        <v>2505</v>
      </c>
      <c r="D1384" s="216" t="s">
        <v>24</v>
      </c>
      <c r="E1384" s="213">
        <v>1260</v>
      </c>
      <c r="F1384" s="213">
        <v>6214.04</v>
      </c>
      <c r="G1384" s="213">
        <v>2550.6</v>
      </c>
      <c r="H1384" s="213">
        <v>203</v>
      </c>
      <c r="I1384" s="213"/>
      <c r="J1384" s="213"/>
      <c r="K1384" s="213">
        <v>3</v>
      </c>
      <c r="L1384" s="214">
        <v>7987.7049999999999</v>
      </c>
      <c r="M1384" s="214">
        <v>6891.4</v>
      </c>
      <c r="N1384" s="215">
        <v>4.9299999999999999E-5</v>
      </c>
      <c r="O1384" s="215">
        <v>4.8300000000000002E-5</v>
      </c>
      <c r="P1384" s="213">
        <v>5</v>
      </c>
      <c r="Q1384" s="214">
        <v>108805</v>
      </c>
      <c r="R1384" s="215">
        <v>2.6489999999999999E-4</v>
      </c>
    </row>
    <row r="1385" spans="2:18" x14ac:dyDescent="0.2">
      <c r="B1385" s="216" t="s">
        <v>2506</v>
      </c>
      <c r="C1385" s="216" t="s">
        <v>2494</v>
      </c>
      <c r="D1385" s="216" t="s">
        <v>24</v>
      </c>
      <c r="E1385" s="213">
        <v>948</v>
      </c>
      <c r="F1385" s="213">
        <v>0</v>
      </c>
      <c r="G1385" s="213">
        <v>5483.26</v>
      </c>
      <c r="H1385" s="213">
        <v>226</v>
      </c>
      <c r="I1385" s="213"/>
      <c r="J1385" s="213"/>
      <c r="K1385" s="213">
        <v>1</v>
      </c>
      <c r="L1385" s="214">
        <v>106.59399999999999</v>
      </c>
      <c r="M1385" s="214">
        <v>106.59399999999999</v>
      </c>
      <c r="N1385" s="215">
        <v>9.9999999999999995E-7</v>
      </c>
      <c r="O1385" s="215">
        <v>9.9999999999999995E-7</v>
      </c>
      <c r="P1385" s="213">
        <v>1</v>
      </c>
      <c r="Q1385" s="214">
        <v>2091</v>
      </c>
      <c r="R1385" s="215">
        <v>4.1E-5</v>
      </c>
    </row>
    <row r="1386" spans="2:18" x14ac:dyDescent="0.2">
      <c r="B1386" s="216" t="s">
        <v>2507</v>
      </c>
      <c r="C1386" s="216" t="s">
        <v>2508</v>
      </c>
      <c r="D1386" s="216" t="s">
        <v>25</v>
      </c>
      <c r="E1386" s="213">
        <v>420</v>
      </c>
      <c r="F1386" s="213">
        <v>125.2</v>
      </c>
      <c r="G1386" s="213">
        <v>6367.69</v>
      </c>
      <c r="H1386" s="213">
        <v>76</v>
      </c>
      <c r="I1386" s="213"/>
      <c r="J1386" s="213"/>
      <c r="K1386" s="213">
        <v>3</v>
      </c>
      <c r="L1386" s="214">
        <v>23398.3</v>
      </c>
      <c r="M1386" s="214">
        <v>23398.3</v>
      </c>
      <c r="N1386" s="215">
        <v>3.8880000000000002E-4</v>
      </c>
      <c r="O1386" s="215">
        <v>3.8900000000000002E-4</v>
      </c>
      <c r="P1386" s="213">
        <v>1</v>
      </c>
      <c r="Q1386" s="214">
        <v>62</v>
      </c>
      <c r="R1386" s="215">
        <v>5.3000000000000001E-6</v>
      </c>
    </row>
    <row r="1387" spans="2:18" x14ac:dyDescent="0.2">
      <c r="B1387" s="216" t="s">
        <v>2509</v>
      </c>
      <c r="C1387" s="216" t="s">
        <v>2510</v>
      </c>
      <c r="D1387" s="216" t="s">
        <v>25</v>
      </c>
      <c r="E1387" s="213">
        <v>1038</v>
      </c>
      <c r="F1387" s="213">
        <v>23569.77</v>
      </c>
      <c r="G1387" s="213">
        <v>2194.6</v>
      </c>
      <c r="H1387" s="213">
        <v>194</v>
      </c>
      <c r="I1387" s="213"/>
      <c r="J1387" s="213"/>
      <c r="K1387" s="213">
        <v>12</v>
      </c>
      <c r="L1387" s="214">
        <v>18811.96</v>
      </c>
      <c r="M1387" s="214">
        <v>18811.96</v>
      </c>
      <c r="N1387" s="215">
        <v>1.1988000000000001E-3</v>
      </c>
      <c r="O1387" s="215">
        <v>1.199E-3</v>
      </c>
      <c r="P1387" s="213">
        <v>4</v>
      </c>
      <c r="Q1387" s="214">
        <v>38012</v>
      </c>
      <c r="R1387" s="215">
        <v>2.4420000000000003E-4</v>
      </c>
    </row>
    <row r="1388" spans="2:18" x14ac:dyDescent="0.2">
      <c r="B1388" s="216" t="s">
        <v>2511</v>
      </c>
      <c r="C1388" s="216" t="s">
        <v>2494</v>
      </c>
      <c r="D1388" s="216" t="s">
        <v>24</v>
      </c>
      <c r="E1388" s="213">
        <v>4</v>
      </c>
      <c r="F1388" s="213">
        <v>0</v>
      </c>
      <c r="G1388" s="213">
        <v>1657.1</v>
      </c>
      <c r="H1388" s="213">
        <v>121</v>
      </c>
      <c r="I1388" s="213"/>
      <c r="J1388" s="213"/>
      <c r="K1388" s="213"/>
      <c r="L1388" s="214"/>
      <c r="M1388" s="214"/>
      <c r="N1388" s="215"/>
      <c r="O1388" s="215"/>
      <c r="P1388" s="213"/>
      <c r="Q1388" s="214"/>
      <c r="R1388" s="215"/>
    </row>
    <row r="1389" spans="2:18" x14ac:dyDescent="0.2">
      <c r="B1389" s="216" t="s">
        <v>2512</v>
      </c>
      <c r="C1389" s="216" t="s">
        <v>2494</v>
      </c>
      <c r="D1389" s="216" t="s">
        <v>24</v>
      </c>
      <c r="E1389" s="213">
        <v>1269.5</v>
      </c>
      <c r="F1389" s="213">
        <v>0</v>
      </c>
      <c r="G1389" s="213">
        <v>6049.98</v>
      </c>
      <c r="H1389" s="213">
        <v>164</v>
      </c>
      <c r="I1389" s="213"/>
      <c r="J1389" s="213"/>
      <c r="K1389" s="213">
        <v>1</v>
      </c>
      <c r="L1389" s="214">
        <v>1089</v>
      </c>
      <c r="M1389" s="214">
        <v>1089</v>
      </c>
      <c r="N1389" s="215">
        <v>3.3200000000000001E-5</v>
      </c>
      <c r="O1389" s="215">
        <v>3.3200000000000001E-5</v>
      </c>
      <c r="P1389" s="213">
        <v>2</v>
      </c>
      <c r="Q1389" s="214">
        <v>1571</v>
      </c>
      <c r="R1389" s="215">
        <v>4.4299999999999999E-5</v>
      </c>
    </row>
    <row r="1390" spans="2:18" x14ac:dyDescent="0.2">
      <c r="B1390" s="216" t="s">
        <v>2513</v>
      </c>
      <c r="C1390" s="216" t="s">
        <v>2494</v>
      </c>
      <c r="D1390" s="216" t="s">
        <v>24</v>
      </c>
      <c r="E1390" s="213">
        <v>4.5</v>
      </c>
      <c r="F1390" s="213">
        <v>0</v>
      </c>
      <c r="G1390" s="213">
        <v>865.2</v>
      </c>
      <c r="H1390" s="213">
        <v>58</v>
      </c>
      <c r="I1390" s="213"/>
      <c r="J1390" s="213"/>
      <c r="K1390" s="213"/>
      <c r="L1390" s="214"/>
      <c r="M1390" s="214"/>
      <c r="N1390" s="215"/>
      <c r="O1390" s="215"/>
      <c r="P1390" s="213"/>
      <c r="Q1390" s="214"/>
      <c r="R1390" s="215"/>
    </row>
    <row r="1391" spans="2:18" x14ac:dyDescent="0.2">
      <c r="B1391" s="216" t="s">
        <v>2514</v>
      </c>
      <c r="C1391" s="216" t="s">
        <v>2494</v>
      </c>
      <c r="D1391" s="216" t="s">
        <v>24</v>
      </c>
      <c r="E1391" s="213">
        <v>8</v>
      </c>
      <c r="F1391" s="213">
        <v>0</v>
      </c>
      <c r="G1391" s="213">
        <v>3389</v>
      </c>
      <c r="H1391" s="213">
        <v>223</v>
      </c>
      <c r="I1391" s="213"/>
      <c r="J1391" s="213"/>
      <c r="K1391" s="213"/>
      <c r="L1391" s="214"/>
      <c r="M1391" s="214"/>
      <c r="N1391" s="215"/>
      <c r="O1391" s="215"/>
      <c r="P1391" s="213"/>
      <c r="Q1391" s="214"/>
      <c r="R1391" s="215"/>
    </row>
    <row r="1392" spans="2:18" x14ac:dyDescent="0.2">
      <c r="B1392" s="216" t="s">
        <v>2515</v>
      </c>
      <c r="C1392" s="216" t="s">
        <v>2494</v>
      </c>
      <c r="D1392" s="216" t="s">
        <v>24</v>
      </c>
      <c r="E1392" s="213">
        <v>345</v>
      </c>
      <c r="F1392" s="213">
        <v>0</v>
      </c>
      <c r="G1392" s="213">
        <v>5127.74</v>
      </c>
      <c r="H1392" s="213">
        <v>100</v>
      </c>
      <c r="I1392" s="213"/>
      <c r="J1392" s="213"/>
      <c r="K1392" s="213">
        <v>1</v>
      </c>
      <c r="L1392" s="214">
        <v>107.16670000000001</v>
      </c>
      <c r="M1392" s="214">
        <v>107.16670000000001</v>
      </c>
      <c r="N1392" s="215">
        <v>9.9999999999999995E-7</v>
      </c>
      <c r="O1392" s="215">
        <v>9.9999999999999995E-7</v>
      </c>
      <c r="P1392" s="213">
        <v>0</v>
      </c>
      <c r="Q1392" s="214">
        <v>0</v>
      </c>
      <c r="R1392" s="215">
        <v>0</v>
      </c>
    </row>
    <row r="1393" spans="2:18" x14ac:dyDescent="0.2">
      <c r="B1393" s="216" t="s">
        <v>2516</v>
      </c>
      <c r="C1393" s="216" t="s">
        <v>2517</v>
      </c>
      <c r="D1393" s="216" t="s">
        <v>24</v>
      </c>
      <c r="E1393" s="213">
        <v>1689</v>
      </c>
      <c r="F1393" s="213">
        <v>1176.5999999999999</v>
      </c>
      <c r="G1393" s="213">
        <v>9126</v>
      </c>
      <c r="H1393" s="213">
        <v>237</v>
      </c>
      <c r="I1393" s="213"/>
      <c r="J1393" s="213"/>
      <c r="K1393" s="213"/>
      <c r="L1393" s="214"/>
      <c r="M1393" s="214"/>
      <c r="N1393" s="215"/>
      <c r="O1393" s="215"/>
      <c r="P1393" s="213"/>
      <c r="Q1393" s="214"/>
      <c r="R1393" s="215"/>
    </row>
    <row r="1394" spans="2:18" x14ac:dyDescent="0.2">
      <c r="B1394" s="216" t="s">
        <v>2518</v>
      </c>
      <c r="C1394" s="216" t="s">
        <v>2519</v>
      </c>
      <c r="D1394" s="216" t="s">
        <v>25</v>
      </c>
      <c r="E1394" s="213">
        <v>965</v>
      </c>
      <c r="F1394" s="213">
        <v>12861.3</v>
      </c>
      <c r="G1394" s="213">
        <v>658.45</v>
      </c>
      <c r="H1394" s="213">
        <v>120</v>
      </c>
      <c r="I1394" s="213"/>
      <c r="J1394" s="213"/>
      <c r="K1394" s="213"/>
      <c r="L1394" s="214"/>
      <c r="M1394" s="214"/>
      <c r="N1394" s="215"/>
      <c r="O1394" s="215"/>
      <c r="P1394" s="213"/>
      <c r="Q1394" s="214"/>
      <c r="R1394" s="215"/>
    </row>
    <row r="1395" spans="2:18" x14ac:dyDescent="0.2">
      <c r="B1395" s="216" t="s">
        <v>2520</v>
      </c>
      <c r="C1395" s="216" t="s">
        <v>2197</v>
      </c>
      <c r="D1395" s="216" t="s">
        <v>24</v>
      </c>
      <c r="E1395" s="213"/>
      <c r="F1395" s="213"/>
      <c r="G1395" s="213"/>
      <c r="H1395" s="213">
        <v>163</v>
      </c>
      <c r="I1395" s="213"/>
      <c r="J1395" s="213"/>
      <c r="K1395" s="213">
        <v>5</v>
      </c>
      <c r="L1395" s="214">
        <v>586.47979999999995</v>
      </c>
      <c r="M1395" s="214">
        <v>586.47979999999995</v>
      </c>
      <c r="N1395" s="215">
        <v>5.0000000000000004E-6</v>
      </c>
      <c r="O1395" s="215">
        <v>5.0000000000000004E-6</v>
      </c>
      <c r="P1395" s="213">
        <v>1</v>
      </c>
      <c r="Q1395" s="214">
        <v>253</v>
      </c>
      <c r="R1395" s="215">
        <v>9.9999999999999995E-7</v>
      </c>
    </row>
    <row r="1396" spans="2:18" x14ac:dyDescent="0.2">
      <c r="B1396" s="216" t="s">
        <v>2521</v>
      </c>
      <c r="C1396" s="216" t="s">
        <v>2522</v>
      </c>
      <c r="D1396" s="216" t="s">
        <v>24</v>
      </c>
      <c r="E1396" s="213">
        <v>30</v>
      </c>
      <c r="F1396" s="213">
        <v>4042.43</v>
      </c>
      <c r="G1396" s="213">
        <v>876.8</v>
      </c>
      <c r="H1396" s="213">
        <v>77.77252</v>
      </c>
      <c r="I1396" s="213"/>
      <c r="J1396" s="213"/>
      <c r="K1396" s="213">
        <v>1</v>
      </c>
      <c r="L1396" s="214">
        <v>45.833329999999997</v>
      </c>
      <c r="M1396" s="214">
        <v>45.833329999999997</v>
      </c>
      <c r="N1396" s="215">
        <v>2.2099999999999998E-5</v>
      </c>
      <c r="O1396" s="215">
        <v>2.2099999999999998E-5</v>
      </c>
      <c r="P1396" s="213">
        <v>4</v>
      </c>
      <c r="Q1396" s="214">
        <v>6841</v>
      </c>
      <c r="R1396" s="215">
        <v>1.91E-5</v>
      </c>
    </row>
    <row r="1397" spans="2:18" x14ac:dyDescent="0.2">
      <c r="B1397" s="216" t="s">
        <v>2523</v>
      </c>
      <c r="C1397" s="216" t="s">
        <v>2522</v>
      </c>
      <c r="D1397" s="216" t="s">
        <v>24</v>
      </c>
      <c r="E1397" s="213">
        <v>739</v>
      </c>
      <c r="F1397" s="213">
        <v>6084.96</v>
      </c>
      <c r="G1397" s="213">
        <v>3507.74</v>
      </c>
      <c r="H1397" s="213"/>
      <c r="I1397" s="213"/>
      <c r="J1397" s="213"/>
      <c r="K1397" s="213">
        <v>1</v>
      </c>
      <c r="L1397" s="214">
        <v>1432.6</v>
      </c>
      <c r="M1397" s="214">
        <v>1432.6</v>
      </c>
      <c r="N1397" s="215">
        <v>7.4489999999999995E-4</v>
      </c>
      <c r="O1397" s="215">
        <v>7.45E-4</v>
      </c>
      <c r="P1397" s="213">
        <v>1</v>
      </c>
      <c r="Q1397" s="214">
        <v>5728</v>
      </c>
      <c r="R1397" s="215">
        <v>1.6099999999999998E-5</v>
      </c>
    </row>
    <row r="1398" spans="2:18" x14ac:dyDescent="0.2">
      <c r="B1398" s="216" t="s">
        <v>2524</v>
      </c>
      <c r="C1398" s="216" t="s">
        <v>2197</v>
      </c>
      <c r="D1398" s="216" t="s">
        <v>25</v>
      </c>
      <c r="E1398" s="213">
        <v>3</v>
      </c>
      <c r="F1398" s="213">
        <v>1996.9</v>
      </c>
      <c r="G1398" s="213">
        <v>221.57</v>
      </c>
      <c r="H1398" s="213">
        <v>27</v>
      </c>
      <c r="I1398" s="213"/>
      <c r="J1398" s="213"/>
      <c r="K1398" s="213"/>
      <c r="L1398" s="214"/>
      <c r="M1398" s="214"/>
      <c r="N1398" s="215"/>
      <c r="O1398" s="215"/>
      <c r="P1398" s="213"/>
      <c r="Q1398" s="214"/>
      <c r="R1398" s="215"/>
    </row>
    <row r="1399" spans="2:18" x14ac:dyDescent="0.2">
      <c r="B1399" s="216" t="s">
        <v>2525</v>
      </c>
      <c r="C1399" s="216" t="s">
        <v>1341</v>
      </c>
      <c r="D1399" s="216" t="s">
        <v>24</v>
      </c>
      <c r="E1399" s="213">
        <v>300</v>
      </c>
      <c r="F1399" s="213">
        <v>2113.5</v>
      </c>
      <c r="G1399" s="213">
        <v>1021.1</v>
      </c>
      <c r="H1399" s="213">
        <v>202</v>
      </c>
      <c r="I1399" s="213"/>
      <c r="J1399" s="213"/>
      <c r="K1399" s="213">
        <v>3</v>
      </c>
      <c r="L1399" s="214">
        <v>826.00930000000005</v>
      </c>
      <c r="M1399" s="214">
        <v>826.00930000000005</v>
      </c>
      <c r="N1399" s="215">
        <v>3.0059999999999999E-4</v>
      </c>
      <c r="O1399" s="215">
        <v>3.01E-4</v>
      </c>
      <c r="P1399" s="213">
        <v>4</v>
      </c>
      <c r="Q1399" s="214">
        <v>14639</v>
      </c>
      <c r="R1399" s="215">
        <v>1.5779999999999999E-4</v>
      </c>
    </row>
    <row r="1400" spans="2:18" x14ac:dyDescent="0.2">
      <c r="B1400" s="216" t="s">
        <v>2526</v>
      </c>
      <c r="C1400" s="216" t="s">
        <v>2527</v>
      </c>
      <c r="D1400" s="216" t="s">
        <v>24</v>
      </c>
      <c r="E1400" s="213">
        <v>712</v>
      </c>
      <c r="F1400" s="213">
        <v>4885.1000000000004</v>
      </c>
      <c r="G1400" s="213">
        <v>787</v>
      </c>
      <c r="H1400" s="213">
        <v>110</v>
      </c>
      <c r="I1400" s="213"/>
      <c r="J1400" s="213"/>
      <c r="K1400" s="213">
        <v>2</v>
      </c>
      <c r="L1400" s="214">
        <v>71730.14</v>
      </c>
      <c r="M1400" s="214">
        <v>71730.14</v>
      </c>
      <c r="N1400" s="215">
        <v>5.9570000000000001E-4</v>
      </c>
      <c r="O1400" s="215">
        <v>5.9599999999999996E-4</v>
      </c>
      <c r="P1400" s="213">
        <v>3</v>
      </c>
      <c r="Q1400" s="214">
        <v>8887</v>
      </c>
      <c r="R1400" s="215">
        <v>4.6400000000000003E-5</v>
      </c>
    </row>
    <row r="1401" spans="2:18" x14ac:dyDescent="0.2">
      <c r="B1401" s="216" t="s">
        <v>2528</v>
      </c>
      <c r="C1401" s="216" t="s">
        <v>2529</v>
      </c>
      <c r="D1401" s="216" t="s">
        <v>24</v>
      </c>
      <c r="E1401" s="213">
        <v>1682</v>
      </c>
      <c r="F1401" s="213">
        <v>7454.2</v>
      </c>
      <c r="G1401" s="213">
        <v>4264.2</v>
      </c>
      <c r="H1401" s="213">
        <v>205</v>
      </c>
      <c r="I1401" s="213"/>
      <c r="J1401" s="213"/>
      <c r="K1401" s="213">
        <v>9</v>
      </c>
      <c r="L1401" s="214">
        <v>476160</v>
      </c>
      <c r="M1401" s="214">
        <v>476160</v>
      </c>
      <c r="N1401" s="215">
        <v>6.6290999999999997E-3</v>
      </c>
      <c r="O1401" s="215">
        <v>6.6290000000000003E-3</v>
      </c>
      <c r="P1401" s="213">
        <v>12</v>
      </c>
      <c r="Q1401" s="214">
        <v>28881</v>
      </c>
      <c r="R1401" s="215">
        <v>1.189E-4</v>
      </c>
    </row>
    <row r="1402" spans="2:18" x14ac:dyDescent="0.2">
      <c r="B1402" s="216" t="s">
        <v>2530</v>
      </c>
      <c r="C1402" s="216" t="s">
        <v>1140</v>
      </c>
      <c r="D1402" s="216" t="s">
        <v>24</v>
      </c>
      <c r="E1402" s="213">
        <v>938.5</v>
      </c>
      <c r="F1402" s="213">
        <v>4816.1000000000004</v>
      </c>
      <c r="G1402" s="213">
        <v>868.7</v>
      </c>
      <c r="H1402" s="213">
        <v>115</v>
      </c>
      <c r="I1402" s="213"/>
      <c r="J1402" s="213"/>
      <c r="K1402" s="213">
        <v>9</v>
      </c>
      <c r="L1402" s="214">
        <v>262196.5</v>
      </c>
      <c r="M1402" s="214">
        <v>262196.5</v>
      </c>
      <c r="N1402" s="215">
        <v>1.9391E-3</v>
      </c>
      <c r="O1402" s="215">
        <v>1.939E-3</v>
      </c>
      <c r="P1402" s="213">
        <v>2</v>
      </c>
      <c r="Q1402" s="214">
        <v>809</v>
      </c>
      <c r="R1402" s="215">
        <v>3.0000000000000001E-6</v>
      </c>
    </row>
    <row r="1403" spans="2:18" x14ac:dyDescent="0.2">
      <c r="B1403" s="216" t="s">
        <v>2531</v>
      </c>
      <c r="C1403" s="216" t="s">
        <v>2532</v>
      </c>
      <c r="D1403" s="216" t="s">
        <v>24</v>
      </c>
      <c r="E1403" s="213">
        <v>1270</v>
      </c>
      <c r="F1403" s="213">
        <v>4840.1000000000004</v>
      </c>
      <c r="G1403" s="213">
        <v>2141.8000000000002</v>
      </c>
      <c r="H1403" s="213">
        <v>160</v>
      </c>
      <c r="I1403" s="213"/>
      <c r="J1403" s="213"/>
      <c r="K1403" s="213">
        <v>7</v>
      </c>
      <c r="L1403" s="214">
        <v>14556.91</v>
      </c>
      <c r="M1403" s="214">
        <v>9975.4490000000005</v>
      </c>
      <c r="N1403" s="215">
        <v>1.6980000000000001E-4</v>
      </c>
      <c r="O1403" s="215">
        <v>8.0400000000000003E-5</v>
      </c>
      <c r="P1403" s="213">
        <v>12</v>
      </c>
      <c r="Q1403" s="214">
        <v>77270</v>
      </c>
      <c r="R1403" s="215">
        <v>3.2749999999999999E-4</v>
      </c>
    </row>
    <row r="1404" spans="2:18" x14ac:dyDescent="0.2">
      <c r="B1404" s="216" t="s">
        <v>2533</v>
      </c>
      <c r="C1404" s="216" t="s">
        <v>2534</v>
      </c>
      <c r="D1404" s="216" t="s">
        <v>24</v>
      </c>
      <c r="E1404" s="213">
        <v>325</v>
      </c>
      <c r="F1404" s="213">
        <v>410.2</v>
      </c>
      <c r="G1404" s="213">
        <v>1677.77</v>
      </c>
      <c r="H1404" s="213">
        <v>142</v>
      </c>
      <c r="I1404" s="213"/>
      <c r="J1404" s="213"/>
      <c r="K1404" s="213">
        <v>0</v>
      </c>
      <c r="L1404" s="214">
        <v>0</v>
      </c>
      <c r="M1404" s="214">
        <v>0</v>
      </c>
      <c r="N1404" s="215">
        <v>0</v>
      </c>
      <c r="O1404" s="215">
        <v>0</v>
      </c>
      <c r="P1404" s="213">
        <v>1</v>
      </c>
      <c r="Q1404" s="214">
        <v>5130</v>
      </c>
      <c r="R1404" s="215">
        <v>1.8099999999999999E-5</v>
      </c>
    </row>
    <row r="1405" spans="2:18" x14ac:dyDescent="0.2">
      <c r="B1405" s="216" t="s">
        <v>2535</v>
      </c>
      <c r="C1405" s="216" t="s">
        <v>2534</v>
      </c>
      <c r="D1405" s="216" t="s">
        <v>24</v>
      </c>
      <c r="E1405" s="213">
        <v>345.5</v>
      </c>
      <c r="F1405" s="213">
        <v>2762.6</v>
      </c>
      <c r="G1405" s="213">
        <v>1223.7</v>
      </c>
      <c r="H1405" s="213">
        <v>105</v>
      </c>
      <c r="I1405" s="213"/>
      <c r="J1405" s="213"/>
      <c r="K1405" s="213">
        <v>1</v>
      </c>
      <c r="L1405" s="214">
        <v>287.33730000000003</v>
      </c>
      <c r="M1405" s="214">
        <v>287.33730000000003</v>
      </c>
      <c r="N1405" s="215">
        <v>9.9999999999999995E-7</v>
      </c>
      <c r="O1405" s="215">
        <v>9.9999999999999995E-7</v>
      </c>
      <c r="P1405" s="213">
        <v>3</v>
      </c>
      <c r="Q1405" s="214">
        <v>2268</v>
      </c>
      <c r="R1405" s="215">
        <v>1.01E-5</v>
      </c>
    </row>
    <row r="1406" spans="2:18" x14ac:dyDescent="0.2">
      <c r="B1406" s="216" t="s">
        <v>2536</v>
      </c>
      <c r="C1406" s="216" t="s">
        <v>1140</v>
      </c>
      <c r="D1406" s="216" t="s">
        <v>24</v>
      </c>
      <c r="E1406" s="213">
        <v>1073.5</v>
      </c>
      <c r="F1406" s="213">
        <v>2317.4</v>
      </c>
      <c r="G1406" s="213">
        <v>2595.73</v>
      </c>
      <c r="H1406" s="213">
        <v>179</v>
      </c>
      <c r="I1406" s="213"/>
      <c r="J1406" s="213"/>
      <c r="K1406" s="213">
        <v>5</v>
      </c>
      <c r="L1406" s="214">
        <v>277079.09999999998</v>
      </c>
      <c r="M1406" s="214">
        <v>10604.64</v>
      </c>
      <c r="N1406" s="215">
        <v>1.157E-3</v>
      </c>
      <c r="O1406" s="215">
        <v>8.7299999999999994E-5</v>
      </c>
      <c r="P1406" s="213">
        <v>3</v>
      </c>
      <c r="Q1406" s="214">
        <v>79127</v>
      </c>
      <c r="R1406" s="215">
        <v>2.2000000000000001E-4</v>
      </c>
    </row>
    <row r="1407" spans="2:18" x14ac:dyDescent="0.2">
      <c r="B1407" s="216" t="s">
        <v>2537</v>
      </c>
      <c r="C1407" s="216" t="s">
        <v>1140</v>
      </c>
      <c r="D1407" s="216" t="s">
        <v>24</v>
      </c>
      <c r="E1407" s="213">
        <v>1541.5</v>
      </c>
      <c r="F1407" s="213">
        <v>4764.7</v>
      </c>
      <c r="G1407" s="213">
        <v>3026.5</v>
      </c>
      <c r="H1407" s="213">
        <v>167</v>
      </c>
      <c r="I1407" s="213"/>
      <c r="J1407" s="213"/>
      <c r="K1407" s="213">
        <v>7</v>
      </c>
      <c r="L1407" s="214">
        <v>16367.58</v>
      </c>
      <c r="M1407" s="214">
        <v>16367.58</v>
      </c>
      <c r="N1407" s="215">
        <v>1.92E-4</v>
      </c>
      <c r="O1407" s="215">
        <v>1.92E-4</v>
      </c>
      <c r="P1407" s="213">
        <v>3</v>
      </c>
      <c r="Q1407" s="214">
        <v>42548</v>
      </c>
      <c r="R1407" s="215">
        <v>1.2669999999999999E-4</v>
      </c>
    </row>
    <row r="1408" spans="2:18" x14ac:dyDescent="0.2">
      <c r="B1408" s="216" t="s">
        <v>2538</v>
      </c>
      <c r="C1408" s="216" t="s">
        <v>2539</v>
      </c>
      <c r="D1408" s="216" t="s">
        <v>24</v>
      </c>
      <c r="E1408" s="213">
        <v>1275</v>
      </c>
      <c r="F1408" s="213">
        <v>6655.4</v>
      </c>
      <c r="G1408" s="213">
        <v>1996.7</v>
      </c>
      <c r="H1408" s="213">
        <v>179</v>
      </c>
      <c r="I1408" s="213"/>
      <c r="J1408" s="213"/>
      <c r="K1408" s="213">
        <v>11</v>
      </c>
      <c r="L1408" s="214">
        <v>180091.8</v>
      </c>
      <c r="M1408" s="214">
        <v>180036.5</v>
      </c>
      <c r="N1408" s="215">
        <v>3.1063000000000002E-3</v>
      </c>
      <c r="O1408" s="215">
        <v>3.1050000000000001E-3</v>
      </c>
      <c r="P1408" s="213">
        <v>4</v>
      </c>
      <c r="Q1408" s="214">
        <v>10474</v>
      </c>
      <c r="R1408" s="215">
        <v>3.5099999999999999E-5</v>
      </c>
    </row>
    <row r="1409" spans="2:18" x14ac:dyDescent="0.2">
      <c r="B1409" s="216" t="s">
        <v>2540</v>
      </c>
      <c r="C1409" s="216" t="s">
        <v>1140</v>
      </c>
      <c r="D1409" s="216" t="s">
        <v>24</v>
      </c>
      <c r="E1409" s="213">
        <v>451.5</v>
      </c>
      <c r="F1409" s="213">
        <v>2487.64</v>
      </c>
      <c r="G1409" s="213">
        <v>1460.7</v>
      </c>
      <c r="H1409" s="213">
        <v>104</v>
      </c>
      <c r="I1409" s="213"/>
      <c r="J1409" s="213"/>
      <c r="K1409" s="213">
        <v>7</v>
      </c>
      <c r="L1409" s="214">
        <v>181112.5</v>
      </c>
      <c r="M1409" s="214">
        <v>169380.3</v>
      </c>
      <c r="N1409" s="215">
        <v>5.7709999999999999E-4</v>
      </c>
      <c r="O1409" s="215">
        <v>5.2800000000000004E-4</v>
      </c>
      <c r="P1409" s="213">
        <v>1</v>
      </c>
      <c r="Q1409" s="214">
        <v>7429</v>
      </c>
      <c r="R1409" s="215">
        <v>2.3099999999999999E-5</v>
      </c>
    </row>
    <row r="1410" spans="2:18" x14ac:dyDescent="0.2">
      <c r="B1410" s="216" t="s">
        <v>2541</v>
      </c>
      <c r="C1410" s="216" t="s">
        <v>2534</v>
      </c>
      <c r="D1410" s="216" t="s">
        <v>24</v>
      </c>
      <c r="E1410" s="213">
        <v>875</v>
      </c>
      <c r="F1410" s="213">
        <v>299.3</v>
      </c>
      <c r="G1410" s="213">
        <v>8470.5300000000007</v>
      </c>
      <c r="H1410" s="213">
        <v>170</v>
      </c>
      <c r="I1410" s="213"/>
      <c r="J1410" s="213"/>
      <c r="K1410" s="213">
        <v>1</v>
      </c>
      <c r="L1410" s="214">
        <v>108.5239</v>
      </c>
      <c r="M1410" s="214">
        <v>108.5239</v>
      </c>
      <c r="N1410" s="215">
        <v>9.9999999999999995E-7</v>
      </c>
      <c r="O1410" s="215">
        <v>9.9999999999999995E-7</v>
      </c>
      <c r="P1410" s="213">
        <v>4</v>
      </c>
      <c r="Q1410" s="214">
        <v>8658</v>
      </c>
      <c r="R1410" s="215">
        <v>4.7200000000000002E-5</v>
      </c>
    </row>
    <row r="1411" spans="2:18" x14ac:dyDescent="0.2">
      <c r="B1411" s="216" t="s">
        <v>2542</v>
      </c>
      <c r="C1411" s="216" t="s">
        <v>2543</v>
      </c>
      <c r="D1411" s="216" t="s">
        <v>24</v>
      </c>
      <c r="E1411" s="213">
        <v>642.87</v>
      </c>
      <c r="F1411" s="213">
        <v>3701.1</v>
      </c>
      <c r="G1411" s="213">
        <v>313.39999999999998</v>
      </c>
      <c r="H1411" s="213">
        <v>212</v>
      </c>
      <c r="I1411" s="213"/>
      <c r="J1411" s="213"/>
      <c r="K1411" s="213">
        <v>3</v>
      </c>
      <c r="L1411" s="214">
        <v>71679.69</v>
      </c>
      <c r="M1411" s="214">
        <v>71679.69</v>
      </c>
      <c r="N1411" s="215">
        <v>6.4599999999999998E-4</v>
      </c>
      <c r="O1411" s="215">
        <v>6.4599999999999998E-4</v>
      </c>
      <c r="P1411" s="213">
        <v>2</v>
      </c>
      <c r="Q1411" s="214">
        <v>1030</v>
      </c>
      <c r="R1411" s="215">
        <v>3.9999999999999998E-6</v>
      </c>
    </row>
    <row r="1412" spans="2:18" x14ac:dyDescent="0.2">
      <c r="B1412" s="216" t="s">
        <v>2544</v>
      </c>
      <c r="C1412" s="216" t="s">
        <v>2545</v>
      </c>
      <c r="D1412" s="216" t="s">
        <v>24</v>
      </c>
      <c r="E1412" s="213">
        <v>4</v>
      </c>
      <c r="F1412" s="213">
        <v>0</v>
      </c>
      <c r="G1412" s="213">
        <v>544.9</v>
      </c>
      <c r="H1412" s="213">
        <v>115</v>
      </c>
      <c r="I1412" s="213"/>
      <c r="J1412" s="213"/>
      <c r="K1412" s="213"/>
      <c r="L1412" s="214"/>
      <c r="M1412" s="214"/>
      <c r="N1412" s="215"/>
      <c r="O1412" s="215"/>
      <c r="P1412" s="213"/>
      <c r="Q1412" s="214"/>
      <c r="R1412" s="215"/>
    </row>
    <row r="1413" spans="2:18" x14ac:dyDescent="0.2">
      <c r="B1413" s="216" t="s">
        <v>2546</v>
      </c>
      <c r="C1413" s="216" t="s">
        <v>2545</v>
      </c>
      <c r="D1413" s="216" t="s">
        <v>24</v>
      </c>
      <c r="E1413" s="213">
        <v>888</v>
      </c>
      <c r="F1413" s="213">
        <v>882.5</v>
      </c>
      <c r="G1413" s="213">
        <v>1568.7</v>
      </c>
      <c r="H1413" s="213">
        <v>173</v>
      </c>
      <c r="I1413" s="213"/>
      <c r="J1413" s="213"/>
      <c r="K1413" s="213">
        <v>2</v>
      </c>
      <c r="L1413" s="214">
        <v>122.5539</v>
      </c>
      <c r="M1413" s="214">
        <v>122.5539</v>
      </c>
      <c r="N1413" s="215">
        <v>1.9999999999999999E-6</v>
      </c>
      <c r="O1413" s="215">
        <v>1.9999999999999999E-6</v>
      </c>
      <c r="P1413" s="213">
        <v>2</v>
      </c>
      <c r="Q1413" s="214">
        <v>32434</v>
      </c>
      <c r="R1413" s="215">
        <v>2.5250000000000001E-4</v>
      </c>
    </row>
    <row r="1414" spans="2:18" x14ac:dyDescent="0.2">
      <c r="B1414" s="216" t="s">
        <v>2547</v>
      </c>
      <c r="C1414" s="216" t="s">
        <v>2548</v>
      </c>
      <c r="D1414" s="216" t="s">
        <v>24</v>
      </c>
      <c r="E1414" s="213">
        <v>1814.66</v>
      </c>
      <c r="F1414" s="213">
        <v>4712.8599999999997</v>
      </c>
      <c r="G1414" s="213">
        <v>1628.7</v>
      </c>
      <c r="H1414" s="213">
        <v>150.23689999999999</v>
      </c>
      <c r="I1414" s="213"/>
      <c r="J1414" s="213"/>
      <c r="K1414" s="213">
        <v>7</v>
      </c>
      <c r="L1414" s="214">
        <v>749.83810000000005</v>
      </c>
      <c r="M1414" s="214">
        <v>749.83810000000005</v>
      </c>
      <c r="N1414" s="215">
        <v>6.9999999999999999E-6</v>
      </c>
      <c r="O1414" s="215">
        <v>6.9999999999999999E-6</v>
      </c>
      <c r="P1414" s="213">
        <v>4</v>
      </c>
      <c r="Q1414" s="214">
        <v>34378</v>
      </c>
      <c r="R1414" s="215">
        <v>1.158E-4</v>
      </c>
    </row>
    <row r="1415" spans="2:18" x14ac:dyDescent="0.2">
      <c r="B1415" s="216" t="s">
        <v>2549</v>
      </c>
      <c r="C1415" s="216" t="s">
        <v>2550</v>
      </c>
      <c r="D1415" s="216" t="s">
        <v>24</v>
      </c>
      <c r="E1415" s="213">
        <v>1372</v>
      </c>
      <c r="F1415" s="213">
        <v>5565.86</v>
      </c>
      <c r="G1415" s="213">
        <v>533.79999999999995</v>
      </c>
      <c r="H1415" s="213">
        <v>142</v>
      </c>
      <c r="I1415" s="213"/>
      <c r="J1415" s="213"/>
      <c r="K1415" s="213">
        <v>10</v>
      </c>
      <c r="L1415" s="214">
        <v>123458.2</v>
      </c>
      <c r="M1415" s="214">
        <v>123458.2</v>
      </c>
      <c r="N1415" s="215">
        <v>1.4786000000000001E-3</v>
      </c>
      <c r="O1415" s="215">
        <v>1.4790000000000001E-3</v>
      </c>
      <c r="P1415" s="213">
        <v>12</v>
      </c>
      <c r="Q1415" s="214">
        <v>58566</v>
      </c>
      <c r="R1415" s="215">
        <v>2.1890000000000001E-4</v>
      </c>
    </row>
    <row r="1416" spans="2:18" x14ac:dyDescent="0.2">
      <c r="B1416" s="216" t="s">
        <v>2551</v>
      </c>
      <c r="C1416" s="216" t="s">
        <v>2545</v>
      </c>
      <c r="D1416" s="216" t="s">
        <v>24</v>
      </c>
      <c r="E1416" s="213">
        <v>373</v>
      </c>
      <c r="F1416" s="213">
        <v>1371</v>
      </c>
      <c r="G1416" s="213">
        <v>976.45</v>
      </c>
      <c r="H1416" s="213">
        <v>53</v>
      </c>
      <c r="I1416" s="213"/>
      <c r="J1416" s="213"/>
      <c r="K1416" s="213">
        <v>3</v>
      </c>
      <c r="L1416" s="214">
        <v>13295.07</v>
      </c>
      <c r="M1416" s="214">
        <v>13295.07</v>
      </c>
      <c r="N1416" s="215">
        <v>1.3320000000000001E-4</v>
      </c>
      <c r="O1416" s="215">
        <v>1.3300000000000001E-4</v>
      </c>
      <c r="P1416" s="213">
        <v>1</v>
      </c>
      <c r="Q1416" s="214">
        <v>7368</v>
      </c>
      <c r="R1416" s="215">
        <v>2.4199999999999999E-5</v>
      </c>
    </row>
    <row r="1417" spans="2:18" x14ac:dyDescent="0.2">
      <c r="B1417" s="216" t="s">
        <v>2552</v>
      </c>
      <c r="C1417" s="216" t="s">
        <v>2545</v>
      </c>
      <c r="D1417" s="216" t="s">
        <v>24</v>
      </c>
      <c r="E1417" s="213">
        <v>629</v>
      </c>
      <c r="F1417" s="213">
        <v>2373.6</v>
      </c>
      <c r="G1417" s="213">
        <v>647.5</v>
      </c>
      <c r="H1417" s="213">
        <v>110</v>
      </c>
      <c r="I1417" s="213"/>
      <c r="J1417" s="213"/>
      <c r="K1417" s="213">
        <v>2</v>
      </c>
      <c r="L1417" s="214">
        <v>242.51830000000001</v>
      </c>
      <c r="M1417" s="214">
        <v>242.51830000000001</v>
      </c>
      <c r="N1417" s="215">
        <v>1.9999999999999999E-6</v>
      </c>
      <c r="O1417" s="215">
        <v>1.9999999999999999E-6</v>
      </c>
      <c r="P1417" s="213">
        <v>0</v>
      </c>
      <c r="Q1417" s="214">
        <v>0</v>
      </c>
      <c r="R1417" s="215">
        <v>0</v>
      </c>
    </row>
    <row r="1418" spans="2:18" x14ac:dyDescent="0.2">
      <c r="B1418" s="216" t="s">
        <v>2553</v>
      </c>
      <c r="C1418" s="216" t="s">
        <v>2545</v>
      </c>
      <c r="D1418" s="216" t="s">
        <v>24</v>
      </c>
      <c r="E1418" s="213">
        <v>441</v>
      </c>
      <c r="F1418" s="213">
        <v>1686.9</v>
      </c>
      <c r="G1418" s="213">
        <v>1740.75</v>
      </c>
      <c r="H1418" s="213">
        <v>130</v>
      </c>
      <c r="I1418" s="213"/>
      <c r="J1418" s="213"/>
      <c r="K1418" s="213">
        <v>1</v>
      </c>
      <c r="L1418" s="214">
        <v>359.90530000000001</v>
      </c>
      <c r="M1418" s="214">
        <v>359.90530000000001</v>
      </c>
      <c r="N1418" s="215">
        <v>9.9999999999999995E-7</v>
      </c>
      <c r="O1418" s="215">
        <v>9.9999999999999995E-7</v>
      </c>
      <c r="P1418" s="213">
        <v>3</v>
      </c>
      <c r="Q1418" s="214">
        <v>10576</v>
      </c>
      <c r="R1418" s="215">
        <v>3.1199999999999999E-5</v>
      </c>
    </row>
    <row r="1419" spans="2:18" x14ac:dyDescent="0.2">
      <c r="B1419" s="216" t="s">
        <v>2554</v>
      </c>
      <c r="C1419" s="216" t="s">
        <v>2555</v>
      </c>
      <c r="D1419" s="216" t="s">
        <v>24</v>
      </c>
      <c r="E1419" s="213">
        <v>1326.99</v>
      </c>
      <c r="F1419" s="213">
        <v>3117.6</v>
      </c>
      <c r="G1419" s="213">
        <v>1050.9000000000001</v>
      </c>
      <c r="H1419" s="213">
        <v>119.18389999999999</v>
      </c>
      <c r="I1419" s="213"/>
      <c r="J1419" s="213"/>
      <c r="K1419" s="213">
        <v>9</v>
      </c>
      <c r="L1419" s="214">
        <v>20127.02</v>
      </c>
      <c r="M1419" s="214">
        <v>20127.02</v>
      </c>
      <c r="N1419" s="215">
        <v>1.671E-4</v>
      </c>
      <c r="O1419" s="215">
        <v>1.6699999999999999E-4</v>
      </c>
      <c r="P1419" s="213">
        <v>11</v>
      </c>
      <c r="Q1419" s="214">
        <v>33079</v>
      </c>
      <c r="R1419" s="215">
        <v>1.303E-4</v>
      </c>
    </row>
    <row r="1420" spans="2:18" x14ac:dyDescent="0.2">
      <c r="B1420" s="216" t="s">
        <v>2556</v>
      </c>
      <c r="C1420" s="216" t="s">
        <v>2557</v>
      </c>
      <c r="D1420" s="216" t="s">
        <v>24</v>
      </c>
      <c r="E1420" s="213">
        <v>1511</v>
      </c>
      <c r="F1420" s="213">
        <v>6722.4</v>
      </c>
      <c r="G1420" s="213">
        <v>2664.6</v>
      </c>
      <c r="H1420" s="213">
        <v>171.24700000000001</v>
      </c>
      <c r="I1420" s="213"/>
      <c r="J1420" s="213"/>
      <c r="K1420" s="213">
        <v>16</v>
      </c>
      <c r="L1420" s="214">
        <v>125251.8</v>
      </c>
      <c r="M1420" s="214">
        <v>125251.8</v>
      </c>
      <c r="N1420" s="215">
        <v>3.2017999999999999E-3</v>
      </c>
      <c r="O1420" s="215">
        <v>3.202E-3</v>
      </c>
      <c r="P1420" s="213">
        <v>11</v>
      </c>
      <c r="Q1420" s="214">
        <v>47988</v>
      </c>
      <c r="R1420" s="215">
        <v>1.8660000000000001E-4</v>
      </c>
    </row>
    <row r="1421" spans="2:18" x14ac:dyDescent="0.2">
      <c r="B1421" s="216" t="s">
        <v>2558</v>
      </c>
      <c r="C1421" s="216" t="s">
        <v>2559</v>
      </c>
      <c r="D1421" s="216" t="s">
        <v>24</v>
      </c>
      <c r="E1421" s="213">
        <v>6</v>
      </c>
      <c r="F1421" s="213">
        <v>668.3</v>
      </c>
      <c r="G1421" s="213">
        <v>305.99</v>
      </c>
      <c r="H1421" s="213"/>
      <c r="I1421" s="213"/>
      <c r="J1421" s="213"/>
      <c r="K1421" s="213">
        <v>2</v>
      </c>
      <c r="L1421" s="214">
        <v>694.8</v>
      </c>
      <c r="M1421" s="214">
        <v>694.8</v>
      </c>
      <c r="N1421" s="215">
        <v>3.9999999999999998E-6</v>
      </c>
      <c r="O1421" s="215">
        <v>3.9999999999999998E-6</v>
      </c>
      <c r="P1421" s="213">
        <v>0</v>
      </c>
      <c r="Q1421" s="214">
        <v>0</v>
      </c>
      <c r="R1421" s="215">
        <v>0</v>
      </c>
    </row>
    <row r="1422" spans="2:18" x14ac:dyDescent="0.2">
      <c r="B1422" s="216" t="s">
        <v>2560</v>
      </c>
      <c r="C1422" s="216" t="s">
        <v>2561</v>
      </c>
      <c r="D1422" s="216" t="s">
        <v>24</v>
      </c>
      <c r="E1422" s="213">
        <v>1260</v>
      </c>
      <c r="F1422" s="213">
        <v>1451.29</v>
      </c>
      <c r="G1422" s="213">
        <v>5937.57</v>
      </c>
      <c r="H1422" s="213"/>
      <c r="I1422" s="213"/>
      <c r="J1422" s="213"/>
      <c r="K1422" s="213"/>
      <c r="L1422" s="214"/>
      <c r="M1422" s="214"/>
      <c r="N1422" s="215"/>
      <c r="O1422" s="215"/>
      <c r="P1422" s="213"/>
      <c r="Q1422" s="214"/>
      <c r="R1422" s="215"/>
    </row>
    <row r="1423" spans="2:18" x14ac:dyDescent="0.2">
      <c r="B1423" s="216" t="s">
        <v>2562</v>
      </c>
      <c r="C1423" s="216" t="s">
        <v>1217</v>
      </c>
      <c r="D1423" s="216" t="s">
        <v>24</v>
      </c>
      <c r="E1423" s="213">
        <v>1682</v>
      </c>
      <c r="F1423" s="213">
        <v>2401.8000000000002</v>
      </c>
      <c r="G1423" s="213">
        <v>4598.79</v>
      </c>
      <c r="H1423" s="213">
        <v>226</v>
      </c>
      <c r="I1423" s="213"/>
      <c r="J1423" s="213"/>
      <c r="K1423" s="213">
        <v>5</v>
      </c>
      <c r="L1423" s="214">
        <v>130477</v>
      </c>
      <c r="M1423" s="214">
        <v>130477</v>
      </c>
      <c r="N1423" s="215">
        <v>3.2943999999999998E-3</v>
      </c>
      <c r="O1423" s="215">
        <v>3.2940000000000001E-3</v>
      </c>
      <c r="P1423" s="213">
        <v>4</v>
      </c>
      <c r="Q1423" s="214">
        <v>3565</v>
      </c>
      <c r="R1423" s="215">
        <v>1.7099999999999999E-5</v>
      </c>
    </row>
    <row r="1424" spans="2:18" x14ac:dyDescent="0.2">
      <c r="B1424" s="216" t="s">
        <v>2563</v>
      </c>
      <c r="C1424" s="216" t="s">
        <v>2564</v>
      </c>
      <c r="D1424" s="216" t="s">
        <v>24</v>
      </c>
      <c r="E1424" s="213">
        <v>1316</v>
      </c>
      <c r="F1424" s="213">
        <v>347</v>
      </c>
      <c r="G1424" s="213">
        <v>6821.44</v>
      </c>
      <c r="H1424" s="213">
        <v>140.70400000000001</v>
      </c>
      <c r="I1424" s="213"/>
      <c r="J1424" s="213"/>
      <c r="K1424" s="213">
        <v>6</v>
      </c>
      <c r="L1424" s="214">
        <v>34352.03</v>
      </c>
      <c r="M1424" s="214">
        <v>34352.03</v>
      </c>
      <c r="N1424" s="215">
        <v>1.3370000000000001E-3</v>
      </c>
      <c r="O1424" s="215">
        <v>1.3370000000000001E-3</v>
      </c>
      <c r="P1424" s="213">
        <v>2</v>
      </c>
      <c r="Q1424" s="214">
        <v>8190</v>
      </c>
      <c r="R1424" s="215">
        <v>2.6100000000000001E-5</v>
      </c>
    </row>
    <row r="1425" spans="2:18" x14ac:dyDescent="0.2">
      <c r="B1425" s="216" t="s">
        <v>2565</v>
      </c>
      <c r="C1425" s="216" t="s">
        <v>2566</v>
      </c>
      <c r="D1425" s="216" t="s">
        <v>24</v>
      </c>
      <c r="E1425" s="213">
        <v>1467.5</v>
      </c>
      <c r="F1425" s="213">
        <v>6637.78</v>
      </c>
      <c r="G1425" s="213">
        <v>3836.23</v>
      </c>
      <c r="H1425" s="213">
        <v>161</v>
      </c>
      <c r="I1425" s="213"/>
      <c r="J1425" s="213"/>
      <c r="K1425" s="213">
        <v>7</v>
      </c>
      <c r="L1425" s="214">
        <v>141843.1</v>
      </c>
      <c r="M1425" s="214">
        <v>141843.1</v>
      </c>
      <c r="N1425" s="215">
        <v>1.6792000000000001E-3</v>
      </c>
      <c r="O1425" s="215">
        <v>1.6789999999999999E-3</v>
      </c>
      <c r="P1425" s="213">
        <v>9</v>
      </c>
      <c r="Q1425" s="214">
        <v>76577</v>
      </c>
      <c r="R1425" s="215">
        <v>2.1910000000000001E-4</v>
      </c>
    </row>
    <row r="1426" spans="2:18" x14ac:dyDescent="0.2">
      <c r="B1426" s="216" t="s">
        <v>2567</v>
      </c>
      <c r="C1426" s="216" t="s">
        <v>2568</v>
      </c>
      <c r="D1426" s="216" t="s">
        <v>24</v>
      </c>
      <c r="E1426" s="213">
        <v>906</v>
      </c>
      <c r="F1426" s="213">
        <v>4466.7</v>
      </c>
      <c r="G1426" s="213">
        <v>2754.1</v>
      </c>
      <c r="H1426" s="213">
        <v>243</v>
      </c>
      <c r="I1426" s="213"/>
      <c r="J1426" s="213"/>
      <c r="K1426" s="213">
        <v>3</v>
      </c>
      <c r="L1426" s="214">
        <v>7647.1469999999999</v>
      </c>
      <c r="M1426" s="214">
        <v>7647.1469999999999</v>
      </c>
      <c r="N1426" s="215">
        <v>9.1679999999999995E-4</v>
      </c>
      <c r="O1426" s="215">
        <v>9.1699999999999995E-4</v>
      </c>
      <c r="P1426" s="213">
        <v>0</v>
      </c>
      <c r="Q1426" s="214">
        <v>0</v>
      </c>
      <c r="R1426" s="215">
        <v>0</v>
      </c>
    </row>
    <row r="1427" spans="2:18" x14ac:dyDescent="0.2">
      <c r="B1427" s="216" t="s">
        <v>2569</v>
      </c>
      <c r="C1427" s="216" t="s">
        <v>2559</v>
      </c>
      <c r="D1427" s="216" t="s">
        <v>24</v>
      </c>
      <c r="E1427" s="213">
        <v>5.5</v>
      </c>
      <c r="F1427" s="213"/>
      <c r="G1427" s="213"/>
      <c r="H1427" s="213"/>
      <c r="I1427" s="213"/>
      <c r="J1427" s="213"/>
      <c r="K1427" s="213">
        <v>1</v>
      </c>
      <c r="L1427" s="214">
        <v>49.6</v>
      </c>
      <c r="M1427" s="214">
        <v>49.6</v>
      </c>
      <c r="N1427" s="215">
        <v>6.0000000000000002E-6</v>
      </c>
      <c r="O1427" s="215">
        <v>6.0000000000000002E-6</v>
      </c>
      <c r="P1427" s="213">
        <v>0</v>
      </c>
      <c r="Q1427" s="214">
        <v>0</v>
      </c>
      <c r="R1427" s="215">
        <v>0</v>
      </c>
    </row>
    <row r="1428" spans="2:18" x14ac:dyDescent="0.2">
      <c r="B1428" s="216" t="s">
        <v>2570</v>
      </c>
      <c r="C1428" s="216" t="s">
        <v>2571</v>
      </c>
      <c r="D1428" s="216" t="s">
        <v>24</v>
      </c>
      <c r="E1428" s="213">
        <v>1226</v>
      </c>
      <c r="F1428" s="213">
        <v>2204.6</v>
      </c>
      <c r="G1428" s="213">
        <v>4570.5</v>
      </c>
      <c r="H1428" s="213">
        <v>171</v>
      </c>
      <c r="I1428" s="213"/>
      <c r="J1428" s="213"/>
      <c r="K1428" s="213">
        <v>3</v>
      </c>
      <c r="L1428" s="214">
        <v>5014.7359999999999</v>
      </c>
      <c r="M1428" s="214">
        <v>5014.7359999999999</v>
      </c>
      <c r="N1428" s="215">
        <v>1.2344999999999999E-3</v>
      </c>
      <c r="O1428" s="215">
        <v>1.235E-3</v>
      </c>
      <c r="P1428" s="213">
        <v>10</v>
      </c>
      <c r="Q1428" s="214">
        <v>129429</v>
      </c>
      <c r="R1428" s="215">
        <v>2.7569999999999998E-4</v>
      </c>
    </row>
    <row r="1429" spans="2:18" x14ac:dyDescent="0.2">
      <c r="B1429" s="216" t="s">
        <v>2572</v>
      </c>
      <c r="C1429" s="216" t="s">
        <v>2559</v>
      </c>
      <c r="D1429" s="216" t="s">
        <v>24</v>
      </c>
      <c r="E1429" s="213">
        <v>2</v>
      </c>
      <c r="F1429" s="213">
        <v>333.3</v>
      </c>
      <c r="G1429" s="213">
        <v>167</v>
      </c>
      <c r="H1429" s="213">
        <v>287</v>
      </c>
      <c r="I1429" s="213"/>
      <c r="J1429" s="213"/>
      <c r="K1429" s="213"/>
      <c r="L1429" s="214"/>
      <c r="M1429" s="214"/>
      <c r="N1429" s="215"/>
      <c r="O1429" s="215"/>
      <c r="P1429" s="213"/>
      <c r="Q1429" s="214"/>
      <c r="R1429" s="215"/>
    </row>
    <row r="1430" spans="2:18" x14ac:dyDescent="0.2">
      <c r="B1430" s="216" t="s">
        <v>2573</v>
      </c>
      <c r="C1430" s="216" t="s">
        <v>1479</v>
      </c>
      <c r="D1430" s="216" t="s">
        <v>24</v>
      </c>
      <c r="E1430" s="213">
        <v>919</v>
      </c>
      <c r="F1430" s="213">
        <v>2026.19</v>
      </c>
      <c r="G1430" s="213">
        <v>103.6</v>
      </c>
      <c r="H1430" s="213"/>
      <c r="I1430" s="213"/>
      <c r="J1430" s="213"/>
      <c r="K1430" s="213">
        <v>11</v>
      </c>
      <c r="L1430" s="214">
        <v>230487</v>
      </c>
      <c r="M1430" s="214">
        <v>57614</v>
      </c>
      <c r="N1430" s="215">
        <v>1.3937999999999999E-3</v>
      </c>
      <c r="O1430" s="215">
        <v>5.4500000000000002E-4</v>
      </c>
      <c r="P1430" s="213">
        <v>20</v>
      </c>
      <c r="Q1430" s="214">
        <v>112731.3</v>
      </c>
      <c r="R1430" s="215">
        <v>3.8870000000000002E-4</v>
      </c>
    </row>
    <row r="1431" spans="2:18" x14ac:dyDescent="0.2">
      <c r="B1431" s="216" t="s">
        <v>2574</v>
      </c>
      <c r="C1431" s="216" t="s">
        <v>2494</v>
      </c>
      <c r="D1431" s="216" t="s">
        <v>24</v>
      </c>
      <c r="E1431" s="213">
        <v>3</v>
      </c>
      <c r="F1431" s="213">
        <v>0</v>
      </c>
      <c r="G1431" s="213">
        <v>303.2</v>
      </c>
      <c r="H1431" s="213"/>
      <c r="I1431" s="213"/>
      <c r="J1431" s="213"/>
      <c r="K1431" s="213"/>
      <c r="L1431" s="214"/>
      <c r="M1431" s="214"/>
      <c r="N1431" s="215"/>
      <c r="O1431" s="215"/>
      <c r="P1431" s="213"/>
      <c r="Q1431" s="214"/>
      <c r="R1431" s="215"/>
    </row>
    <row r="1432" spans="2:18" x14ac:dyDescent="0.2">
      <c r="B1432" s="216" t="s">
        <v>2575</v>
      </c>
      <c r="C1432" s="216" t="s">
        <v>416</v>
      </c>
      <c r="D1432" s="216" t="s">
        <v>24</v>
      </c>
      <c r="E1432" s="213">
        <v>15</v>
      </c>
      <c r="F1432" s="213">
        <v>0</v>
      </c>
      <c r="G1432" s="213">
        <v>1872.3</v>
      </c>
      <c r="H1432" s="213"/>
      <c r="I1432" s="213"/>
      <c r="J1432" s="213"/>
      <c r="K1432" s="213">
        <v>1</v>
      </c>
      <c r="L1432" s="214">
        <v>86.133330000000001</v>
      </c>
      <c r="M1432" s="214">
        <v>86.133330000000001</v>
      </c>
      <c r="N1432" s="215">
        <v>1.7099999999999999E-5</v>
      </c>
      <c r="O1432" s="215">
        <v>1.7099999999999999E-5</v>
      </c>
      <c r="P1432" s="213">
        <v>0</v>
      </c>
      <c r="Q1432" s="214">
        <v>0</v>
      </c>
      <c r="R1432" s="215">
        <v>0</v>
      </c>
    </row>
    <row r="1433" spans="2:18" x14ac:dyDescent="0.2">
      <c r="B1433" s="216" t="s">
        <v>2576</v>
      </c>
      <c r="C1433" s="216" t="s">
        <v>1549</v>
      </c>
      <c r="D1433" s="216" t="s">
        <v>25</v>
      </c>
      <c r="E1433" s="213">
        <v>732</v>
      </c>
      <c r="F1433" s="213">
        <v>10737.3</v>
      </c>
      <c r="G1433" s="213">
        <v>486.6</v>
      </c>
      <c r="H1433" s="213">
        <v>49</v>
      </c>
      <c r="I1433" s="213"/>
      <c r="J1433" s="213"/>
      <c r="K1433" s="213">
        <v>10</v>
      </c>
      <c r="L1433" s="214">
        <v>318329.7</v>
      </c>
      <c r="M1433" s="214">
        <v>318329.7</v>
      </c>
      <c r="N1433" s="215">
        <v>8.2848000000000002E-3</v>
      </c>
      <c r="O1433" s="215">
        <v>8.2850000000000007E-3</v>
      </c>
      <c r="P1433" s="213">
        <v>1</v>
      </c>
      <c r="Q1433" s="214">
        <v>13082</v>
      </c>
      <c r="R1433" s="215">
        <v>2.8969999999999999E-4</v>
      </c>
    </row>
    <row r="1434" spans="2:18" x14ac:dyDescent="0.2">
      <c r="B1434" s="216" t="s">
        <v>2577</v>
      </c>
      <c r="C1434" s="216" t="s">
        <v>2578</v>
      </c>
      <c r="D1434" s="216" t="s">
        <v>25</v>
      </c>
      <c r="E1434" s="213">
        <v>2511</v>
      </c>
      <c r="F1434" s="213">
        <v>26214.560000000001</v>
      </c>
      <c r="G1434" s="213">
        <v>4186</v>
      </c>
      <c r="H1434" s="213">
        <v>0</v>
      </c>
      <c r="I1434" s="213"/>
      <c r="J1434" s="213"/>
      <c r="K1434" s="213">
        <v>24</v>
      </c>
      <c r="L1434" s="214">
        <v>1310462</v>
      </c>
      <c r="M1434" s="214">
        <v>1310462</v>
      </c>
      <c r="N1434" s="215">
        <v>2.8137800000000001E-2</v>
      </c>
      <c r="O1434" s="215">
        <v>2.8138E-2</v>
      </c>
      <c r="P1434" s="213">
        <v>1</v>
      </c>
      <c r="Q1434" s="214">
        <v>2268</v>
      </c>
      <c r="R1434" s="215">
        <v>1.8600000000000001E-5</v>
      </c>
    </row>
    <row r="1435" spans="2:18" x14ac:dyDescent="0.2">
      <c r="B1435" s="216" t="s">
        <v>2579</v>
      </c>
      <c r="C1435" s="216" t="s">
        <v>1549</v>
      </c>
      <c r="D1435" s="216" t="s">
        <v>25</v>
      </c>
      <c r="E1435" s="213">
        <v>556</v>
      </c>
      <c r="F1435" s="213">
        <v>18368.97</v>
      </c>
      <c r="G1435" s="213">
        <v>1071.9000000000001</v>
      </c>
      <c r="H1435" s="213">
        <v>42</v>
      </c>
      <c r="I1435" s="213"/>
      <c r="J1435" s="213"/>
      <c r="K1435" s="213">
        <v>12</v>
      </c>
      <c r="L1435" s="214">
        <v>145092.9</v>
      </c>
      <c r="M1435" s="214">
        <v>110833.7</v>
      </c>
      <c r="N1435" s="215">
        <v>5.3360999999999999E-3</v>
      </c>
      <c r="O1435" s="215">
        <v>5.2440000000000004E-3</v>
      </c>
      <c r="P1435" s="213">
        <v>4</v>
      </c>
      <c r="Q1435" s="214">
        <v>16128</v>
      </c>
      <c r="R1435" s="215">
        <v>1.16E-4</v>
      </c>
    </row>
    <row r="1436" spans="2:18" x14ac:dyDescent="0.2">
      <c r="B1436" s="216" t="s">
        <v>2580</v>
      </c>
      <c r="C1436" s="216" t="s">
        <v>1308</v>
      </c>
      <c r="D1436" s="216" t="s">
        <v>24</v>
      </c>
      <c r="E1436" s="213">
        <v>54.99</v>
      </c>
      <c r="F1436" s="213">
        <v>1592.2</v>
      </c>
      <c r="G1436" s="213">
        <v>314.86</v>
      </c>
      <c r="H1436" s="213">
        <v>105</v>
      </c>
      <c r="I1436" s="213"/>
      <c r="J1436" s="213"/>
      <c r="K1436" s="213"/>
      <c r="L1436" s="214"/>
      <c r="M1436" s="214"/>
      <c r="N1436" s="215"/>
      <c r="O1436" s="215"/>
      <c r="P1436" s="213"/>
      <c r="Q1436" s="214"/>
      <c r="R1436" s="215"/>
    </row>
    <row r="1437" spans="2:18" x14ac:dyDescent="0.2">
      <c r="B1437" s="216" t="s">
        <v>2581</v>
      </c>
      <c r="C1437" s="216" t="s">
        <v>2582</v>
      </c>
      <c r="D1437" s="216" t="s">
        <v>24</v>
      </c>
      <c r="E1437" s="213">
        <v>517</v>
      </c>
      <c r="F1437" s="213">
        <v>4391.1000000000004</v>
      </c>
      <c r="G1437" s="213">
        <v>3535.26</v>
      </c>
      <c r="H1437" s="213">
        <v>180</v>
      </c>
      <c r="I1437" s="213"/>
      <c r="J1437" s="213"/>
      <c r="K1437" s="213">
        <v>8</v>
      </c>
      <c r="L1437" s="214">
        <v>581190.19999999995</v>
      </c>
      <c r="M1437" s="214">
        <v>2824.8229999999999</v>
      </c>
      <c r="N1437" s="215">
        <v>5.7760000000000005E-4</v>
      </c>
      <c r="O1437" s="215">
        <v>4.5300000000000003E-5</v>
      </c>
      <c r="P1437" s="213">
        <v>9</v>
      </c>
      <c r="Q1437" s="214">
        <v>26661</v>
      </c>
      <c r="R1437" s="215">
        <v>1.0060000000000001E-4</v>
      </c>
    </row>
    <row r="1438" spans="2:18" x14ac:dyDescent="0.2">
      <c r="B1438" s="216" t="s">
        <v>2583</v>
      </c>
      <c r="C1438" s="216" t="s">
        <v>1308</v>
      </c>
      <c r="D1438" s="216" t="s">
        <v>24</v>
      </c>
      <c r="E1438" s="213">
        <v>23</v>
      </c>
      <c r="F1438" s="213">
        <v>1277.3</v>
      </c>
      <c r="G1438" s="213">
        <v>329.88</v>
      </c>
      <c r="H1438" s="213">
        <v>62</v>
      </c>
      <c r="I1438" s="213"/>
      <c r="J1438" s="213"/>
      <c r="K1438" s="213">
        <v>1</v>
      </c>
      <c r="L1438" s="214">
        <v>485.33330000000001</v>
      </c>
      <c r="M1438" s="214">
        <v>485.33330000000001</v>
      </c>
      <c r="N1438" s="215">
        <v>1.01E-5</v>
      </c>
      <c r="O1438" s="215">
        <v>1.01E-5</v>
      </c>
      <c r="P1438" s="213">
        <v>0</v>
      </c>
      <c r="Q1438" s="214">
        <v>0</v>
      </c>
      <c r="R1438" s="215">
        <v>0</v>
      </c>
    </row>
    <row r="1439" spans="2:18" x14ac:dyDescent="0.2">
      <c r="B1439" s="216" t="s">
        <v>2584</v>
      </c>
      <c r="C1439" s="216" t="s">
        <v>2585</v>
      </c>
      <c r="D1439" s="216" t="s">
        <v>24</v>
      </c>
      <c r="E1439" s="213">
        <v>663.5</v>
      </c>
      <c r="F1439" s="213">
        <v>6591.6</v>
      </c>
      <c r="G1439" s="213">
        <v>2497.9699999999998</v>
      </c>
      <c r="H1439" s="213">
        <v>101</v>
      </c>
      <c r="I1439" s="213"/>
      <c r="J1439" s="213"/>
      <c r="K1439" s="213"/>
      <c r="L1439" s="214"/>
      <c r="M1439" s="214"/>
      <c r="N1439" s="215"/>
      <c r="O1439" s="215"/>
      <c r="P1439" s="213"/>
      <c r="Q1439" s="214"/>
      <c r="R1439" s="215"/>
    </row>
    <row r="1440" spans="2:18" x14ac:dyDescent="0.2">
      <c r="B1440" s="216" t="s">
        <v>2586</v>
      </c>
      <c r="C1440" s="216" t="s">
        <v>2587</v>
      </c>
      <c r="D1440" s="216" t="s">
        <v>24</v>
      </c>
      <c r="E1440" s="213">
        <v>1416</v>
      </c>
      <c r="F1440" s="213">
        <v>4139.47</v>
      </c>
      <c r="G1440" s="213">
        <v>275.18</v>
      </c>
      <c r="H1440" s="213">
        <v>162</v>
      </c>
      <c r="I1440" s="213"/>
      <c r="J1440" s="213"/>
      <c r="K1440" s="213">
        <v>8</v>
      </c>
      <c r="L1440" s="214">
        <v>55458.23</v>
      </c>
      <c r="M1440" s="214">
        <v>7785.0439999999999</v>
      </c>
      <c r="N1440" s="215">
        <v>2.9730000000000002E-4</v>
      </c>
      <c r="O1440" s="215">
        <v>1.5100000000000001E-4</v>
      </c>
      <c r="P1440" s="213">
        <v>5</v>
      </c>
      <c r="Q1440" s="214">
        <v>50333</v>
      </c>
      <c r="R1440" s="215">
        <v>2.0230000000000001E-4</v>
      </c>
    </row>
    <row r="1441" spans="2:18" x14ac:dyDescent="0.2">
      <c r="B1441" s="216" t="s">
        <v>2588</v>
      </c>
      <c r="C1441" s="216" t="s">
        <v>2589</v>
      </c>
      <c r="D1441" s="216" t="s">
        <v>24</v>
      </c>
      <c r="E1441" s="213">
        <v>303</v>
      </c>
      <c r="F1441" s="213">
        <v>3952.7</v>
      </c>
      <c r="G1441" s="213">
        <v>3622.22</v>
      </c>
      <c r="H1441" s="213">
        <v>82</v>
      </c>
      <c r="I1441" s="213"/>
      <c r="J1441" s="213"/>
      <c r="K1441" s="213">
        <v>5</v>
      </c>
      <c r="L1441" s="214">
        <v>268422.40000000002</v>
      </c>
      <c r="M1441" s="214">
        <v>35695.919999999998</v>
      </c>
      <c r="N1441" s="215">
        <v>6.5200000000000002E-4</v>
      </c>
      <c r="O1441" s="215">
        <v>4.8899999999999996E-4</v>
      </c>
      <c r="P1441" s="213">
        <v>1</v>
      </c>
      <c r="Q1441" s="214">
        <v>55</v>
      </c>
      <c r="R1441" s="215">
        <v>9.9999999999999995E-7</v>
      </c>
    </row>
    <row r="1442" spans="2:18" x14ac:dyDescent="0.2">
      <c r="B1442" s="216" t="s">
        <v>2590</v>
      </c>
      <c r="C1442" s="216" t="s">
        <v>2591</v>
      </c>
      <c r="D1442" s="216" t="s">
        <v>24</v>
      </c>
      <c r="E1442" s="213">
        <v>1508.59</v>
      </c>
      <c r="F1442" s="213">
        <v>7504.9</v>
      </c>
      <c r="G1442" s="213">
        <v>208.97</v>
      </c>
      <c r="H1442" s="213">
        <v>136.68389999999999</v>
      </c>
      <c r="I1442" s="213"/>
      <c r="J1442" s="213"/>
      <c r="K1442" s="213">
        <v>17</v>
      </c>
      <c r="L1442" s="214">
        <v>1901896</v>
      </c>
      <c r="M1442" s="214">
        <v>81897.89</v>
      </c>
      <c r="N1442" s="215">
        <v>3.7111000000000002E-3</v>
      </c>
      <c r="O1442" s="215">
        <v>7.3899999999999997E-4</v>
      </c>
      <c r="P1442" s="213">
        <v>5</v>
      </c>
      <c r="Q1442" s="214">
        <v>18680</v>
      </c>
      <c r="R1442" s="215">
        <v>7.4400000000000006E-5</v>
      </c>
    </row>
    <row r="1443" spans="2:18" x14ac:dyDescent="0.2">
      <c r="B1443" s="216" t="s">
        <v>2592</v>
      </c>
      <c r="C1443" s="216" t="s">
        <v>2593</v>
      </c>
      <c r="D1443" s="216" t="s">
        <v>24</v>
      </c>
      <c r="E1443" s="213">
        <v>1955</v>
      </c>
      <c r="F1443" s="213">
        <v>5214.6000000000004</v>
      </c>
      <c r="G1443" s="213">
        <v>6872.02</v>
      </c>
      <c r="H1443" s="213">
        <v>302</v>
      </c>
      <c r="I1443" s="213"/>
      <c r="J1443" s="213"/>
      <c r="K1443" s="213">
        <v>4</v>
      </c>
      <c r="L1443" s="214">
        <v>211044.7</v>
      </c>
      <c r="M1443" s="214">
        <v>211044.7</v>
      </c>
      <c r="N1443" s="215">
        <v>3.8257E-3</v>
      </c>
      <c r="O1443" s="215">
        <v>3.826E-3</v>
      </c>
      <c r="P1443" s="213">
        <v>5</v>
      </c>
      <c r="Q1443" s="214">
        <v>855</v>
      </c>
      <c r="R1443" s="215">
        <v>1.01E-5</v>
      </c>
    </row>
    <row r="1444" spans="2:18" x14ac:dyDescent="0.2">
      <c r="B1444" s="216" t="s">
        <v>2594</v>
      </c>
      <c r="C1444" s="216" t="s">
        <v>2595</v>
      </c>
      <c r="D1444" s="216" t="s">
        <v>25</v>
      </c>
      <c r="E1444" s="213">
        <v>130</v>
      </c>
      <c r="F1444" s="213">
        <v>8308.2099999999991</v>
      </c>
      <c r="G1444" s="213">
        <v>190.4</v>
      </c>
      <c r="H1444" s="213">
        <v>24</v>
      </c>
      <c r="I1444" s="213"/>
      <c r="J1444" s="213"/>
      <c r="K1444" s="213">
        <v>6</v>
      </c>
      <c r="L1444" s="214">
        <v>2818.5450000000001</v>
      </c>
      <c r="M1444" s="214">
        <v>2818.5450000000001</v>
      </c>
      <c r="N1444" s="215">
        <v>5.3499999999999999E-5</v>
      </c>
      <c r="O1444" s="215">
        <v>5.3499999999999999E-5</v>
      </c>
      <c r="P1444" s="213">
        <v>2</v>
      </c>
      <c r="Q1444" s="214">
        <v>7592</v>
      </c>
      <c r="R1444" s="215">
        <v>6.0699999999999998E-5</v>
      </c>
    </row>
    <row r="1445" spans="2:18" x14ac:dyDescent="0.2">
      <c r="B1445" s="216" t="s">
        <v>2596</v>
      </c>
      <c r="C1445" s="216" t="s">
        <v>2593</v>
      </c>
      <c r="D1445" s="216" t="s">
        <v>25</v>
      </c>
      <c r="E1445" s="213">
        <v>2059</v>
      </c>
      <c r="F1445" s="213">
        <v>30749.79</v>
      </c>
      <c r="G1445" s="213">
        <v>9215.89</v>
      </c>
      <c r="H1445" s="213">
        <v>273</v>
      </c>
      <c r="I1445" s="213"/>
      <c r="J1445" s="213"/>
      <c r="K1445" s="213">
        <v>14</v>
      </c>
      <c r="L1445" s="214">
        <v>170356.1</v>
      </c>
      <c r="M1445" s="214">
        <v>170122.2</v>
      </c>
      <c r="N1445" s="215">
        <v>6.9296999999999996E-3</v>
      </c>
      <c r="O1445" s="215">
        <v>6.927E-3</v>
      </c>
      <c r="P1445" s="213">
        <v>10</v>
      </c>
      <c r="Q1445" s="214">
        <v>41817</v>
      </c>
      <c r="R1445" s="215">
        <v>3.8670000000000002E-4</v>
      </c>
    </row>
    <row r="1446" spans="2:18" x14ac:dyDescent="0.2">
      <c r="B1446" s="216" t="s">
        <v>2597</v>
      </c>
      <c r="C1446" s="216" t="s">
        <v>2598</v>
      </c>
      <c r="D1446" s="216" t="s">
        <v>24</v>
      </c>
      <c r="E1446" s="213">
        <v>1200</v>
      </c>
      <c r="F1446" s="213">
        <v>6909.7</v>
      </c>
      <c r="G1446" s="213">
        <v>1403.3</v>
      </c>
      <c r="H1446" s="213">
        <v>142</v>
      </c>
      <c r="I1446" s="213"/>
      <c r="J1446" s="213"/>
      <c r="K1446" s="213">
        <v>12</v>
      </c>
      <c r="L1446" s="214">
        <v>601997.6</v>
      </c>
      <c r="M1446" s="214">
        <v>601997.6</v>
      </c>
      <c r="N1446" s="215">
        <v>2.4331999999999999E-3</v>
      </c>
      <c r="O1446" s="215">
        <v>2.4329999999999998E-3</v>
      </c>
      <c r="P1446" s="213">
        <v>10</v>
      </c>
      <c r="Q1446" s="214">
        <v>26892</v>
      </c>
      <c r="R1446" s="215">
        <v>1.22E-4</v>
      </c>
    </row>
    <row r="1447" spans="2:18" x14ac:dyDescent="0.2">
      <c r="B1447" s="216" t="s">
        <v>2599</v>
      </c>
      <c r="C1447" s="216" t="s">
        <v>2600</v>
      </c>
      <c r="D1447" s="216" t="s">
        <v>25</v>
      </c>
      <c r="E1447" s="213">
        <v>341</v>
      </c>
      <c r="F1447" s="213">
        <v>28023.7</v>
      </c>
      <c r="G1447" s="213">
        <v>2912.15</v>
      </c>
      <c r="H1447" s="213">
        <v>76</v>
      </c>
      <c r="I1447" s="213"/>
      <c r="J1447" s="213"/>
      <c r="K1447" s="213">
        <v>11</v>
      </c>
      <c r="L1447" s="214">
        <v>120689.3</v>
      </c>
      <c r="M1447" s="214">
        <v>120689.3</v>
      </c>
      <c r="N1447" s="215">
        <v>3.5902E-3</v>
      </c>
      <c r="O1447" s="215">
        <v>3.5899999999999999E-3</v>
      </c>
      <c r="P1447" s="213">
        <v>4</v>
      </c>
      <c r="Q1447" s="214">
        <v>5388</v>
      </c>
      <c r="R1447" s="215">
        <v>7.0699999999999997E-5</v>
      </c>
    </row>
    <row r="1448" spans="2:18" x14ac:dyDescent="0.2">
      <c r="B1448" s="216" t="s">
        <v>2601</v>
      </c>
      <c r="C1448" s="216" t="s">
        <v>416</v>
      </c>
      <c r="D1448" s="216" t="s">
        <v>24</v>
      </c>
      <c r="E1448" s="213">
        <v>2</v>
      </c>
      <c r="F1448" s="213">
        <v>0</v>
      </c>
      <c r="G1448" s="213">
        <v>570.16999999999996</v>
      </c>
      <c r="H1448" s="213"/>
      <c r="I1448" s="213"/>
      <c r="J1448" s="213"/>
      <c r="K1448" s="213">
        <v>1</v>
      </c>
      <c r="L1448" s="214">
        <v>25.33333</v>
      </c>
      <c r="M1448" s="214">
        <v>25.33333</v>
      </c>
      <c r="N1448" s="215">
        <v>5.0000000000000004E-6</v>
      </c>
      <c r="O1448" s="215">
        <v>5.0000000000000004E-6</v>
      </c>
      <c r="P1448" s="213">
        <v>0</v>
      </c>
      <c r="Q1448" s="214">
        <v>0</v>
      </c>
      <c r="R1448" s="215">
        <v>0</v>
      </c>
    </row>
    <row r="1449" spans="2:18" x14ac:dyDescent="0.2">
      <c r="B1449" s="216" t="s">
        <v>2602</v>
      </c>
      <c r="C1449" s="216" t="s">
        <v>2603</v>
      </c>
      <c r="D1449" s="216" t="s">
        <v>24</v>
      </c>
      <c r="E1449" s="213">
        <v>959</v>
      </c>
      <c r="F1449" s="213">
        <v>1730.7</v>
      </c>
      <c r="G1449" s="213">
        <v>5416.3</v>
      </c>
      <c r="H1449" s="213">
        <v>145</v>
      </c>
      <c r="I1449" s="213"/>
      <c r="J1449" s="213"/>
      <c r="K1449" s="213">
        <v>4</v>
      </c>
      <c r="L1449" s="214">
        <v>312.8306</v>
      </c>
      <c r="M1449" s="214">
        <v>312.8306</v>
      </c>
      <c r="N1449" s="215">
        <v>3.9999999999999998E-6</v>
      </c>
      <c r="O1449" s="215">
        <v>3.9999999999999998E-6</v>
      </c>
      <c r="P1449" s="213">
        <v>4</v>
      </c>
      <c r="Q1449" s="214">
        <v>7508</v>
      </c>
      <c r="R1449" s="215">
        <v>5.13E-5</v>
      </c>
    </row>
    <row r="1450" spans="2:18" x14ac:dyDescent="0.2">
      <c r="B1450" s="216" t="s">
        <v>2604</v>
      </c>
      <c r="C1450" s="216" t="s">
        <v>2605</v>
      </c>
      <c r="D1450" s="216" t="s">
        <v>24</v>
      </c>
      <c r="E1450" s="213">
        <v>857</v>
      </c>
      <c r="F1450" s="213">
        <v>4101.3999999999996</v>
      </c>
      <c r="G1450" s="213">
        <v>1279</v>
      </c>
      <c r="H1450" s="213">
        <v>165</v>
      </c>
      <c r="I1450" s="213"/>
      <c r="J1450" s="213"/>
      <c r="K1450" s="213">
        <v>15</v>
      </c>
      <c r="L1450" s="214">
        <v>31241.62</v>
      </c>
      <c r="M1450" s="214">
        <v>31241.62</v>
      </c>
      <c r="N1450" s="215">
        <v>2.3929999999999999E-4</v>
      </c>
      <c r="O1450" s="215">
        <v>2.3900000000000001E-4</v>
      </c>
      <c r="P1450" s="213">
        <v>8</v>
      </c>
      <c r="Q1450" s="214">
        <v>81715.199999999997</v>
      </c>
      <c r="R1450" s="215">
        <v>2.431E-4</v>
      </c>
    </row>
    <row r="1451" spans="2:18" x14ac:dyDescent="0.2">
      <c r="B1451" s="216" t="s">
        <v>2606</v>
      </c>
      <c r="C1451" s="216" t="s">
        <v>2605</v>
      </c>
      <c r="D1451" s="216" t="s">
        <v>24</v>
      </c>
      <c r="E1451" s="213">
        <v>1948.5</v>
      </c>
      <c r="F1451" s="213">
        <v>9610.98</v>
      </c>
      <c r="G1451" s="213">
        <v>2550.61</v>
      </c>
      <c r="H1451" s="213">
        <v>225</v>
      </c>
      <c r="I1451" s="213"/>
      <c r="J1451" s="213"/>
      <c r="K1451" s="213">
        <v>24</v>
      </c>
      <c r="L1451" s="214">
        <v>168491.1</v>
      </c>
      <c r="M1451" s="214">
        <v>168491.1</v>
      </c>
      <c r="N1451" s="215">
        <v>2.2926000000000001E-3</v>
      </c>
      <c r="O1451" s="215">
        <v>2.2929999999999999E-3</v>
      </c>
      <c r="P1451" s="213">
        <v>10</v>
      </c>
      <c r="Q1451" s="214">
        <v>55400</v>
      </c>
      <c r="R1451" s="215">
        <v>2.7359999999999998E-4</v>
      </c>
    </row>
    <row r="1452" spans="2:18" x14ac:dyDescent="0.2">
      <c r="B1452" s="216" t="s">
        <v>2607</v>
      </c>
      <c r="C1452" s="216" t="s">
        <v>2608</v>
      </c>
      <c r="D1452" s="216" t="s">
        <v>25</v>
      </c>
      <c r="E1452" s="213">
        <v>2326</v>
      </c>
      <c r="F1452" s="213">
        <v>16278.3</v>
      </c>
      <c r="G1452" s="213">
        <v>12773.53</v>
      </c>
      <c r="H1452" s="213">
        <v>199</v>
      </c>
      <c r="I1452" s="213"/>
      <c r="J1452" s="213"/>
      <c r="K1452" s="213">
        <v>13</v>
      </c>
      <c r="L1452" s="214">
        <v>604247.30000000005</v>
      </c>
      <c r="M1452" s="214">
        <v>604247.30000000005</v>
      </c>
      <c r="N1452" s="215">
        <v>5.7098000000000001E-3</v>
      </c>
      <c r="O1452" s="215">
        <v>5.7099999999999998E-3</v>
      </c>
      <c r="P1452" s="213">
        <v>11</v>
      </c>
      <c r="Q1452" s="214">
        <v>15991</v>
      </c>
      <c r="R1452" s="215">
        <v>1.9149999999999999E-4</v>
      </c>
    </row>
    <row r="1453" spans="2:18" x14ac:dyDescent="0.2">
      <c r="B1453" s="216" t="s">
        <v>2609</v>
      </c>
      <c r="C1453" s="216" t="s">
        <v>2605</v>
      </c>
      <c r="D1453" s="216" t="s">
        <v>25</v>
      </c>
      <c r="E1453" s="213">
        <v>1143.5</v>
      </c>
      <c r="F1453" s="213">
        <v>7907.74</v>
      </c>
      <c r="G1453" s="213">
        <v>961</v>
      </c>
      <c r="H1453" s="213">
        <v>132</v>
      </c>
      <c r="I1453" s="213"/>
      <c r="J1453" s="213"/>
      <c r="K1453" s="213">
        <v>7</v>
      </c>
      <c r="L1453" s="214">
        <v>632.63909999999998</v>
      </c>
      <c r="M1453" s="214">
        <v>632.63909999999998</v>
      </c>
      <c r="N1453" s="215">
        <v>1.8700000000000001E-5</v>
      </c>
      <c r="O1453" s="215">
        <v>1.8700000000000001E-5</v>
      </c>
      <c r="P1453" s="213">
        <v>10</v>
      </c>
      <c r="Q1453" s="214">
        <v>52597</v>
      </c>
      <c r="R1453" s="215">
        <v>5.5949999999999999E-4</v>
      </c>
    </row>
    <row r="1454" spans="2:18" x14ac:dyDescent="0.2">
      <c r="B1454" s="216" t="s">
        <v>2610</v>
      </c>
      <c r="C1454" s="216" t="s">
        <v>2611</v>
      </c>
      <c r="D1454" s="216" t="s">
        <v>25</v>
      </c>
      <c r="E1454" s="213">
        <v>21</v>
      </c>
      <c r="F1454" s="213">
        <v>6649.07</v>
      </c>
      <c r="G1454" s="213">
        <v>174.12</v>
      </c>
      <c r="H1454" s="213">
        <v>68.511129999999994</v>
      </c>
      <c r="I1454" s="213"/>
      <c r="J1454" s="213"/>
      <c r="K1454" s="213">
        <v>2</v>
      </c>
      <c r="L1454" s="214">
        <v>4533.8</v>
      </c>
      <c r="M1454" s="214">
        <v>4533.8</v>
      </c>
      <c r="N1454" s="215">
        <v>5.5800000000000001E-5</v>
      </c>
      <c r="O1454" s="215">
        <v>5.5800000000000001E-5</v>
      </c>
      <c r="P1454" s="213">
        <v>4</v>
      </c>
      <c r="Q1454" s="214">
        <v>3829.3330000000001</v>
      </c>
      <c r="R1454" s="215">
        <v>3.4999999999999997E-5</v>
      </c>
    </row>
    <row r="1455" spans="2:18" x14ac:dyDescent="0.2">
      <c r="B1455" s="216" t="s">
        <v>2612</v>
      </c>
      <c r="C1455" s="216" t="s">
        <v>2613</v>
      </c>
      <c r="D1455" s="216" t="s">
        <v>25</v>
      </c>
      <c r="E1455" s="213">
        <v>1205.5</v>
      </c>
      <c r="F1455" s="213">
        <v>3949.28</v>
      </c>
      <c r="G1455" s="213">
        <v>8374.89</v>
      </c>
      <c r="H1455" s="213">
        <v>145</v>
      </c>
      <c r="I1455" s="213"/>
      <c r="J1455" s="213"/>
      <c r="K1455" s="213">
        <v>7</v>
      </c>
      <c r="L1455" s="214">
        <v>96858.52</v>
      </c>
      <c r="M1455" s="214">
        <v>96858.52</v>
      </c>
      <c r="N1455" s="215">
        <v>3.0568000000000001E-3</v>
      </c>
      <c r="O1455" s="215">
        <v>3.0569999999999998E-3</v>
      </c>
      <c r="P1455" s="213">
        <v>8</v>
      </c>
      <c r="Q1455" s="214">
        <v>23477</v>
      </c>
      <c r="R1455" s="215">
        <v>5.4250000000000001E-4</v>
      </c>
    </row>
    <row r="1456" spans="2:18" x14ac:dyDescent="0.2">
      <c r="B1456" s="216" t="s">
        <v>2614</v>
      </c>
      <c r="C1456" s="216" t="s">
        <v>2615</v>
      </c>
      <c r="D1456" s="216" t="s">
        <v>24</v>
      </c>
      <c r="E1456" s="213">
        <v>384.59</v>
      </c>
      <c r="F1456" s="213">
        <v>0</v>
      </c>
      <c r="G1456" s="213">
        <v>1459.26</v>
      </c>
      <c r="H1456" s="213"/>
      <c r="I1456" s="213"/>
      <c r="J1456" s="213"/>
      <c r="K1456" s="213"/>
      <c r="L1456" s="214"/>
      <c r="M1456" s="214"/>
      <c r="N1456" s="215"/>
      <c r="O1456" s="215"/>
      <c r="P1456" s="213"/>
      <c r="Q1456" s="214"/>
      <c r="R1456" s="215"/>
    </row>
    <row r="1457" spans="2:18" x14ac:dyDescent="0.2">
      <c r="B1457" s="216" t="s">
        <v>2616</v>
      </c>
      <c r="C1457" s="216" t="s">
        <v>2617</v>
      </c>
      <c r="D1457" s="216" t="s">
        <v>24</v>
      </c>
      <c r="E1457" s="213">
        <v>134</v>
      </c>
      <c r="F1457" s="213">
        <v>0</v>
      </c>
      <c r="G1457" s="213">
        <v>2250.34</v>
      </c>
      <c r="H1457" s="213">
        <v>190</v>
      </c>
      <c r="I1457" s="213"/>
      <c r="J1457" s="213"/>
      <c r="K1457" s="213"/>
      <c r="L1457" s="214"/>
      <c r="M1457" s="214"/>
      <c r="N1457" s="215"/>
      <c r="O1457" s="215"/>
      <c r="P1457" s="213"/>
      <c r="Q1457" s="214"/>
      <c r="R1457" s="215"/>
    </row>
    <row r="1458" spans="2:18" x14ac:dyDescent="0.2">
      <c r="B1458" s="216" t="s">
        <v>2618</v>
      </c>
      <c r="C1458" s="216" t="s">
        <v>2619</v>
      </c>
      <c r="D1458" s="216" t="s">
        <v>24</v>
      </c>
      <c r="E1458" s="213">
        <v>146</v>
      </c>
      <c r="F1458" s="213">
        <v>0</v>
      </c>
      <c r="G1458" s="213">
        <v>2179.5500000000002</v>
      </c>
      <c r="H1458" s="213">
        <v>176</v>
      </c>
      <c r="I1458" s="213"/>
      <c r="J1458" s="213"/>
      <c r="K1458" s="213">
        <v>1</v>
      </c>
      <c r="L1458" s="214">
        <v>114.73950000000001</v>
      </c>
      <c r="M1458" s="214">
        <v>114.73950000000001</v>
      </c>
      <c r="N1458" s="215">
        <v>9.9999999999999995E-7</v>
      </c>
      <c r="O1458" s="215">
        <v>9.9999999999999995E-7</v>
      </c>
      <c r="P1458" s="213">
        <v>0</v>
      </c>
      <c r="Q1458" s="214">
        <v>0</v>
      </c>
      <c r="R1458" s="215">
        <v>0</v>
      </c>
    </row>
    <row r="1459" spans="2:18" x14ac:dyDescent="0.2">
      <c r="B1459" s="216" t="s">
        <v>2620</v>
      </c>
      <c r="C1459" s="216" t="s">
        <v>2617</v>
      </c>
      <c r="D1459" s="216" t="s">
        <v>24</v>
      </c>
      <c r="E1459" s="213">
        <v>631.5</v>
      </c>
      <c r="F1459" s="213">
        <v>6244.3</v>
      </c>
      <c r="G1459" s="213">
        <v>1226.3</v>
      </c>
      <c r="H1459" s="213">
        <v>173</v>
      </c>
      <c r="I1459" s="213"/>
      <c r="J1459" s="213"/>
      <c r="K1459" s="213">
        <v>7</v>
      </c>
      <c r="L1459" s="214">
        <v>100382.8</v>
      </c>
      <c r="M1459" s="214">
        <v>100382.8</v>
      </c>
      <c r="N1459" s="215">
        <v>8.6680000000000004E-4</v>
      </c>
      <c r="O1459" s="215">
        <v>8.6700000000000004E-4</v>
      </c>
      <c r="P1459" s="213">
        <v>13</v>
      </c>
      <c r="Q1459" s="214">
        <v>17836</v>
      </c>
      <c r="R1459" s="215">
        <v>6.9400000000000006E-5</v>
      </c>
    </row>
    <row r="1460" spans="2:18" x14ac:dyDescent="0.2">
      <c r="B1460" s="216" t="s">
        <v>2621</v>
      </c>
      <c r="C1460" s="216" t="s">
        <v>2617</v>
      </c>
      <c r="D1460" s="216" t="s">
        <v>24</v>
      </c>
      <c r="E1460" s="213">
        <v>82</v>
      </c>
      <c r="F1460" s="213">
        <v>0</v>
      </c>
      <c r="G1460" s="213">
        <v>602.29999999999995</v>
      </c>
      <c r="H1460" s="213">
        <v>84</v>
      </c>
      <c r="I1460" s="213"/>
      <c r="J1460" s="213"/>
      <c r="K1460" s="213">
        <v>1</v>
      </c>
      <c r="L1460" s="214">
        <v>122.7028</v>
      </c>
      <c r="M1460" s="214">
        <v>122.7028</v>
      </c>
      <c r="N1460" s="215">
        <v>9.9999999999999995E-7</v>
      </c>
      <c r="O1460" s="215">
        <v>9.9999999999999995E-7</v>
      </c>
      <c r="P1460" s="213">
        <v>0</v>
      </c>
      <c r="Q1460" s="214">
        <v>0</v>
      </c>
      <c r="R1460" s="215">
        <v>0</v>
      </c>
    </row>
    <row r="1461" spans="2:18" x14ac:dyDescent="0.2">
      <c r="B1461" s="216" t="s">
        <v>2622</v>
      </c>
      <c r="C1461" s="216" t="s">
        <v>2623</v>
      </c>
      <c r="D1461" s="216" t="s">
        <v>25</v>
      </c>
      <c r="E1461" s="213">
        <v>1299</v>
      </c>
      <c r="F1461" s="213">
        <v>9355.4699999999993</v>
      </c>
      <c r="G1461" s="213">
        <v>1276.6500000000001</v>
      </c>
      <c r="H1461" s="213">
        <v>189</v>
      </c>
      <c r="I1461" s="213"/>
      <c r="J1461" s="213"/>
      <c r="K1461" s="213">
        <v>5</v>
      </c>
      <c r="L1461" s="214">
        <v>2102.1979999999999</v>
      </c>
      <c r="M1461" s="214">
        <v>2102.1979999999999</v>
      </c>
      <c r="N1461" s="215">
        <v>2.1299999999999999E-5</v>
      </c>
      <c r="O1461" s="215">
        <v>2.1299999999999999E-5</v>
      </c>
      <c r="P1461" s="213">
        <v>5</v>
      </c>
      <c r="Q1461" s="214">
        <v>59686</v>
      </c>
      <c r="R1461" s="215">
        <v>4.3189999999999998E-4</v>
      </c>
    </row>
    <row r="1462" spans="2:18" x14ac:dyDescent="0.2">
      <c r="B1462" s="216" t="s">
        <v>2624</v>
      </c>
      <c r="C1462" s="216" t="s">
        <v>2617</v>
      </c>
      <c r="D1462" s="216" t="s">
        <v>24</v>
      </c>
      <c r="E1462" s="213">
        <v>245</v>
      </c>
      <c r="F1462" s="213">
        <v>674.2</v>
      </c>
      <c r="G1462" s="213">
        <v>1951.71</v>
      </c>
      <c r="H1462" s="213">
        <v>200</v>
      </c>
      <c r="I1462" s="213"/>
      <c r="J1462" s="213"/>
      <c r="K1462" s="213">
        <v>1</v>
      </c>
      <c r="L1462" s="214">
        <v>130.404</v>
      </c>
      <c r="M1462" s="214">
        <v>130.404</v>
      </c>
      <c r="N1462" s="215">
        <v>9.9999999999999995E-7</v>
      </c>
      <c r="O1462" s="215">
        <v>9.9999999999999995E-7</v>
      </c>
      <c r="P1462" s="213">
        <v>3</v>
      </c>
      <c r="Q1462" s="214">
        <v>506</v>
      </c>
      <c r="R1462" s="215">
        <v>1.2099999999999999E-5</v>
      </c>
    </row>
    <row r="1463" spans="2:18" x14ac:dyDescent="0.2">
      <c r="B1463" s="216" t="s">
        <v>2625</v>
      </c>
      <c r="C1463" s="216" t="s">
        <v>2617</v>
      </c>
      <c r="D1463" s="216" t="s">
        <v>24</v>
      </c>
      <c r="E1463" s="213">
        <v>7</v>
      </c>
      <c r="F1463" s="213">
        <v>0</v>
      </c>
      <c r="G1463" s="213">
        <v>435.58</v>
      </c>
      <c r="H1463" s="213">
        <v>133</v>
      </c>
      <c r="I1463" s="213"/>
      <c r="J1463" s="213"/>
      <c r="K1463" s="213"/>
      <c r="L1463" s="214"/>
      <c r="M1463" s="214"/>
      <c r="N1463" s="215"/>
      <c r="O1463" s="215"/>
      <c r="P1463" s="213"/>
      <c r="Q1463" s="214"/>
      <c r="R1463" s="215"/>
    </row>
    <row r="1464" spans="2:18" x14ac:dyDescent="0.2">
      <c r="B1464" s="216" t="s">
        <v>2626</v>
      </c>
      <c r="C1464" s="216" t="s">
        <v>2627</v>
      </c>
      <c r="D1464" s="216" t="s">
        <v>24</v>
      </c>
      <c r="E1464" s="213">
        <v>401</v>
      </c>
      <c r="F1464" s="213">
        <v>1453.53</v>
      </c>
      <c r="G1464" s="213">
        <v>2494.8200000000002</v>
      </c>
      <c r="H1464" s="213">
        <v>153</v>
      </c>
      <c r="I1464" s="213"/>
      <c r="J1464" s="213"/>
      <c r="K1464" s="213">
        <v>1</v>
      </c>
      <c r="L1464" s="214">
        <v>7124.6</v>
      </c>
      <c r="M1464" s="214">
        <v>7124.6</v>
      </c>
      <c r="N1464" s="215">
        <v>7.8399999999999995E-5</v>
      </c>
      <c r="O1464" s="215">
        <v>7.8399999999999995E-5</v>
      </c>
      <c r="P1464" s="213">
        <v>4</v>
      </c>
      <c r="Q1464" s="214">
        <v>3788</v>
      </c>
      <c r="R1464" s="215">
        <v>2.2099999999999998E-5</v>
      </c>
    </row>
    <row r="1465" spans="2:18" x14ac:dyDescent="0.2">
      <c r="B1465" s="216" t="s">
        <v>2628</v>
      </c>
      <c r="C1465" s="216" t="s">
        <v>2619</v>
      </c>
      <c r="D1465" s="216" t="s">
        <v>24</v>
      </c>
      <c r="E1465" s="213">
        <v>320.5</v>
      </c>
      <c r="F1465" s="213">
        <v>2815.27</v>
      </c>
      <c r="G1465" s="213">
        <v>1772.7</v>
      </c>
      <c r="H1465" s="213">
        <v>146</v>
      </c>
      <c r="I1465" s="213"/>
      <c r="J1465" s="213"/>
      <c r="K1465" s="213">
        <v>5</v>
      </c>
      <c r="L1465" s="214">
        <v>18865.11</v>
      </c>
      <c r="M1465" s="214">
        <v>18865.11</v>
      </c>
      <c r="N1465" s="215">
        <v>3.3619999999999999E-4</v>
      </c>
      <c r="O1465" s="215">
        <v>3.3599999999999998E-4</v>
      </c>
      <c r="P1465" s="213">
        <v>8</v>
      </c>
      <c r="Q1465" s="214">
        <v>25916</v>
      </c>
      <c r="R1465" s="215">
        <v>1.0849999999999999E-4</v>
      </c>
    </row>
    <row r="1466" spans="2:18" x14ac:dyDescent="0.2">
      <c r="B1466" s="216" t="s">
        <v>2629</v>
      </c>
      <c r="C1466" s="216" t="s">
        <v>2630</v>
      </c>
      <c r="D1466" s="216" t="s">
        <v>24</v>
      </c>
      <c r="E1466" s="213">
        <v>299</v>
      </c>
      <c r="F1466" s="213">
        <v>2401.3000000000002</v>
      </c>
      <c r="G1466" s="213">
        <v>1256.03</v>
      </c>
      <c r="H1466" s="213">
        <v>120</v>
      </c>
      <c r="I1466" s="213"/>
      <c r="J1466" s="213"/>
      <c r="K1466" s="213">
        <v>4</v>
      </c>
      <c r="L1466" s="214">
        <v>1167.086</v>
      </c>
      <c r="M1466" s="214">
        <v>1167.086</v>
      </c>
      <c r="N1466" s="215">
        <v>3.9999999999999998E-6</v>
      </c>
      <c r="O1466" s="215">
        <v>3.9999999999999998E-6</v>
      </c>
      <c r="P1466" s="213">
        <v>2</v>
      </c>
      <c r="Q1466" s="214">
        <v>14688</v>
      </c>
      <c r="R1466" s="215">
        <v>4.8399999999999997E-5</v>
      </c>
    </row>
    <row r="1467" spans="2:18" x14ac:dyDescent="0.2">
      <c r="B1467" s="216" t="s">
        <v>2631</v>
      </c>
      <c r="C1467" s="216" t="s">
        <v>2632</v>
      </c>
      <c r="D1467" s="216" t="s">
        <v>25</v>
      </c>
      <c r="E1467" s="213">
        <v>505</v>
      </c>
      <c r="F1467" s="213">
        <v>192027.7</v>
      </c>
      <c r="G1467" s="213">
        <v>244.1</v>
      </c>
      <c r="H1467" s="213">
        <v>109</v>
      </c>
      <c r="I1467" s="213"/>
      <c r="J1467" s="213"/>
      <c r="K1467" s="213">
        <v>19</v>
      </c>
      <c r="L1467" s="214">
        <v>336545.3</v>
      </c>
      <c r="M1467" s="214">
        <v>214265.3</v>
      </c>
      <c r="N1467" s="215">
        <v>4.4990000000000004E-3</v>
      </c>
      <c r="O1467" s="215">
        <v>4.104E-3</v>
      </c>
      <c r="P1467" s="213">
        <v>31</v>
      </c>
      <c r="Q1467" s="214">
        <v>98879</v>
      </c>
      <c r="R1467" s="215">
        <v>9.2279999999999999E-4</v>
      </c>
    </row>
    <row r="1468" spans="2:18" x14ac:dyDescent="0.2">
      <c r="B1468" s="216" t="s">
        <v>2633</v>
      </c>
      <c r="C1468" s="216" t="s">
        <v>2634</v>
      </c>
      <c r="D1468" s="216" t="s">
        <v>25</v>
      </c>
      <c r="E1468" s="213">
        <v>1271</v>
      </c>
      <c r="F1468" s="213">
        <v>49961.27</v>
      </c>
      <c r="G1468" s="213">
        <v>1397.6</v>
      </c>
      <c r="H1468" s="213">
        <v>175</v>
      </c>
      <c r="I1468" s="213"/>
      <c r="J1468" s="213"/>
      <c r="K1468" s="213">
        <v>15</v>
      </c>
      <c r="L1468" s="214">
        <v>459062.4</v>
      </c>
      <c r="M1468" s="214">
        <v>458229.4</v>
      </c>
      <c r="N1468" s="215">
        <v>3.4822E-3</v>
      </c>
      <c r="O1468" s="215">
        <v>3.4640000000000001E-3</v>
      </c>
      <c r="P1468" s="213">
        <v>26</v>
      </c>
      <c r="Q1468" s="214">
        <v>112010.1</v>
      </c>
      <c r="R1468" s="215">
        <v>9.1759999999999997E-4</v>
      </c>
    </row>
    <row r="1469" spans="2:18" x14ac:dyDescent="0.2">
      <c r="B1469" s="216" t="s">
        <v>2635</v>
      </c>
      <c r="C1469" s="216" t="s">
        <v>257</v>
      </c>
      <c r="D1469" s="216" t="s">
        <v>24</v>
      </c>
      <c r="E1469" s="213">
        <v>5</v>
      </c>
      <c r="F1469" s="213">
        <v>0</v>
      </c>
      <c r="G1469" s="213">
        <v>478.4</v>
      </c>
      <c r="H1469" s="213"/>
      <c r="I1469" s="213"/>
      <c r="J1469" s="213"/>
      <c r="K1469" s="213"/>
      <c r="L1469" s="214"/>
      <c r="M1469" s="214"/>
      <c r="N1469" s="215"/>
      <c r="O1469" s="215"/>
      <c r="P1469" s="213"/>
      <c r="Q1469" s="214"/>
      <c r="R1469" s="215"/>
    </row>
    <row r="1470" spans="2:18" x14ac:dyDescent="0.2">
      <c r="B1470" s="216" t="s">
        <v>2636</v>
      </c>
      <c r="C1470" s="216" t="s">
        <v>2637</v>
      </c>
      <c r="D1470" s="216" t="s">
        <v>24</v>
      </c>
      <c r="E1470" s="213">
        <v>253</v>
      </c>
      <c r="F1470" s="213">
        <v>2399.1999999999998</v>
      </c>
      <c r="G1470" s="213">
        <v>2397.66</v>
      </c>
      <c r="H1470" s="213">
        <v>103</v>
      </c>
      <c r="I1470" s="213"/>
      <c r="J1470" s="213"/>
      <c r="K1470" s="213"/>
      <c r="L1470" s="214"/>
      <c r="M1470" s="214"/>
      <c r="N1470" s="215"/>
      <c r="O1470" s="215"/>
      <c r="P1470" s="213"/>
      <c r="Q1470" s="214"/>
      <c r="R1470" s="215"/>
    </row>
    <row r="1471" spans="2:18" x14ac:dyDescent="0.2">
      <c r="B1471" s="216" t="s">
        <v>2638</v>
      </c>
      <c r="C1471" s="216" t="s">
        <v>2639</v>
      </c>
      <c r="D1471" s="216" t="s">
        <v>24</v>
      </c>
      <c r="E1471" s="213">
        <v>397</v>
      </c>
      <c r="F1471" s="213">
        <v>2511.3000000000002</v>
      </c>
      <c r="G1471" s="213">
        <v>1543.7</v>
      </c>
      <c r="H1471" s="213">
        <v>187</v>
      </c>
      <c r="I1471" s="213"/>
      <c r="J1471" s="213"/>
      <c r="K1471" s="213">
        <v>4</v>
      </c>
      <c r="L1471" s="214">
        <v>6507.4129999999996</v>
      </c>
      <c r="M1471" s="214">
        <v>6507.4129999999996</v>
      </c>
      <c r="N1471" s="215">
        <v>3.0199999999999999E-5</v>
      </c>
      <c r="O1471" s="215">
        <v>3.0199999999999999E-5</v>
      </c>
      <c r="P1471" s="213">
        <v>4</v>
      </c>
      <c r="Q1471" s="214">
        <v>4918</v>
      </c>
      <c r="R1471" s="215">
        <v>1.5999999999999999E-5</v>
      </c>
    </row>
    <row r="1472" spans="2:18" x14ac:dyDescent="0.2">
      <c r="B1472" s="216" t="s">
        <v>2640</v>
      </c>
      <c r="C1472" s="216" t="s">
        <v>2641</v>
      </c>
      <c r="D1472" s="216" t="s">
        <v>24</v>
      </c>
      <c r="E1472" s="213">
        <v>1724</v>
      </c>
      <c r="F1472" s="213">
        <v>4723.8999999999996</v>
      </c>
      <c r="G1472" s="213">
        <v>638.03</v>
      </c>
      <c r="H1472" s="213">
        <v>129</v>
      </c>
      <c r="I1472" s="213"/>
      <c r="J1472" s="213"/>
      <c r="K1472" s="213">
        <v>8</v>
      </c>
      <c r="L1472" s="214">
        <v>2306.38</v>
      </c>
      <c r="M1472" s="214">
        <v>2306.38</v>
      </c>
      <c r="N1472" s="215">
        <v>2.0770000000000001E-4</v>
      </c>
      <c r="O1472" s="215">
        <v>2.0799999999999999E-4</v>
      </c>
      <c r="P1472" s="213">
        <v>13</v>
      </c>
      <c r="Q1472" s="214">
        <v>52231</v>
      </c>
      <c r="R1472" s="215">
        <v>2.0699999999999999E-4</v>
      </c>
    </row>
    <row r="1473" spans="2:18" x14ac:dyDescent="0.2">
      <c r="B1473" s="216" t="s">
        <v>2642</v>
      </c>
      <c r="C1473" s="216" t="s">
        <v>2543</v>
      </c>
      <c r="D1473" s="216" t="s">
        <v>24</v>
      </c>
      <c r="E1473" s="213">
        <v>524.58000000000004</v>
      </c>
      <c r="F1473" s="213">
        <v>3401.9</v>
      </c>
      <c r="G1473" s="213">
        <v>1494.34</v>
      </c>
      <c r="H1473" s="213">
        <v>169</v>
      </c>
      <c r="I1473" s="213"/>
      <c r="J1473" s="213"/>
      <c r="K1473" s="213">
        <v>4</v>
      </c>
      <c r="L1473" s="214">
        <v>27136.71</v>
      </c>
      <c r="M1473" s="214">
        <v>27136.71</v>
      </c>
      <c r="N1473" s="215">
        <v>9.3499999999999996E-5</v>
      </c>
      <c r="O1473" s="215">
        <v>9.3499999999999996E-5</v>
      </c>
      <c r="P1473" s="213">
        <v>1</v>
      </c>
      <c r="Q1473" s="214">
        <v>2095</v>
      </c>
      <c r="R1473" s="215">
        <v>5.0000000000000004E-6</v>
      </c>
    </row>
    <row r="1474" spans="2:18" x14ac:dyDescent="0.2">
      <c r="B1474" s="216" t="s">
        <v>2643</v>
      </c>
      <c r="C1474" s="216" t="s">
        <v>2644</v>
      </c>
      <c r="D1474" s="216" t="s">
        <v>24</v>
      </c>
      <c r="E1474" s="213">
        <v>1402</v>
      </c>
      <c r="F1474" s="213">
        <v>5471.19</v>
      </c>
      <c r="G1474" s="213">
        <v>1416.2</v>
      </c>
      <c r="H1474" s="213">
        <v>147</v>
      </c>
      <c r="I1474" s="213"/>
      <c r="J1474" s="213"/>
      <c r="K1474" s="213">
        <v>4</v>
      </c>
      <c r="L1474" s="214">
        <v>200579.9</v>
      </c>
      <c r="M1474" s="214">
        <v>200579.9</v>
      </c>
      <c r="N1474" s="215">
        <v>1.4177E-3</v>
      </c>
      <c r="O1474" s="215">
        <v>1.418E-3</v>
      </c>
      <c r="P1474" s="213">
        <v>9</v>
      </c>
      <c r="Q1474" s="214">
        <v>40009</v>
      </c>
      <c r="R1474" s="215">
        <v>1.5789999999999999E-4</v>
      </c>
    </row>
    <row r="1475" spans="2:18" x14ac:dyDescent="0.2">
      <c r="B1475" s="216" t="s">
        <v>2645</v>
      </c>
      <c r="C1475" s="216" t="s">
        <v>2644</v>
      </c>
      <c r="D1475" s="216" t="s">
        <v>24</v>
      </c>
      <c r="E1475" s="213">
        <v>2113</v>
      </c>
      <c r="F1475" s="213">
        <v>6810.6</v>
      </c>
      <c r="G1475" s="213">
        <v>1043.2</v>
      </c>
      <c r="H1475" s="213">
        <v>173</v>
      </c>
      <c r="I1475" s="213"/>
      <c r="J1475" s="213"/>
      <c r="K1475" s="213">
        <v>10</v>
      </c>
      <c r="L1475" s="214">
        <v>11704.86</v>
      </c>
      <c r="M1475" s="214">
        <v>11704.86</v>
      </c>
      <c r="N1475" s="215">
        <v>7.4960000000000001E-4</v>
      </c>
      <c r="O1475" s="215">
        <v>7.5000000000000002E-4</v>
      </c>
      <c r="P1475" s="213">
        <v>7</v>
      </c>
      <c r="Q1475" s="214">
        <v>25880</v>
      </c>
      <c r="R1475" s="215">
        <v>1.066E-4</v>
      </c>
    </row>
    <row r="1476" spans="2:18" x14ac:dyDescent="0.2">
      <c r="B1476" s="216" t="s">
        <v>2646</v>
      </c>
      <c r="C1476" s="216" t="s">
        <v>2543</v>
      </c>
      <c r="D1476" s="216" t="s">
        <v>24</v>
      </c>
      <c r="E1476" s="213">
        <v>629.58000000000004</v>
      </c>
      <c r="F1476" s="213">
        <v>2727.8</v>
      </c>
      <c r="G1476" s="213">
        <v>1686.4</v>
      </c>
      <c r="H1476" s="213">
        <v>108</v>
      </c>
      <c r="I1476" s="213"/>
      <c r="J1476" s="213"/>
      <c r="K1476" s="213">
        <v>0</v>
      </c>
      <c r="L1476" s="214">
        <v>0</v>
      </c>
      <c r="M1476" s="214">
        <v>0</v>
      </c>
      <c r="N1476" s="215">
        <v>0</v>
      </c>
      <c r="O1476" s="215">
        <v>0</v>
      </c>
      <c r="P1476" s="213">
        <v>4</v>
      </c>
      <c r="Q1476" s="214">
        <v>22432</v>
      </c>
      <c r="R1476" s="215">
        <v>7.9300000000000003E-5</v>
      </c>
    </row>
    <row r="1477" spans="2:18" x14ac:dyDescent="0.2">
      <c r="B1477" s="216" t="s">
        <v>2647</v>
      </c>
      <c r="C1477" s="216" t="s">
        <v>2648</v>
      </c>
      <c r="D1477" s="216" t="s">
        <v>24</v>
      </c>
      <c r="E1477" s="213">
        <v>1179</v>
      </c>
      <c r="F1477" s="213">
        <v>45.7</v>
      </c>
      <c r="G1477" s="213">
        <v>6958.91</v>
      </c>
      <c r="H1477" s="213">
        <v>199</v>
      </c>
      <c r="I1477" s="213"/>
      <c r="J1477" s="213"/>
      <c r="K1477" s="213">
        <v>3</v>
      </c>
      <c r="L1477" s="214">
        <v>458.11180000000002</v>
      </c>
      <c r="M1477" s="214">
        <v>458.11180000000002</v>
      </c>
      <c r="N1477" s="215">
        <v>3.9999999999999998E-6</v>
      </c>
      <c r="O1477" s="215">
        <v>3.9999999999999998E-6</v>
      </c>
      <c r="P1477" s="213">
        <v>0</v>
      </c>
      <c r="Q1477" s="214">
        <v>0</v>
      </c>
      <c r="R1477" s="215">
        <v>0</v>
      </c>
    </row>
    <row r="1478" spans="2:18" x14ac:dyDescent="0.2">
      <c r="B1478" s="216" t="s">
        <v>2649</v>
      </c>
      <c r="C1478" s="216" t="s">
        <v>2650</v>
      </c>
      <c r="D1478" s="216" t="s">
        <v>24</v>
      </c>
      <c r="E1478" s="213">
        <v>1431.5</v>
      </c>
      <c r="F1478" s="213">
        <v>8630.9</v>
      </c>
      <c r="G1478" s="213">
        <v>1453.21</v>
      </c>
      <c r="H1478" s="213"/>
      <c r="I1478" s="213"/>
      <c r="J1478" s="213"/>
      <c r="K1478" s="213"/>
      <c r="L1478" s="214"/>
      <c r="M1478" s="214"/>
      <c r="N1478" s="215"/>
      <c r="O1478" s="215"/>
      <c r="P1478" s="213"/>
      <c r="Q1478" s="214"/>
      <c r="R1478" s="215"/>
    </row>
    <row r="1479" spans="2:18" x14ac:dyDescent="0.2">
      <c r="B1479" s="216" t="s">
        <v>3249</v>
      </c>
      <c r="C1479" s="216"/>
      <c r="D1479" s="216" t="s">
        <v>24</v>
      </c>
      <c r="E1479" s="213"/>
      <c r="F1479" s="213"/>
      <c r="G1479" s="213"/>
      <c r="H1479" s="213"/>
      <c r="I1479" s="213"/>
      <c r="J1479" s="213"/>
      <c r="K1479" s="213">
        <v>1</v>
      </c>
      <c r="L1479" s="214">
        <v>11510.87</v>
      </c>
      <c r="M1479" s="214">
        <v>11510.87</v>
      </c>
      <c r="N1479" s="215">
        <v>1.2E-4</v>
      </c>
      <c r="O1479" s="215">
        <v>1.2E-4</v>
      </c>
      <c r="P1479" s="213">
        <v>0</v>
      </c>
      <c r="Q1479" s="214">
        <v>0</v>
      </c>
      <c r="R1479" s="215">
        <v>0</v>
      </c>
    </row>
    <row r="1480" spans="2:18" x14ac:dyDescent="0.2">
      <c r="B1480" s="216" t="s">
        <v>2651</v>
      </c>
      <c r="C1480" s="216" t="s">
        <v>2652</v>
      </c>
      <c r="D1480" s="216" t="s">
        <v>24</v>
      </c>
      <c r="E1480" s="213">
        <v>567</v>
      </c>
      <c r="F1480" s="213">
        <v>1206.2</v>
      </c>
      <c r="G1480" s="213">
        <v>3284.62</v>
      </c>
      <c r="H1480" s="213"/>
      <c r="I1480" s="213"/>
      <c r="J1480" s="213"/>
      <c r="K1480" s="213"/>
      <c r="L1480" s="214"/>
      <c r="M1480" s="214"/>
      <c r="N1480" s="215"/>
      <c r="O1480" s="215"/>
      <c r="P1480" s="213"/>
      <c r="Q1480" s="214"/>
      <c r="R1480" s="215"/>
    </row>
    <row r="1481" spans="2:18" x14ac:dyDescent="0.2">
      <c r="B1481" s="216" t="s">
        <v>2653</v>
      </c>
      <c r="C1481" s="216" t="s">
        <v>2654</v>
      </c>
      <c r="D1481" s="216" t="s">
        <v>24</v>
      </c>
      <c r="E1481" s="213">
        <v>1015.36</v>
      </c>
      <c r="F1481" s="213">
        <v>5371.2</v>
      </c>
      <c r="G1481" s="213">
        <v>2087.38</v>
      </c>
      <c r="H1481" s="213">
        <v>170</v>
      </c>
      <c r="I1481" s="213"/>
      <c r="J1481" s="213"/>
      <c r="K1481" s="213"/>
      <c r="L1481" s="214"/>
      <c r="M1481" s="214"/>
      <c r="N1481" s="215"/>
      <c r="O1481" s="215"/>
      <c r="P1481" s="213"/>
      <c r="Q1481" s="214"/>
      <c r="R1481" s="215"/>
    </row>
    <row r="1482" spans="2:18" x14ac:dyDescent="0.2">
      <c r="B1482" s="216" t="s">
        <v>2655</v>
      </c>
      <c r="C1482" s="216" t="s">
        <v>1308</v>
      </c>
      <c r="D1482" s="216" t="s">
        <v>24</v>
      </c>
      <c r="E1482" s="213">
        <v>940</v>
      </c>
      <c r="F1482" s="213">
        <v>4072.8</v>
      </c>
      <c r="G1482" s="213">
        <v>798.9</v>
      </c>
      <c r="H1482" s="213">
        <v>108</v>
      </c>
      <c r="I1482" s="213"/>
      <c r="J1482" s="213"/>
      <c r="K1482" s="213"/>
      <c r="L1482" s="214"/>
      <c r="M1482" s="214"/>
      <c r="N1482" s="215"/>
      <c r="O1482" s="215"/>
      <c r="P1482" s="213"/>
      <c r="Q1482" s="214"/>
      <c r="R1482" s="215"/>
    </row>
    <row r="1483" spans="2:18" x14ac:dyDescent="0.2">
      <c r="B1483" s="216" t="s">
        <v>2656</v>
      </c>
      <c r="C1483" s="216" t="s">
        <v>1308</v>
      </c>
      <c r="D1483" s="216" t="s">
        <v>24</v>
      </c>
      <c r="E1483" s="213">
        <v>38</v>
      </c>
      <c r="F1483" s="213">
        <v>667.3</v>
      </c>
      <c r="G1483" s="213">
        <v>512.01</v>
      </c>
      <c r="H1483" s="213">
        <v>53</v>
      </c>
      <c r="I1483" s="213"/>
      <c r="J1483" s="213"/>
      <c r="K1483" s="213"/>
      <c r="L1483" s="214"/>
      <c r="M1483" s="214"/>
      <c r="N1483" s="215"/>
      <c r="O1483" s="215"/>
      <c r="P1483" s="213"/>
      <c r="Q1483" s="214"/>
      <c r="R1483" s="215"/>
    </row>
    <row r="1484" spans="2:18" x14ac:dyDescent="0.2">
      <c r="B1484" s="216" t="s">
        <v>2657</v>
      </c>
      <c r="C1484" s="216" t="s">
        <v>2658</v>
      </c>
      <c r="D1484" s="216" t="s">
        <v>24</v>
      </c>
      <c r="E1484" s="213">
        <v>511.09</v>
      </c>
      <c r="F1484" s="213">
        <v>2571.3000000000002</v>
      </c>
      <c r="G1484" s="213">
        <v>842.96</v>
      </c>
      <c r="H1484" s="213">
        <v>106</v>
      </c>
      <c r="I1484" s="213"/>
      <c r="J1484" s="213"/>
      <c r="K1484" s="213">
        <v>5</v>
      </c>
      <c r="L1484" s="214">
        <v>88375.97</v>
      </c>
      <c r="M1484" s="214">
        <v>88375.97</v>
      </c>
      <c r="N1484" s="215">
        <v>6.6089999999999996E-4</v>
      </c>
      <c r="O1484" s="215">
        <v>6.6100000000000002E-4</v>
      </c>
      <c r="P1484" s="213">
        <v>1</v>
      </c>
      <c r="Q1484" s="214">
        <v>1132</v>
      </c>
      <c r="R1484" s="215">
        <v>3.9999999999999998E-6</v>
      </c>
    </row>
    <row r="1485" spans="2:18" x14ac:dyDescent="0.2">
      <c r="B1485" s="216" t="s">
        <v>2659</v>
      </c>
      <c r="C1485" s="216" t="s">
        <v>1308</v>
      </c>
      <c r="D1485" s="216" t="s">
        <v>24</v>
      </c>
      <c r="E1485" s="213">
        <v>1</v>
      </c>
      <c r="F1485" s="213">
        <v>0</v>
      </c>
      <c r="G1485" s="213">
        <v>398.6</v>
      </c>
      <c r="H1485" s="213"/>
      <c r="I1485" s="213"/>
      <c r="J1485" s="213"/>
      <c r="K1485" s="213">
        <v>1</v>
      </c>
      <c r="L1485" s="214">
        <v>106.11669999999999</v>
      </c>
      <c r="M1485" s="214">
        <v>106.11669999999999</v>
      </c>
      <c r="N1485" s="215">
        <v>9.9999999999999995E-7</v>
      </c>
      <c r="O1485" s="215">
        <v>9.9999999999999995E-7</v>
      </c>
      <c r="P1485" s="213">
        <v>0</v>
      </c>
      <c r="Q1485" s="214">
        <v>0</v>
      </c>
      <c r="R1485" s="215">
        <v>0</v>
      </c>
    </row>
    <row r="1486" spans="2:18" x14ac:dyDescent="0.2">
      <c r="B1486" s="216" t="s">
        <v>2660</v>
      </c>
      <c r="C1486" s="216" t="s">
        <v>1308</v>
      </c>
      <c r="D1486" s="216" t="s">
        <v>24</v>
      </c>
      <c r="E1486" s="213"/>
      <c r="F1486" s="213"/>
      <c r="G1486" s="213"/>
      <c r="H1486" s="213"/>
      <c r="I1486" s="213"/>
      <c r="J1486" s="213"/>
      <c r="K1486" s="213">
        <v>1</v>
      </c>
      <c r="L1486" s="214">
        <v>1485.633</v>
      </c>
      <c r="M1486" s="214">
        <v>1485.633</v>
      </c>
      <c r="N1486" s="215">
        <v>1.4100000000000001E-5</v>
      </c>
      <c r="O1486" s="215">
        <v>1.4100000000000001E-5</v>
      </c>
      <c r="P1486" s="213">
        <v>0</v>
      </c>
      <c r="Q1486" s="214">
        <v>0</v>
      </c>
      <c r="R1486" s="215">
        <v>0</v>
      </c>
    </row>
    <row r="1487" spans="2:18" x14ac:dyDescent="0.2">
      <c r="B1487" s="216" t="s">
        <v>2661</v>
      </c>
      <c r="C1487" s="216" t="s">
        <v>2662</v>
      </c>
      <c r="D1487" s="216" t="s">
        <v>24</v>
      </c>
      <c r="E1487" s="213">
        <v>263.27</v>
      </c>
      <c r="F1487" s="213">
        <v>2623.2</v>
      </c>
      <c r="G1487" s="213">
        <v>682.04</v>
      </c>
      <c r="H1487" s="213">
        <v>82</v>
      </c>
      <c r="I1487" s="213"/>
      <c r="J1487" s="213"/>
      <c r="K1487" s="213"/>
      <c r="L1487" s="214"/>
      <c r="M1487" s="214"/>
      <c r="N1487" s="215"/>
      <c r="O1487" s="215"/>
      <c r="P1487" s="213"/>
      <c r="Q1487" s="214"/>
      <c r="R1487" s="215"/>
    </row>
    <row r="1488" spans="2:18" x14ac:dyDescent="0.2">
      <c r="B1488" s="216" t="s">
        <v>2663</v>
      </c>
      <c r="C1488" s="216" t="s">
        <v>1308</v>
      </c>
      <c r="D1488" s="216" t="s">
        <v>24</v>
      </c>
      <c r="E1488" s="213">
        <v>7</v>
      </c>
      <c r="F1488" s="213">
        <v>0</v>
      </c>
      <c r="G1488" s="213">
        <v>743.2</v>
      </c>
      <c r="H1488" s="213">
        <v>243</v>
      </c>
      <c r="I1488" s="213"/>
      <c r="J1488" s="213"/>
      <c r="K1488" s="213"/>
      <c r="L1488" s="214"/>
      <c r="M1488" s="214"/>
      <c r="N1488" s="215"/>
      <c r="O1488" s="215"/>
      <c r="P1488" s="213"/>
      <c r="Q1488" s="214"/>
      <c r="R1488" s="215"/>
    </row>
    <row r="1489" spans="2:18" x14ac:dyDescent="0.2">
      <c r="B1489" s="216" t="s">
        <v>2664</v>
      </c>
      <c r="C1489" s="216" t="s">
        <v>1445</v>
      </c>
      <c r="D1489" s="216" t="s">
        <v>24</v>
      </c>
      <c r="E1489" s="213">
        <v>377</v>
      </c>
      <c r="F1489" s="213">
        <v>0</v>
      </c>
      <c r="G1489" s="213">
        <v>4277.7</v>
      </c>
      <c r="H1489" s="213"/>
      <c r="I1489" s="213"/>
      <c r="J1489" s="213"/>
      <c r="K1489" s="213">
        <v>3</v>
      </c>
      <c r="L1489" s="214">
        <v>72957.789999999994</v>
      </c>
      <c r="M1489" s="214">
        <v>72957.789999999994</v>
      </c>
      <c r="N1489" s="215">
        <v>3.659E-4</v>
      </c>
      <c r="O1489" s="215">
        <v>3.6600000000000001E-4</v>
      </c>
      <c r="P1489" s="213">
        <v>5</v>
      </c>
      <c r="Q1489" s="214">
        <v>10263</v>
      </c>
      <c r="R1489" s="215">
        <v>7.5599999999999994E-5</v>
      </c>
    </row>
    <row r="1490" spans="2:18" x14ac:dyDescent="0.2">
      <c r="B1490" s="216" t="s">
        <v>2665</v>
      </c>
      <c r="C1490" s="216" t="s">
        <v>1445</v>
      </c>
      <c r="D1490" s="216" t="s">
        <v>24</v>
      </c>
      <c r="E1490" s="213">
        <v>195</v>
      </c>
      <c r="F1490" s="213">
        <v>0</v>
      </c>
      <c r="G1490" s="213">
        <v>2188.8000000000002</v>
      </c>
      <c r="H1490" s="213"/>
      <c r="I1490" s="213"/>
      <c r="J1490" s="213"/>
      <c r="K1490" s="213">
        <v>0</v>
      </c>
      <c r="L1490" s="214">
        <v>0</v>
      </c>
      <c r="M1490" s="214">
        <v>0</v>
      </c>
      <c r="N1490" s="215">
        <v>0</v>
      </c>
      <c r="O1490" s="215">
        <v>0</v>
      </c>
      <c r="P1490" s="213">
        <v>2</v>
      </c>
      <c r="Q1490" s="214">
        <v>1091</v>
      </c>
      <c r="R1490" s="215">
        <v>7.0999999999999998E-6</v>
      </c>
    </row>
    <row r="1491" spans="2:18" x14ac:dyDescent="0.2">
      <c r="B1491" s="216" t="s">
        <v>2666</v>
      </c>
      <c r="C1491" s="216" t="s">
        <v>2667</v>
      </c>
      <c r="D1491" s="216" t="s">
        <v>24</v>
      </c>
      <c r="E1491" s="213">
        <v>392.99</v>
      </c>
      <c r="F1491" s="213">
        <v>0</v>
      </c>
      <c r="G1491" s="213">
        <v>7952.9</v>
      </c>
      <c r="H1491" s="213"/>
      <c r="I1491" s="213"/>
      <c r="J1491" s="213"/>
      <c r="K1491" s="213"/>
      <c r="L1491" s="214"/>
      <c r="M1491" s="214"/>
      <c r="N1491" s="215"/>
      <c r="O1491" s="215"/>
      <c r="P1491" s="213"/>
      <c r="Q1491" s="214"/>
      <c r="R1491" s="215"/>
    </row>
    <row r="1492" spans="2:18" x14ac:dyDescent="0.2">
      <c r="B1492" s="216" t="s">
        <v>2668</v>
      </c>
      <c r="C1492" s="216" t="s">
        <v>2669</v>
      </c>
      <c r="D1492" s="216" t="s">
        <v>25</v>
      </c>
      <c r="E1492" s="213">
        <v>194</v>
      </c>
      <c r="F1492" s="213">
        <v>72165.61</v>
      </c>
      <c r="G1492" s="213">
        <v>30</v>
      </c>
      <c r="H1492" s="213">
        <v>21</v>
      </c>
      <c r="I1492" s="213"/>
      <c r="J1492" s="213"/>
      <c r="K1492" s="213">
        <v>11</v>
      </c>
      <c r="L1492" s="214">
        <v>39686.53</v>
      </c>
      <c r="M1492" s="214">
        <v>39686.53</v>
      </c>
      <c r="N1492" s="215">
        <v>2.9815000000000002E-3</v>
      </c>
      <c r="O1492" s="215">
        <v>2.9819999999999998E-3</v>
      </c>
      <c r="P1492" s="213">
        <v>8</v>
      </c>
      <c r="Q1492" s="214">
        <v>45191.3</v>
      </c>
      <c r="R1492" s="215">
        <v>3.9740000000000001E-4</v>
      </c>
    </row>
    <row r="1493" spans="2:18" x14ac:dyDescent="0.2">
      <c r="B1493" s="216" t="s">
        <v>2670</v>
      </c>
      <c r="C1493" s="216" t="s">
        <v>439</v>
      </c>
      <c r="D1493" s="216" t="s">
        <v>24</v>
      </c>
      <c r="E1493" s="213">
        <v>87</v>
      </c>
      <c r="F1493" s="213">
        <v>0</v>
      </c>
      <c r="G1493" s="213">
        <v>467.93</v>
      </c>
      <c r="H1493" s="213"/>
      <c r="I1493" s="213"/>
      <c r="J1493" s="213"/>
      <c r="K1493" s="213">
        <v>0</v>
      </c>
      <c r="L1493" s="214">
        <v>0</v>
      </c>
      <c r="M1493" s="214">
        <v>0</v>
      </c>
      <c r="N1493" s="215">
        <v>0</v>
      </c>
      <c r="O1493" s="215">
        <v>0</v>
      </c>
      <c r="P1493" s="213">
        <v>2</v>
      </c>
      <c r="Q1493" s="214">
        <v>5160</v>
      </c>
      <c r="R1493" s="215">
        <v>3.0199999999999999E-5</v>
      </c>
    </row>
    <row r="1494" spans="2:18" x14ac:dyDescent="0.2">
      <c r="B1494" s="216" t="s">
        <v>2671</v>
      </c>
      <c r="C1494" s="216" t="s">
        <v>439</v>
      </c>
      <c r="D1494" s="216" t="s">
        <v>24</v>
      </c>
      <c r="E1494" s="213">
        <v>29</v>
      </c>
      <c r="F1494" s="213">
        <v>0</v>
      </c>
      <c r="G1494" s="213">
        <v>551.29999999999995</v>
      </c>
      <c r="H1494" s="213">
        <v>82</v>
      </c>
      <c r="I1494" s="213"/>
      <c r="J1494" s="213"/>
      <c r="K1494" s="213"/>
      <c r="L1494" s="214"/>
      <c r="M1494" s="214"/>
      <c r="N1494" s="215"/>
      <c r="O1494" s="215"/>
      <c r="P1494" s="213"/>
      <c r="Q1494" s="214"/>
      <c r="R1494" s="215"/>
    </row>
    <row r="1495" spans="2:18" x14ac:dyDescent="0.2">
      <c r="B1495" s="216" t="s">
        <v>2672</v>
      </c>
      <c r="C1495" s="216" t="s">
        <v>439</v>
      </c>
      <c r="D1495" s="216" t="s">
        <v>24</v>
      </c>
      <c r="E1495" s="213">
        <v>83</v>
      </c>
      <c r="F1495" s="213"/>
      <c r="G1495" s="213"/>
      <c r="H1495" s="213"/>
      <c r="I1495" s="213"/>
      <c r="J1495" s="213"/>
      <c r="K1495" s="213">
        <v>1</v>
      </c>
      <c r="L1495" s="214">
        <v>91.435379999999995</v>
      </c>
      <c r="M1495" s="214">
        <v>91.435379999999995</v>
      </c>
      <c r="N1495" s="215">
        <v>9.9999999999999995E-7</v>
      </c>
      <c r="O1495" s="215">
        <v>9.9999999999999995E-7</v>
      </c>
      <c r="P1495" s="213">
        <v>0</v>
      </c>
      <c r="Q1495" s="214">
        <v>0</v>
      </c>
      <c r="R1495" s="215">
        <v>0</v>
      </c>
    </row>
    <row r="1496" spans="2:18" x14ac:dyDescent="0.2">
      <c r="B1496" s="216" t="s">
        <v>2673</v>
      </c>
      <c r="C1496" s="216" t="s">
        <v>2674</v>
      </c>
      <c r="D1496" s="216" t="s">
        <v>24</v>
      </c>
      <c r="E1496" s="213">
        <v>1310</v>
      </c>
      <c r="F1496" s="213">
        <v>5589.2</v>
      </c>
      <c r="G1496" s="213">
        <v>1460.68</v>
      </c>
      <c r="H1496" s="213">
        <v>130</v>
      </c>
      <c r="I1496" s="213"/>
      <c r="J1496" s="213"/>
      <c r="K1496" s="213">
        <v>11</v>
      </c>
      <c r="L1496" s="214">
        <v>539434.9</v>
      </c>
      <c r="M1496" s="214">
        <v>19069.64</v>
      </c>
      <c r="N1496" s="215">
        <v>1.5157E-3</v>
      </c>
      <c r="O1496" s="215">
        <v>1.4200000000000001E-4</v>
      </c>
      <c r="P1496" s="213">
        <v>3</v>
      </c>
      <c r="Q1496" s="214">
        <v>6108</v>
      </c>
      <c r="R1496" s="215">
        <v>2.0100000000000001E-5</v>
      </c>
    </row>
    <row r="1497" spans="2:18" x14ac:dyDescent="0.2">
      <c r="B1497" s="216" t="s">
        <v>2675</v>
      </c>
      <c r="C1497" s="216" t="s">
        <v>2676</v>
      </c>
      <c r="D1497" s="216" t="s">
        <v>24</v>
      </c>
      <c r="E1497" s="213">
        <v>603</v>
      </c>
      <c r="F1497" s="213">
        <v>1577.3</v>
      </c>
      <c r="G1497" s="213">
        <v>2159.1999999999998</v>
      </c>
      <c r="H1497" s="213">
        <v>259</v>
      </c>
      <c r="I1497" s="213"/>
      <c r="J1497" s="213"/>
      <c r="K1497" s="213">
        <v>3</v>
      </c>
      <c r="L1497" s="214">
        <v>324.85140000000001</v>
      </c>
      <c r="M1497" s="214">
        <v>324.85140000000001</v>
      </c>
      <c r="N1497" s="215">
        <v>3.0000000000000001E-6</v>
      </c>
      <c r="O1497" s="215">
        <v>3.0000000000000001E-6</v>
      </c>
      <c r="P1497" s="213">
        <v>0</v>
      </c>
      <c r="Q1497" s="214">
        <v>0</v>
      </c>
      <c r="R1497" s="215">
        <v>0</v>
      </c>
    </row>
    <row r="1498" spans="2:18" x14ac:dyDescent="0.2">
      <c r="B1498" s="216" t="s">
        <v>2677</v>
      </c>
      <c r="C1498" s="216" t="s">
        <v>2678</v>
      </c>
      <c r="D1498" s="216" t="s">
        <v>24</v>
      </c>
      <c r="E1498" s="213">
        <v>1748</v>
      </c>
      <c r="F1498" s="213">
        <v>2959.77</v>
      </c>
      <c r="G1498" s="213">
        <v>11400.63</v>
      </c>
      <c r="H1498" s="213">
        <v>241</v>
      </c>
      <c r="I1498" s="213"/>
      <c r="J1498" s="213"/>
      <c r="K1498" s="213">
        <v>6</v>
      </c>
      <c r="L1498" s="214">
        <v>603.35119999999995</v>
      </c>
      <c r="M1498" s="214">
        <v>603.35119999999995</v>
      </c>
      <c r="N1498" s="215">
        <v>6.0000000000000002E-6</v>
      </c>
      <c r="O1498" s="215">
        <v>6.0000000000000002E-6</v>
      </c>
      <c r="P1498" s="213">
        <v>17</v>
      </c>
      <c r="Q1498" s="214">
        <v>78563</v>
      </c>
      <c r="R1498" s="215">
        <v>2.6279999999999999E-4</v>
      </c>
    </row>
    <row r="1499" spans="2:18" x14ac:dyDescent="0.2">
      <c r="B1499" s="216" t="s">
        <v>2679</v>
      </c>
      <c r="C1499" s="216" t="s">
        <v>2680</v>
      </c>
      <c r="D1499" s="216" t="s">
        <v>24</v>
      </c>
      <c r="E1499" s="213">
        <v>1257</v>
      </c>
      <c r="F1499" s="213">
        <v>3949.51</v>
      </c>
      <c r="G1499" s="213">
        <v>4508.3</v>
      </c>
      <c r="H1499" s="213">
        <v>247</v>
      </c>
      <c r="I1499" s="213"/>
      <c r="J1499" s="213"/>
      <c r="K1499" s="213">
        <v>6</v>
      </c>
      <c r="L1499" s="214">
        <v>8940.3490000000002</v>
      </c>
      <c r="M1499" s="214">
        <v>8924.4639999999999</v>
      </c>
      <c r="N1499" s="215">
        <v>9.0799999999999998E-5</v>
      </c>
      <c r="O1499" s="215">
        <v>8.9800000000000001E-5</v>
      </c>
      <c r="P1499" s="213">
        <v>8</v>
      </c>
      <c r="Q1499" s="214">
        <v>27155</v>
      </c>
      <c r="R1499" s="215">
        <v>7.6299999999999998E-5</v>
      </c>
    </row>
    <row r="1500" spans="2:18" x14ac:dyDescent="0.2">
      <c r="B1500" s="216" t="s">
        <v>2681</v>
      </c>
      <c r="C1500" s="216" t="s">
        <v>2682</v>
      </c>
      <c r="D1500" s="216" t="s">
        <v>24</v>
      </c>
      <c r="E1500" s="213">
        <v>1277</v>
      </c>
      <c r="F1500" s="213">
        <v>6016.64</v>
      </c>
      <c r="G1500" s="213">
        <v>727.21</v>
      </c>
      <c r="H1500" s="213">
        <v>119</v>
      </c>
      <c r="I1500" s="213"/>
      <c r="J1500" s="213"/>
      <c r="K1500" s="213">
        <v>11</v>
      </c>
      <c r="L1500" s="214">
        <v>4880.0140000000001</v>
      </c>
      <c r="M1500" s="214">
        <v>4596.6610000000001</v>
      </c>
      <c r="N1500" s="215">
        <v>1.4410000000000001E-4</v>
      </c>
      <c r="O1500" s="215">
        <v>1.4300000000000001E-4</v>
      </c>
      <c r="P1500" s="213">
        <v>10</v>
      </c>
      <c r="Q1500" s="214">
        <v>37792</v>
      </c>
      <c r="R1500" s="215">
        <v>1.227E-4</v>
      </c>
    </row>
    <row r="1501" spans="2:18" x14ac:dyDescent="0.2">
      <c r="B1501" s="216" t="s">
        <v>2683</v>
      </c>
      <c r="C1501" s="216" t="s">
        <v>2684</v>
      </c>
      <c r="D1501" s="216" t="s">
        <v>24</v>
      </c>
      <c r="E1501" s="213">
        <v>809</v>
      </c>
      <c r="F1501" s="213">
        <v>3148.8</v>
      </c>
      <c r="G1501" s="213">
        <v>1857.75</v>
      </c>
      <c r="H1501" s="213">
        <v>116</v>
      </c>
      <c r="I1501" s="213"/>
      <c r="J1501" s="213"/>
      <c r="K1501" s="213">
        <v>3</v>
      </c>
      <c r="L1501" s="214">
        <v>526.53039999999999</v>
      </c>
      <c r="M1501" s="214">
        <v>526.53039999999999</v>
      </c>
      <c r="N1501" s="215">
        <v>3.0000000000000001E-6</v>
      </c>
      <c r="O1501" s="215">
        <v>3.0000000000000001E-6</v>
      </c>
      <c r="P1501" s="213">
        <v>2</v>
      </c>
      <c r="Q1501" s="214">
        <v>15682</v>
      </c>
      <c r="R1501" s="215">
        <v>5.7200000000000001E-5</v>
      </c>
    </row>
    <row r="1502" spans="2:18" x14ac:dyDescent="0.2">
      <c r="B1502" s="216" t="s">
        <v>2685</v>
      </c>
      <c r="C1502" s="216" t="s">
        <v>2676</v>
      </c>
      <c r="D1502" s="216" t="s">
        <v>24</v>
      </c>
      <c r="E1502" s="213">
        <v>730</v>
      </c>
      <c r="F1502" s="213">
        <v>3018.91</v>
      </c>
      <c r="G1502" s="213">
        <v>982.2</v>
      </c>
      <c r="H1502" s="213">
        <v>142</v>
      </c>
      <c r="I1502" s="213"/>
      <c r="J1502" s="213"/>
      <c r="K1502" s="213">
        <v>6</v>
      </c>
      <c r="L1502" s="214">
        <v>89948.63</v>
      </c>
      <c r="M1502" s="214">
        <v>89948.63</v>
      </c>
      <c r="N1502" s="215">
        <v>8.9760000000000003E-4</v>
      </c>
      <c r="O1502" s="215">
        <v>8.9800000000000004E-4</v>
      </c>
      <c r="P1502" s="213">
        <v>2</v>
      </c>
      <c r="Q1502" s="214">
        <v>8844</v>
      </c>
      <c r="R1502" s="215">
        <v>2.72E-5</v>
      </c>
    </row>
    <row r="1503" spans="2:18" x14ac:dyDescent="0.2">
      <c r="B1503" s="216" t="s">
        <v>2686</v>
      </c>
      <c r="C1503" s="216" t="s">
        <v>2687</v>
      </c>
      <c r="D1503" s="216" t="s">
        <v>24</v>
      </c>
      <c r="E1503" s="213">
        <v>1065</v>
      </c>
      <c r="F1503" s="213">
        <v>4178.0600000000004</v>
      </c>
      <c r="G1503" s="213">
        <v>2457.1999999999998</v>
      </c>
      <c r="H1503" s="213">
        <v>121</v>
      </c>
      <c r="I1503" s="213"/>
      <c r="J1503" s="213"/>
      <c r="K1503" s="213">
        <v>6</v>
      </c>
      <c r="L1503" s="214">
        <v>390.64670000000001</v>
      </c>
      <c r="M1503" s="214">
        <v>390.64670000000001</v>
      </c>
      <c r="N1503" s="215">
        <v>6.0000000000000002E-6</v>
      </c>
      <c r="O1503" s="215">
        <v>6.0000000000000002E-6</v>
      </c>
      <c r="P1503" s="213">
        <v>3</v>
      </c>
      <c r="Q1503" s="214">
        <v>33773</v>
      </c>
      <c r="R1503" s="215">
        <v>1.0060000000000001E-4</v>
      </c>
    </row>
    <row r="1504" spans="2:18" x14ac:dyDescent="0.2">
      <c r="B1504" s="216" t="s">
        <v>2688</v>
      </c>
      <c r="C1504" s="216" t="s">
        <v>2689</v>
      </c>
      <c r="D1504" s="216" t="s">
        <v>24</v>
      </c>
      <c r="E1504" s="213">
        <v>646</v>
      </c>
      <c r="F1504" s="213">
        <v>1630.49</v>
      </c>
      <c r="G1504" s="213">
        <v>2918.6</v>
      </c>
      <c r="H1504" s="213">
        <v>83</v>
      </c>
      <c r="I1504" s="213"/>
      <c r="J1504" s="213"/>
      <c r="K1504" s="213">
        <v>2</v>
      </c>
      <c r="L1504" s="214">
        <v>119.0766</v>
      </c>
      <c r="M1504" s="214">
        <v>119.0766</v>
      </c>
      <c r="N1504" s="215">
        <v>1.9999999999999999E-6</v>
      </c>
      <c r="O1504" s="215">
        <v>1.9999999999999999E-6</v>
      </c>
      <c r="P1504" s="213">
        <v>3</v>
      </c>
      <c r="Q1504" s="214">
        <v>5643</v>
      </c>
      <c r="R1504" s="215">
        <v>1.7099999999999999E-5</v>
      </c>
    </row>
    <row r="1505" spans="2:18" x14ac:dyDescent="0.2">
      <c r="B1505" s="216" t="s">
        <v>2690</v>
      </c>
      <c r="C1505" s="216" t="s">
        <v>2691</v>
      </c>
      <c r="D1505" s="216" t="s">
        <v>24</v>
      </c>
      <c r="E1505" s="213">
        <v>853</v>
      </c>
      <c r="F1505" s="213">
        <v>4004.22</v>
      </c>
      <c r="G1505" s="213">
        <v>1052.5999999999999</v>
      </c>
      <c r="H1505" s="213">
        <v>88</v>
      </c>
      <c r="I1505" s="213"/>
      <c r="J1505" s="213"/>
      <c r="K1505" s="213">
        <v>7</v>
      </c>
      <c r="L1505" s="214">
        <v>1052.827</v>
      </c>
      <c r="M1505" s="214">
        <v>1052.827</v>
      </c>
      <c r="N1505" s="215">
        <v>6.9999999999999999E-6</v>
      </c>
      <c r="O1505" s="215">
        <v>6.9999999999999999E-6</v>
      </c>
      <c r="P1505" s="213">
        <v>7</v>
      </c>
      <c r="Q1505" s="214">
        <v>40959</v>
      </c>
      <c r="R1505" s="215">
        <v>1.5310000000000001E-4</v>
      </c>
    </row>
    <row r="1506" spans="2:18" x14ac:dyDescent="0.2">
      <c r="B1506" s="216" t="s">
        <v>2692</v>
      </c>
      <c r="C1506" s="216" t="s">
        <v>272</v>
      </c>
      <c r="D1506" s="216" t="s">
        <v>24</v>
      </c>
      <c r="E1506" s="213"/>
      <c r="F1506" s="213"/>
      <c r="G1506" s="213"/>
      <c r="H1506" s="213"/>
      <c r="I1506" s="213"/>
      <c r="J1506" s="213"/>
      <c r="K1506" s="213">
        <v>1</v>
      </c>
      <c r="L1506" s="214">
        <v>802.67150000000004</v>
      </c>
      <c r="M1506" s="214">
        <v>802.67150000000004</v>
      </c>
      <c r="N1506" s="215">
        <v>9.9999999999999995E-7</v>
      </c>
      <c r="O1506" s="215">
        <v>9.9999999999999995E-7</v>
      </c>
      <c r="P1506" s="213">
        <v>0</v>
      </c>
      <c r="Q1506" s="214">
        <v>0</v>
      </c>
      <c r="R1506" s="215">
        <v>0</v>
      </c>
    </row>
    <row r="1507" spans="2:18" x14ac:dyDescent="0.2">
      <c r="B1507" s="216" t="s">
        <v>2693</v>
      </c>
      <c r="C1507" s="216" t="s">
        <v>2694</v>
      </c>
      <c r="D1507" s="216" t="s">
        <v>24</v>
      </c>
      <c r="E1507" s="213">
        <v>1614</v>
      </c>
      <c r="F1507" s="213">
        <v>7020.97</v>
      </c>
      <c r="G1507" s="213">
        <v>2367.84</v>
      </c>
      <c r="H1507" s="213">
        <v>170</v>
      </c>
      <c r="I1507" s="213"/>
      <c r="J1507" s="213"/>
      <c r="K1507" s="213">
        <v>7</v>
      </c>
      <c r="L1507" s="214">
        <v>185826.5</v>
      </c>
      <c r="M1507" s="214">
        <v>185792.3</v>
      </c>
      <c r="N1507" s="215">
        <v>3.2347999999999999E-3</v>
      </c>
      <c r="O1507" s="215">
        <v>3.2339999999999999E-3</v>
      </c>
      <c r="P1507" s="213">
        <v>10</v>
      </c>
      <c r="Q1507" s="214">
        <v>66158</v>
      </c>
      <c r="R1507" s="215">
        <v>2.455E-4</v>
      </c>
    </row>
    <row r="1508" spans="2:18" x14ac:dyDescent="0.2">
      <c r="B1508" s="216" t="s">
        <v>2695</v>
      </c>
      <c r="C1508" s="216" t="s">
        <v>2696</v>
      </c>
      <c r="D1508" s="216" t="s">
        <v>24</v>
      </c>
      <c r="E1508" s="213"/>
      <c r="F1508" s="213"/>
      <c r="G1508" s="213"/>
      <c r="H1508" s="213"/>
      <c r="I1508" s="213"/>
      <c r="J1508" s="213"/>
      <c r="K1508" s="213">
        <v>7</v>
      </c>
      <c r="L1508" s="214">
        <v>28643.61</v>
      </c>
      <c r="M1508" s="214">
        <v>28643.61</v>
      </c>
      <c r="N1508" s="215">
        <v>2.4172E-3</v>
      </c>
      <c r="O1508" s="215">
        <v>2.4169999999999999E-3</v>
      </c>
      <c r="P1508" s="213">
        <v>2</v>
      </c>
      <c r="Q1508" s="214">
        <v>3950</v>
      </c>
      <c r="R1508" s="215">
        <v>1.9000000000000001E-5</v>
      </c>
    </row>
    <row r="1509" spans="2:18" x14ac:dyDescent="0.2">
      <c r="B1509" s="216" t="s">
        <v>2697</v>
      </c>
      <c r="C1509" s="216" t="s">
        <v>2698</v>
      </c>
      <c r="D1509" s="216" t="s">
        <v>24</v>
      </c>
      <c r="E1509" s="213">
        <v>1547</v>
      </c>
      <c r="F1509" s="213">
        <v>5910.7</v>
      </c>
      <c r="G1509" s="213">
        <v>3322.35</v>
      </c>
      <c r="H1509" s="213">
        <v>183</v>
      </c>
      <c r="I1509" s="213"/>
      <c r="J1509" s="213"/>
      <c r="K1509" s="213">
        <v>3</v>
      </c>
      <c r="L1509" s="214">
        <v>17285.5</v>
      </c>
      <c r="M1509" s="214">
        <v>17285.5</v>
      </c>
      <c r="N1509" s="215">
        <v>1.5723E-3</v>
      </c>
      <c r="O1509" s="215">
        <v>1.572E-3</v>
      </c>
      <c r="P1509" s="213">
        <v>6</v>
      </c>
      <c r="Q1509" s="214">
        <v>7449</v>
      </c>
      <c r="R1509" s="215">
        <v>4.2299999999999998E-5</v>
      </c>
    </row>
    <row r="1510" spans="2:18" x14ac:dyDescent="0.2">
      <c r="B1510" s="216" t="s">
        <v>2699</v>
      </c>
      <c r="C1510" s="216" t="s">
        <v>2700</v>
      </c>
      <c r="D1510" s="216" t="s">
        <v>25</v>
      </c>
      <c r="E1510" s="213">
        <v>378</v>
      </c>
      <c r="F1510" s="213">
        <v>551.1</v>
      </c>
      <c r="G1510" s="213">
        <v>3285</v>
      </c>
      <c r="H1510" s="213">
        <v>38</v>
      </c>
      <c r="I1510" s="213"/>
      <c r="J1510" s="213"/>
      <c r="K1510" s="213">
        <v>1</v>
      </c>
      <c r="L1510" s="214">
        <v>3982</v>
      </c>
      <c r="M1510" s="214">
        <v>3982</v>
      </c>
      <c r="N1510" s="215">
        <v>9.7159999999999998E-4</v>
      </c>
      <c r="O1510" s="215">
        <v>9.7199999999999999E-4</v>
      </c>
      <c r="P1510" s="213">
        <v>3</v>
      </c>
      <c r="Q1510" s="214">
        <v>44498</v>
      </c>
      <c r="R1510" s="215">
        <v>2.9700000000000001E-4</v>
      </c>
    </row>
    <row r="1511" spans="2:18" x14ac:dyDescent="0.2">
      <c r="B1511" s="216" t="s">
        <v>2701</v>
      </c>
      <c r="C1511" s="216" t="s">
        <v>2702</v>
      </c>
      <c r="D1511" s="216" t="s">
        <v>25</v>
      </c>
      <c r="E1511" s="213">
        <v>261</v>
      </c>
      <c r="F1511" s="213">
        <v>2639.1</v>
      </c>
      <c r="G1511" s="213">
        <v>1277.77</v>
      </c>
      <c r="H1511" s="213">
        <v>40</v>
      </c>
      <c r="I1511" s="213"/>
      <c r="J1511" s="213"/>
      <c r="K1511" s="213">
        <v>4</v>
      </c>
      <c r="L1511" s="214">
        <v>8013.1109999999999</v>
      </c>
      <c r="M1511" s="214">
        <v>8013.1109999999999</v>
      </c>
      <c r="N1511" s="215">
        <v>9.4870000000000002E-4</v>
      </c>
      <c r="O1511" s="215">
        <v>9.4899999999999997E-4</v>
      </c>
      <c r="P1511" s="213">
        <v>1</v>
      </c>
      <c r="Q1511" s="214">
        <v>6160</v>
      </c>
      <c r="R1511" s="215">
        <v>1.496E-4</v>
      </c>
    </row>
    <row r="1512" spans="2:18" x14ac:dyDescent="0.2">
      <c r="B1512" s="216" t="s">
        <v>2703</v>
      </c>
      <c r="C1512" s="216" t="s">
        <v>2696</v>
      </c>
      <c r="D1512" s="216" t="s">
        <v>24</v>
      </c>
      <c r="E1512" s="213">
        <v>1388</v>
      </c>
      <c r="F1512" s="213">
        <v>5694.2</v>
      </c>
      <c r="G1512" s="213">
        <v>2009.28</v>
      </c>
      <c r="H1512" s="213">
        <v>205</v>
      </c>
      <c r="I1512" s="213"/>
      <c r="J1512" s="213"/>
      <c r="K1512" s="213">
        <v>6</v>
      </c>
      <c r="L1512" s="214">
        <v>20910.64</v>
      </c>
      <c r="M1512" s="214">
        <v>20910.64</v>
      </c>
      <c r="N1512" s="215">
        <v>2.8130999999999998E-3</v>
      </c>
      <c r="O1512" s="215">
        <v>2.813E-3</v>
      </c>
      <c r="P1512" s="213">
        <v>5</v>
      </c>
      <c r="Q1512" s="214">
        <v>9569</v>
      </c>
      <c r="R1512" s="215">
        <v>4.2200000000000003E-5</v>
      </c>
    </row>
    <row r="1513" spans="2:18" x14ac:dyDescent="0.2">
      <c r="B1513" s="216" t="s">
        <v>2704</v>
      </c>
      <c r="C1513" s="216" t="s">
        <v>576</v>
      </c>
      <c r="D1513" s="216" t="s">
        <v>24</v>
      </c>
      <c r="E1513" s="213">
        <v>1128</v>
      </c>
      <c r="F1513" s="213">
        <v>4481.2</v>
      </c>
      <c r="G1513" s="213">
        <v>2070.1999999999998</v>
      </c>
      <c r="H1513" s="213">
        <v>125</v>
      </c>
      <c r="I1513" s="213"/>
      <c r="J1513" s="213"/>
      <c r="K1513" s="213">
        <v>8</v>
      </c>
      <c r="L1513" s="214">
        <v>111664.4</v>
      </c>
      <c r="M1513" s="214">
        <v>111664.4</v>
      </c>
      <c r="N1513" s="215">
        <v>2.3998999999999999E-3</v>
      </c>
      <c r="O1513" s="215">
        <v>2.3999999999999998E-3</v>
      </c>
      <c r="P1513" s="213">
        <v>3</v>
      </c>
      <c r="Q1513" s="214">
        <v>37991</v>
      </c>
      <c r="R1513" s="215">
        <v>9.2499999999999999E-5</v>
      </c>
    </row>
    <row r="1514" spans="2:18" x14ac:dyDescent="0.2">
      <c r="B1514" s="216" t="s">
        <v>2705</v>
      </c>
      <c r="C1514" s="216" t="s">
        <v>576</v>
      </c>
      <c r="D1514" s="216" t="s">
        <v>24</v>
      </c>
      <c r="E1514" s="213">
        <v>1027</v>
      </c>
      <c r="F1514" s="213">
        <v>1390.1</v>
      </c>
      <c r="G1514" s="213">
        <v>5073.6000000000004</v>
      </c>
      <c r="H1514" s="213">
        <v>121</v>
      </c>
      <c r="I1514" s="213"/>
      <c r="J1514" s="213"/>
      <c r="K1514" s="213">
        <v>6</v>
      </c>
      <c r="L1514" s="214">
        <v>76001.36</v>
      </c>
      <c r="M1514" s="214">
        <v>76001.36</v>
      </c>
      <c r="N1514" s="215">
        <v>1.2059E-3</v>
      </c>
      <c r="O1514" s="215">
        <v>1.206E-3</v>
      </c>
      <c r="P1514" s="213">
        <v>1</v>
      </c>
      <c r="Q1514" s="214">
        <v>1855</v>
      </c>
      <c r="R1514" s="215">
        <v>6.9999999999999999E-6</v>
      </c>
    </row>
    <row r="1515" spans="2:18" x14ac:dyDescent="0.2">
      <c r="B1515" s="216" t="s">
        <v>2706</v>
      </c>
      <c r="C1515" s="216" t="s">
        <v>2707</v>
      </c>
      <c r="D1515" s="216" t="s">
        <v>24</v>
      </c>
      <c r="E1515" s="213">
        <v>2008</v>
      </c>
      <c r="F1515" s="213">
        <v>10338.620000000001</v>
      </c>
      <c r="G1515" s="213">
        <v>1169.5999999999999</v>
      </c>
      <c r="H1515" s="213">
        <v>213</v>
      </c>
      <c r="I1515" s="213"/>
      <c r="J1515" s="213"/>
      <c r="K1515" s="213">
        <v>10</v>
      </c>
      <c r="L1515" s="214">
        <v>2967.9650000000001</v>
      </c>
      <c r="M1515" s="214">
        <v>2967.9650000000001</v>
      </c>
      <c r="N1515" s="215">
        <v>7.2559999999999996E-4</v>
      </c>
      <c r="O1515" s="215">
        <v>7.2599999999999997E-4</v>
      </c>
      <c r="P1515" s="213">
        <v>6</v>
      </c>
      <c r="Q1515" s="214">
        <v>9259</v>
      </c>
      <c r="R1515" s="215">
        <v>4.3300000000000002E-5</v>
      </c>
    </row>
    <row r="1516" spans="2:18" x14ac:dyDescent="0.2">
      <c r="B1516" s="216" t="s">
        <v>2708</v>
      </c>
      <c r="C1516" s="216" t="s">
        <v>2709</v>
      </c>
      <c r="D1516" s="216" t="s">
        <v>24</v>
      </c>
      <c r="E1516" s="213">
        <v>1474</v>
      </c>
      <c r="F1516" s="213">
        <v>3699.8</v>
      </c>
      <c r="G1516" s="213">
        <v>6112.43</v>
      </c>
      <c r="H1516" s="213">
        <v>259</v>
      </c>
      <c r="I1516" s="213"/>
      <c r="J1516" s="213"/>
      <c r="K1516" s="213">
        <v>11</v>
      </c>
      <c r="L1516" s="214">
        <v>89822.17</v>
      </c>
      <c r="M1516" s="214">
        <v>89822.17</v>
      </c>
      <c r="N1516" s="215">
        <v>3.0720999999999999E-3</v>
      </c>
      <c r="O1516" s="215">
        <v>3.0720000000000001E-3</v>
      </c>
      <c r="P1516" s="213">
        <v>1</v>
      </c>
      <c r="Q1516" s="214">
        <v>1314</v>
      </c>
      <c r="R1516" s="215">
        <v>3.0000000000000001E-6</v>
      </c>
    </row>
    <row r="1517" spans="2:18" x14ac:dyDescent="0.2">
      <c r="B1517" s="216" t="s">
        <v>2710</v>
      </c>
      <c r="C1517" s="216" t="s">
        <v>2711</v>
      </c>
      <c r="D1517" s="216" t="s">
        <v>24</v>
      </c>
      <c r="E1517" s="213">
        <v>1206</v>
      </c>
      <c r="F1517" s="213">
        <v>7262.3</v>
      </c>
      <c r="G1517" s="213">
        <v>430.35</v>
      </c>
      <c r="H1517" s="213">
        <v>173</v>
      </c>
      <c r="I1517" s="213"/>
      <c r="J1517" s="213"/>
      <c r="K1517" s="213">
        <v>12</v>
      </c>
      <c r="L1517" s="214">
        <v>21521.78</v>
      </c>
      <c r="M1517" s="214">
        <v>21521.78</v>
      </c>
      <c r="N1517" s="215">
        <v>1.7880000000000001E-4</v>
      </c>
      <c r="O1517" s="215">
        <v>1.7899999999999999E-4</v>
      </c>
      <c r="P1517" s="213">
        <v>5</v>
      </c>
      <c r="Q1517" s="214">
        <v>18932</v>
      </c>
      <c r="R1517" s="215">
        <v>8.8399999999999994E-5</v>
      </c>
    </row>
    <row r="1518" spans="2:18" x14ac:dyDescent="0.2">
      <c r="B1518" s="216" t="s">
        <v>2712</v>
      </c>
      <c r="C1518" s="216" t="s">
        <v>2713</v>
      </c>
      <c r="D1518" s="216" t="s">
        <v>24</v>
      </c>
      <c r="E1518" s="213">
        <v>613</v>
      </c>
      <c r="F1518" s="213">
        <v>4662.41</v>
      </c>
      <c r="G1518" s="213">
        <v>3176.4</v>
      </c>
      <c r="H1518" s="213">
        <v>144</v>
      </c>
      <c r="I1518" s="213"/>
      <c r="J1518" s="213"/>
      <c r="K1518" s="213">
        <v>6</v>
      </c>
      <c r="L1518" s="214">
        <v>824835.6</v>
      </c>
      <c r="M1518" s="214">
        <v>264391.09999999998</v>
      </c>
      <c r="N1518" s="215">
        <v>1.2959E-3</v>
      </c>
      <c r="O1518" s="215">
        <v>6.69E-4</v>
      </c>
      <c r="P1518" s="213">
        <v>6</v>
      </c>
      <c r="Q1518" s="214">
        <v>21186</v>
      </c>
      <c r="R1518" s="215">
        <v>8.5199999999999997E-5</v>
      </c>
    </row>
    <row r="1519" spans="2:18" x14ac:dyDescent="0.2">
      <c r="B1519" s="216" t="s">
        <v>2714</v>
      </c>
      <c r="C1519" s="216" t="s">
        <v>2715</v>
      </c>
      <c r="D1519" s="216" t="s">
        <v>24</v>
      </c>
      <c r="E1519" s="213">
        <v>1064.5</v>
      </c>
      <c r="F1519" s="213">
        <v>5548.49</v>
      </c>
      <c r="G1519" s="213">
        <v>71.8</v>
      </c>
      <c r="H1519" s="213">
        <v>184</v>
      </c>
      <c r="I1519" s="213"/>
      <c r="J1519" s="213"/>
      <c r="K1519" s="213">
        <v>13</v>
      </c>
      <c r="L1519" s="214">
        <v>962580.8</v>
      </c>
      <c r="M1519" s="214">
        <v>2532.9340000000002</v>
      </c>
      <c r="N1519" s="215">
        <v>1.1540999999999999E-3</v>
      </c>
      <c r="O1519" s="215">
        <v>9.0000000000000002E-6</v>
      </c>
      <c r="P1519" s="213">
        <v>3</v>
      </c>
      <c r="Q1519" s="214">
        <v>4452</v>
      </c>
      <c r="R1519" s="215">
        <v>2.0100000000000001E-5</v>
      </c>
    </row>
    <row r="1520" spans="2:18" x14ac:dyDescent="0.2">
      <c r="B1520" s="216" t="s">
        <v>2716</v>
      </c>
      <c r="C1520" s="216" t="s">
        <v>2717</v>
      </c>
      <c r="D1520" s="216" t="s">
        <v>24</v>
      </c>
      <c r="E1520" s="213">
        <v>613</v>
      </c>
      <c r="F1520" s="213">
        <v>4969</v>
      </c>
      <c r="G1520" s="213">
        <v>1039.9000000000001</v>
      </c>
      <c r="H1520" s="213">
        <v>98</v>
      </c>
      <c r="I1520" s="213"/>
      <c r="J1520" s="213"/>
      <c r="K1520" s="213">
        <v>9</v>
      </c>
      <c r="L1520" s="214">
        <v>19037.98</v>
      </c>
      <c r="M1520" s="214">
        <v>12275.3</v>
      </c>
      <c r="N1520" s="215">
        <v>8.6500000000000002E-5</v>
      </c>
      <c r="O1520" s="215">
        <v>7.3499999999999998E-5</v>
      </c>
      <c r="P1520" s="213">
        <v>8</v>
      </c>
      <c r="Q1520" s="214">
        <v>50994</v>
      </c>
      <c r="R1520" s="215">
        <v>2.063E-4</v>
      </c>
    </row>
    <row r="1521" spans="2:18" x14ac:dyDescent="0.2">
      <c r="B1521" s="216" t="s">
        <v>2718</v>
      </c>
      <c r="C1521" s="216" t="s">
        <v>2711</v>
      </c>
      <c r="D1521" s="216" t="s">
        <v>24</v>
      </c>
      <c r="E1521" s="213">
        <v>856</v>
      </c>
      <c r="F1521" s="213">
        <v>6305.6</v>
      </c>
      <c r="G1521" s="213">
        <v>550.5</v>
      </c>
      <c r="H1521" s="213">
        <v>180</v>
      </c>
      <c r="I1521" s="213"/>
      <c r="J1521" s="213"/>
      <c r="K1521" s="213">
        <v>15</v>
      </c>
      <c r="L1521" s="214">
        <v>18975.36</v>
      </c>
      <c r="M1521" s="214">
        <v>9558.3559999999998</v>
      </c>
      <c r="N1521" s="215">
        <v>1.9900000000000001E-4</v>
      </c>
      <c r="O1521" s="215">
        <v>1.26E-4</v>
      </c>
      <c r="P1521" s="213">
        <v>3</v>
      </c>
      <c r="Q1521" s="214">
        <v>19428</v>
      </c>
      <c r="R1521" s="215">
        <v>7.2399999999999998E-5</v>
      </c>
    </row>
    <row r="1522" spans="2:18" x14ac:dyDescent="0.2">
      <c r="B1522" s="216" t="s">
        <v>2719</v>
      </c>
      <c r="C1522" s="216" t="s">
        <v>2720</v>
      </c>
      <c r="D1522" s="216" t="s">
        <v>24</v>
      </c>
      <c r="E1522" s="213">
        <v>1269</v>
      </c>
      <c r="F1522" s="213">
        <v>5277.66</v>
      </c>
      <c r="G1522" s="213">
        <v>278.2</v>
      </c>
      <c r="H1522" s="213"/>
      <c r="I1522" s="213"/>
      <c r="J1522" s="213"/>
      <c r="K1522" s="213"/>
      <c r="L1522" s="214"/>
      <c r="M1522" s="214"/>
      <c r="N1522" s="215"/>
      <c r="O1522" s="215"/>
      <c r="P1522" s="213"/>
      <c r="Q1522" s="214"/>
      <c r="R1522" s="215"/>
    </row>
    <row r="1523" spans="2:18" x14ac:dyDescent="0.2">
      <c r="B1523" s="216" t="s">
        <v>2721</v>
      </c>
      <c r="C1523" s="216" t="s">
        <v>2715</v>
      </c>
      <c r="D1523" s="216" t="s">
        <v>24</v>
      </c>
      <c r="E1523" s="213">
        <v>1393</v>
      </c>
      <c r="F1523" s="213">
        <v>4041.51</v>
      </c>
      <c r="G1523" s="213">
        <v>1235.44</v>
      </c>
      <c r="H1523" s="213"/>
      <c r="I1523" s="213"/>
      <c r="J1523" s="213"/>
      <c r="K1523" s="213">
        <v>17</v>
      </c>
      <c r="L1523" s="214">
        <v>1571925</v>
      </c>
      <c r="M1523" s="214">
        <v>112764.2</v>
      </c>
      <c r="N1523" s="215">
        <v>3.3237000000000002E-3</v>
      </c>
      <c r="O1523" s="215">
        <v>2.0860000000000002E-3</v>
      </c>
      <c r="P1523" s="213">
        <v>9</v>
      </c>
      <c r="Q1523" s="214">
        <v>34430</v>
      </c>
      <c r="R1523" s="215">
        <v>1.8780000000000001E-4</v>
      </c>
    </row>
    <row r="1524" spans="2:18" x14ac:dyDescent="0.2">
      <c r="B1524" s="216" t="s">
        <v>2722</v>
      </c>
      <c r="C1524" s="216" t="s">
        <v>2715</v>
      </c>
      <c r="D1524" s="216" t="s">
        <v>24</v>
      </c>
      <c r="E1524" s="213">
        <v>1010</v>
      </c>
      <c r="F1524" s="213">
        <v>3747.7</v>
      </c>
      <c r="G1524" s="213">
        <v>496.88</v>
      </c>
      <c r="H1524" s="213">
        <v>159</v>
      </c>
      <c r="I1524" s="213"/>
      <c r="J1524" s="213"/>
      <c r="K1524" s="213">
        <v>7</v>
      </c>
      <c r="L1524" s="214">
        <v>729889.5</v>
      </c>
      <c r="M1524" s="214">
        <v>121991.1</v>
      </c>
      <c r="N1524" s="215">
        <v>2.1174000000000002E-3</v>
      </c>
      <c r="O1524" s="215">
        <v>9.990000000000001E-4</v>
      </c>
      <c r="P1524" s="213">
        <v>3</v>
      </c>
      <c r="Q1524" s="214">
        <v>30936</v>
      </c>
      <c r="R1524" s="215">
        <v>1.063E-4</v>
      </c>
    </row>
    <row r="1525" spans="2:18" x14ac:dyDescent="0.2">
      <c r="B1525" s="216" t="s">
        <v>2723</v>
      </c>
      <c r="C1525" s="216" t="s">
        <v>2724</v>
      </c>
      <c r="D1525" s="216" t="s">
        <v>25</v>
      </c>
      <c r="E1525" s="213">
        <v>1189</v>
      </c>
      <c r="F1525" s="213">
        <v>24537.39</v>
      </c>
      <c r="G1525" s="213">
        <v>2942.9</v>
      </c>
      <c r="H1525" s="213">
        <v>172</v>
      </c>
      <c r="I1525" s="213"/>
      <c r="J1525" s="213"/>
      <c r="K1525" s="213">
        <v>8</v>
      </c>
      <c r="L1525" s="214">
        <v>31035.8</v>
      </c>
      <c r="M1525" s="214">
        <v>30855.45</v>
      </c>
      <c r="N1525" s="215">
        <v>3.2209000000000001E-3</v>
      </c>
      <c r="O1525" s="215">
        <v>3.2179999999999999E-3</v>
      </c>
      <c r="P1525" s="213">
        <v>6</v>
      </c>
      <c r="Q1525" s="214">
        <v>4618</v>
      </c>
      <c r="R1525" s="215">
        <v>8.7299999999999994E-5</v>
      </c>
    </row>
    <row r="1526" spans="2:18" x14ac:dyDescent="0.2">
      <c r="B1526" s="216" t="s">
        <v>2725</v>
      </c>
      <c r="C1526" s="216" t="s">
        <v>2726</v>
      </c>
      <c r="D1526" s="216" t="s">
        <v>25</v>
      </c>
      <c r="E1526" s="213">
        <v>979.99</v>
      </c>
      <c r="F1526" s="213">
        <v>39952.57</v>
      </c>
      <c r="G1526" s="213">
        <v>560.4</v>
      </c>
      <c r="H1526" s="213">
        <v>138</v>
      </c>
      <c r="I1526" s="213"/>
      <c r="J1526" s="213"/>
      <c r="K1526" s="213">
        <v>10</v>
      </c>
      <c r="L1526" s="214">
        <v>145933.6</v>
      </c>
      <c r="M1526" s="214">
        <v>142813.70000000001</v>
      </c>
      <c r="N1526" s="215">
        <v>4.1229999999999999E-3</v>
      </c>
      <c r="O1526" s="215">
        <v>4.0860000000000002E-3</v>
      </c>
      <c r="P1526" s="213">
        <v>9</v>
      </c>
      <c r="Q1526" s="214">
        <v>121859.2</v>
      </c>
      <c r="R1526" s="215">
        <v>1.2507E-3</v>
      </c>
    </row>
    <row r="1527" spans="2:18" x14ac:dyDescent="0.2">
      <c r="B1527" s="216" t="s">
        <v>2727</v>
      </c>
      <c r="C1527" s="216" t="s">
        <v>2728</v>
      </c>
      <c r="D1527" s="216" t="s">
        <v>25</v>
      </c>
      <c r="E1527" s="213">
        <v>804</v>
      </c>
      <c r="F1527" s="213">
        <v>19618.5</v>
      </c>
      <c r="G1527" s="213">
        <v>3822.6</v>
      </c>
      <c r="H1527" s="213">
        <v>182</v>
      </c>
      <c r="I1527" s="213"/>
      <c r="J1527" s="213"/>
      <c r="K1527" s="213">
        <v>13</v>
      </c>
      <c r="L1527" s="214">
        <v>13403.03</v>
      </c>
      <c r="M1527" s="214">
        <v>12103.77</v>
      </c>
      <c r="N1527" s="215">
        <v>3.5560000000000002E-4</v>
      </c>
      <c r="O1527" s="215">
        <v>3.5300000000000002E-4</v>
      </c>
      <c r="P1527" s="213">
        <v>8</v>
      </c>
      <c r="Q1527" s="214">
        <v>60767.32</v>
      </c>
      <c r="R1527" s="215">
        <v>4.4470000000000002E-4</v>
      </c>
    </row>
    <row r="1528" spans="2:18" x14ac:dyDescent="0.2">
      <c r="B1528" s="216" t="s">
        <v>2729</v>
      </c>
      <c r="C1528" s="216" t="s">
        <v>2730</v>
      </c>
      <c r="D1528" s="216" t="s">
        <v>25</v>
      </c>
      <c r="E1528" s="213">
        <v>910</v>
      </c>
      <c r="F1528" s="213">
        <v>58978.52</v>
      </c>
      <c r="G1528" s="213">
        <v>4096.6000000000004</v>
      </c>
      <c r="H1528" s="213">
        <v>182</v>
      </c>
      <c r="I1528" s="213"/>
      <c r="J1528" s="213"/>
      <c r="K1528" s="213">
        <v>17</v>
      </c>
      <c r="L1528" s="214">
        <v>225577.4</v>
      </c>
      <c r="M1528" s="214">
        <v>16365.95</v>
      </c>
      <c r="N1528" s="215">
        <v>2.8766E-3</v>
      </c>
      <c r="O1528" s="215">
        <v>4.6999999999999999E-4</v>
      </c>
      <c r="P1528" s="213">
        <v>13</v>
      </c>
      <c r="Q1528" s="214">
        <v>64786</v>
      </c>
      <c r="R1528" s="215">
        <v>6.6620000000000004E-4</v>
      </c>
    </row>
    <row r="1529" spans="2:18" x14ac:dyDescent="0.2">
      <c r="B1529" s="216" t="s">
        <v>2731</v>
      </c>
      <c r="C1529" s="216" t="s">
        <v>2732</v>
      </c>
      <c r="D1529" s="216" t="s">
        <v>25</v>
      </c>
      <c r="E1529" s="213">
        <v>788</v>
      </c>
      <c r="F1529" s="213">
        <v>28630.06</v>
      </c>
      <c r="G1529" s="213">
        <v>6848.34</v>
      </c>
      <c r="H1529" s="213">
        <v>107</v>
      </c>
      <c r="I1529" s="213"/>
      <c r="J1529" s="213"/>
      <c r="K1529" s="213">
        <v>12</v>
      </c>
      <c r="L1529" s="214">
        <v>46096.65</v>
      </c>
      <c r="M1529" s="214">
        <v>26824.15</v>
      </c>
      <c r="N1529" s="215">
        <v>1.6819999999999999E-3</v>
      </c>
      <c r="O1529" s="215">
        <v>1.4809999999999999E-3</v>
      </c>
      <c r="P1529" s="213">
        <v>10</v>
      </c>
      <c r="Q1529" s="214">
        <v>44204.87</v>
      </c>
      <c r="R1529" s="215">
        <v>4.2549999999999999E-4</v>
      </c>
    </row>
    <row r="1530" spans="2:18" x14ac:dyDescent="0.2">
      <c r="B1530" s="216" t="s">
        <v>2733</v>
      </c>
      <c r="C1530" s="216" t="s">
        <v>2734</v>
      </c>
      <c r="D1530" s="216" t="s">
        <v>25</v>
      </c>
      <c r="E1530" s="213">
        <v>755</v>
      </c>
      <c r="F1530" s="213">
        <v>34888.379999999997</v>
      </c>
      <c r="G1530" s="213">
        <v>2319.9</v>
      </c>
      <c r="H1530" s="213">
        <v>106</v>
      </c>
      <c r="I1530" s="213"/>
      <c r="J1530" s="213"/>
      <c r="K1530" s="213">
        <v>20</v>
      </c>
      <c r="L1530" s="214">
        <v>392596</v>
      </c>
      <c r="M1530" s="214">
        <v>239002</v>
      </c>
      <c r="N1530" s="215">
        <v>6.6813000000000003E-3</v>
      </c>
      <c r="O1530" s="215">
        <v>4.6629999999999996E-3</v>
      </c>
      <c r="P1530" s="213">
        <v>10</v>
      </c>
      <c r="Q1530" s="214">
        <v>98787</v>
      </c>
      <c r="R1530" s="215">
        <v>6.801E-4</v>
      </c>
    </row>
    <row r="1531" spans="2:18" x14ac:dyDescent="0.2">
      <c r="B1531" s="216" t="s">
        <v>2735</v>
      </c>
      <c r="C1531" s="216" t="s">
        <v>2736</v>
      </c>
      <c r="D1531" s="216" t="s">
        <v>25</v>
      </c>
      <c r="E1531" s="213">
        <v>485</v>
      </c>
      <c r="F1531" s="213">
        <v>4981.3999999999996</v>
      </c>
      <c r="G1531" s="213">
        <v>4400.76</v>
      </c>
      <c r="H1531" s="213">
        <v>111</v>
      </c>
      <c r="I1531" s="213"/>
      <c r="J1531" s="213"/>
      <c r="K1531" s="213">
        <v>2</v>
      </c>
      <c r="L1531" s="214">
        <v>97676.9</v>
      </c>
      <c r="M1531" s="214">
        <v>2543.4</v>
      </c>
      <c r="N1531" s="215">
        <v>2.5190999999999998E-3</v>
      </c>
      <c r="O1531" s="215">
        <v>1.279E-3</v>
      </c>
      <c r="P1531" s="213">
        <v>4</v>
      </c>
      <c r="Q1531" s="214">
        <v>5127</v>
      </c>
      <c r="R1531" s="215">
        <v>1.295E-4</v>
      </c>
    </row>
    <row r="1532" spans="2:18" x14ac:dyDescent="0.2">
      <c r="B1532" s="216" t="s">
        <v>2737</v>
      </c>
      <c r="C1532" s="216" t="s">
        <v>2738</v>
      </c>
      <c r="D1532" s="216" t="s">
        <v>25</v>
      </c>
      <c r="E1532" s="213">
        <v>686</v>
      </c>
      <c r="F1532" s="213">
        <v>45558.89</v>
      </c>
      <c r="G1532" s="213">
        <v>1381.97</v>
      </c>
      <c r="H1532" s="213">
        <v>97</v>
      </c>
      <c r="I1532" s="213"/>
      <c r="J1532" s="213"/>
      <c r="K1532" s="213">
        <v>15</v>
      </c>
      <c r="L1532" s="214">
        <v>68336.05</v>
      </c>
      <c r="M1532" s="214">
        <v>67233.69</v>
      </c>
      <c r="N1532" s="215">
        <v>2.6776E-3</v>
      </c>
      <c r="O1532" s="215">
        <v>2.0270000000000002E-3</v>
      </c>
      <c r="P1532" s="213">
        <v>10</v>
      </c>
      <c r="Q1532" s="214">
        <v>32956</v>
      </c>
      <c r="R1532" s="215">
        <v>3.1579999999999998E-4</v>
      </c>
    </row>
    <row r="1533" spans="2:18" x14ac:dyDescent="0.2">
      <c r="B1533" s="216" t="s">
        <v>2739</v>
      </c>
      <c r="C1533" s="216" t="s">
        <v>2740</v>
      </c>
      <c r="D1533" s="216" t="s">
        <v>24</v>
      </c>
      <c r="E1533" s="213">
        <v>242.5</v>
      </c>
      <c r="F1533" s="213">
        <v>618.5</v>
      </c>
      <c r="G1533" s="213">
        <v>4174</v>
      </c>
      <c r="H1533" s="213">
        <v>139</v>
      </c>
      <c r="I1533" s="213"/>
      <c r="J1533" s="213"/>
      <c r="K1533" s="213">
        <v>1</v>
      </c>
      <c r="L1533" s="214">
        <v>22932</v>
      </c>
      <c r="M1533" s="214">
        <v>22932</v>
      </c>
      <c r="N1533" s="215">
        <v>3.93E-5</v>
      </c>
      <c r="O1533" s="215">
        <v>3.93E-5</v>
      </c>
      <c r="P1533" s="213">
        <v>1</v>
      </c>
      <c r="Q1533" s="214">
        <v>311</v>
      </c>
      <c r="R1533" s="215">
        <v>9.9999999999999995E-7</v>
      </c>
    </row>
    <row r="1534" spans="2:18" x14ac:dyDescent="0.2">
      <c r="B1534" s="216" t="s">
        <v>2741</v>
      </c>
      <c r="C1534" s="216" t="s">
        <v>2742</v>
      </c>
      <c r="D1534" s="216" t="s">
        <v>24</v>
      </c>
      <c r="E1534" s="213">
        <v>1394</v>
      </c>
      <c r="F1534" s="213">
        <v>0</v>
      </c>
      <c r="G1534" s="213">
        <v>10216.9</v>
      </c>
      <c r="H1534" s="213">
        <v>217</v>
      </c>
      <c r="I1534" s="213"/>
      <c r="J1534" s="213"/>
      <c r="K1534" s="213">
        <v>5</v>
      </c>
      <c r="L1534" s="214">
        <v>642.78189999999995</v>
      </c>
      <c r="M1534" s="214">
        <v>642.78189999999995</v>
      </c>
      <c r="N1534" s="215">
        <v>5.0000000000000004E-6</v>
      </c>
      <c r="O1534" s="215">
        <v>5.0000000000000004E-6</v>
      </c>
      <c r="P1534" s="213">
        <v>1</v>
      </c>
      <c r="Q1534" s="214">
        <v>730</v>
      </c>
      <c r="R1534" s="215">
        <v>1.01E-5</v>
      </c>
    </row>
    <row r="1535" spans="2:18" x14ac:dyDescent="0.2">
      <c r="B1535" s="216" t="s">
        <v>2743</v>
      </c>
      <c r="C1535" s="216" t="s">
        <v>2744</v>
      </c>
      <c r="D1535" s="216" t="s">
        <v>24</v>
      </c>
      <c r="E1535" s="213">
        <v>1198</v>
      </c>
      <c r="F1535" s="213">
        <v>810.78</v>
      </c>
      <c r="G1535" s="213">
        <v>6795.47</v>
      </c>
      <c r="H1535" s="213">
        <v>194</v>
      </c>
      <c r="I1535" s="213"/>
      <c r="J1535" s="213"/>
      <c r="K1535" s="213">
        <v>7</v>
      </c>
      <c r="L1535" s="214">
        <v>17906.400000000001</v>
      </c>
      <c r="M1535" s="214">
        <v>17906.400000000001</v>
      </c>
      <c r="N1535" s="215">
        <v>6.05E-5</v>
      </c>
      <c r="O1535" s="215">
        <v>6.05E-5</v>
      </c>
      <c r="P1535" s="213">
        <v>22</v>
      </c>
      <c r="Q1535" s="214">
        <v>208817</v>
      </c>
      <c r="R1535" s="215">
        <v>5.3019999999999999E-4</v>
      </c>
    </row>
    <row r="1536" spans="2:18" x14ac:dyDescent="0.2">
      <c r="B1536" s="216" t="s">
        <v>2745</v>
      </c>
      <c r="C1536" s="216" t="s">
        <v>1173</v>
      </c>
      <c r="D1536" s="216" t="s">
        <v>24</v>
      </c>
      <c r="E1536" s="213">
        <v>115</v>
      </c>
      <c r="F1536" s="213">
        <v>899.5</v>
      </c>
      <c r="G1536" s="213">
        <v>2112.6999999999998</v>
      </c>
      <c r="H1536" s="213">
        <v>169</v>
      </c>
      <c r="I1536" s="213"/>
      <c r="J1536" s="213"/>
      <c r="K1536" s="213"/>
      <c r="L1536" s="214"/>
      <c r="M1536" s="214"/>
      <c r="N1536" s="215"/>
      <c r="O1536" s="215"/>
      <c r="P1536" s="213"/>
      <c r="Q1536" s="214"/>
      <c r="R1536" s="215"/>
    </row>
    <row r="1537" spans="2:18" x14ac:dyDescent="0.2">
      <c r="B1537" s="216" t="s">
        <v>2746</v>
      </c>
      <c r="C1537" s="216" t="s">
        <v>2747</v>
      </c>
      <c r="D1537" s="216" t="s">
        <v>24</v>
      </c>
      <c r="E1537" s="213">
        <v>579</v>
      </c>
      <c r="F1537" s="213">
        <v>0</v>
      </c>
      <c r="G1537" s="213">
        <v>5243.3</v>
      </c>
      <c r="H1537" s="213">
        <v>148</v>
      </c>
      <c r="I1537" s="213"/>
      <c r="J1537" s="213"/>
      <c r="K1537" s="213">
        <v>1</v>
      </c>
      <c r="L1537" s="214">
        <v>87.793319999999994</v>
      </c>
      <c r="M1537" s="214">
        <v>87.793319999999994</v>
      </c>
      <c r="N1537" s="215">
        <v>9.9999999999999995E-7</v>
      </c>
      <c r="O1537" s="215">
        <v>9.9999999999999995E-7</v>
      </c>
      <c r="P1537" s="213">
        <v>0</v>
      </c>
      <c r="Q1537" s="214">
        <v>0</v>
      </c>
      <c r="R1537" s="215">
        <v>0</v>
      </c>
    </row>
    <row r="1538" spans="2:18" x14ac:dyDescent="0.2">
      <c r="B1538" s="216" t="s">
        <v>2748</v>
      </c>
      <c r="C1538" s="216" t="s">
        <v>2749</v>
      </c>
      <c r="D1538" s="216" t="s">
        <v>24</v>
      </c>
      <c r="E1538" s="213">
        <v>1405</v>
      </c>
      <c r="F1538" s="213">
        <v>405.1</v>
      </c>
      <c r="G1538" s="213">
        <v>8420.34</v>
      </c>
      <c r="H1538" s="213">
        <v>172</v>
      </c>
      <c r="I1538" s="213"/>
      <c r="J1538" s="213"/>
      <c r="K1538" s="213">
        <v>7</v>
      </c>
      <c r="L1538" s="214">
        <v>32373.32</v>
      </c>
      <c r="M1538" s="214">
        <v>32373.32</v>
      </c>
      <c r="N1538" s="215">
        <v>1.36E-4</v>
      </c>
      <c r="O1538" s="215">
        <v>1.36E-4</v>
      </c>
      <c r="P1538" s="213">
        <v>1</v>
      </c>
      <c r="Q1538" s="214">
        <v>5760</v>
      </c>
      <c r="R1538" s="215">
        <v>2.0000000000000002E-5</v>
      </c>
    </row>
    <row r="1539" spans="2:18" x14ac:dyDescent="0.2">
      <c r="B1539" s="216" t="s">
        <v>2750</v>
      </c>
      <c r="C1539" s="216" t="s">
        <v>2742</v>
      </c>
      <c r="D1539" s="216" t="s">
        <v>24</v>
      </c>
      <c r="E1539" s="213">
        <v>911</v>
      </c>
      <c r="F1539" s="213">
        <v>104.5</v>
      </c>
      <c r="G1539" s="213">
        <v>7380.43</v>
      </c>
      <c r="H1539" s="213">
        <v>171</v>
      </c>
      <c r="I1539" s="213"/>
      <c r="J1539" s="213"/>
      <c r="K1539" s="213">
        <v>6</v>
      </c>
      <c r="L1539" s="214">
        <v>698.55129999999997</v>
      </c>
      <c r="M1539" s="214">
        <v>441.64780000000002</v>
      </c>
      <c r="N1539" s="215">
        <v>6.0000000000000002E-6</v>
      </c>
      <c r="O1539" s="215">
        <v>5.0000000000000004E-6</v>
      </c>
      <c r="P1539" s="213">
        <v>14</v>
      </c>
      <c r="Q1539" s="214">
        <v>139947</v>
      </c>
      <c r="R1539" s="215">
        <v>3.4079999999999999E-4</v>
      </c>
    </row>
    <row r="1540" spans="2:18" x14ac:dyDescent="0.2">
      <c r="B1540" s="216" t="s">
        <v>2751</v>
      </c>
      <c r="C1540" s="216" t="s">
        <v>1173</v>
      </c>
      <c r="D1540" s="216" t="s">
        <v>24</v>
      </c>
      <c r="E1540" s="213">
        <v>79</v>
      </c>
      <c r="F1540" s="213">
        <v>361.4</v>
      </c>
      <c r="G1540" s="213">
        <v>2421.9499999999998</v>
      </c>
      <c r="H1540" s="213">
        <v>180</v>
      </c>
      <c r="I1540" s="213"/>
      <c r="J1540" s="213"/>
      <c r="K1540" s="213"/>
      <c r="L1540" s="214"/>
      <c r="M1540" s="214"/>
      <c r="N1540" s="215"/>
      <c r="O1540" s="215"/>
      <c r="P1540" s="213"/>
      <c r="Q1540" s="214"/>
      <c r="R1540" s="215"/>
    </row>
    <row r="1541" spans="2:18" x14ac:dyDescent="0.2">
      <c r="B1541" s="216" t="s">
        <v>2752</v>
      </c>
      <c r="C1541" s="216" t="s">
        <v>2753</v>
      </c>
      <c r="D1541" s="216" t="s">
        <v>24</v>
      </c>
      <c r="E1541" s="213">
        <v>1300</v>
      </c>
      <c r="F1541" s="213">
        <v>585.4</v>
      </c>
      <c r="G1541" s="213">
        <v>8630.67</v>
      </c>
      <c r="H1541" s="213">
        <v>238</v>
      </c>
      <c r="I1541" s="213"/>
      <c r="J1541" s="213"/>
      <c r="K1541" s="213">
        <v>3</v>
      </c>
      <c r="L1541" s="214">
        <v>5897.0020000000004</v>
      </c>
      <c r="M1541" s="214">
        <v>5897.0020000000004</v>
      </c>
      <c r="N1541" s="215">
        <v>7.3499999999999998E-5</v>
      </c>
      <c r="O1541" s="215">
        <v>7.3499999999999998E-5</v>
      </c>
      <c r="P1541" s="213">
        <v>5</v>
      </c>
      <c r="Q1541" s="214">
        <v>4741</v>
      </c>
      <c r="R1541" s="215">
        <v>4.8399999999999997E-5</v>
      </c>
    </row>
    <row r="1542" spans="2:18" x14ac:dyDescent="0.2">
      <c r="B1542" s="216" t="s">
        <v>2754</v>
      </c>
      <c r="C1542" s="216" t="s">
        <v>1613</v>
      </c>
      <c r="D1542" s="216" t="s">
        <v>24</v>
      </c>
      <c r="E1542" s="213">
        <v>72</v>
      </c>
      <c r="F1542" s="213">
        <v>839.6</v>
      </c>
      <c r="G1542" s="213">
        <v>3086.7</v>
      </c>
      <c r="H1542" s="213">
        <v>153</v>
      </c>
      <c r="I1542" s="213"/>
      <c r="J1542" s="213"/>
      <c r="K1542" s="213">
        <v>2</v>
      </c>
      <c r="L1542" s="214">
        <v>664.06870000000004</v>
      </c>
      <c r="M1542" s="214">
        <v>664.06870000000004</v>
      </c>
      <c r="N1542" s="215">
        <v>1.9999999999999999E-6</v>
      </c>
      <c r="O1542" s="215">
        <v>1.9999999999999999E-6</v>
      </c>
      <c r="P1542" s="213">
        <v>2</v>
      </c>
      <c r="Q1542" s="214">
        <v>6133</v>
      </c>
      <c r="R1542" s="215">
        <v>2.2099999999999998E-5</v>
      </c>
    </row>
    <row r="1543" spans="2:18" x14ac:dyDescent="0.2">
      <c r="B1543" s="216" t="s">
        <v>2755</v>
      </c>
      <c r="C1543" s="216" t="s">
        <v>2756</v>
      </c>
      <c r="D1543" s="216" t="s">
        <v>24</v>
      </c>
      <c r="E1543" s="213">
        <v>1187</v>
      </c>
      <c r="F1543" s="213">
        <v>35.799999999999997</v>
      </c>
      <c r="G1543" s="213">
        <v>9078.34</v>
      </c>
      <c r="H1543" s="213">
        <v>150</v>
      </c>
      <c r="I1543" s="213"/>
      <c r="J1543" s="213"/>
      <c r="K1543" s="213">
        <v>5</v>
      </c>
      <c r="L1543" s="214">
        <v>89434.25</v>
      </c>
      <c r="M1543" s="214">
        <v>374.24790000000002</v>
      </c>
      <c r="N1543" s="215">
        <v>7.7299999999999995E-5</v>
      </c>
      <c r="O1543" s="215">
        <v>3.9999999999999998E-6</v>
      </c>
      <c r="P1543" s="213">
        <v>13</v>
      </c>
      <c r="Q1543" s="214">
        <v>65435</v>
      </c>
      <c r="R1543" s="215">
        <v>1.929E-4</v>
      </c>
    </row>
    <row r="1544" spans="2:18" x14ac:dyDescent="0.2">
      <c r="B1544" s="216" t="s">
        <v>2757</v>
      </c>
      <c r="C1544" s="216" t="s">
        <v>1185</v>
      </c>
      <c r="D1544" s="216" t="s">
        <v>24</v>
      </c>
      <c r="E1544" s="213">
        <v>205</v>
      </c>
      <c r="F1544" s="213">
        <v>827.6</v>
      </c>
      <c r="G1544" s="213">
        <v>2084.5</v>
      </c>
      <c r="H1544" s="213">
        <v>135</v>
      </c>
      <c r="I1544" s="213"/>
      <c r="J1544" s="213"/>
      <c r="K1544" s="213">
        <v>0</v>
      </c>
      <c r="L1544" s="214">
        <v>0</v>
      </c>
      <c r="M1544" s="214">
        <v>0</v>
      </c>
      <c r="N1544" s="215">
        <v>0</v>
      </c>
      <c r="O1544" s="215">
        <v>0</v>
      </c>
      <c r="P1544" s="213">
        <v>2</v>
      </c>
      <c r="Q1544" s="214">
        <v>7909</v>
      </c>
      <c r="R1544" s="215">
        <v>2.6100000000000001E-5</v>
      </c>
    </row>
    <row r="1545" spans="2:18" x14ac:dyDescent="0.2">
      <c r="B1545" s="216" t="s">
        <v>2758</v>
      </c>
      <c r="C1545" s="216" t="s">
        <v>2753</v>
      </c>
      <c r="D1545" s="216" t="s">
        <v>24</v>
      </c>
      <c r="E1545" s="213">
        <v>1059</v>
      </c>
      <c r="F1545" s="213">
        <v>4347.8</v>
      </c>
      <c r="G1545" s="213">
        <v>5567.6</v>
      </c>
      <c r="H1545" s="213">
        <v>203</v>
      </c>
      <c r="I1545" s="213"/>
      <c r="J1545" s="213"/>
      <c r="K1545" s="213">
        <v>6</v>
      </c>
      <c r="L1545" s="214">
        <v>86259.29</v>
      </c>
      <c r="M1545" s="214">
        <v>85871.29</v>
      </c>
      <c r="N1545" s="215">
        <v>1.0851999999999999E-3</v>
      </c>
      <c r="O1545" s="215">
        <v>1.0809999999999999E-3</v>
      </c>
      <c r="P1545" s="213">
        <v>11</v>
      </c>
      <c r="Q1545" s="214">
        <v>26695</v>
      </c>
      <c r="R1545" s="215">
        <v>9.2399999999999996E-5</v>
      </c>
    </row>
    <row r="1546" spans="2:18" x14ac:dyDescent="0.2">
      <c r="B1546" s="216" t="s">
        <v>2759</v>
      </c>
      <c r="C1546" s="216" t="s">
        <v>2760</v>
      </c>
      <c r="D1546" s="216" t="s">
        <v>25</v>
      </c>
      <c r="E1546" s="213">
        <v>514</v>
      </c>
      <c r="F1546" s="213">
        <v>92701.64</v>
      </c>
      <c r="G1546" s="213">
        <v>4065.4</v>
      </c>
      <c r="H1546" s="213">
        <v>175</v>
      </c>
      <c r="I1546" s="213"/>
      <c r="J1546" s="213"/>
      <c r="K1546" s="213">
        <v>14</v>
      </c>
      <c r="L1546" s="214">
        <v>52544.31</v>
      </c>
      <c r="M1546" s="214">
        <v>51198.31</v>
      </c>
      <c r="N1546" s="215">
        <v>1.2901E-3</v>
      </c>
      <c r="O1546" s="215">
        <v>1.2869999999999999E-3</v>
      </c>
      <c r="P1546" s="213">
        <v>12</v>
      </c>
      <c r="Q1546" s="214">
        <v>91674</v>
      </c>
      <c r="R1546" s="215">
        <v>6.4329999999999997E-4</v>
      </c>
    </row>
    <row r="1547" spans="2:18" x14ac:dyDescent="0.2">
      <c r="B1547" s="216" t="s">
        <v>2761</v>
      </c>
      <c r="C1547" s="216" t="s">
        <v>439</v>
      </c>
      <c r="D1547" s="216" t="s">
        <v>24</v>
      </c>
      <c r="E1547" s="213">
        <v>1849</v>
      </c>
      <c r="F1547" s="213">
        <v>5393.67</v>
      </c>
      <c r="G1547" s="213">
        <v>1126.5999999999999</v>
      </c>
      <c r="H1547" s="213">
        <v>227</v>
      </c>
      <c r="I1547" s="213"/>
      <c r="J1547" s="213"/>
      <c r="K1547" s="213">
        <v>10</v>
      </c>
      <c r="L1547" s="214">
        <v>37477.18</v>
      </c>
      <c r="M1547" s="214">
        <v>37105.089999999997</v>
      </c>
      <c r="N1547" s="215">
        <v>2.1130000000000001E-4</v>
      </c>
      <c r="O1547" s="215">
        <v>2.1000000000000001E-4</v>
      </c>
      <c r="P1547" s="213">
        <v>8</v>
      </c>
      <c r="Q1547" s="214">
        <v>80429</v>
      </c>
      <c r="R1547" s="215">
        <v>3.0029999999999998E-4</v>
      </c>
    </row>
    <row r="1548" spans="2:18" x14ac:dyDescent="0.2">
      <c r="B1548" s="216" t="s">
        <v>2762</v>
      </c>
      <c r="C1548" s="216" t="s">
        <v>439</v>
      </c>
      <c r="D1548" s="216" t="s">
        <v>24</v>
      </c>
      <c r="E1548" s="213">
        <v>490</v>
      </c>
      <c r="F1548" s="213">
        <v>566.70000000000005</v>
      </c>
      <c r="G1548" s="213">
        <v>1097.6099999999999</v>
      </c>
      <c r="H1548" s="213">
        <v>147</v>
      </c>
      <c r="I1548" s="213"/>
      <c r="J1548" s="213"/>
      <c r="K1548" s="213">
        <v>5</v>
      </c>
      <c r="L1548" s="214">
        <v>58815.92</v>
      </c>
      <c r="M1548" s="214">
        <v>58815.92</v>
      </c>
      <c r="N1548" s="215">
        <v>6.0340000000000003E-4</v>
      </c>
      <c r="O1548" s="215">
        <v>6.0300000000000002E-4</v>
      </c>
      <c r="P1548" s="213">
        <v>11</v>
      </c>
      <c r="Q1548" s="214">
        <v>89734</v>
      </c>
      <c r="R1548" s="215">
        <v>2.5109999999999998E-4</v>
      </c>
    </row>
    <row r="1549" spans="2:18" x14ac:dyDescent="0.2">
      <c r="B1549" s="216" t="s">
        <v>2763</v>
      </c>
      <c r="C1549" s="216" t="s">
        <v>2764</v>
      </c>
      <c r="D1549" s="216" t="s">
        <v>24</v>
      </c>
      <c r="E1549" s="213">
        <v>175</v>
      </c>
      <c r="F1549" s="213">
        <v>61.6</v>
      </c>
      <c r="G1549" s="213">
        <v>4041.69</v>
      </c>
      <c r="H1549" s="213">
        <v>157</v>
      </c>
      <c r="I1549" s="213"/>
      <c r="J1549" s="213"/>
      <c r="K1549" s="213">
        <v>3</v>
      </c>
      <c r="L1549" s="214">
        <v>14969.18</v>
      </c>
      <c r="M1549" s="214">
        <v>14969.18</v>
      </c>
      <c r="N1549" s="215">
        <v>1.7880000000000001E-4</v>
      </c>
      <c r="O1549" s="215">
        <v>1.7899999999999999E-4</v>
      </c>
      <c r="P1549" s="213">
        <v>0</v>
      </c>
      <c r="Q1549" s="214">
        <v>0</v>
      </c>
      <c r="R1549" s="215">
        <v>0</v>
      </c>
    </row>
    <row r="1550" spans="2:18" x14ac:dyDescent="0.2">
      <c r="B1550" s="216" t="s">
        <v>2765</v>
      </c>
      <c r="C1550" s="216" t="s">
        <v>439</v>
      </c>
      <c r="D1550" s="216" t="s">
        <v>24</v>
      </c>
      <c r="E1550" s="213">
        <v>40</v>
      </c>
      <c r="F1550" s="213">
        <v>0</v>
      </c>
      <c r="G1550" s="213">
        <v>806.78</v>
      </c>
      <c r="H1550" s="213">
        <v>211</v>
      </c>
      <c r="I1550" s="213"/>
      <c r="J1550" s="213"/>
      <c r="K1550" s="213"/>
      <c r="L1550" s="214"/>
      <c r="M1550" s="214"/>
      <c r="N1550" s="215"/>
      <c r="O1550" s="215"/>
      <c r="P1550" s="213"/>
      <c r="Q1550" s="214"/>
      <c r="R1550" s="215"/>
    </row>
    <row r="1551" spans="2:18" x14ac:dyDescent="0.2">
      <c r="B1551" s="216" t="s">
        <v>2766</v>
      </c>
      <c r="C1551" s="216" t="s">
        <v>439</v>
      </c>
      <c r="D1551" s="216" t="s">
        <v>24</v>
      </c>
      <c r="E1551" s="213">
        <v>6</v>
      </c>
      <c r="F1551" s="213">
        <v>0</v>
      </c>
      <c r="G1551" s="213">
        <v>1278.3800000000001</v>
      </c>
      <c r="H1551" s="213">
        <v>168</v>
      </c>
      <c r="I1551" s="213"/>
      <c r="J1551" s="213"/>
      <c r="K1551" s="213"/>
      <c r="L1551" s="214"/>
      <c r="M1551" s="214"/>
      <c r="N1551" s="215"/>
      <c r="O1551" s="215"/>
      <c r="P1551" s="213"/>
      <c r="Q1551" s="214"/>
      <c r="R1551" s="215"/>
    </row>
    <row r="1552" spans="2:18" x14ac:dyDescent="0.2">
      <c r="B1552" s="216" t="s">
        <v>2767</v>
      </c>
      <c r="C1552" s="216" t="s">
        <v>439</v>
      </c>
      <c r="D1552" s="216" t="s">
        <v>24</v>
      </c>
      <c r="E1552" s="213">
        <v>5</v>
      </c>
      <c r="F1552" s="213">
        <v>0</v>
      </c>
      <c r="G1552" s="213">
        <v>455.2</v>
      </c>
      <c r="H1552" s="213">
        <v>204</v>
      </c>
      <c r="I1552" s="213"/>
      <c r="J1552" s="213"/>
      <c r="K1552" s="213"/>
      <c r="L1552" s="214"/>
      <c r="M1552" s="214"/>
      <c r="N1552" s="215"/>
      <c r="O1552" s="215"/>
      <c r="P1552" s="213"/>
      <c r="Q1552" s="214"/>
      <c r="R1552" s="215"/>
    </row>
    <row r="1553" spans="2:18" x14ac:dyDescent="0.2">
      <c r="B1553" s="216" t="s">
        <v>2768</v>
      </c>
      <c r="C1553" s="216" t="s">
        <v>439</v>
      </c>
      <c r="D1553" s="216" t="s">
        <v>24</v>
      </c>
      <c r="E1553" s="213"/>
      <c r="F1553" s="213"/>
      <c r="G1553" s="213"/>
      <c r="H1553" s="213"/>
      <c r="I1553" s="213"/>
      <c r="J1553" s="213"/>
      <c r="K1553" s="213">
        <v>1</v>
      </c>
      <c r="L1553" s="214">
        <v>340.29</v>
      </c>
      <c r="M1553" s="214">
        <v>340.29</v>
      </c>
      <c r="N1553" s="215">
        <v>9.9999999999999995E-7</v>
      </c>
      <c r="O1553" s="215">
        <v>9.9999999999999995E-7</v>
      </c>
      <c r="P1553" s="213">
        <v>0</v>
      </c>
      <c r="Q1553" s="214">
        <v>0</v>
      </c>
      <c r="R1553" s="215">
        <v>0</v>
      </c>
    </row>
    <row r="1554" spans="2:18" x14ac:dyDescent="0.2">
      <c r="B1554" s="216" t="s">
        <v>2769</v>
      </c>
      <c r="C1554" s="216" t="s">
        <v>439</v>
      </c>
      <c r="D1554" s="216" t="s">
        <v>24</v>
      </c>
      <c r="E1554" s="213">
        <v>1303</v>
      </c>
      <c r="F1554" s="213">
        <v>174.5</v>
      </c>
      <c r="G1554" s="213">
        <v>4589.18</v>
      </c>
      <c r="H1554" s="213">
        <v>235</v>
      </c>
      <c r="I1554" s="213"/>
      <c r="J1554" s="213"/>
      <c r="K1554" s="213">
        <v>1</v>
      </c>
      <c r="L1554" s="214">
        <v>45.803649999999998</v>
      </c>
      <c r="M1554" s="214">
        <v>45.803649999999998</v>
      </c>
      <c r="N1554" s="215">
        <v>9.9999999999999995E-7</v>
      </c>
      <c r="O1554" s="215">
        <v>9.9999999999999995E-7</v>
      </c>
      <c r="P1554" s="213">
        <v>1</v>
      </c>
      <c r="Q1554" s="214">
        <v>56</v>
      </c>
      <c r="R1554" s="215">
        <v>9.9999999999999995E-7</v>
      </c>
    </row>
    <row r="1555" spans="2:18" x14ac:dyDescent="0.2">
      <c r="B1555" s="216" t="s">
        <v>2770</v>
      </c>
      <c r="C1555" s="216" t="s">
        <v>439</v>
      </c>
      <c r="D1555" s="216" t="s">
        <v>24</v>
      </c>
      <c r="E1555" s="213">
        <v>924</v>
      </c>
      <c r="F1555" s="213">
        <v>0</v>
      </c>
      <c r="G1555" s="213">
        <v>3046.48</v>
      </c>
      <c r="H1555" s="213">
        <v>190</v>
      </c>
      <c r="I1555" s="213"/>
      <c r="J1555" s="213"/>
      <c r="K1555" s="213">
        <v>1</v>
      </c>
      <c r="L1555" s="214">
        <v>108.4804</v>
      </c>
      <c r="M1555" s="214">
        <v>108.4804</v>
      </c>
      <c r="N1555" s="215">
        <v>9.9999999999999995E-7</v>
      </c>
      <c r="O1555" s="215">
        <v>9.9999999999999995E-7</v>
      </c>
      <c r="P1555" s="213">
        <v>1</v>
      </c>
      <c r="Q1555" s="214">
        <v>152</v>
      </c>
      <c r="R1555" s="215">
        <v>1.9999999999999999E-6</v>
      </c>
    </row>
    <row r="1556" spans="2:18" x14ac:dyDescent="0.2">
      <c r="B1556" s="216" t="s">
        <v>2771</v>
      </c>
      <c r="C1556" s="216" t="s">
        <v>439</v>
      </c>
      <c r="D1556" s="216" t="s">
        <v>24</v>
      </c>
      <c r="E1556" s="213">
        <v>289</v>
      </c>
      <c r="F1556" s="213">
        <v>0</v>
      </c>
      <c r="G1556" s="213">
        <v>2410.38</v>
      </c>
      <c r="H1556" s="213">
        <v>107</v>
      </c>
      <c r="I1556" s="213"/>
      <c r="J1556" s="213"/>
      <c r="K1556" s="213">
        <v>3</v>
      </c>
      <c r="L1556" s="214">
        <v>8721.2839999999997</v>
      </c>
      <c r="M1556" s="214">
        <v>8721.2839999999997</v>
      </c>
      <c r="N1556" s="215">
        <v>5.3199999999999999E-5</v>
      </c>
      <c r="O1556" s="215">
        <v>5.3199999999999999E-5</v>
      </c>
      <c r="P1556" s="213">
        <v>0</v>
      </c>
      <c r="Q1556" s="214">
        <v>0</v>
      </c>
      <c r="R1556" s="215">
        <v>0</v>
      </c>
    </row>
    <row r="1557" spans="2:18" x14ac:dyDescent="0.2">
      <c r="B1557" s="216" t="s">
        <v>2772</v>
      </c>
      <c r="C1557" s="216" t="s">
        <v>2764</v>
      </c>
      <c r="D1557" s="216" t="s">
        <v>25</v>
      </c>
      <c r="E1557" s="213">
        <v>882</v>
      </c>
      <c r="F1557" s="213">
        <v>0</v>
      </c>
      <c r="G1557" s="213">
        <v>5794.7</v>
      </c>
      <c r="H1557" s="213">
        <v>206</v>
      </c>
      <c r="I1557" s="213"/>
      <c r="J1557" s="213"/>
      <c r="K1557" s="213">
        <v>0</v>
      </c>
      <c r="L1557" s="214">
        <v>0</v>
      </c>
      <c r="M1557" s="214">
        <v>0</v>
      </c>
      <c r="N1557" s="215">
        <v>0</v>
      </c>
      <c r="O1557" s="215">
        <v>0</v>
      </c>
      <c r="P1557" s="213">
        <v>1</v>
      </c>
      <c r="Q1557" s="214">
        <v>2260</v>
      </c>
      <c r="R1557" s="215">
        <v>5.2800000000000003E-5</v>
      </c>
    </row>
    <row r="1558" spans="2:18" x14ac:dyDescent="0.2">
      <c r="B1558" s="216" t="s">
        <v>2773</v>
      </c>
      <c r="C1558" s="216" t="s">
        <v>439</v>
      </c>
      <c r="D1558" s="216" t="s">
        <v>24</v>
      </c>
      <c r="E1558" s="213">
        <v>322</v>
      </c>
      <c r="F1558" s="213">
        <v>0</v>
      </c>
      <c r="G1558" s="213">
        <v>2195</v>
      </c>
      <c r="H1558" s="213">
        <v>140</v>
      </c>
      <c r="I1558" s="213"/>
      <c r="J1558" s="213"/>
      <c r="K1558" s="213">
        <v>1</v>
      </c>
      <c r="L1558" s="214">
        <v>88.58878</v>
      </c>
      <c r="M1558" s="214">
        <v>88.58878</v>
      </c>
      <c r="N1558" s="215">
        <v>9.9999999999999995E-7</v>
      </c>
      <c r="O1558" s="215">
        <v>9.9999999999999995E-7</v>
      </c>
      <c r="P1558" s="213">
        <v>0</v>
      </c>
      <c r="Q1558" s="214">
        <v>0</v>
      </c>
      <c r="R1558" s="215">
        <v>0</v>
      </c>
    </row>
    <row r="1559" spans="2:18" x14ac:dyDescent="0.2">
      <c r="B1559" s="216" t="s">
        <v>2774</v>
      </c>
      <c r="C1559" s="216" t="s">
        <v>439</v>
      </c>
      <c r="D1559" s="216" t="s">
        <v>24</v>
      </c>
      <c r="E1559" s="213">
        <v>765</v>
      </c>
      <c r="F1559" s="213">
        <v>0</v>
      </c>
      <c r="G1559" s="213">
        <v>2261.52</v>
      </c>
      <c r="H1559" s="213">
        <v>102</v>
      </c>
      <c r="I1559" s="213"/>
      <c r="J1559" s="213"/>
      <c r="K1559" s="213">
        <v>3</v>
      </c>
      <c r="L1559" s="214">
        <v>86602.33</v>
      </c>
      <c r="M1559" s="214">
        <v>86602.33</v>
      </c>
      <c r="N1559" s="215">
        <v>1.3119999999999999E-4</v>
      </c>
      <c r="O1559" s="215">
        <v>1.3100000000000001E-4</v>
      </c>
      <c r="P1559" s="213">
        <v>2</v>
      </c>
      <c r="Q1559" s="214">
        <v>4410</v>
      </c>
      <c r="R1559" s="215">
        <v>3.0199999999999999E-5</v>
      </c>
    </row>
    <row r="1560" spans="2:18" x14ac:dyDescent="0.2">
      <c r="B1560" s="216" t="s">
        <v>2775</v>
      </c>
      <c r="C1560" s="216" t="s">
        <v>439</v>
      </c>
      <c r="D1560" s="216" t="s">
        <v>24</v>
      </c>
      <c r="E1560" s="213">
        <v>282</v>
      </c>
      <c r="F1560" s="213">
        <v>0</v>
      </c>
      <c r="G1560" s="213">
        <v>1720.13</v>
      </c>
      <c r="H1560" s="213">
        <v>164</v>
      </c>
      <c r="I1560" s="213"/>
      <c r="J1560" s="213"/>
      <c r="K1560" s="213"/>
      <c r="L1560" s="214"/>
      <c r="M1560" s="214"/>
      <c r="N1560" s="215"/>
      <c r="O1560" s="215"/>
      <c r="P1560" s="213"/>
      <c r="Q1560" s="214"/>
      <c r="R1560" s="215"/>
    </row>
    <row r="1561" spans="2:18" x14ac:dyDescent="0.2">
      <c r="B1561" s="216" t="s">
        <v>2776</v>
      </c>
      <c r="C1561" s="216" t="s">
        <v>439</v>
      </c>
      <c r="D1561" s="216" t="s">
        <v>24</v>
      </c>
      <c r="E1561" s="213">
        <v>121</v>
      </c>
      <c r="F1561" s="213">
        <v>0</v>
      </c>
      <c r="G1561" s="213">
        <v>1024.42</v>
      </c>
      <c r="H1561" s="213">
        <v>122</v>
      </c>
      <c r="I1561" s="213"/>
      <c r="J1561" s="213"/>
      <c r="K1561" s="213"/>
      <c r="L1561" s="214"/>
      <c r="M1561" s="214"/>
      <c r="N1561" s="215"/>
      <c r="O1561" s="215"/>
      <c r="P1561" s="213"/>
      <c r="Q1561" s="214"/>
      <c r="R1561" s="215"/>
    </row>
    <row r="1562" spans="2:18" x14ac:dyDescent="0.2">
      <c r="B1562" s="216" t="s">
        <v>2777</v>
      </c>
      <c r="C1562" s="216" t="s">
        <v>2764</v>
      </c>
      <c r="D1562" s="216" t="s">
        <v>24</v>
      </c>
      <c r="E1562" s="213">
        <v>110</v>
      </c>
      <c r="F1562" s="213">
        <v>0</v>
      </c>
      <c r="G1562" s="213">
        <v>3311.38</v>
      </c>
      <c r="H1562" s="213">
        <v>86</v>
      </c>
      <c r="I1562" s="213"/>
      <c r="J1562" s="213"/>
      <c r="K1562" s="213"/>
      <c r="L1562" s="214"/>
      <c r="M1562" s="214"/>
      <c r="N1562" s="215"/>
      <c r="O1562" s="215"/>
      <c r="P1562" s="213"/>
      <c r="Q1562" s="214"/>
      <c r="R1562" s="215"/>
    </row>
    <row r="1563" spans="2:18" x14ac:dyDescent="0.2">
      <c r="B1563" s="216" t="s">
        <v>2778</v>
      </c>
      <c r="C1563" s="216" t="s">
        <v>707</v>
      </c>
      <c r="D1563" s="216" t="s">
        <v>24</v>
      </c>
      <c r="E1563" s="213">
        <v>220</v>
      </c>
      <c r="F1563" s="213">
        <v>2463.5</v>
      </c>
      <c r="G1563" s="213">
        <v>1294.51</v>
      </c>
      <c r="H1563" s="213">
        <v>146</v>
      </c>
      <c r="I1563" s="213"/>
      <c r="J1563" s="213"/>
      <c r="K1563" s="213">
        <v>1</v>
      </c>
      <c r="L1563" s="214">
        <v>10374</v>
      </c>
      <c r="M1563" s="214">
        <v>10374</v>
      </c>
      <c r="N1563" s="215">
        <v>5.7299999999999997E-5</v>
      </c>
      <c r="O1563" s="215">
        <v>5.7299999999999997E-5</v>
      </c>
      <c r="P1563" s="213">
        <v>0</v>
      </c>
      <c r="Q1563" s="214">
        <v>0</v>
      </c>
      <c r="R1563" s="215">
        <v>0</v>
      </c>
    </row>
    <row r="1564" spans="2:18" x14ac:dyDescent="0.2">
      <c r="B1564" s="216" t="s">
        <v>2779</v>
      </c>
      <c r="C1564" s="216" t="s">
        <v>2780</v>
      </c>
      <c r="D1564" s="216" t="s">
        <v>24</v>
      </c>
      <c r="E1564" s="213">
        <v>686</v>
      </c>
      <c r="F1564" s="213">
        <v>3363.1</v>
      </c>
      <c r="G1564" s="213">
        <v>2499.2199999999998</v>
      </c>
      <c r="H1564" s="213">
        <v>288</v>
      </c>
      <c r="I1564" s="213"/>
      <c r="J1564" s="213"/>
      <c r="K1564" s="213">
        <v>6</v>
      </c>
      <c r="L1564" s="214">
        <v>16356.39</v>
      </c>
      <c r="M1564" s="214">
        <v>16356.39</v>
      </c>
      <c r="N1564" s="215">
        <v>1.4980000000000001E-4</v>
      </c>
      <c r="O1564" s="215">
        <v>1.4999999999999999E-4</v>
      </c>
      <c r="P1564" s="213">
        <v>5</v>
      </c>
      <c r="Q1564" s="214">
        <v>53138</v>
      </c>
      <c r="R1564" s="215">
        <v>1.4650000000000001E-4</v>
      </c>
    </row>
    <row r="1565" spans="2:18" x14ac:dyDescent="0.2">
      <c r="B1565" s="216" t="s">
        <v>2781</v>
      </c>
      <c r="C1565" s="216" t="s">
        <v>707</v>
      </c>
      <c r="D1565" s="216" t="s">
        <v>24</v>
      </c>
      <c r="E1565" s="213">
        <v>298</v>
      </c>
      <c r="F1565" s="213">
        <v>2722.21</v>
      </c>
      <c r="G1565" s="213">
        <v>2113.86</v>
      </c>
      <c r="H1565" s="213">
        <v>216</v>
      </c>
      <c r="I1565" s="213"/>
      <c r="J1565" s="213"/>
      <c r="K1565" s="213">
        <v>1</v>
      </c>
      <c r="L1565" s="214">
        <v>1716</v>
      </c>
      <c r="M1565" s="214">
        <v>1716</v>
      </c>
      <c r="N1565" s="215">
        <v>2.62E-5</v>
      </c>
      <c r="O1565" s="215">
        <v>2.62E-5</v>
      </c>
      <c r="P1565" s="213">
        <v>5</v>
      </c>
      <c r="Q1565" s="214">
        <v>15669</v>
      </c>
      <c r="R1565" s="215">
        <v>6.5300000000000002E-5</v>
      </c>
    </row>
    <row r="1566" spans="2:18" x14ac:dyDescent="0.2">
      <c r="B1566" s="216" t="s">
        <v>2782</v>
      </c>
      <c r="C1566" s="216" t="s">
        <v>707</v>
      </c>
      <c r="D1566" s="216" t="s">
        <v>24</v>
      </c>
      <c r="E1566" s="213">
        <v>72</v>
      </c>
      <c r="F1566" s="213">
        <v>1158.5999999999999</v>
      </c>
      <c r="G1566" s="213">
        <v>1370.8</v>
      </c>
      <c r="H1566" s="213">
        <v>155</v>
      </c>
      <c r="I1566" s="213"/>
      <c r="J1566" s="213"/>
      <c r="K1566" s="213">
        <v>0</v>
      </c>
      <c r="L1566" s="214">
        <v>0</v>
      </c>
      <c r="M1566" s="214">
        <v>0</v>
      </c>
      <c r="N1566" s="215">
        <v>0</v>
      </c>
      <c r="O1566" s="215">
        <v>0</v>
      </c>
      <c r="P1566" s="213">
        <v>1</v>
      </c>
      <c r="Q1566" s="214">
        <v>13072</v>
      </c>
      <c r="R1566" s="215">
        <v>3.82E-5</v>
      </c>
    </row>
    <row r="1567" spans="2:18" x14ac:dyDescent="0.2">
      <c r="B1567" s="216" t="s">
        <v>2783</v>
      </c>
      <c r="C1567" s="216" t="s">
        <v>707</v>
      </c>
      <c r="D1567" s="216" t="s">
        <v>24</v>
      </c>
      <c r="E1567" s="213">
        <v>218</v>
      </c>
      <c r="F1567" s="213">
        <v>2165.9</v>
      </c>
      <c r="G1567" s="213">
        <v>2106.75</v>
      </c>
      <c r="H1567" s="213">
        <v>202</v>
      </c>
      <c r="I1567" s="213"/>
      <c r="J1567" s="213"/>
      <c r="K1567" s="213">
        <v>1</v>
      </c>
      <c r="L1567" s="214">
        <v>1073.067</v>
      </c>
      <c r="M1567" s="214">
        <v>1073.067</v>
      </c>
      <c r="N1567" s="215">
        <v>1.6099999999999998E-5</v>
      </c>
      <c r="O1567" s="215">
        <v>1.6099999999999998E-5</v>
      </c>
      <c r="P1567" s="213">
        <v>0</v>
      </c>
      <c r="Q1567" s="214">
        <v>0</v>
      </c>
      <c r="R1567" s="215">
        <v>0</v>
      </c>
    </row>
    <row r="1568" spans="2:18" x14ac:dyDescent="0.2">
      <c r="B1568" s="216" t="s">
        <v>2784</v>
      </c>
      <c r="C1568" s="216" t="s">
        <v>2780</v>
      </c>
      <c r="D1568" s="216" t="s">
        <v>24</v>
      </c>
      <c r="E1568" s="213">
        <v>961</v>
      </c>
      <c r="F1568" s="213">
        <v>3930.8</v>
      </c>
      <c r="G1568" s="213">
        <v>5118.53</v>
      </c>
      <c r="H1568" s="213">
        <v>220</v>
      </c>
      <c r="I1568" s="213"/>
      <c r="J1568" s="213"/>
      <c r="K1568" s="213">
        <v>1</v>
      </c>
      <c r="L1568" s="214">
        <v>42.284219999999998</v>
      </c>
      <c r="M1568" s="214">
        <v>42.284219999999998</v>
      </c>
      <c r="N1568" s="215">
        <v>9.9999999999999995E-7</v>
      </c>
      <c r="O1568" s="215">
        <v>9.9999999999999995E-7</v>
      </c>
      <c r="P1568" s="213">
        <v>4</v>
      </c>
      <c r="Q1568" s="214">
        <v>5933</v>
      </c>
      <c r="R1568" s="215">
        <v>4.9200000000000003E-5</v>
      </c>
    </row>
    <row r="1569" spans="2:18" x14ac:dyDescent="0.2">
      <c r="B1569" s="216" t="s">
        <v>2785</v>
      </c>
      <c r="C1569" s="216" t="s">
        <v>2786</v>
      </c>
      <c r="D1569" s="216" t="s">
        <v>24</v>
      </c>
      <c r="E1569" s="213">
        <v>31</v>
      </c>
      <c r="F1569" s="213">
        <v>1962.3</v>
      </c>
      <c r="G1569" s="213">
        <v>45.82</v>
      </c>
      <c r="H1569" s="213">
        <v>35</v>
      </c>
      <c r="I1569" s="213"/>
      <c r="J1569" s="213"/>
      <c r="K1569" s="213">
        <v>1</v>
      </c>
      <c r="L1569" s="214">
        <v>3337.067</v>
      </c>
      <c r="M1569" s="214">
        <v>3337.067</v>
      </c>
      <c r="N1569" s="215">
        <v>3.2199999999999997E-5</v>
      </c>
      <c r="O1569" s="215">
        <v>3.2199999999999997E-5</v>
      </c>
      <c r="P1569" s="213">
        <v>0</v>
      </c>
      <c r="Q1569" s="214">
        <v>0</v>
      </c>
      <c r="R1569" s="215">
        <v>0</v>
      </c>
    </row>
    <row r="1570" spans="2:18" x14ac:dyDescent="0.2">
      <c r="B1570" s="216" t="s">
        <v>2787</v>
      </c>
      <c r="C1570" s="216" t="s">
        <v>2788</v>
      </c>
      <c r="D1570" s="216" t="s">
        <v>24</v>
      </c>
      <c r="E1570" s="213">
        <v>2184.9899999999998</v>
      </c>
      <c r="F1570" s="213">
        <v>0</v>
      </c>
      <c r="G1570" s="213">
        <v>13421.79</v>
      </c>
      <c r="H1570" s="213">
        <v>297</v>
      </c>
      <c r="I1570" s="213"/>
      <c r="J1570" s="213"/>
      <c r="K1570" s="213">
        <v>5</v>
      </c>
      <c r="L1570" s="214">
        <v>637.48400000000004</v>
      </c>
      <c r="M1570" s="214">
        <v>637.48400000000004</v>
      </c>
      <c r="N1570" s="215">
        <v>5.0000000000000004E-6</v>
      </c>
      <c r="O1570" s="215">
        <v>5.0000000000000004E-6</v>
      </c>
      <c r="P1570" s="213">
        <v>9</v>
      </c>
      <c r="Q1570" s="214">
        <v>34074</v>
      </c>
      <c r="R1570" s="215">
        <v>1.2569999999999999E-4</v>
      </c>
    </row>
    <row r="1571" spans="2:18" x14ac:dyDescent="0.2">
      <c r="B1571" s="216" t="s">
        <v>2789</v>
      </c>
      <c r="C1571" s="216" t="s">
        <v>2790</v>
      </c>
      <c r="D1571" s="216" t="s">
        <v>24</v>
      </c>
      <c r="E1571" s="213">
        <v>750</v>
      </c>
      <c r="F1571" s="213">
        <v>0</v>
      </c>
      <c r="G1571" s="213">
        <v>8258.4599999999991</v>
      </c>
      <c r="H1571" s="213">
        <v>214</v>
      </c>
      <c r="I1571" s="213"/>
      <c r="J1571" s="213"/>
      <c r="K1571" s="213">
        <v>1</v>
      </c>
      <c r="L1571" s="214">
        <v>46844.57</v>
      </c>
      <c r="M1571" s="214">
        <v>46844.57</v>
      </c>
      <c r="N1571" s="215">
        <v>7.1659999999999996E-4</v>
      </c>
      <c r="O1571" s="215">
        <v>7.1699999999999997E-4</v>
      </c>
      <c r="P1571" s="213">
        <v>3</v>
      </c>
      <c r="Q1571" s="214">
        <v>1206</v>
      </c>
      <c r="R1571" s="215">
        <v>1.5099999999999999E-5</v>
      </c>
    </row>
    <row r="1572" spans="2:18" x14ac:dyDescent="0.2">
      <c r="B1572" s="216" t="s">
        <v>2791</v>
      </c>
      <c r="C1572" s="216" t="s">
        <v>2792</v>
      </c>
      <c r="D1572" s="216" t="s">
        <v>24</v>
      </c>
      <c r="E1572" s="213">
        <v>1011</v>
      </c>
      <c r="F1572" s="213">
        <v>735.2</v>
      </c>
      <c r="G1572" s="213">
        <v>6699.08</v>
      </c>
      <c r="H1572" s="213">
        <v>199</v>
      </c>
      <c r="I1572" s="213"/>
      <c r="J1572" s="213"/>
      <c r="K1572" s="213">
        <v>3</v>
      </c>
      <c r="L1572" s="214">
        <v>1467.7529999999999</v>
      </c>
      <c r="M1572" s="214">
        <v>1467.7529999999999</v>
      </c>
      <c r="N1572" s="215">
        <v>8.1000000000000004E-6</v>
      </c>
      <c r="O1572" s="215">
        <v>8.1000000000000004E-6</v>
      </c>
      <c r="P1572" s="213">
        <v>0</v>
      </c>
      <c r="Q1572" s="214">
        <v>0</v>
      </c>
      <c r="R1572" s="215">
        <v>0</v>
      </c>
    </row>
    <row r="1573" spans="2:18" x14ac:dyDescent="0.2">
      <c r="B1573" s="216" t="s">
        <v>2793</v>
      </c>
      <c r="C1573" s="216" t="s">
        <v>2794</v>
      </c>
      <c r="D1573" s="216" t="s">
        <v>25</v>
      </c>
      <c r="E1573" s="213">
        <v>717</v>
      </c>
      <c r="F1573" s="213">
        <v>0</v>
      </c>
      <c r="G1573" s="213">
        <v>9582.68</v>
      </c>
      <c r="H1573" s="213">
        <v>140</v>
      </c>
      <c r="I1573" s="213"/>
      <c r="J1573" s="213"/>
      <c r="K1573" s="213"/>
      <c r="L1573" s="214"/>
      <c r="M1573" s="214"/>
      <c r="N1573" s="215"/>
      <c r="O1573" s="215"/>
      <c r="P1573" s="213"/>
      <c r="Q1573" s="214"/>
      <c r="R1573" s="215"/>
    </row>
    <row r="1574" spans="2:18" x14ac:dyDescent="0.2">
      <c r="B1574" s="216" t="s">
        <v>2795</v>
      </c>
      <c r="C1574" s="216" t="s">
        <v>2796</v>
      </c>
      <c r="D1574" s="216" t="s">
        <v>24</v>
      </c>
      <c r="E1574" s="213">
        <v>2</v>
      </c>
      <c r="F1574" s="213">
        <v>746.48</v>
      </c>
      <c r="G1574" s="213">
        <v>814.14</v>
      </c>
      <c r="H1574" s="213">
        <v>120</v>
      </c>
      <c r="I1574" s="213"/>
      <c r="J1574" s="213"/>
      <c r="K1574" s="213"/>
      <c r="L1574" s="214"/>
      <c r="M1574" s="214"/>
      <c r="N1574" s="215"/>
      <c r="O1574" s="215"/>
      <c r="P1574" s="213"/>
      <c r="Q1574" s="214"/>
      <c r="R1574" s="215"/>
    </row>
    <row r="1575" spans="2:18" x14ac:dyDescent="0.2">
      <c r="B1575" s="216" t="s">
        <v>2797</v>
      </c>
      <c r="C1575" s="216" t="s">
        <v>2798</v>
      </c>
      <c r="D1575" s="216" t="s">
        <v>24</v>
      </c>
      <c r="E1575" s="213">
        <v>1925</v>
      </c>
      <c r="F1575" s="213">
        <v>2254.0700000000002</v>
      </c>
      <c r="G1575" s="213">
        <v>3804.37</v>
      </c>
      <c r="H1575" s="213">
        <v>223</v>
      </c>
      <c r="I1575" s="213"/>
      <c r="J1575" s="213"/>
      <c r="K1575" s="213">
        <v>2</v>
      </c>
      <c r="L1575" s="214">
        <v>59.777970000000003</v>
      </c>
      <c r="M1575" s="214">
        <v>59.777970000000003</v>
      </c>
      <c r="N1575" s="215">
        <v>1.9999999999999999E-6</v>
      </c>
      <c r="O1575" s="215">
        <v>1.9999999999999999E-6</v>
      </c>
      <c r="P1575" s="213">
        <v>5</v>
      </c>
      <c r="Q1575" s="214">
        <v>63401</v>
      </c>
      <c r="R1575" s="215">
        <v>1.829E-4</v>
      </c>
    </row>
    <row r="1576" spans="2:18" x14ac:dyDescent="0.2">
      <c r="B1576" s="216" t="s">
        <v>2799</v>
      </c>
      <c r="C1576" s="216" t="s">
        <v>1964</v>
      </c>
      <c r="D1576" s="216" t="s">
        <v>24</v>
      </c>
      <c r="E1576" s="213">
        <v>892</v>
      </c>
      <c r="F1576" s="213">
        <v>4582.6000000000004</v>
      </c>
      <c r="G1576" s="213">
        <v>4353.22</v>
      </c>
      <c r="H1576" s="213">
        <v>245</v>
      </c>
      <c r="I1576" s="213"/>
      <c r="J1576" s="213"/>
      <c r="K1576" s="213">
        <v>4</v>
      </c>
      <c r="L1576" s="214">
        <v>643.80600000000004</v>
      </c>
      <c r="M1576" s="214">
        <v>643.80600000000004</v>
      </c>
      <c r="N1576" s="215">
        <v>3.9999999999999998E-6</v>
      </c>
      <c r="O1576" s="215">
        <v>3.9999999999999998E-6</v>
      </c>
      <c r="P1576" s="213">
        <v>3</v>
      </c>
      <c r="Q1576" s="214">
        <v>948</v>
      </c>
      <c r="R1576" s="215">
        <v>3.9999999999999998E-6</v>
      </c>
    </row>
    <row r="1577" spans="2:18" x14ac:dyDescent="0.2">
      <c r="B1577" s="216" t="s">
        <v>2800</v>
      </c>
      <c r="C1577" s="216" t="s">
        <v>1975</v>
      </c>
      <c r="D1577" s="216" t="s">
        <v>24</v>
      </c>
      <c r="E1577" s="213">
        <v>410</v>
      </c>
      <c r="F1577" s="213">
        <v>2195.3000000000002</v>
      </c>
      <c r="G1577" s="213">
        <v>1266.5999999999999</v>
      </c>
      <c r="H1577" s="213">
        <v>217</v>
      </c>
      <c r="I1577" s="213"/>
      <c r="J1577" s="213"/>
      <c r="K1577" s="213">
        <v>6</v>
      </c>
      <c r="L1577" s="214">
        <v>636.46789999999999</v>
      </c>
      <c r="M1577" s="214">
        <v>636.46789999999999</v>
      </c>
      <c r="N1577" s="215">
        <v>6.0000000000000002E-6</v>
      </c>
      <c r="O1577" s="215">
        <v>6.0000000000000002E-6</v>
      </c>
      <c r="P1577" s="213">
        <v>2</v>
      </c>
      <c r="Q1577" s="214">
        <v>827</v>
      </c>
      <c r="R1577" s="215">
        <v>6.9999999999999999E-6</v>
      </c>
    </row>
    <row r="1578" spans="2:18" x14ac:dyDescent="0.2">
      <c r="B1578" s="216" t="s">
        <v>2801</v>
      </c>
      <c r="C1578" s="216" t="s">
        <v>2798</v>
      </c>
      <c r="D1578" s="216" t="s">
        <v>24</v>
      </c>
      <c r="E1578" s="213">
        <v>1826</v>
      </c>
      <c r="F1578" s="213">
        <v>5503.9</v>
      </c>
      <c r="G1578" s="213">
        <v>2028.6</v>
      </c>
      <c r="H1578" s="213">
        <v>185.06</v>
      </c>
      <c r="I1578" s="213"/>
      <c r="J1578" s="213"/>
      <c r="K1578" s="213">
        <v>13</v>
      </c>
      <c r="L1578" s="214">
        <v>25047.59</v>
      </c>
      <c r="M1578" s="214">
        <v>25047.59</v>
      </c>
      <c r="N1578" s="215">
        <v>2.366E-4</v>
      </c>
      <c r="O1578" s="215">
        <v>2.3699999999999999E-4</v>
      </c>
      <c r="P1578" s="213">
        <v>6</v>
      </c>
      <c r="Q1578" s="214">
        <v>12905</v>
      </c>
      <c r="R1578" s="215">
        <v>4.5300000000000003E-5</v>
      </c>
    </row>
    <row r="1579" spans="2:18" x14ac:dyDescent="0.2">
      <c r="B1579" s="216" t="s">
        <v>2802</v>
      </c>
      <c r="C1579" s="216" t="s">
        <v>2803</v>
      </c>
      <c r="D1579" s="216" t="s">
        <v>24</v>
      </c>
      <c r="E1579" s="213">
        <v>12</v>
      </c>
      <c r="F1579" s="213">
        <v>0</v>
      </c>
      <c r="G1579" s="213">
        <v>3780.6</v>
      </c>
      <c r="H1579" s="213">
        <v>193</v>
      </c>
      <c r="I1579" s="213"/>
      <c r="J1579" s="213"/>
      <c r="K1579" s="213"/>
      <c r="L1579" s="214"/>
      <c r="M1579" s="214"/>
      <c r="N1579" s="215"/>
      <c r="O1579" s="215"/>
      <c r="P1579" s="213"/>
      <c r="Q1579" s="214"/>
      <c r="R1579" s="215"/>
    </row>
    <row r="1580" spans="2:18" x14ac:dyDescent="0.2">
      <c r="B1580" s="216" t="s">
        <v>2804</v>
      </c>
      <c r="C1580" s="216" t="s">
        <v>1964</v>
      </c>
      <c r="D1580" s="216" t="s">
        <v>24</v>
      </c>
      <c r="E1580" s="213">
        <v>1072.99</v>
      </c>
      <c r="F1580" s="213">
        <v>4265.2</v>
      </c>
      <c r="G1580" s="213">
        <v>1936.8</v>
      </c>
      <c r="H1580" s="213">
        <v>181</v>
      </c>
      <c r="I1580" s="213"/>
      <c r="J1580" s="213"/>
      <c r="K1580" s="213">
        <v>5</v>
      </c>
      <c r="L1580" s="214">
        <v>9879.518</v>
      </c>
      <c r="M1580" s="214">
        <v>9879.518</v>
      </c>
      <c r="N1580" s="215">
        <v>4.7299999999999998E-5</v>
      </c>
      <c r="O1580" s="215">
        <v>4.7299999999999998E-5</v>
      </c>
      <c r="P1580" s="213">
        <v>1</v>
      </c>
      <c r="Q1580" s="214">
        <v>490</v>
      </c>
      <c r="R1580" s="215">
        <v>1.9999999999999999E-6</v>
      </c>
    </row>
    <row r="1581" spans="2:18" x14ac:dyDescent="0.2">
      <c r="B1581" s="216" t="s">
        <v>2805</v>
      </c>
      <c r="C1581" s="216" t="s">
        <v>1975</v>
      </c>
      <c r="D1581" s="216" t="s">
        <v>24</v>
      </c>
      <c r="E1581" s="213">
        <v>19</v>
      </c>
      <c r="F1581" s="213">
        <v>0</v>
      </c>
      <c r="G1581" s="213">
        <v>701.41</v>
      </c>
      <c r="H1581" s="213">
        <v>28</v>
      </c>
      <c r="I1581" s="213"/>
      <c r="J1581" s="213"/>
      <c r="K1581" s="213"/>
      <c r="L1581" s="214"/>
      <c r="M1581" s="214"/>
      <c r="N1581" s="215"/>
      <c r="O1581" s="215"/>
      <c r="P1581" s="213"/>
      <c r="Q1581" s="214"/>
      <c r="R1581" s="215"/>
    </row>
    <row r="1582" spans="2:18" x14ac:dyDescent="0.2">
      <c r="B1582" s="216" t="s">
        <v>2806</v>
      </c>
      <c r="C1582" s="216" t="s">
        <v>2798</v>
      </c>
      <c r="D1582" s="216" t="s">
        <v>24</v>
      </c>
      <c r="E1582" s="213">
        <v>2177.5</v>
      </c>
      <c r="F1582" s="213">
        <v>5335.52</v>
      </c>
      <c r="G1582" s="213">
        <v>1603.4</v>
      </c>
      <c r="H1582" s="213">
        <v>184</v>
      </c>
      <c r="I1582" s="213"/>
      <c r="J1582" s="213"/>
      <c r="K1582" s="213">
        <v>7</v>
      </c>
      <c r="L1582" s="214">
        <v>19313.009999999998</v>
      </c>
      <c r="M1582" s="214">
        <v>18707.7</v>
      </c>
      <c r="N1582" s="215">
        <v>1.461E-4</v>
      </c>
      <c r="O1582" s="215">
        <v>1.44E-4</v>
      </c>
      <c r="P1582" s="213">
        <v>3</v>
      </c>
      <c r="Q1582" s="214">
        <v>69120</v>
      </c>
      <c r="R1582" s="215">
        <v>2.1159999999999999E-4</v>
      </c>
    </row>
    <row r="1583" spans="2:18" x14ac:dyDescent="0.2">
      <c r="B1583" s="216" t="s">
        <v>2807</v>
      </c>
      <c r="C1583" s="216" t="s">
        <v>1975</v>
      </c>
      <c r="D1583" s="216" t="s">
        <v>24</v>
      </c>
      <c r="E1583" s="213">
        <v>1245</v>
      </c>
      <c r="F1583" s="213">
        <v>2872.2</v>
      </c>
      <c r="G1583" s="213">
        <v>1458.82</v>
      </c>
      <c r="H1583" s="213">
        <v>187</v>
      </c>
      <c r="I1583" s="213"/>
      <c r="J1583" s="213"/>
      <c r="K1583" s="213">
        <v>6</v>
      </c>
      <c r="L1583" s="214">
        <v>73664.37</v>
      </c>
      <c r="M1583" s="214">
        <v>73642.23</v>
      </c>
      <c r="N1583" s="215">
        <v>1.4966000000000001E-3</v>
      </c>
      <c r="O1583" s="215">
        <v>1.4959999999999999E-3</v>
      </c>
      <c r="P1583" s="213">
        <v>11</v>
      </c>
      <c r="Q1583" s="214">
        <v>127405</v>
      </c>
      <c r="R1583" s="215">
        <v>3.7809999999999997E-4</v>
      </c>
    </row>
    <row r="1584" spans="2:18" x14ac:dyDescent="0.2">
      <c r="B1584" s="216" t="s">
        <v>2808</v>
      </c>
      <c r="C1584" s="216" t="s">
        <v>1975</v>
      </c>
      <c r="D1584" s="216" t="s">
        <v>24</v>
      </c>
      <c r="E1584" s="213">
        <v>92.25</v>
      </c>
      <c r="F1584" s="213">
        <v>0</v>
      </c>
      <c r="G1584" s="213">
        <v>2551.3000000000002</v>
      </c>
      <c r="H1584" s="213">
        <v>187</v>
      </c>
      <c r="I1584" s="213"/>
      <c r="J1584" s="213"/>
      <c r="K1584" s="213"/>
      <c r="L1584" s="214"/>
      <c r="M1584" s="214"/>
      <c r="N1584" s="215"/>
      <c r="O1584" s="215"/>
      <c r="P1584" s="213"/>
      <c r="Q1584" s="214"/>
      <c r="R1584" s="215"/>
    </row>
    <row r="1585" spans="2:18" x14ac:dyDescent="0.2">
      <c r="B1585" s="216" t="s">
        <v>2809</v>
      </c>
      <c r="C1585" s="216" t="s">
        <v>2803</v>
      </c>
      <c r="D1585" s="216" t="s">
        <v>24</v>
      </c>
      <c r="E1585" s="213">
        <v>994.5</v>
      </c>
      <c r="F1585" s="213">
        <v>0</v>
      </c>
      <c r="G1585" s="213">
        <v>4727.5200000000004</v>
      </c>
      <c r="H1585" s="213">
        <v>122</v>
      </c>
      <c r="I1585" s="213"/>
      <c r="J1585" s="213"/>
      <c r="K1585" s="213">
        <v>3</v>
      </c>
      <c r="L1585" s="214">
        <v>323.99880000000002</v>
      </c>
      <c r="M1585" s="214">
        <v>323.99880000000002</v>
      </c>
      <c r="N1585" s="215">
        <v>3.0000000000000001E-6</v>
      </c>
      <c r="O1585" s="215">
        <v>3.0000000000000001E-6</v>
      </c>
      <c r="P1585" s="213">
        <v>1</v>
      </c>
      <c r="Q1585" s="214">
        <v>540</v>
      </c>
      <c r="R1585" s="215">
        <v>6.1E-6</v>
      </c>
    </row>
    <row r="1586" spans="2:18" x14ac:dyDescent="0.2">
      <c r="B1586" s="216" t="s">
        <v>2810</v>
      </c>
      <c r="C1586" s="216" t="s">
        <v>1975</v>
      </c>
      <c r="D1586" s="216" t="s">
        <v>24</v>
      </c>
      <c r="E1586" s="213">
        <v>18</v>
      </c>
      <c r="F1586" s="213">
        <v>0</v>
      </c>
      <c r="G1586" s="213">
        <v>1237.3900000000001</v>
      </c>
      <c r="H1586" s="213">
        <v>271</v>
      </c>
      <c r="I1586" s="213"/>
      <c r="J1586" s="213"/>
      <c r="K1586" s="213">
        <v>0</v>
      </c>
      <c r="L1586" s="214">
        <v>0</v>
      </c>
      <c r="M1586" s="214">
        <v>0</v>
      </c>
      <c r="N1586" s="215">
        <v>0</v>
      </c>
      <c r="O1586" s="215">
        <v>0</v>
      </c>
      <c r="P1586" s="213">
        <v>1</v>
      </c>
      <c r="Q1586" s="214">
        <v>60</v>
      </c>
      <c r="R1586" s="215">
        <v>5.0000000000000004E-6</v>
      </c>
    </row>
    <row r="1587" spans="2:18" x14ac:dyDescent="0.2">
      <c r="B1587" s="216" t="s">
        <v>2811</v>
      </c>
      <c r="C1587" s="216" t="s">
        <v>1975</v>
      </c>
      <c r="D1587" s="216" t="s">
        <v>24</v>
      </c>
      <c r="E1587" s="213">
        <v>1356</v>
      </c>
      <c r="F1587" s="213">
        <v>4962.6000000000004</v>
      </c>
      <c r="G1587" s="213">
        <v>647.6</v>
      </c>
      <c r="H1587" s="213">
        <v>150</v>
      </c>
      <c r="I1587" s="213"/>
      <c r="J1587" s="213"/>
      <c r="K1587" s="213">
        <v>10</v>
      </c>
      <c r="L1587" s="214">
        <v>65613.88</v>
      </c>
      <c r="M1587" s="214">
        <v>65613.88</v>
      </c>
      <c r="N1587" s="215">
        <v>2.8959999999999999E-4</v>
      </c>
      <c r="O1587" s="215">
        <v>2.9E-4</v>
      </c>
      <c r="P1587" s="213">
        <v>8</v>
      </c>
      <c r="Q1587" s="214">
        <v>61679</v>
      </c>
      <c r="R1587" s="215">
        <v>2.2149999999999999E-4</v>
      </c>
    </row>
    <row r="1588" spans="2:18" x14ac:dyDescent="0.2">
      <c r="B1588" s="216" t="s">
        <v>2812</v>
      </c>
      <c r="C1588" s="216" t="s">
        <v>1975</v>
      </c>
      <c r="D1588" s="216" t="s">
        <v>24</v>
      </c>
      <c r="E1588" s="213">
        <v>36</v>
      </c>
      <c r="F1588" s="213">
        <v>0</v>
      </c>
      <c r="G1588" s="213">
        <v>1288.5</v>
      </c>
      <c r="H1588" s="213">
        <v>143</v>
      </c>
      <c r="I1588" s="213"/>
      <c r="J1588" s="213"/>
      <c r="K1588" s="213"/>
      <c r="L1588" s="214"/>
      <c r="M1588" s="214"/>
      <c r="N1588" s="215"/>
      <c r="O1588" s="215"/>
      <c r="P1588" s="213"/>
      <c r="Q1588" s="214"/>
      <c r="R1588" s="215"/>
    </row>
    <row r="1589" spans="2:18" x14ac:dyDescent="0.2">
      <c r="B1589" s="216" t="s">
        <v>2813</v>
      </c>
      <c r="C1589" s="216" t="s">
        <v>1975</v>
      </c>
      <c r="D1589" s="216" t="s">
        <v>24</v>
      </c>
      <c r="E1589" s="213">
        <v>719.5</v>
      </c>
      <c r="F1589" s="213">
        <v>392.81</v>
      </c>
      <c r="G1589" s="213">
        <v>1561.28</v>
      </c>
      <c r="H1589" s="213">
        <v>152</v>
      </c>
      <c r="I1589" s="213"/>
      <c r="J1589" s="213"/>
      <c r="K1589" s="213">
        <v>5</v>
      </c>
      <c r="L1589" s="214">
        <v>454.6354</v>
      </c>
      <c r="M1589" s="214">
        <v>454.6354</v>
      </c>
      <c r="N1589" s="215">
        <v>5.0000000000000004E-6</v>
      </c>
      <c r="O1589" s="215">
        <v>5.0000000000000004E-6</v>
      </c>
      <c r="P1589" s="213">
        <v>1</v>
      </c>
      <c r="Q1589" s="214">
        <v>4020</v>
      </c>
      <c r="R1589" s="215">
        <v>1.0000000000000001E-5</v>
      </c>
    </row>
    <row r="1590" spans="2:18" x14ac:dyDescent="0.2">
      <c r="B1590" s="216" t="s">
        <v>2814</v>
      </c>
      <c r="C1590" s="216" t="s">
        <v>2803</v>
      </c>
      <c r="D1590" s="216" t="s">
        <v>24</v>
      </c>
      <c r="E1590" s="213">
        <v>819.5</v>
      </c>
      <c r="F1590" s="213">
        <v>0</v>
      </c>
      <c r="G1590" s="213">
        <v>5329.53</v>
      </c>
      <c r="H1590" s="213">
        <v>200</v>
      </c>
      <c r="I1590" s="213"/>
      <c r="J1590" s="213"/>
      <c r="K1590" s="213">
        <v>6</v>
      </c>
      <c r="L1590" s="214">
        <v>2228.3530000000001</v>
      </c>
      <c r="M1590" s="214">
        <v>2228.3530000000001</v>
      </c>
      <c r="N1590" s="215">
        <v>3.9199999999999997E-5</v>
      </c>
      <c r="O1590" s="215">
        <v>3.9199999999999997E-5</v>
      </c>
      <c r="P1590" s="213">
        <v>2</v>
      </c>
      <c r="Q1590" s="214">
        <v>3915</v>
      </c>
      <c r="R1590" s="215">
        <v>3.7200000000000003E-5</v>
      </c>
    </row>
    <row r="1591" spans="2:18" x14ac:dyDescent="0.2">
      <c r="B1591" s="216" t="s">
        <v>2815</v>
      </c>
      <c r="C1591" s="216" t="s">
        <v>1964</v>
      </c>
      <c r="D1591" s="216" t="s">
        <v>24</v>
      </c>
      <c r="E1591" s="213">
        <v>1287</v>
      </c>
      <c r="F1591" s="213">
        <v>5817.78</v>
      </c>
      <c r="G1591" s="213">
        <v>946.9</v>
      </c>
      <c r="H1591" s="213">
        <v>181</v>
      </c>
      <c r="I1591" s="213"/>
      <c r="J1591" s="213"/>
      <c r="K1591" s="213">
        <v>8</v>
      </c>
      <c r="L1591" s="214">
        <v>4625.942</v>
      </c>
      <c r="M1591" s="214">
        <v>4625.942</v>
      </c>
      <c r="N1591" s="215">
        <v>3.5299999999999997E-5</v>
      </c>
      <c r="O1591" s="215">
        <v>3.5299999999999997E-5</v>
      </c>
      <c r="P1591" s="213">
        <v>9</v>
      </c>
      <c r="Q1591" s="214">
        <v>75658</v>
      </c>
      <c r="R1591" s="215">
        <v>2.2890000000000001E-4</v>
      </c>
    </row>
    <row r="1592" spans="2:18" x14ac:dyDescent="0.2">
      <c r="B1592" s="216" t="s">
        <v>2816</v>
      </c>
      <c r="C1592" s="216" t="s">
        <v>1975</v>
      </c>
      <c r="D1592" s="216" t="s">
        <v>24</v>
      </c>
      <c r="E1592" s="213">
        <v>89</v>
      </c>
      <c r="F1592" s="213">
        <v>607.5</v>
      </c>
      <c r="G1592" s="213">
        <v>538.9</v>
      </c>
      <c r="H1592" s="213">
        <v>59</v>
      </c>
      <c r="I1592" s="213"/>
      <c r="J1592" s="213"/>
      <c r="K1592" s="213">
        <v>1</v>
      </c>
      <c r="L1592" s="214">
        <v>58.687620000000003</v>
      </c>
      <c r="M1592" s="214">
        <v>58.687620000000003</v>
      </c>
      <c r="N1592" s="215">
        <v>9.9999999999999995E-7</v>
      </c>
      <c r="O1592" s="215">
        <v>9.9999999999999995E-7</v>
      </c>
      <c r="P1592" s="213">
        <v>1</v>
      </c>
      <c r="Q1592" s="214">
        <v>288</v>
      </c>
      <c r="R1592" s="215">
        <v>9.9999999999999995E-7</v>
      </c>
    </row>
    <row r="1593" spans="2:18" x14ac:dyDescent="0.2">
      <c r="B1593" s="216" t="s">
        <v>2817</v>
      </c>
      <c r="C1593" s="216" t="s">
        <v>1975</v>
      </c>
      <c r="D1593" s="216" t="s">
        <v>24</v>
      </c>
      <c r="E1593" s="213">
        <v>208.33</v>
      </c>
      <c r="F1593" s="213">
        <v>1252.55</v>
      </c>
      <c r="G1593" s="213">
        <v>850.37</v>
      </c>
      <c r="H1593" s="213">
        <v>160</v>
      </c>
      <c r="I1593" s="213"/>
      <c r="J1593" s="213"/>
      <c r="K1593" s="213">
        <v>2</v>
      </c>
      <c r="L1593" s="214">
        <v>47872.72</v>
      </c>
      <c r="M1593" s="214">
        <v>47872.72</v>
      </c>
      <c r="N1593" s="215">
        <v>2.385E-4</v>
      </c>
      <c r="O1593" s="215">
        <v>2.3900000000000001E-4</v>
      </c>
      <c r="P1593" s="213">
        <v>2</v>
      </c>
      <c r="Q1593" s="214">
        <v>2596</v>
      </c>
      <c r="R1593" s="215">
        <v>6.9999999999999999E-6</v>
      </c>
    </row>
    <row r="1594" spans="2:18" x14ac:dyDescent="0.2">
      <c r="B1594" s="216" t="s">
        <v>2818</v>
      </c>
      <c r="C1594" s="216" t="s">
        <v>1975</v>
      </c>
      <c r="D1594" s="216" t="s">
        <v>24</v>
      </c>
      <c r="E1594" s="213">
        <v>1467</v>
      </c>
      <c r="F1594" s="213">
        <v>5465.84</v>
      </c>
      <c r="G1594" s="213">
        <v>2403.29</v>
      </c>
      <c r="H1594" s="213">
        <v>204</v>
      </c>
      <c r="I1594" s="213"/>
      <c r="J1594" s="213"/>
      <c r="K1594" s="213">
        <v>13</v>
      </c>
      <c r="L1594" s="214">
        <v>44237.78</v>
      </c>
      <c r="M1594" s="214">
        <v>44237.78</v>
      </c>
      <c r="N1594" s="215">
        <v>4.306E-4</v>
      </c>
      <c r="O1594" s="215">
        <v>4.3100000000000001E-4</v>
      </c>
      <c r="P1594" s="213">
        <v>14</v>
      </c>
      <c r="Q1594" s="214">
        <v>127815</v>
      </c>
      <c r="R1594" s="215">
        <v>3.748E-4</v>
      </c>
    </row>
    <row r="1595" spans="2:18" x14ac:dyDescent="0.2">
      <c r="B1595" s="216" t="s">
        <v>2819</v>
      </c>
      <c r="C1595" s="216" t="s">
        <v>1975</v>
      </c>
      <c r="D1595" s="216" t="s">
        <v>24</v>
      </c>
      <c r="E1595" s="213">
        <v>1689.99</v>
      </c>
      <c r="F1595" s="213">
        <v>1559.9</v>
      </c>
      <c r="G1595" s="213">
        <v>1823.33</v>
      </c>
      <c r="H1595" s="213">
        <v>177</v>
      </c>
      <c r="I1595" s="213"/>
      <c r="J1595" s="213"/>
      <c r="K1595" s="213">
        <v>2</v>
      </c>
      <c r="L1595" s="214">
        <v>93654.49</v>
      </c>
      <c r="M1595" s="214">
        <v>93654.49</v>
      </c>
      <c r="N1595" s="215">
        <v>1.7281E-3</v>
      </c>
      <c r="O1595" s="215">
        <v>1.7279999999999999E-3</v>
      </c>
      <c r="P1595" s="213">
        <v>2</v>
      </c>
      <c r="Q1595" s="214">
        <v>4861</v>
      </c>
      <c r="R1595" s="215">
        <v>3.3200000000000001E-5</v>
      </c>
    </row>
    <row r="1596" spans="2:18" x14ac:dyDescent="0.2">
      <c r="B1596" s="216" t="s">
        <v>2820</v>
      </c>
      <c r="C1596" s="216" t="s">
        <v>1975</v>
      </c>
      <c r="D1596" s="216" t="s">
        <v>24</v>
      </c>
      <c r="E1596" s="213">
        <v>527</v>
      </c>
      <c r="F1596" s="213">
        <v>0</v>
      </c>
      <c r="G1596" s="213">
        <v>2520.9899999999998</v>
      </c>
      <c r="H1596" s="213">
        <v>123</v>
      </c>
      <c r="I1596" s="213"/>
      <c r="J1596" s="213"/>
      <c r="K1596" s="213">
        <v>2</v>
      </c>
      <c r="L1596" s="214">
        <v>118.1146</v>
      </c>
      <c r="M1596" s="214">
        <v>118.1146</v>
      </c>
      <c r="N1596" s="215">
        <v>1.9999999999999999E-6</v>
      </c>
      <c r="O1596" s="215">
        <v>1.9999999999999999E-6</v>
      </c>
      <c r="P1596" s="213">
        <v>0</v>
      </c>
      <c r="Q1596" s="214">
        <v>0</v>
      </c>
      <c r="R1596" s="215">
        <v>0</v>
      </c>
    </row>
    <row r="1597" spans="2:18" x14ac:dyDescent="0.2">
      <c r="B1597" s="216" t="s">
        <v>2821</v>
      </c>
      <c r="C1597" s="216" t="s">
        <v>1975</v>
      </c>
      <c r="D1597" s="216" t="s">
        <v>24</v>
      </c>
      <c r="E1597" s="213">
        <v>786</v>
      </c>
      <c r="F1597" s="213">
        <v>3627.7</v>
      </c>
      <c r="G1597" s="213">
        <v>3298.83</v>
      </c>
      <c r="H1597" s="213">
        <v>132</v>
      </c>
      <c r="I1597" s="213"/>
      <c r="J1597" s="213"/>
      <c r="K1597" s="213">
        <v>3</v>
      </c>
      <c r="L1597" s="214">
        <v>307552.40000000002</v>
      </c>
      <c r="M1597" s="214">
        <v>88.073779999999999</v>
      </c>
      <c r="N1597" s="215">
        <v>7.7740000000000003E-4</v>
      </c>
      <c r="O1597" s="215">
        <v>1.9999999999999999E-6</v>
      </c>
      <c r="P1597" s="213">
        <v>4</v>
      </c>
      <c r="Q1597" s="214">
        <v>12301</v>
      </c>
      <c r="R1597" s="215">
        <v>6.8300000000000007E-5</v>
      </c>
    </row>
    <row r="1598" spans="2:18" x14ac:dyDescent="0.2">
      <c r="B1598" s="216" t="s">
        <v>2822</v>
      </c>
      <c r="C1598" s="216" t="s">
        <v>2803</v>
      </c>
      <c r="D1598" s="216" t="s">
        <v>24</v>
      </c>
      <c r="E1598" s="213">
        <v>100</v>
      </c>
      <c r="F1598" s="213">
        <v>0</v>
      </c>
      <c r="G1598" s="213">
        <v>6578.2</v>
      </c>
      <c r="H1598" s="213">
        <v>160</v>
      </c>
      <c r="I1598" s="213"/>
      <c r="J1598" s="213"/>
      <c r="K1598" s="213"/>
      <c r="L1598" s="214"/>
      <c r="M1598" s="214"/>
      <c r="N1598" s="215"/>
      <c r="O1598" s="215"/>
      <c r="P1598" s="213"/>
      <c r="Q1598" s="214"/>
      <c r="R1598" s="215"/>
    </row>
    <row r="1599" spans="2:18" x14ac:dyDescent="0.2">
      <c r="B1599" s="216" t="s">
        <v>2823</v>
      </c>
      <c r="C1599" s="216" t="s">
        <v>1975</v>
      </c>
      <c r="D1599" s="216" t="s">
        <v>24</v>
      </c>
      <c r="E1599" s="213">
        <v>159.57</v>
      </c>
      <c r="F1599" s="213">
        <v>0</v>
      </c>
      <c r="G1599" s="213">
        <v>2475.1</v>
      </c>
      <c r="H1599" s="213">
        <v>233</v>
      </c>
      <c r="I1599" s="213"/>
      <c r="J1599" s="213"/>
      <c r="K1599" s="213">
        <v>2</v>
      </c>
      <c r="L1599" s="214">
        <v>1838.2550000000001</v>
      </c>
      <c r="M1599" s="214">
        <v>1838.2550000000001</v>
      </c>
      <c r="N1599" s="215">
        <v>1.9999999999999999E-6</v>
      </c>
      <c r="O1599" s="215">
        <v>1.9999999999999999E-6</v>
      </c>
      <c r="P1599" s="213">
        <v>1</v>
      </c>
      <c r="Q1599" s="214">
        <v>590</v>
      </c>
      <c r="R1599" s="215">
        <v>9.9999999999999995E-7</v>
      </c>
    </row>
    <row r="1600" spans="2:18" x14ac:dyDescent="0.2">
      <c r="B1600" s="216" t="s">
        <v>2824</v>
      </c>
      <c r="C1600" s="216" t="s">
        <v>1975</v>
      </c>
      <c r="D1600" s="216" t="s">
        <v>24</v>
      </c>
      <c r="E1600" s="213">
        <v>79</v>
      </c>
      <c r="F1600" s="213">
        <v>174</v>
      </c>
      <c r="G1600" s="213">
        <v>1419.26</v>
      </c>
      <c r="H1600" s="213">
        <v>151</v>
      </c>
      <c r="I1600" s="213"/>
      <c r="J1600" s="213"/>
      <c r="K1600" s="213">
        <v>2</v>
      </c>
      <c r="L1600" s="214">
        <v>27078.27</v>
      </c>
      <c r="M1600" s="214">
        <v>27078.27</v>
      </c>
      <c r="N1600" s="215">
        <v>2.2020000000000001E-4</v>
      </c>
      <c r="O1600" s="215">
        <v>2.2000000000000001E-4</v>
      </c>
      <c r="P1600" s="213">
        <v>2</v>
      </c>
      <c r="Q1600" s="214">
        <v>10457</v>
      </c>
      <c r="R1600" s="215">
        <v>2.41E-5</v>
      </c>
    </row>
    <row r="1601" spans="2:18" x14ac:dyDescent="0.2">
      <c r="B1601" s="216" t="s">
        <v>2825</v>
      </c>
      <c r="C1601" s="216" t="s">
        <v>890</v>
      </c>
      <c r="D1601" s="216" t="s">
        <v>24</v>
      </c>
      <c r="E1601" s="213">
        <v>1654</v>
      </c>
      <c r="F1601" s="213">
        <v>3650.9</v>
      </c>
      <c r="G1601" s="213">
        <v>6902.36</v>
      </c>
      <c r="H1601" s="213">
        <v>224</v>
      </c>
      <c r="I1601" s="213"/>
      <c r="J1601" s="213"/>
      <c r="K1601" s="213">
        <v>11</v>
      </c>
      <c r="L1601" s="214">
        <v>202018.3</v>
      </c>
      <c r="M1601" s="214">
        <v>200901.8</v>
      </c>
      <c r="N1601" s="215">
        <v>1.9678E-3</v>
      </c>
      <c r="O1601" s="215">
        <v>1.9650000000000002E-3</v>
      </c>
      <c r="P1601" s="213">
        <v>23</v>
      </c>
      <c r="Q1601" s="214">
        <v>189305</v>
      </c>
      <c r="R1601" s="215">
        <v>4.883E-4</v>
      </c>
    </row>
    <row r="1602" spans="2:18" x14ac:dyDescent="0.2">
      <c r="B1602" s="216" t="s">
        <v>2826</v>
      </c>
      <c r="C1602" s="216" t="s">
        <v>890</v>
      </c>
      <c r="D1602" s="216" t="s">
        <v>24</v>
      </c>
      <c r="E1602" s="213">
        <v>1078</v>
      </c>
      <c r="F1602" s="213">
        <v>2030.3</v>
      </c>
      <c r="G1602" s="213">
        <v>4967.01</v>
      </c>
      <c r="H1602" s="213">
        <v>171.7056</v>
      </c>
      <c r="I1602" s="213"/>
      <c r="J1602" s="213"/>
      <c r="K1602" s="213">
        <v>8</v>
      </c>
      <c r="L1602" s="214">
        <v>244951.5</v>
      </c>
      <c r="M1602" s="214">
        <v>244951.5</v>
      </c>
      <c r="N1602" s="215">
        <v>1.4047E-3</v>
      </c>
      <c r="O1602" s="215">
        <v>1.405E-3</v>
      </c>
      <c r="P1602" s="213">
        <v>6</v>
      </c>
      <c r="Q1602" s="214">
        <v>52324</v>
      </c>
      <c r="R1602" s="215">
        <v>1.214E-4</v>
      </c>
    </row>
    <row r="1603" spans="2:18" x14ac:dyDescent="0.2">
      <c r="B1603" s="216" t="s">
        <v>2827</v>
      </c>
      <c r="C1603" s="216" t="s">
        <v>850</v>
      </c>
      <c r="D1603" s="216" t="s">
        <v>24</v>
      </c>
      <c r="E1603" s="213">
        <v>1954</v>
      </c>
      <c r="F1603" s="213">
        <v>2932</v>
      </c>
      <c r="G1603" s="213">
        <v>9002.94</v>
      </c>
      <c r="H1603" s="213">
        <v>229</v>
      </c>
      <c r="I1603" s="213"/>
      <c r="J1603" s="213"/>
      <c r="K1603" s="213">
        <v>18</v>
      </c>
      <c r="L1603" s="214">
        <v>346192.6</v>
      </c>
      <c r="M1603" s="214">
        <v>346192.6</v>
      </c>
      <c r="N1603" s="215">
        <v>4.3252000000000004E-3</v>
      </c>
      <c r="O1603" s="215">
        <v>4.3249999999999999E-3</v>
      </c>
      <c r="P1603" s="213">
        <v>9</v>
      </c>
      <c r="Q1603" s="214">
        <v>35630</v>
      </c>
      <c r="R1603" s="215">
        <v>1.4579999999999999E-4</v>
      </c>
    </row>
    <row r="1604" spans="2:18" x14ac:dyDescent="0.2">
      <c r="B1604" s="216" t="s">
        <v>2828</v>
      </c>
      <c r="C1604" s="216" t="s">
        <v>847</v>
      </c>
      <c r="D1604" s="216" t="s">
        <v>24</v>
      </c>
      <c r="E1604" s="213">
        <v>816</v>
      </c>
      <c r="F1604" s="213">
        <v>1491.2</v>
      </c>
      <c r="G1604" s="213">
        <v>4613.5</v>
      </c>
      <c r="H1604" s="213">
        <v>275</v>
      </c>
      <c r="I1604" s="213"/>
      <c r="J1604" s="213"/>
      <c r="K1604" s="213">
        <v>3</v>
      </c>
      <c r="L1604" s="214">
        <v>128305.8</v>
      </c>
      <c r="M1604" s="214">
        <v>128305.8</v>
      </c>
      <c r="N1604" s="215">
        <v>1.5878000000000001E-3</v>
      </c>
      <c r="O1604" s="215">
        <v>1.588E-3</v>
      </c>
      <c r="P1604" s="213">
        <v>4</v>
      </c>
      <c r="Q1604" s="214">
        <v>11653</v>
      </c>
      <c r="R1604" s="215">
        <v>3.5200000000000002E-5</v>
      </c>
    </row>
    <row r="1605" spans="2:18" x14ac:dyDescent="0.2">
      <c r="B1605" s="216" t="s">
        <v>2829</v>
      </c>
      <c r="C1605" s="216" t="s">
        <v>847</v>
      </c>
      <c r="D1605" s="216" t="s">
        <v>24</v>
      </c>
      <c r="E1605" s="213">
        <v>5</v>
      </c>
      <c r="F1605" s="213">
        <v>0</v>
      </c>
      <c r="G1605" s="213">
        <v>2104.4</v>
      </c>
      <c r="H1605" s="213">
        <v>139</v>
      </c>
      <c r="I1605" s="213"/>
      <c r="J1605" s="213"/>
      <c r="K1605" s="213"/>
      <c r="L1605" s="214"/>
      <c r="M1605" s="214"/>
      <c r="N1605" s="215"/>
      <c r="O1605" s="215"/>
      <c r="P1605" s="213"/>
      <c r="Q1605" s="214"/>
      <c r="R1605" s="215"/>
    </row>
    <row r="1606" spans="2:18" x14ac:dyDescent="0.2">
      <c r="B1606" s="216" t="s">
        <v>3250</v>
      </c>
      <c r="C1606" s="216" t="s">
        <v>1975</v>
      </c>
      <c r="D1606" s="216" t="s">
        <v>24</v>
      </c>
      <c r="E1606" s="213">
        <v>18.579999999999998</v>
      </c>
      <c r="F1606" s="213">
        <v>0</v>
      </c>
      <c r="G1606" s="213">
        <v>103.8</v>
      </c>
      <c r="H1606" s="213"/>
      <c r="I1606" s="213"/>
      <c r="J1606" s="213"/>
      <c r="K1606" s="213">
        <v>2</v>
      </c>
      <c r="L1606" s="214">
        <v>5283.07</v>
      </c>
      <c r="M1606" s="214">
        <v>5283.07</v>
      </c>
      <c r="N1606" s="215">
        <v>3.9999999999999998E-6</v>
      </c>
      <c r="O1606" s="215">
        <v>3.9999999999999998E-6</v>
      </c>
      <c r="P1606" s="213">
        <v>0</v>
      </c>
      <c r="Q1606" s="214">
        <v>0</v>
      </c>
      <c r="R1606" s="215">
        <v>0</v>
      </c>
    </row>
    <row r="1607" spans="2:18" x14ac:dyDescent="0.2">
      <c r="B1607" s="216" t="s">
        <v>2830</v>
      </c>
      <c r="C1607" s="216" t="s">
        <v>1975</v>
      </c>
      <c r="D1607" s="216" t="s">
        <v>24</v>
      </c>
      <c r="E1607" s="213">
        <v>4</v>
      </c>
      <c r="F1607" s="213">
        <v>0</v>
      </c>
      <c r="G1607" s="213">
        <v>1085.1099999999999</v>
      </c>
      <c r="H1607" s="213"/>
      <c r="I1607" s="213"/>
      <c r="J1607" s="213"/>
      <c r="K1607" s="213"/>
      <c r="L1607" s="214"/>
      <c r="M1607" s="214"/>
      <c r="N1607" s="215"/>
      <c r="O1607" s="215"/>
      <c r="P1607" s="213"/>
      <c r="Q1607" s="214"/>
      <c r="R1607" s="215"/>
    </row>
    <row r="1608" spans="2:18" x14ac:dyDescent="0.2">
      <c r="B1608" s="216" t="s">
        <v>2831</v>
      </c>
      <c r="C1608" s="216" t="s">
        <v>2832</v>
      </c>
      <c r="D1608" s="216" t="s">
        <v>24</v>
      </c>
      <c r="E1608" s="213">
        <v>4</v>
      </c>
      <c r="F1608" s="213">
        <v>0</v>
      </c>
      <c r="G1608" s="213">
        <v>874.53</v>
      </c>
      <c r="H1608" s="213"/>
      <c r="I1608" s="213"/>
      <c r="J1608" s="213"/>
      <c r="K1608" s="213">
        <v>0</v>
      </c>
      <c r="L1608" s="214">
        <v>0</v>
      </c>
      <c r="M1608" s="214">
        <v>0</v>
      </c>
      <c r="N1608" s="215">
        <v>0</v>
      </c>
      <c r="O1608" s="215">
        <v>0</v>
      </c>
      <c r="P1608" s="213">
        <v>1</v>
      </c>
      <c r="Q1608" s="214">
        <v>210</v>
      </c>
      <c r="R1608" s="215">
        <v>9.9999999999999995E-7</v>
      </c>
    </row>
    <row r="1609" spans="2:18" x14ac:dyDescent="0.2">
      <c r="B1609" s="216" t="s">
        <v>2833</v>
      </c>
      <c r="C1609" s="216" t="s">
        <v>2834</v>
      </c>
      <c r="D1609" s="216" t="s">
        <v>24</v>
      </c>
      <c r="E1609" s="213">
        <v>1827</v>
      </c>
      <c r="F1609" s="213">
        <v>787.98</v>
      </c>
      <c r="G1609" s="213">
        <v>12770.84</v>
      </c>
      <c r="H1609" s="213"/>
      <c r="I1609" s="213"/>
      <c r="J1609" s="213"/>
      <c r="K1609" s="213">
        <v>3</v>
      </c>
      <c r="L1609" s="214">
        <v>356060.9</v>
      </c>
      <c r="M1609" s="214">
        <v>356060.9</v>
      </c>
      <c r="N1609" s="215">
        <v>3.6905000000000002E-3</v>
      </c>
      <c r="O1609" s="215">
        <v>3.6909999999999998E-3</v>
      </c>
      <c r="P1609" s="213">
        <v>9</v>
      </c>
      <c r="Q1609" s="214">
        <v>6451</v>
      </c>
      <c r="R1609" s="215">
        <v>5.3300000000000001E-5</v>
      </c>
    </row>
    <row r="1610" spans="2:18" x14ac:dyDescent="0.2">
      <c r="B1610" s="216" t="s">
        <v>2835</v>
      </c>
      <c r="C1610" s="216" t="s">
        <v>2836</v>
      </c>
      <c r="D1610" s="216" t="s">
        <v>24</v>
      </c>
      <c r="E1610" s="213">
        <v>1688</v>
      </c>
      <c r="F1610" s="213">
        <v>3314.5</v>
      </c>
      <c r="G1610" s="213">
        <v>654.79999999999995</v>
      </c>
      <c r="H1610" s="213">
        <v>116.58329999999999</v>
      </c>
      <c r="I1610" s="213"/>
      <c r="J1610" s="213"/>
      <c r="K1610" s="213">
        <v>20</v>
      </c>
      <c r="L1610" s="214">
        <v>3662564</v>
      </c>
      <c r="M1610" s="214">
        <v>454863</v>
      </c>
      <c r="N1610" s="215">
        <v>5.7156000000000004E-3</v>
      </c>
      <c r="O1610" s="215">
        <v>3.9199999999999999E-3</v>
      </c>
      <c r="P1610" s="213">
        <v>8</v>
      </c>
      <c r="Q1610" s="214">
        <v>63701</v>
      </c>
      <c r="R1610" s="215">
        <v>1.6449999999999999E-4</v>
      </c>
    </row>
    <row r="1611" spans="2:18" x14ac:dyDescent="0.2">
      <c r="B1611" s="216" t="s">
        <v>2837</v>
      </c>
      <c r="C1611" s="216" t="s">
        <v>2836</v>
      </c>
      <c r="D1611" s="216" t="s">
        <v>24</v>
      </c>
      <c r="E1611" s="213">
        <v>975</v>
      </c>
      <c r="F1611" s="213">
        <v>1880.9</v>
      </c>
      <c r="G1611" s="213">
        <v>974.8</v>
      </c>
      <c r="H1611" s="213">
        <v>101</v>
      </c>
      <c r="I1611" s="213"/>
      <c r="J1611" s="213"/>
      <c r="K1611" s="213">
        <v>12</v>
      </c>
      <c r="L1611" s="214">
        <v>2105587</v>
      </c>
      <c r="M1611" s="214">
        <v>168495</v>
      </c>
      <c r="N1611" s="215">
        <v>2.1300999999999998E-3</v>
      </c>
      <c r="O1611" s="215">
        <v>9.859999999999999E-4</v>
      </c>
      <c r="P1611" s="213">
        <v>2</v>
      </c>
      <c r="Q1611" s="214">
        <v>2611</v>
      </c>
      <c r="R1611" s="215">
        <v>1.4100000000000001E-5</v>
      </c>
    </row>
    <row r="1612" spans="2:18" x14ac:dyDescent="0.2">
      <c r="B1612" s="216" t="s">
        <v>2838</v>
      </c>
      <c r="C1612" s="216" t="s">
        <v>2836</v>
      </c>
      <c r="D1612" s="216" t="s">
        <v>24</v>
      </c>
      <c r="E1612" s="213">
        <v>176</v>
      </c>
      <c r="F1612" s="213">
        <v>1167.2</v>
      </c>
      <c r="G1612" s="213">
        <v>275.81</v>
      </c>
      <c r="H1612" s="213">
        <v>46</v>
      </c>
      <c r="I1612" s="213"/>
      <c r="J1612" s="213"/>
      <c r="K1612" s="213">
        <v>6</v>
      </c>
      <c r="L1612" s="214">
        <v>339218.1</v>
      </c>
      <c r="M1612" s="214">
        <v>28131.7</v>
      </c>
      <c r="N1612" s="215">
        <v>3.9100000000000002E-4</v>
      </c>
      <c r="O1612" s="215">
        <v>2.32E-4</v>
      </c>
      <c r="P1612" s="213">
        <v>0</v>
      </c>
      <c r="Q1612" s="214">
        <v>0</v>
      </c>
      <c r="R1612" s="215">
        <v>0</v>
      </c>
    </row>
    <row r="1613" spans="2:18" x14ac:dyDescent="0.2">
      <c r="B1613" s="216" t="s">
        <v>2839</v>
      </c>
      <c r="C1613" s="216" t="s">
        <v>2836</v>
      </c>
      <c r="D1613" s="216" t="s">
        <v>24</v>
      </c>
      <c r="E1613" s="213">
        <v>90</v>
      </c>
      <c r="F1613" s="213">
        <v>0</v>
      </c>
      <c r="G1613" s="213">
        <v>1191.7</v>
      </c>
      <c r="H1613" s="213">
        <v>65</v>
      </c>
      <c r="I1613" s="213"/>
      <c r="J1613" s="213"/>
      <c r="K1613" s="213">
        <v>0</v>
      </c>
      <c r="L1613" s="214">
        <v>0</v>
      </c>
      <c r="M1613" s="214">
        <v>0</v>
      </c>
      <c r="N1613" s="215">
        <v>0</v>
      </c>
      <c r="O1613" s="215">
        <v>0</v>
      </c>
      <c r="P1613" s="213">
        <v>2</v>
      </c>
      <c r="Q1613" s="214">
        <v>4614.3999999999996</v>
      </c>
      <c r="R1613" s="215">
        <v>1.1459999999999999E-4</v>
      </c>
    </row>
    <row r="1614" spans="2:18" x14ac:dyDescent="0.2">
      <c r="B1614" s="216" t="s">
        <v>2840</v>
      </c>
      <c r="C1614" s="216" t="s">
        <v>2841</v>
      </c>
      <c r="D1614" s="216" t="s">
        <v>25</v>
      </c>
      <c r="E1614" s="213">
        <v>93</v>
      </c>
      <c r="F1614" s="213">
        <v>21736.12</v>
      </c>
      <c r="G1614" s="213">
        <v>636.29999999999995</v>
      </c>
      <c r="H1614" s="213"/>
      <c r="I1614" s="213"/>
      <c r="J1614" s="213"/>
      <c r="K1614" s="213">
        <v>2</v>
      </c>
      <c r="L1614" s="214">
        <v>27888.87</v>
      </c>
      <c r="M1614" s="214">
        <v>27888.87</v>
      </c>
      <c r="N1614" s="215">
        <v>2.085E-4</v>
      </c>
      <c r="O1614" s="215">
        <v>2.0900000000000001E-4</v>
      </c>
      <c r="P1614" s="213">
        <v>0</v>
      </c>
      <c r="Q1614" s="214">
        <v>0</v>
      </c>
      <c r="R1614" s="215">
        <v>0</v>
      </c>
    </row>
    <row r="1615" spans="2:18" x14ac:dyDescent="0.2">
      <c r="B1615" s="216" t="s">
        <v>2842</v>
      </c>
      <c r="C1615" s="216" t="s">
        <v>2843</v>
      </c>
      <c r="D1615" s="216" t="s">
        <v>25</v>
      </c>
      <c r="E1615" s="213">
        <v>95</v>
      </c>
      <c r="F1615" s="213">
        <v>17161.02</v>
      </c>
      <c r="G1615" s="213">
        <v>525.79999999999995</v>
      </c>
      <c r="H1615" s="213">
        <v>107.5381</v>
      </c>
      <c r="I1615" s="213"/>
      <c r="J1615" s="213"/>
      <c r="K1615" s="213">
        <v>2</v>
      </c>
      <c r="L1615" s="214">
        <v>2816.819</v>
      </c>
      <c r="M1615" s="214">
        <v>2816.819</v>
      </c>
      <c r="N1615" s="215">
        <v>4.0299999999999997E-5</v>
      </c>
      <c r="O1615" s="215">
        <v>4.0299999999999997E-5</v>
      </c>
      <c r="P1615" s="213">
        <v>4</v>
      </c>
      <c r="Q1615" s="214">
        <v>13103</v>
      </c>
      <c r="R1615" s="215">
        <v>7.25E-5</v>
      </c>
    </row>
    <row r="1616" spans="2:18" x14ac:dyDescent="0.2">
      <c r="B1616" s="216" t="s">
        <v>2844</v>
      </c>
      <c r="C1616" s="216" t="s">
        <v>2841</v>
      </c>
      <c r="D1616" s="216" t="s">
        <v>24</v>
      </c>
      <c r="E1616" s="213">
        <v>14</v>
      </c>
      <c r="F1616" s="213">
        <v>2363.5</v>
      </c>
      <c r="G1616" s="213">
        <v>2245.86</v>
      </c>
      <c r="H1616" s="213">
        <v>227.13650000000001</v>
      </c>
      <c r="I1616" s="213"/>
      <c r="J1616" s="213"/>
      <c r="K1616" s="213"/>
      <c r="L1616" s="214"/>
      <c r="M1616" s="214"/>
      <c r="N1616" s="215"/>
      <c r="O1616" s="215"/>
      <c r="P1616" s="213"/>
      <c r="Q1616" s="214"/>
      <c r="R1616" s="215"/>
    </row>
    <row r="1617" spans="2:18" x14ac:dyDescent="0.2">
      <c r="B1617" s="216" t="s">
        <v>2845</v>
      </c>
      <c r="C1617" s="216" t="s">
        <v>2846</v>
      </c>
      <c r="D1617" s="216" t="s">
        <v>24</v>
      </c>
      <c r="E1617" s="213">
        <v>48.5</v>
      </c>
      <c r="F1617" s="213">
        <v>716.2</v>
      </c>
      <c r="G1617" s="213">
        <v>1896.44</v>
      </c>
      <c r="H1617" s="213">
        <v>102</v>
      </c>
      <c r="I1617" s="213"/>
      <c r="J1617" s="213"/>
      <c r="K1617" s="213">
        <v>3</v>
      </c>
      <c r="L1617" s="214">
        <v>431.3879</v>
      </c>
      <c r="M1617" s="214">
        <v>431.3879</v>
      </c>
      <c r="N1617" s="215">
        <v>6.9999999999999999E-6</v>
      </c>
      <c r="O1617" s="215">
        <v>6.9999999999999999E-6</v>
      </c>
      <c r="P1617" s="213">
        <v>1</v>
      </c>
      <c r="Q1617" s="214">
        <v>405</v>
      </c>
      <c r="R1617" s="215">
        <v>5.0000000000000004E-6</v>
      </c>
    </row>
    <row r="1618" spans="2:18" x14ac:dyDescent="0.2">
      <c r="B1618" s="216" t="s">
        <v>2847</v>
      </c>
      <c r="C1618" s="216" t="s">
        <v>2848</v>
      </c>
      <c r="D1618" s="216" t="s">
        <v>24</v>
      </c>
      <c r="E1618" s="213">
        <v>5.5</v>
      </c>
      <c r="F1618" s="213">
        <v>0</v>
      </c>
      <c r="G1618" s="213">
        <v>1920.7</v>
      </c>
      <c r="H1618" s="213"/>
      <c r="I1618" s="213"/>
      <c r="J1618" s="213"/>
      <c r="K1618" s="213"/>
      <c r="L1618" s="214"/>
      <c r="M1618" s="214"/>
      <c r="N1618" s="215"/>
      <c r="O1618" s="215"/>
      <c r="P1618" s="213"/>
      <c r="Q1618" s="214"/>
      <c r="R1618" s="215"/>
    </row>
    <row r="1619" spans="2:18" x14ac:dyDescent="0.2">
      <c r="B1619" s="216" t="s">
        <v>2849</v>
      </c>
      <c r="C1619" s="216" t="s">
        <v>2848</v>
      </c>
      <c r="D1619" s="216" t="s">
        <v>24</v>
      </c>
      <c r="E1619" s="213">
        <v>150.5</v>
      </c>
      <c r="F1619" s="213">
        <v>894.1</v>
      </c>
      <c r="G1619" s="213">
        <v>946.68</v>
      </c>
      <c r="H1619" s="213"/>
      <c r="I1619" s="213"/>
      <c r="J1619" s="213"/>
      <c r="K1619" s="213">
        <v>4</v>
      </c>
      <c r="L1619" s="214">
        <v>22753.01</v>
      </c>
      <c r="M1619" s="214">
        <v>21611.68</v>
      </c>
      <c r="N1619" s="215">
        <v>2.4479999999999999E-4</v>
      </c>
      <c r="O1619" s="215">
        <v>2.4399999999999999E-4</v>
      </c>
      <c r="P1619" s="213">
        <v>1</v>
      </c>
      <c r="Q1619" s="214">
        <v>402</v>
      </c>
      <c r="R1619" s="215">
        <v>3.0000000000000001E-6</v>
      </c>
    </row>
    <row r="1620" spans="2:18" x14ac:dyDescent="0.2">
      <c r="B1620" s="216" t="s">
        <v>2850</v>
      </c>
      <c r="C1620" s="216" t="s">
        <v>2851</v>
      </c>
      <c r="D1620" s="216" t="s">
        <v>25</v>
      </c>
      <c r="E1620" s="213">
        <v>46</v>
      </c>
      <c r="F1620" s="213">
        <v>9498.1</v>
      </c>
      <c r="G1620" s="213">
        <v>285.2</v>
      </c>
      <c r="H1620" s="213">
        <v>10.05029</v>
      </c>
      <c r="I1620" s="213"/>
      <c r="J1620" s="213"/>
      <c r="K1620" s="213">
        <v>2</v>
      </c>
      <c r="L1620" s="214">
        <v>9965.0830000000005</v>
      </c>
      <c r="M1620" s="214">
        <v>9965.0830000000005</v>
      </c>
      <c r="N1620" s="215">
        <v>1.181E-4</v>
      </c>
      <c r="O1620" s="215">
        <v>1.18E-4</v>
      </c>
      <c r="P1620" s="213">
        <v>0</v>
      </c>
      <c r="Q1620" s="214">
        <v>0</v>
      </c>
      <c r="R1620" s="215">
        <v>0</v>
      </c>
    </row>
    <row r="1621" spans="2:18" x14ac:dyDescent="0.2">
      <c r="B1621" s="216" t="s">
        <v>2852</v>
      </c>
      <c r="C1621" s="216" t="s">
        <v>2853</v>
      </c>
      <c r="D1621" s="216" t="s">
        <v>25</v>
      </c>
      <c r="E1621" s="213">
        <v>288.01</v>
      </c>
      <c r="F1621" s="213">
        <v>48781.2</v>
      </c>
      <c r="G1621" s="213">
        <v>384.9</v>
      </c>
      <c r="H1621" s="213">
        <v>39</v>
      </c>
      <c r="I1621" s="213"/>
      <c r="J1621" s="213"/>
      <c r="K1621" s="213">
        <v>9</v>
      </c>
      <c r="L1621" s="214">
        <v>66101.490000000005</v>
      </c>
      <c r="M1621" s="214">
        <v>33065.07</v>
      </c>
      <c r="N1621" s="215">
        <v>2.2723000000000001E-3</v>
      </c>
      <c r="O1621" s="215">
        <v>1.5380000000000001E-3</v>
      </c>
      <c r="P1621" s="213">
        <v>9</v>
      </c>
      <c r="Q1621" s="214">
        <v>5026</v>
      </c>
      <c r="R1621" s="215">
        <v>9.1299999999999997E-5</v>
      </c>
    </row>
    <row r="1622" spans="2:18" x14ac:dyDescent="0.2">
      <c r="B1622" s="216" t="s">
        <v>2854</v>
      </c>
      <c r="C1622" s="216" t="s">
        <v>2855</v>
      </c>
      <c r="D1622" s="216" t="s">
        <v>25</v>
      </c>
      <c r="E1622" s="213">
        <v>365</v>
      </c>
      <c r="F1622" s="213">
        <v>19986</v>
      </c>
      <c r="G1622" s="213">
        <v>93.4</v>
      </c>
      <c r="H1622" s="213">
        <v>55</v>
      </c>
      <c r="I1622" s="213"/>
      <c r="J1622" s="213"/>
      <c r="K1622" s="213">
        <v>5</v>
      </c>
      <c r="L1622" s="214">
        <v>9965.7720000000008</v>
      </c>
      <c r="M1622" s="214">
        <v>9965.7720000000008</v>
      </c>
      <c r="N1622" s="215">
        <v>7.6899999999999999E-5</v>
      </c>
      <c r="O1622" s="215">
        <v>7.6899999999999999E-5</v>
      </c>
      <c r="P1622" s="213">
        <v>1</v>
      </c>
      <c r="Q1622" s="214">
        <v>12635</v>
      </c>
      <c r="R1622" s="215">
        <v>9.2499999999999999E-5</v>
      </c>
    </row>
    <row r="1623" spans="2:18" x14ac:dyDescent="0.2">
      <c r="B1623" s="216" t="s">
        <v>2856</v>
      </c>
      <c r="C1623" s="216" t="s">
        <v>2855</v>
      </c>
      <c r="D1623" s="216" t="s">
        <v>25</v>
      </c>
      <c r="E1623" s="213">
        <v>532</v>
      </c>
      <c r="F1623" s="213">
        <v>38816.1</v>
      </c>
      <c r="G1623" s="213">
        <v>3348.9</v>
      </c>
      <c r="H1623" s="213">
        <v>88</v>
      </c>
      <c r="I1623" s="213"/>
      <c r="J1623" s="213"/>
      <c r="K1623" s="213">
        <v>12</v>
      </c>
      <c r="L1623" s="214">
        <v>24471.8</v>
      </c>
      <c r="M1623" s="214">
        <v>18876.2</v>
      </c>
      <c r="N1623" s="215">
        <v>3.813E-4</v>
      </c>
      <c r="O1623" s="215">
        <v>3.4099999999999999E-4</v>
      </c>
      <c r="P1623" s="213">
        <v>11</v>
      </c>
      <c r="Q1623" s="214">
        <v>94970.7</v>
      </c>
      <c r="R1623" s="215">
        <v>6.043E-4</v>
      </c>
    </row>
    <row r="1624" spans="2:18" x14ac:dyDescent="0.2">
      <c r="B1624" s="216" t="s">
        <v>2857</v>
      </c>
      <c r="C1624" s="216" t="s">
        <v>2858</v>
      </c>
      <c r="D1624" s="216" t="s">
        <v>25</v>
      </c>
      <c r="E1624" s="213">
        <v>1427</v>
      </c>
      <c r="F1624" s="213">
        <v>21061.47</v>
      </c>
      <c r="G1624" s="213">
        <v>1364.46</v>
      </c>
      <c r="H1624" s="213">
        <v>139</v>
      </c>
      <c r="I1624" s="213"/>
      <c r="J1624" s="213"/>
      <c r="K1624" s="213">
        <v>9</v>
      </c>
      <c r="L1624" s="214">
        <v>46738.09</v>
      </c>
      <c r="M1624" s="214">
        <v>46738.09</v>
      </c>
      <c r="N1624" s="215">
        <v>4.1291000000000001E-3</v>
      </c>
      <c r="O1624" s="215">
        <v>4.1289999999999999E-3</v>
      </c>
      <c r="P1624" s="213">
        <v>0</v>
      </c>
      <c r="Q1624" s="214">
        <v>0</v>
      </c>
      <c r="R1624" s="215">
        <v>0</v>
      </c>
    </row>
    <row r="1625" spans="2:18" x14ac:dyDescent="0.2">
      <c r="B1625" s="216" t="s">
        <v>2859</v>
      </c>
      <c r="C1625" s="216" t="s">
        <v>2860</v>
      </c>
      <c r="D1625" s="216" t="s">
        <v>25</v>
      </c>
      <c r="E1625" s="213">
        <v>1215.99</v>
      </c>
      <c r="F1625" s="213">
        <v>25950.7</v>
      </c>
      <c r="G1625" s="213">
        <v>2241.9</v>
      </c>
      <c r="H1625" s="213">
        <v>181</v>
      </c>
      <c r="I1625" s="213"/>
      <c r="J1625" s="213"/>
      <c r="K1625" s="213">
        <v>8</v>
      </c>
      <c r="L1625" s="214">
        <v>168150.3</v>
      </c>
      <c r="M1625" s="214">
        <v>168150.3</v>
      </c>
      <c r="N1625" s="215">
        <v>5.7983000000000002E-3</v>
      </c>
      <c r="O1625" s="215">
        <v>5.7980000000000002E-3</v>
      </c>
      <c r="P1625" s="213">
        <v>9</v>
      </c>
      <c r="Q1625" s="214">
        <v>129348.6</v>
      </c>
      <c r="R1625" s="215">
        <v>1.7603E-3</v>
      </c>
    </row>
    <row r="1626" spans="2:18" x14ac:dyDescent="0.2">
      <c r="B1626" s="216" t="s">
        <v>2861</v>
      </c>
      <c r="C1626" s="216" t="s">
        <v>2862</v>
      </c>
      <c r="D1626" s="216" t="s">
        <v>25</v>
      </c>
      <c r="E1626" s="213">
        <v>1401</v>
      </c>
      <c r="F1626" s="213">
        <v>28301.200000000001</v>
      </c>
      <c r="G1626" s="213">
        <v>1366.1</v>
      </c>
      <c r="H1626" s="213">
        <v>132</v>
      </c>
      <c r="I1626" s="213"/>
      <c r="J1626" s="213"/>
      <c r="K1626" s="213">
        <v>9</v>
      </c>
      <c r="L1626" s="214">
        <v>234820.5</v>
      </c>
      <c r="M1626" s="214">
        <v>234820.5</v>
      </c>
      <c r="N1626" s="215">
        <v>7.5129999999999997E-3</v>
      </c>
      <c r="O1626" s="215">
        <v>7.5129999999999997E-3</v>
      </c>
      <c r="P1626" s="213">
        <v>3</v>
      </c>
      <c r="Q1626" s="214">
        <v>12391</v>
      </c>
      <c r="R1626" s="215">
        <v>1.7420000000000001E-4</v>
      </c>
    </row>
    <row r="1627" spans="2:18" x14ac:dyDescent="0.2">
      <c r="B1627" s="216" t="s">
        <v>2863</v>
      </c>
      <c r="C1627" s="216" t="s">
        <v>2864</v>
      </c>
      <c r="D1627" s="216" t="s">
        <v>24</v>
      </c>
      <c r="E1627" s="213">
        <v>996</v>
      </c>
      <c r="F1627" s="213">
        <v>2460.5</v>
      </c>
      <c r="G1627" s="213">
        <v>3120.96</v>
      </c>
      <c r="H1627" s="213">
        <v>169</v>
      </c>
      <c r="I1627" s="213"/>
      <c r="J1627" s="213"/>
      <c r="K1627" s="213">
        <v>5</v>
      </c>
      <c r="L1627" s="214">
        <v>55429.85</v>
      </c>
      <c r="M1627" s="214">
        <v>55429.85</v>
      </c>
      <c r="N1627" s="215">
        <v>3.0203999999999999E-3</v>
      </c>
      <c r="O1627" s="215">
        <v>3.0200000000000001E-3</v>
      </c>
      <c r="P1627" s="213">
        <v>2</v>
      </c>
      <c r="Q1627" s="214">
        <v>891</v>
      </c>
      <c r="R1627" s="215">
        <v>1.2999999999999999E-5</v>
      </c>
    </row>
    <row r="1628" spans="2:18" x14ac:dyDescent="0.2">
      <c r="B1628" s="216" t="s">
        <v>2865</v>
      </c>
      <c r="C1628" s="216" t="s">
        <v>2866</v>
      </c>
      <c r="D1628" s="216" t="s">
        <v>24</v>
      </c>
      <c r="E1628" s="213">
        <v>1363</v>
      </c>
      <c r="F1628" s="213">
        <v>1313.4</v>
      </c>
      <c r="G1628" s="213">
        <v>5123.66</v>
      </c>
      <c r="H1628" s="213">
        <v>170</v>
      </c>
      <c r="I1628" s="213"/>
      <c r="J1628" s="213"/>
      <c r="K1628" s="213">
        <v>8</v>
      </c>
      <c r="L1628" s="214">
        <v>174707.20000000001</v>
      </c>
      <c r="M1628" s="214">
        <v>174497.2</v>
      </c>
      <c r="N1628" s="215">
        <v>3.5498000000000001E-3</v>
      </c>
      <c r="O1628" s="215">
        <v>3.5469999999999998E-3</v>
      </c>
      <c r="P1628" s="213">
        <v>12</v>
      </c>
      <c r="Q1628" s="214">
        <v>61487</v>
      </c>
      <c r="R1628" s="215">
        <v>3.056E-4</v>
      </c>
    </row>
    <row r="1629" spans="2:18" x14ac:dyDescent="0.2">
      <c r="B1629" s="216" t="s">
        <v>2867</v>
      </c>
      <c r="C1629" s="216" t="s">
        <v>2868</v>
      </c>
      <c r="D1629" s="216" t="s">
        <v>24</v>
      </c>
      <c r="E1629" s="213">
        <v>1836</v>
      </c>
      <c r="F1629" s="213">
        <v>5983.3</v>
      </c>
      <c r="G1629" s="213">
        <v>5774.49</v>
      </c>
      <c r="H1629" s="213">
        <v>310</v>
      </c>
      <c r="I1629" s="213"/>
      <c r="J1629" s="213"/>
      <c r="K1629" s="213">
        <v>12</v>
      </c>
      <c r="L1629" s="214">
        <v>491481.1</v>
      </c>
      <c r="M1629" s="214">
        <v>491481.1</v>
      </c>
      <c r="N1629" s="215">
        <v>8.992E-3</v>
      </c>
      <c r="O1629" s="215">
        <v>8.992E-3</v>
      </c>
      <c r="P1629" s="213">
        <v>10</v>
      </c>
      <c r="Q1629" s="214">
        <v>50283</v>
      </c>
      <c r="R1629" s="215">
        <v>1.9139999999999999E-4</v>
      </c>
    </row>
    <row r="1630" spans="2:18" x14ac:dyDescent="0.2">
      <c r="B1630" s="216" t="s">
        <v>2869</v>
      </c>
      <c r="C1630" s="216" t="s">
        <v>2870</v>
      </c>
      <c r="D1630" s="216" t="s">
        <v>24</v>
      </c>
      <c r="E1630" s="213">
        <v>1289</v>
      </c>
      <c r="F1630" s="213">
        <v>3060.1</v>
      </c>
      <c r="G1630" s="213">
        <v>5929.77</v>
      </c>
      <c r="H1630" s="213">
        <v>166</v>
      </c>
      <c r="I1630" s="213"/>
      <c r="J1630" s="213"/>
      <c r="K1630" s="213">
        <v>14</v>
      </c>
      <c r="L1630" s="214">
        <v>315867.90000000002</v>
      </c>
      <c r="M1630" s="214">
        <v>236592.9</v>
      </c>
      <c r="N1630" s="215">
        <v>4.6125999999999997E-3</v>
      </c>
      <c r="O1630" s="215">
        <v>4.5370000000000002E-3</v>
      </c>
      <c r="P1630" s="213">
        <v>27</v>
      </c>
      <c r="Q1630" s="214">
        <v>90878</v>
      </c>
      <c r="R1630" s="215">
        <v>3.2890000000000003E-4</v>
      </c>
    </row>
    <row r="1631" spans="2:18" x14ac:dyDescent="0.2">
      <c r="B1631" s="216" t="s">
        <v>2871</v>
      </c>
      <c r="C1631" s="216" t="s">
        <v>2872</v>
      </c>
      <c r="D1631" s="216" t="s">
        <v>24</v>
      </c>
      <c r="E1631" s="213">
        <v>844</v>
      </c>
      <c r="F1631" s="213">
        <v>3104</v>
      </c>
      <c r="G1631" s="213">
        <v>1480.73</v>
      </c>
      <c r="H1631" s="213">
        <v>182</v>
      </c>
      <c r="I1631" s="213"/>
      <c r="J1631" s="213"/>
      <c r="K1631" s="213">
        <v>16</v>
      </c>
      <c r="L1631" s="214">
        <v>127067.9</v>
      </c>
      <c r="M1631" s="214">
        <v>126987.9</v>
      </c>
      <c r="N1631" s="215">
        <v>3.0850000000000001E-3</v>
      </c>
      <c r="O1631" s="215">
        <v>3.0839999999999999E-3</v>
      </c>
      <c r="P1631" s="213">
        <v>7</v>
      </c>
      <c r="Q1631" s="214">
        <v>56021</v>
      </c>
      <c r="R1631" s="215">
        <v>2.061E-4</v>
      </c>
    </row>
    <row r="1632" spans="2:18" x14ac:dyDescent="0.2">
      <c r="B1632" s="216" t="s">
        <v>2873</v>
      </c>
      <c r="C1632" s="216" t="s">
        <v>2874</v>
      </c>
      <c r="D1632" s="216" t="s">
        <v>24</v>
      </c>
      <c r="E1632" s="213">
        <v>1201</v>
      </c>
      <c r="F1632" s="213">
        <v>7015.55</v>
      </c>
      <c r="G1632" s="213">
        <v>6065.31</v>
      </c>
      <c r="H1632" s="213">
        <v>247</v>
      </c>
      <c r="I1632" s="213"/>
      <c r="J1632" s="213"/>
      <c r="K1632" s="213">
        <v>16</v>
      </c>
      <c r="L1632" s="214">
        <v>348554.6</v>
      </c>
      <c r="M1632" s="214">
        <v>179541.5</v>
      </c>
      <c r="N1632" s="215">
        <v>4.9789999999999999E-3</v>
      </c>
      <c r="O1632" s="215">
        <v>3.7720000000000002E-3</v>
      </c>
      <c r="P1632" s="213">
        <v>2</v>
      </c>
      <c r="Q1632" s="214">
        <v>10220</v>
      </c>
      <c r="R1632" s="215">
        <v>3.4199999999999998E-5</v>
      </c>
    </row>
    <row r="1633" spans="2:18" x14ac:dyDescent="0.2">
      <c r="B1633" s="216" t="s">
        <v>2875</v>
      </c>
      <c r="C1633" s="216" t="s">
        <v>2876</v>
      </c>
      <c r="D1633" s="216" t="s">
        <v>25</v>
      </c>
      <c r="E1633" s="213">
        <v>448</v>
      </c>
      <c r="F1633" s="213">
        <v>125009.4</v>
      </c>
      <c r="G1633" s="213">
        <v>0</v>
      </c>
      <c r="H1633" s="213">
        <v>51</v>
      </c>
      <c r="I1633" s="213"/>
      <c r="J1633" s="213"/>
      <c r="K1633" s="213">
        <v>33</v>
      </c>
      <c r="L1633" s="214">
        <v>94754.11</v>
      </c>
      <c r="M1633" s="214">
        <v>94754.11</v>
      </c>
      <c r="N1633" s="215">
        <v>2.8165999999999998E-3</v>
      </c>
      <c r="O1633" s="215">
        <v>2.8170000000000001E-3</v>
      </c>
      <c r="P1633" s="213">
        <v>19</v>
      </c>
      <c r="Q1633" s="214">
        <v>111462</v>
      </c>
      <c r="R1633" s="215">
        <v>8.9439999999999995E-4</v>
      </c>
    </row>
    <row r="1634" spans="2:18" x14ac:dyDescent="0.2">
      <c r="B1634" s="216" t="s">
        <v>2877</v>
      </c>
      <c r="C1634" s="216" t="s">
        <v>2878</v>
      </c>
      <c r="D1634" s="216" t="s">
        <v>25</v>
      </c>
      <c r="E1634" s="213">
        <v>315</v>
      </c>
      <c r="F1634" s="213">
        <v>108381.1</v>
      </c>
      <c r="G1634" s="213">
        <v>309.89999999999998</v>
      </c>
      <c r="H1634" s="213">
        <v>44</v>
      </c>
      <c r="I1634" s="213"/>
      <c r="J1634" s="213"/>
      <c r="K1634" s="213">
        <v>39</v>
      </c>
      <c r="L1634" s="214">
        <v>54783.57</v>
      </c>
      <c r="M1634" s="214">
        <v>42894.74</v>
      </c>
      <c r="N1634" s="215">
        <v>1.4488000000000001E-3</v>
      </c>
      <c r="O1634" s="215">
        <v>1.23E-3</v>
      </c>
      <c r="P1634" s="213">
        <v>9</v>
      </c>
      <c r="Q1634" s="214">
        <v>15756</v>
      </c>
      <c r="R1634" s="215">
        <v>1.998E-4</v>
      </c>
    </row>
    <row r="1635" spans="2:18" x14ac:dyDescent="0.2">
      <c r="B1635" s="216" t="s">
        <v>2879</v>
      </c>
      <c r="C1635" s="216" t="s">
        <v>2880</v>
      </c>
      <c r="D1635" s="216" t="s">
        <v>25</v>
      </c>
      <c r="E1635" s="213">
        <v>269</v>
      </c>
      <c r="F1635" s="213">
        <v>113057.9</v>
      </c>
      <c r="G1635" s="213">
        <v>90.6</v>
      </c>
      <c r="H1635" s="213">
        <v>71</v>
      </c>
      <c r="I1635" s="213"/>
      <c r="J1635" s="213"/>
      <c r="K1635" s="213">
        <v>17</v>
      </c>
      <c r="L1635" s="214">
        <v>9162.4230000000007</v>
      </c>
      <c r="M1635" s="214">
        <v>9162.4230000000007</v>
      </c>
      <c r="N1635" s="215">
        <v>7.0899999999999999E-4</v>
      </c>
      <c r="O1635" s="215">
        <v>7.0899999999999999E-4</v>
      </c>
      <c r="P1635" s="213">
        <v>4</v>
      </c>
      <c r="Q1635" s="214">
        <v>7085.85</v>
      </c>
      <c r="R1635" s="215">
        <v>6.7100000000000005E-5</v>
      </c>
    </row>
    <row r="1636" spans="2:18" x14ac:dyDescent="0.2">
      <c r="B1636" s="216" t="s">
        <v>2881</v>
      </c>
      <c r="C1636" s="216" t="s">
        <v>2882</v>
      </c>
      <c r="D1636" s="216" t="s">
        <v>25</v>
      </c>
      <c r="E1636" s="213">
        <v>651</v>
      </c>
      <c r="F1636" s="213">
        <v>21789.200000000001</v>
      </c>
      <c r="G1636" s="213">
        <v>214.4</v>
      </c>
      <c r="H1636" s="213">
        <v>75</v>
      </c>
      <c r="I1636" s="213"/>
      <c r="J1636" s="213"/>
      <c r="K1636" s="213">
        <v>19</v>
      </c>
      <c r="L1636" s="214">
        <v>24377.55</v>
      </c>
      <c r="M1636" s="214">
        <v>24049.71</v>
      </c>
      <c r="N1636" s="215">
        <v>2.0999E-3</v>
      </c>
      <c r="O1636" s="215">
        <v>2.0950000000000001E-3</v>
      </c>
      <c r="P1636" s="213">
        <v>2</v>
      </c>
      <c r="Q1636" s="214">
        <v>2447</v>
      </c>
      <c r="R1636" s="215">
        <v>2.94E-5</v>
      </c>
    </row>
    <row r="1637" spans="2:18" x14ac:dyDescent="0.2">
      <c r="B1637" s="216" t="s">
        <v>2883</v>
      </c>
      <c r="C1637" s="216" t="s">
        <v>2884</v>
      </c>
      <c r="D1637" s="216" t="s">
        <v>25</v>
      </c>
      <c r="E1637" s="213">
        <v>450</v>
      </c>
      <c r="F1637" s="213">
        <v>126174.2</v>
      </c>
      <c r="G1637" s="213">
        <v>242.7</v>
      </c>
      <c r="H1637" s="213">
        <v>34</v>
      </c>
      <c r="I1637" s="213"/>
      <c r="J1637" s="213"/>
      <c r="K1637" s="213">
        <v>9</v>
      </c>
      <c r="L1637" s="214">
        <v>5710.5379999999996</v>
      </c>
      <c r="M1637" s="214">
        <v>5710.5379999999996</v>
      </c>
      <c r="N1637" s="215">
        <v>1.1414999999999999E-3</v>
      </c>
      <c r="O1637" s="215">
        <v>1.142E-3</v>
      </c>
      <c r="P1637" s="213">
        <v>9</v>
      </c>
      <c r="Q1637" s="214">
        <v>99801</v>
      </c>
      <c r="R1637" s="215">
        <v>6.9899999999999997E-4</v>
      </c>
    </row>
    <row r="1638" spans="2:18" x14ac:dyDescent="0.2">
      <c r="B1638" s="216" t="s">
        <v>2885</v>
      </c>
      <c r="C1638" s="216" t="s">
        <v>2886</v>
      </c>
      <c r="D1638" s="216" t="s">
        <v>25</v>
      </c>
      <c r="E1638" s="213">
        <v>353</v>
      </c>
      <c r="F1638" s="213">
        <v>50166.43</v>
      </c>
      <c r="G1638" s="213">
        <v>0</v>
      </c>
      <c r="H1638" s="213">
        <v>50.251429999999999</v>
      </c>
      <c r="I1638" s="213"/>
      <c r="J1638" s="213"/>
      <c r="K1638" s="213">
        <v>15</v>
      </c>
      <c r="L1638" s="214">
        <v>80483.3</v>
      </c>
      <c r="M1638" s="214">
        <v>80483.3</v>
      </c>
      <c r="N1638" s="215">
        <v>3.7285999999999999E-3</v>
      </c>
      <c r="O1638" s="215">
        <v>3.7290000000000001E-3</v>
      </c>
      <c r="P1638" s="213">
        <v>8</v>
      </c>
      <c r="Q1638" s="214">
        <v>22023</v>
      </c>
      <c r="R1638" s="215">
        <v>2.039E-4</v>
      </c>
    </row>
    <row r="1639" spans="2:18" x14ac:dyDescent="0.2">
      <c r="B1639" s="216" t="s">
        <v>2887</v>
      </c>
      <c r="C1639" s="216" t="s">
        <v>2888</v>
      </c>
      <c r="D1639" s="216" t="s">
        <v>25</v>
      </c>
      <c r="E1639" s="213">
        <v>201.99</v>
      </c>
      <c r="F1639" s="213">
        <v>36926.1</v>
      </c>
      <c r="G1639" s="213">
        <v>170</v>
      </c>
      <c r="H1639" s="213">
        <v>47.316870000000002</v>
      </c>
      <c r="I1639" s="213"/>
      <c r="J1639" s="213"/>
      <c r="K1639" s="213">
        <v>7</v>
      </c>
      <c r="L1639" s="214">
        <v>36475.18</v>
      </c>
      <c r="M1639" s="214">
        <v>36475.18</v>
      </c>
      <c r="N1639" s="215">
        <v>1.8565000000000001E-3</v>
      </c>
      <c r="O1639" s="215">
        <v>1.8569999999999999E-3</v>
      </c>
      <c r="P1639" s="213">
        <v>6</v>
      </c>
      <c r="Q1639" s="214">
        <v>4290</v>
      </c>
      <c r="R1639" s="215">
        <v>1.043E-4</v>
      </c>
    </row>
    <row r="1640" spans="2:18" x14ac:dyDescent="0.2">
      <c r="B1640" s="216" t="s">
        <v>2889</v>
      </c>
      <c r="C1640" s="216" t="s">
        <v>2890</v>
      </c>
      <c r="D1640" s="216" t="s">
        <v>25</v>
      </c>
      <c r="E1640" s="213">
        <v>290</v>
      </c>
      <c r="F1640" s="213">
        <v>80421.600000000006</v>
      </c>
      <c r="G1640" s="213">
        <v>102.2</v>
      </c>
      <c r="H1640" s="213">
        <v>73</v>
      </c>
      <c r="I1640" s="213"/>
      <c r="J1640" s="213"/>
      <c r="K1640" s="213">
        <v>19</v>
      </c>
      <c r="L1640" s="214">
        <v>64515.83</v>
      </c>
      <c r="M1640" s="214">
        <v>64515.83</v>
      </c>
      <c r="N1640" s="215">
        <v>3.4271000000000002E-3</v>
      </c>
      <c r="O1640" s="215">
        <v>3.4269999999999999E-3</v>
      </c>
      <c r="P1640" s="213">
        <v>2</v>
      </c>
      <c r="Q1640" s="214">
        <v>486</v>
      </c>
      <c r="R1640" s="215">
        <v>5.3000000000000001E-6</v>
      </c>
    </row>
    <row r="1641" spans="2:18" x14ac:dyDescent="0.2">
      <c r="B1641" s="216" t="s">
        <v>2891</v>
      </c>
      <c r="C1641" s="216" t="s">
        <v>2892</v>
      </c>
      <c r="D1641" s="216" t="s">
        <v>25</v>
      </c>
      <c r="E1641" s="213">
        <v>178</v>
      </c>
      <c r="F1641" s="213">
        <v>38300.129999999997</v>
      </c>
      <c r="G1641" s="213">
        <v>184.7</v>
      </c>
      <c r="H1641" s="213">
        <v>20</v>
      </c>
      <c r="I1641" s="213"/>
      <c r="J1641" s="213"/>
      <c r="K1641" s="213">
        <v>4</v>
      </c>
      <c r="L1641" s="214">
        <v>31210.47</v>
      </c>
      <c r="M1641" s="214">
        <v>31210.47</v>
      </c>
      <c r="N1641" s="215">
        <v>1.627E-3</v>
      </c>
      <c r="O1641" s="215">
        <v>1.627E-3</v>
      </c>
      <c r="P1641" s="213">
        <v>5</v>
      </c>
      <c r="Q1641" s="214">
        <v>60919</v>
      </c>
      <c r="R1641" s="215">
        <v>3.9520000000000001E-4</v>
      </c>
    </row>
    <row r="1642" spans="2:18" x14ac:dyDescent="0.2">
      <c r="B1642" s="216" t="s">
        <v>2893</v>
      </c>
      <c r="C1642" s="216" t="s">
        <v>2894</v>
      </c>
      <c r="D1642" s="216" t="s">
        <v>24</v>
      </c>
      <c r="E1642" s="213">
        <v>3</v>
      </c>
      <c r="F1642" s="213">
        <v>0</v>
      </c>
      <c r="G1642" s="213">
        <v>385.4</v>
      </c>
      <c r="H1642" s="213"/>
      <c r="I1642" s="213"/>
      <c r="J1642" s="213"/>
      <c r="K1642" s="213"/>
      <c r="L1642" s="214"/>
      <c r="M1642" s="214"/>
      <c r="N1642" s="215"/>
      <c r="O1642" s="215"/>
      <c r="P1642" s="213"/>
      <c r="Q1642" s="214"/>
      <c r="R1642" s="215"/>
    </row>
    <row r="1643" spans="2:18" x14ac:dyDescent="0.2">
      <c r="B1643" s="216" t="s">
        <v>2895</v>
      </c>
      <c r="C1643" s="216" t="s">
        <v>2896</v>
      </c>
      <c r="D1643" s="216" t="s">
        <v>24</v>
      </c>
      <c r="E1643" s="213">
        <v>396.25</v>
      </c>
      <c r="F1643" s="213">
        <v>4162.3999999999996</v>
      </c>
      <c r="G1643" s="213">
        <v>703.2</v>
      </c>
      <c r="H1643" s="213">
        <v>167</v>
      </c>
      <c r="I1643" s="213"/>
      <c r="J1643" s="213"/>
      <c r="K1643" s="213">
        <v>8</v>
      </c>
      <c r="L1643" s="214">
        <v>1472.078</v>
      </c>
      <c r="M1643" s="214">
        <v>1076.615</v>
      </c>
      <c r="N1643" s="215">
        <v>7.9999999999999996E-6</v>
      </c>
      <c r="O1643" s="215">
        <v>6.9999999999999999E-6</v>
      </c>
      <c r="P1643" s="213">
        <v>1</v>
      </c>
      <c r="Q1643" s="214">
        <v>19872</v>
      </c>
      <c r="R1643" s="215">
        <v>5.3999999999999998E-5</v>
      </c>
    </row>
    <row r="1644" spans="2:18" x14ac:dyDescent="0.2">
      <c r="B1644" s="216" t="s">
        <v>2897</v>
      </c>
      <c r="C1644" s="216" t="s">
        <v>1855</v>
      </c>
      <c r="D1644" s="216" t="s">
        <v>24</v>
      </c>
      <c r="E1644" s="213">
        <v>325</v>
      </c>
      <c r="F1644" s="213">
        <v>2423.8000000000002</v>
      </c>
      <c r="G1644" s="213">
        <v>1510</v>
      </c>
      <c r="H1644" s="213">
        <v>112</v>
      </c>
      <c r="I1644" s="213"/>
      <c r="J1644" s="213"/>
      <c r="K1644" s="213">
        <v>3</v>
      </c>
      <c r="L1644" s="214">
        <v>370.15039999999999</v>
      </c>
      <c r="M1644" s="214">
        <v>370.15039999999999</v>
      </c>
      <c r="N1644" s="215">
        <v>3.0000000000000001E-6</v>
      </c>
      <c r="O1644" s="215">
        <v>3.0000000000000001E-6</v>
      </c>
      <c r="P1644" s="213">
        <v>0</v>
      </c>
      <c r="Q1644" s="214">
        <v>0</v>
      </c>
      <c r="R1644" s="215">
        <v>0</v>
      </c>
    </row>
    <row r="1645" spans="2:18" x14ac:dyDescent="0.2">
      <c r="B1645" s="216" t="s">
        <v>2898</v>
      </c>
      <c r="C1645" s="216" t="s">
        <v>2899</v>
      </c>
      <c r="D1645" s="216" t="s">
        <v>24</v>
      </c>
      <c r="E1645" s="213">
        <v>1674</v>
      </c>
      <c r="F1645" s="213">
        <v>11096.14</v>
      </c>
      <c r="G1645" s="213">
        <v>512.86</v>
      </c>
      <c r="H1645" s="213">
        <v>257</v>
      </c>
      <c r="I1645" s="213"/>
      <c r="J1645" s="213"/>
      <c r="K1645" s="213">
        <v>15</v>
      </c>
      <c r="L1645" s="214">
        <v>35428.11</v>
      </c>
      <c r="M1645" s="214">
        <v>35428.11</v>
      </c>
      <c r="N1645" s="215">
        <v>1.6237999999999999E-3</v>
      </c>
      <c r="O1645" s="215">
        <v>1.624E-3</v>
      </c>
      <c r="P1645" s="213">
        <v>10</v>
      </c>
      <c r="Q1645" s="214">
        <v>58909</v>
      </c>
      <c r="R1645" s="215">
        <v>2.2359999999999999E-4</v>
      </c>
    </row>
    <row r="1646" spans="2:18" x14ac:dyDescent="0.2">
      <c r="B1646" s="216" t="s">
        <v>2900</v>
      </c>
      <c r="C1646" s="216" t="s">
        <v>2901</v>
      </c>
      <c r="D1646" s="216" t="s">
        <v>24</v>
      </c>
      <c r="E1646" s="213">
        <v>550</v>
      </c>
      <c r="F1646" s="213">
        <v>3283.5</v>
      </c>
      <c r="G1646" s="213">
        <v>66</v>
      </c>
      <c r="H1646" s="213">
        <v>68</v>
      </c>
      <c r="I1646" s="213"/>
      <c r="J1646" s="213"/>
      <c r="K1646" s="213">
        <v>6</v>
      </c>
      <c r="L1646" s="214">
        <v>51331.77</v>
      </c>
      <c r="M1646" s="214">
        <v>51331.77</v>
      </c>
      <c r="N1646" s="215">
        <v>6.3809999999999995E-4</v>
      </c>
      <c r="O1646" s="215">
        <v>6.38E-4</v>
      </c>
      <c r="P1646" s="213">
        <v>3</v>
      </c>
      <c r="Q1646" s="214">
        <v>17232</v>
      </c>
      <c r="R1646" s="215">
        <v>7.0199999999999999E-5</v>
      </c>
    </row>
    <row r="1647" spans="2:18" x14ac:dyDescent="0.2">
      <c r="B1647" s="216" t="s">
        <v>2902</v>
      </c>
      <c r="C1647" s="216" t="s">
        <v>2903</v>
      </c>
      <c r="D1647" s="216" t="s">
        <v>24</v>
      </c>
      <c r="E1647" s="213">
        <v>6</v>
      </c>
      <c r="F1647" s="213">
        <v>0</v>
      </c>
      <c r="G1647" s="213">
        <v>1984.8</v>
      </c>
      <c r="H1647" s="213">
        <v>55</v>
      </c>
      <c r="I1647" s="213"/>
      <c r="J1647" s="213"/>
      <c r="K1647" s="213"/>
      <c r="L1647" s="214"/>
      <c r="M1647" s="214"/>
      <c r="N1647" s="215"/>
      <c r="O1647" s="215"/>
      <c r="P1647" s="213"/>
      <c r="Q1647" s="214"/>
      <c r="R1647" s="215"/>
    </row>
    <row r="1648" spans="2:18" x14ac:dyDescent="0.2">
      <c r="B1648" s="216" t="s">
        <v>2904</v>
      </c>
      <c r="C1648" s="216" t="s">
        <v>2905</v>
      </c>
      <c r="D1648" s="216" t="s">
        <v>25</v>
      </c>
      <c r="E1648" s="213">
        <v>448</v>
      </c>
      <c r="F1648" s="213">
        <v>3195.1</v>
      </c>
      <c r="G1648" s="213">
        <v>3086.41</v>
      </c>
      <c r="H1648" s="213">
        <v>76</v>
      </c>
      <c r="I1648" s="213"/>
      <c r="J1648" s="213"/>
      <c r="K1648" s="213">
        <v>2</v>
      </c>
      <c r="L1648" s="214">
        <v>8094.643</v>
      </c>
      <c r="M1648" s="214">
        <v>8094.643</v>
      </c>
      <c r="N1648" s="215">
        <v>1.718E-4</v>
      </c>
      <c r="O1648" s="215">
        <v>1.7200000000000001E-4</v>
      </c>
      <c r="P1648" s="213">
        <v>1</v>
      </c>
      <c r="Q1648" s="214">
        <v>5626</v>
      </c>
      <c r="R1648" s="215">
        <v>7.6299999999999998E-5</v>
      </c>
    </row>
    <row r="1649" spans="2:18" x14ac:dyDescent="0.2">
      <c r="B1649" s="216" t="s">
        <v>2906</v>
      </c>
      <c r="C1649" s="216" t="s">
        <v>1855</v>
      </c>
      <c r="D1649" s="216" t="s">
        <v>24</v>
      </c>
      <c r="E1649" s="213">
        <v>858</v>
      </c>
      <c r="F1649" s="213">
        <v>6048.2</v>
      </c>
      <c r="G1649" s="213">
        <v>1350</v>
      </c>
      <c r="H1649" s="213">
        <v>127</v>
      </c>
      <c r="I1649" s="213"/>
      <c r="J1649" s="213"/>
      <c r="K1649" s="213">
        <v>11</v>
      </c>
      <c r="L1649" s="214">
        <v>1015.152</v>
      </c>
      <c r="M1649" s="214">
        <v>911.19759999999997</v>
      </c>
      <c r="N1649" s="215">
        <v>1.11E-5</v>
      </c>
      <c r="O1649" s="215">
        <v>1.0000000000000001E-5</v>
      </c>
      <c r="P1649" s="213">
        <v>3</v>
      </c>
      <c r="Q1649" s="214">
        <v>32854</v>
      </c>
      <c r="R1649" s="215">
        <v>1.3310000000000001E-4</v>
      </c>
    </row>
    <row r="1650" spans="2:18" x14ac:dyDescent="0.2">
      <c r="B1650" s="216" t="s">
        <v>2907</v>
      </c>
      <c r="C1650" s="216" t="s">
        <v>1855</v>
      </c>
      <c r="D1650" s="216" t="s">
        <v>24</v>
      </c>
      <c r="E1650" s="213">
        <v>1332</v>
      </c>
      <c r="F1650" s="213">
        <v>6826.5</v>
      </c>
      <c r="G1650" s="213">
        <v>2046.8</v>
      </c>
      <c r="H1650" s="213">
        <v>184</v>
      </c>
      <c r="I1650" s="213"/>
      <c r="J1650" s="213"/>
      <c r="K1650" s="213">
        <v>13</v>
      </c>
      <c r="L1650" s="214">
        <v>96266.51</v>
      </c>
      <c r="M1650" s="214">
        <v>96266.51</v>
      </c>
      <c r="N1650" s="215">
        <v>1.4605E-3</v>
      </c>
      <c r="O1650" s="215">
        <v>1.4610000000000001E-3</v>
      </c>
      <c r="P1650" s="213">
        <v>8</v>
      </c>
      <c r="Q1650" s="214">
        <v>87532</v>
      </c>
      <c r="R1650" s="215">
        <v>4.5609999999999997E-4</v>
      </c>
    </row>
    <row r="1651" spans="2:18" x14ac:dyDescent="0.2">
      <c r="B1651" s="216" t="s">
        <v>2908</v>
      </c>
      <c r="C1651" s="216" t="s">
        <v>257</v>
      </c>
      <c r="D1651" s="216" t="s">
        <v>24</v>
      </c>
      <c r="E1651" s="213">
        <v>39</v>
      </c>
      <c r="F1651" s="213">
        <v>0</v>
      </c>
      <c r="G1651" s="213">
        <v>303.8</v>
      </c>
      <c r="H1651" s="213"/>
      <c r="I1651" s="213"/>
      <c r="J1651" s="213"/>
      <c r="K1651" s="213">
        <v>1</v>
      </c>
      <c r="L1651" s="214">
        <v>202.66669999999999</v>
      </c>
      <c r="M1651" s="214">
        <v>202.66669999999999</v>
      </c>
      <c r="N1651" s="215">
        <v>4.0200000000000001E-5</v>
      </c>
      <c r="O1651" s="215">
        <v>4.0200000000000001E-5</v>
      </c>
      <c r="P1651" s="213">
        <v>0</v>
      </c>
      <c r="Q1651" s="214">
        <v>0</v>
      </c>
      <c r="R1651" s="215">
        <v>0</v>
      </c>
    </row>
    <row r="1652" spans="2:18" x14ac:dyDescent="0.2">
      <c r="B1652" s="216" t="s">
        <v>2909</v>
      </c>
      <c r="C1652" s="216" t="s">
        <v>2910</v>
      </c>
      <c r="D1652" s="216" t="s">
        <v>24</v>
      </c>
      <c r="E1652" s="213">
        <v>1718</v>
      </c>
      <c r="F1652" s="213">
        <v>2080.6</v>
      </c>
      <c r="G1652" s="213">
        <v>6566.1</v>
      </c>
      <c r="H1652" s="213">
        <v>186</v>
      </c>
      <c r="I1652" s="213"/>
      <c r="J1652" s="213"/>
      <c r="K1652" s="213">
        <v>0</v>
      </c>
      <c r="L1652" s="214">
        <v>0</v>
      </c>
      <c r="M1652" s="214">
        <v>0</v>
      </c>
      <c r="N1652" s="215">
        <v>0</v>
      </c>
      <c r="O1652" s="215">
        <v>0</v>
      </c>
      <c r="P1652" s="213">
        <v>12</v>
      </c>
      <c r="Q1652" s="214">
        <v>57746</v>
      </c>
      <c r="R1652" s="215">
        <v>4.84E-4</v>
      </c>
    </row>
    <row r="1653" spans="2:18" x14ac:dyDescent="0.2">
      <c r="B1653" s="216" t="s">
        <v>2911</v>
      </c>
      <c r="C1653" s="216" t="s">
        <v>2912</v>
      </c>
      <c r="D1653" s="216" t="s">
        <v>25</v>
      </c>
      <c r="E1653" s="213">
        <v>656</v>
      </c>
      <c r="F1653" s="213">
        <v>5459.2</v>
      </c>
      <c r="G1653" s="213">
        <v>4568</v>
      </c>
      <c r="H1653" s="213">
        <v>72</v>
      </c>
      <c r="I1653" s="213"/>
      <c r="J1653" s="213"/>
      <c r="K1653" s="213">
        <v>1</v>
      </c>
      <c r="L1653" s="214">
        <v>24</v>
      </c>
      <c r="M1653" s="214">
        <v>24</v>
      </c>
      <c r="N1653" s="215">
        <v>7.9000000000000006E-6</v>
      </c>
      <c r="O1653" s="215">
        <v>7.9000000000000006E-6</v>
      </c>
      <c r="P1653" s="213">
        <v>5</v>
      </c>
      <c r="Q1653" s="214">
        <v>39500</v>
      </c>
      <c r="R1653" s="215">
        <v>4.7600000000000002E-4</v>
      </c>
    </row>
    <row r="1654" spans="2:18" x14ac:dyDescent="0.2">
      <c r="B1654" s="216" t="s">
        <v>2913</v>
      </c>
      <c r="C1654" s="216" t="s">
        <v>2912</v>
      </c>
      <c r="D1654" s="216" t="s">
        <v>25</v>
      </c>
      <c r="E1654" s="213">
        <v>516</v>
      </c>
      <c r="F1654" s="213">
        <v>12092</v>
      </c>
      <c r="G1654" s="213">
        <v>154.6</v>
      </c>
      <c r="H1654" s="213">
        <v>90.452579999999998</v>
      </c>
      <c r="I1654" s="213"/>
      <c r="J1654" s="213"/>
      <c r="K1654" s="213">
        <v>6</v>
      </c>
      <c r="L1654" s="214">
        <v>4261.2449999999999</v>
      </c>
      <c r="M1654" s="214">
        <v>4261.2449999999999</v>
      </c>
      <c r="N1654" s="215">
        <v>1.0060000000000001E-4</v>
      </c>
      <c r="O1654" s="215">
        <v>1.01E-4</v>
      </c>
      <c r="P1654" s="213">
        <v>4</v>
      </c>
      <c r="Q1654" s="214">
        <v>3255</v>
      </c>
      <c r="R1654" s="215">
        <v>3.4400000000000003E-5</v>
      </c>
    </row>
    <row r="1655" spans="2:18" x14ac:dyDescent="0.2">
      <c r="B1655" s="216" t="s">
        <v>2914</v>
      </c>
      <c r="C1655" s="216" t="s">
        <v>2915</v>
      </c>
      <c r="D1655" s="216" t="s">
        <v>24</v>
      </c>
      <c r="E1655" s="213">
        <v>1387</v>
      </c>
      <c r="F1655" s="213">
        <v>2890.86</v>
      </c>
      <c r="G1655" s="213">
        <v>217.36</v>
      </c>
      <c r="H1655" s="213">
        <v>172</v>
      </c>
      <c r="I1655" s="213"/>
      <c r="J1655" s="213"/>
      <c r="K1655" s="213">
        <v>19</v>
      </c>
      <c r="L1655" s="214">
        <v>3113594</v>
      </c>
      <c r="M1655" s="214">
        <v>218817.8</v>
      </c>
      <c r="N1655" s="215">
        <v>4.6454000000000001E-3</v>
      </c>
      <c r="O1655" s="215">
        <v>2.8019999999999998E-3</v>
      </c>
      <c r="P1655" s="213">
        <v>20</v>
      </c>
      <c r="Q1655" s="214">
        <v>285206</v>
      </c>
      <c r="R1655" s="215">
        <v>7.1009999999999997E-4</v>
      </c>
    </row>
    <row r="1656" spans="2:18" x14ac:dyDescent="0.2">
      <c r="B1656" s="216" t="s">
        <v>2916</v>
      </c>
      <c r="C1656" s="216" t="s">
        <v>1556</v>
      </c>
      <c r="D1656" s="216" t="s">
        <v>24</v>
      </c>
      <c r="E1656" s="213">
        <v>534</v>
      </c>
      <c r="F1656" s="213">
        <v>2595.25</v>
      </c>
      <c r="G1656" s="213">
        <v>658.4</v>
      </c>
      <c r="H1656" s="213">
        <v>194</v>
      </c>
      <c r="I1656" s="213"/>
      <c r="J1656" s="213"/>
      <c r="K1656" s="213">
        <v>10</v>
      </c>
      <c r="L1656" s="214">
        <v>390166.2</v>
      </c>
      <c r="M1656" s="214">
        <v>54770.44</v>
      </c>
      <c r="N1656" s="215">
        <v>8.3739999999999997E-4</v>
      </c>
      <c r="O1656" s="215">
        <v>5.1599999999999997E-4</v>
      </c>
      <c r="P1656" s="213">
        <v>4</v>
      </c>
      <c r="Q1656" s="214">
        <v>8855</v>
      </c>
      <c r="R1656" s="215">
        <v>4.5099999999999998E-5</v>
      </c>
    </row>
    <row r="1657" spans="2:18" x14ac:dyDescent="0.2">
      <c r="B1657" s="216" t="s">
        <v>2917</v>
      </c>
      <c r="C1657" s="216" t="s">
        <v>2915</v>
      </c>
      <c r="D1657" s="216" t="s">
        <v>24</v>
      </c>
      <c r="E1657" s="213">
        <v>643</v>
      </c>
      <c r="F1657" s="213">
        <v>6586.31</v>
      </c>
      <c r="G1657" s="213">
        <v>120.86</v>
      </c>
      <c r="H1657" s="213">
        <v>70</v>
      </c>
      <c r="I1657" s="213"/>
      <c r="J1657" s="213"/>
      <c r="K1657" s="213"/>
      <c r="L1657" s="214"/>
      <c r="M1657" s="214"/>
      <c r="N1657" s="215"/>
      <c r="O1657" s="215"/>
      <c r="P1657" s="213"/>
      <c r="Q1657" s="214"/>
      <c r="R1657" s="215"/>
    </row>
    <row r="1658" spans="2:18" x14ac:dyDescent="0.2">
      <c r="B1658" s="216" t="s">
        <v>2918</v>
      </c>
      <c r="C1658" s="216" t="s">
        <v>2919</v>
      </c>
      <c r="D1658" s="216" t="s">
        <v>24</v>
      </c>
      <c r="E1658" s="213">
        <v>391</v>
      </c>
      <c r="F1658" s="213">
        <v>2978.5</v>
      </c>
      <c r="G1658" s="213">
        <v>2094.1999999999998</v>
      </c>
      <c r="H1658" s="213">
        <v>104</v>
      </c>
      <c r="I1658" s="213"/>
      <c r="J1658" s="213"/>
      <c r="K1658" s="213">
        <v>11</v>
      </c>
      <c r="L1658" s="214">
        <v>976642.8</v>
      </c>
      <c r="M1658" s="214">
        <v>125337.4</v>
      </c>
      <c r="N1658" s="215">
        <v>1.7290000000000001E-3</v>
      </c>
      <c r="O1658" s="215">
        <v>1.214E-3</v>
      </c>
      <c r="P1658" s="213">
        <v>13</v>
      </c>
      <c r="Q1658" s="214">
        <v>87808</v>
      </c>
      <c r="R1658" s="215">
        <v>1.9469999999999999E-4</v>
      </c>
    </row>
    <row r="1659" spans="2:18" x14ac:dyDescent="0.2">
      <c r="B1659" s="216" t="s">
        <v>2920</v>
      </c>
      <c r="C1659" s="216" t="s">
        <v>2921</v>
      </c>
      <c r="D1659" s="216" t="s">
        <v>24</v>
      </c>
      <c r="E1659" s="213"/>
      <c r="F1659" s="213"/>
      <c r="G1659" s="213"/>
      <c r="H1659" s="213"/>
      <c r="I1659" s="213"/>
      <c r="J1659" s="213"/>
      <c r="K1659" s="213">
        <v>10</v>
      </c>
      <c r="L1659" s="214">
        <v>748324.4</v>
      </c>
      <c r="M1659" s="214">
        <v>114732.1</v>
      </c>
      <c r="N1659" s="215">
        <v>1.3056000000000001E-3</v>
      </c>
      <c r="O1659" s="215">
        <v>8.8400000000000002E-4</v>
      </c>
      <c r="P1659" s="213">
        <v>14</v>
      </c>
      <c r="Q1659" s="214">
        <v>28408</v>
      </c>
      <c r="R1659" s="215">
        <v>9.7700000000000003E-5</v>
      </c>
    </row>
    <row r="1660" spans="2:18" x14ac:dyDescent="0.2">
      <c r="B1660" s="216" t="s">
        <v>2922</v>
      </c>
      <c r="C1660" s="216" t="s">
        <v>2923</v>
      </c>
      <c r="D1660" s="216" t="s">
        <v>24</v>
      </c>
      <c r="E1660" s="213">
        <v>1863</v>
      </c>
      <c r="F1660" s="213">
        <v>2180.2600000000002</v>
      </c>
      <c r="G1660" s="213">
        <v>855.77</v>
      </c>
      <c r="H1660" s="213">
        <v>141</v>
      </c>
      <c r="I1660" s="213"/>
      <c r="J1660" s="213"/>
      <c r="K1660" s="213"/>
      <c r="L1660" s="214"/>
      <c r="M1660" s="214"/>
      <c r="N1660" s="215"/>
      <c r="O1660" s="215"/>
      <c r="P1660" s="213"/>
      <c r="Q1660" s="214"/>
      <c r="R1660" s="215"/>
    </row>
    <row r="1661" spans="2:18" x14ac:dyDescent="0.2">
      <c r="B1661" s="216" t="s">
        <v>2924</v>
      </c>
      <c r="C1661" s="216" t="s">
        <v>1553</v>
      </c>
      <c r="D1661" s="216" t="s">
        <v>24</v>
      </c>
      <c r="E1661" s="213">
        <v>1464</v>
      </c>
      <c r="F1661" s="213">
        <v>3542.52</v>
      </c>
      <c r="G1661" s="213">
        <v>245.63</v>
      </c>
      <c r="H1661" s="213">
        <v>165</v>
      </c>
      <c r="I1661" s="213"/>
      <c r="J1661" s="213"/>
      <c r="K1661" s="213"/>
      <c r="L1661" s="214"/>
      <c r="M1661" s="214"/>
      <c r="N1661" s="215"/>
      <c r="O1661" s="215"/>
      <c r="P1661" s="213"/>
      <c r="Q1661" s="214"/>
      <c r="R1661" s="215"/>
    </row>
    <row r="1662" spans="2:18" x14ac:dyDescent="0.2">
      <c r="B1662" s="216" t="s">
        <v>2925</v>
      </c>
      <c r="C1662" s="216" t="s">
        <v>2926</v>
      </c>
      <c r="D1662" s="216" t="s">
        <v>25</v>
      </c>
      <c r="E1662" s="213">
        <v>740</v>
      </c>
      <c r="F1662" s="213">
        <v>43507.35</v>
      </c>
      <c r="G1662" s="213">
        <v>2898.1</v>
      </c>
      <c r="H1662" s="213">
        <v>87</v>
      </c>
      <c r="I1662" s="213"/>
      <c r="J1662" s="213"/>
      <c r="K1662" s="213">
        <v>29</v>
      </c>
      <c r="L1662" s="214">
        <v>193620</v>
      </c>
      <c r="M1662" s="214">
        <v>192754.9</v>
      </c>
      <c r="N1662" s="215">
        <v>1.3127399999999999E-2</v>
      </c>
      <c r="O1662" s="215">
        <v>1.2156E-2</v>
      </c>
      <c r="P1662" s="213">
        <v>10</v>
      </c>
      <c r="Q1662" s="214">
        <v>217802.3</v>
      </c>
      <c r="R1662" s="215">
        <v>1.3090000000000001E-3</v>
      </c>
    </row>
    <row r="1663" spans="2:18" x14ac:dyDescent="0.2">
      <c r="B1663" s="216" t="s">
        <v>2927</v>
      </c>
      <c r="C1663" s="216" t="s">
        <v>2928</v>
      </c>
      <c r="D1663" s="216" t="s">
        <v>25</v>
      </c>
      <c r="E1663" s="213">
        <v>414</v>
      </c>
      <c r="F1663" s="213">
        <v>21383.66</v>
      </c>
      <c r="G1663" s="213">
        <v>1029.0999999999999</v>
      </c>
      <c r="H1663" s="213">
        <v>61</v>
      </c>
      <c r="I1663" s="213"/>
      <c r="J1663" s="213"/>
      <c r="K1663" s="213">
        <v>19</v>
      </c>
      <c r="L1663" s="214">
        <v>227717.9</v>
      </c>
      <c r="M1663" s="214">
        <v>226528.9</v>
      </c>
      <c r="N1663" s="215">
        <v>7.6102000000000001E-3</v>
      </c>
      <c r="O1663" s="215">
        <v>7.45E-3</v>
      </c>
      <c r="P1663" s="213">
        <v>9</v>
      </c>
      <c r="Q1663" s="214">
        <v>8482</v>
      </c>
      <c r="R1663" s="215">
        <v>1.3880000000000001E-4</v>
      </c>
    </row>
    <row r="1664" spans="2:18" x14ac:dyDescent="0.2">
      <c r="B1664" s="216" t="s">
        <v>2929</v>
      </c>
      <c r="C1664" s="216" t="s">
        <v>2930</v>
      </c>
      <c r="D1664" s="216" t="s">
        <v>25</v>
      </c>
      <c r="E1664" s="213">
        <v>322</v>
      </c>
      <c r="F1664" s="213">
        <v>39588.379999999997</v>
      </c>
      <c r="G1664" s="213">
        <v>0</v>
      </c>
      <c r="H1664" s="213">
        <v>48</v>
      </c>
      <c r="I1664" s="213"/>
      <c r="J1664" s="213"/>
      <c r="K1664" s="213">
        <v>13</v>
      </c>
      <c r="L1664" s="214">
        <v>259783.4</v>
      </c>
      <c r="M1664" s="214">
        <v>259783.4</v>
      </c>
      <c r="N1664" s="215">
        <v>7.1596000000000003E-3</v>
      </c>
      <c r="O1664" s="215">
        <v>7.1599999999999997E-3</v>
      </c>
      <c r="P1664" s="213">
        <v>12</v>
      </c>
      <c r="Q1664" s="214">
        <v>26745.3</v>
      </c>
      <c r="R1664" s="215">
        <v>2.875E-4</v>
      </c>
    </row>
    <row r="1665" spans="2:18" x14ac:dyDescent="0.2">
      <c r="B1665" s="216" t="s">
        <v>2931</v>
      </c>
      <c r="C1665" s="216" t="s">
        <v>2932</v>
      </c>
      <c r="D1665" s="216" t="s">
        <v>25</v>
      </c>
      <c r="E1665" s="213">
        <v>724.5</v>
      </c>
      <c r="F1665" s="213">
        <v>19534.79</v>
      </c>
      <c r="G1665" s="213">
        <v>2120.1</v>
      </c>
      <c r="H1665" s="213">
        <v>110</v>
      </c>
      <c r="I1665" s="213"/>
      <c r="J1665" s="213"/>
      <c r="K1665" s="213">
        <v>14</v>
      </c>
      <c r="L1665" s="214">
        <v>270956.3</v>
      </c>
      <c r="M1665" s="214">
        <v>270757.40000000002</v>
      </c>
      <c r="N1665" s="215">
        <v>1.1632E-2</v>
      </c>
      <c r="O1665" s="215">
        <v>1.1629E-2</v>
      </c>
      <c r="P1665" s="213">
        <v>4</v>
      </c>
      <c r="Q1665" s="214">
        <v>27428</v>
      </c>
      <c r="R1665" s="215">
        <v>1.994E-4</v>
      </c>
    </row>
    <row r="1666" spans="2:18" x14ac:dyDescent="0.2">
      <c r="B1666" s="216" t="s">
        <v>2933</v>
      </c>
      <c r="C1666" s="216" t="s">
        <v>2934</v>
      </c>
      <c r="D1666" s="216" t="s">
        <v>25</v>
      </c>
      <c r="E1666" s="213">
        <v>326</v>
      </c>
      <c r="F1666" s="213">
        <v>49443.51</v>
      </c>
      <c r="G1666" s="213">
        <v>44.35</v>
      </c>
      <c r="H1666" s="213">
        <v>54.970759999999999</v>
      </c>
      <c r="I1666" s="213"/>
      <c r="J1666" s="213"/>
      <c r="K1666" s="213">
        <v>19</v>
      </c>
      <c r="L1666" s="214">
        <v>184313.8</v>
      </c>
      <c r="M1666" s="214">
        <v>112531.3</v>
      </c>
      <c r="N1666" s="215">
        <v>5.3568000000000001E-3</v>
      </c>
      <c r="O1666" s="215">
        <v>4.6129999999999999E-3</v>
      </c>
      <c r="P1666" s="213">
        <v>13</v>
      </c>
      <c r="Q1666" s="214">
        <v>36553.699999999997</v>
      </c>
      <c r="R1666" s="215">
        <v>3.012E-4</v>
      </c>
    </row>
    <row r="1667" spans="2:18" x14ac:dyDescent="0.2">
      <c r="B1667" s="216" t="s">
        <v>2935</v>
      </c>
      <c r="C1667" s="216" t="s">
        <v>242</v>
      </c>
      <c r="D1667" s="216" t="s">
        <v>24</v>
      </c>
      <c r="E1667" s="213">
        <v>7</v>
      </c>
      <c r="F1667" s="213">
        <v>690.6</v>
      </c>
      <c r="G1667" s="213">
        <v>1154.0999999999999</v>
      </c>
      <c r="H1667" s="213">
        <v>206</v>
      </c>
      <c r="I1667" s="213"/>
      <c r="J1667" s="213"/>
      <c r="K1667" s="213"/>
      <c r="L1667" s="214"/>
      <c r="M1667" s="214"/>
      <c r="N1667" s="215"/>
      <c r="O1667" s="215"/>
      <c r="P1667" s="213"/>
      <c r="Q1667" s="214"/>
      <c r="R1667" s="215"/>
    </row>
    <row r="1668" spans="2:18" x14ac:dyDescent="0.2">
      <c r="B1668" s="216" t="s">
        <v>2936</v>
      </c>
      <c r="C1668" s="216" t="s">
        <v>2937</v>
      </c>
      <c r="D1668" s="216" t="s">
        <v>24</v>
      </c>
      <c r="E1668" s="213">
        <v>341</v>
      </c>
      <c r="F1668" s="213">
        <v>2399.1999999999998</v>
      </c>
      <c r="G1668" s="213">
        <v>1637.8</v>
      </c>
      <c r="H1668" s="213">
        <v>135</v>
      </c>
      <c r="I1668" s="213"/>
      <c r="J1668" s="213"/>
      <c r="K1668" s="213">
        <v>4</v>
      </c>
      <c r="L1668" s="214">
        <v>541533.4</v>
      </c>
      <c r="M1668" s="214">
        <v>121754.1</v>
      </c>
      <c r="N1668" s="215">
        <v>1.1471999999999999E-3</v>
      </c>
      <c r="O1668" s="215">
        <v>8.0199999999999998E-4</v>
      </c>
      <c r="P1668" s="213">
        <v>1</v>
      </c>
      <c r="Q1668" s="214">
        <v>872</v>
      </c>
      <c r="R1668" s="215">
        <v>1.9999999999999999E-6</v>
      </c>
    </row>
    <row r="1669" spans="2:18" x14ac:dyDescent="0.2">
      <c r="B1669" s="216" t="s">
        <v>2938</v>
      </c>
      <c r="C1669" s="216" t="s">
        <v>2939</v>
      </c>
      <c r="D1669" s="216" t="s">
        <v>24</v>
      </c>
      <c r="E1669" s="213">
        <v>48</v>
      </c>
      <c r="F1669" s="213">
        <v>822.92</v>
      </c>
      <c r="G1669" s="213">
        <v>1217.79</v>
      </c>
      <c r="H1669" s="213">
        <v>198</v>
      </c>
      <c r="I1669" s="213"/>
      <c r="J1669" s="213"/>
      <c r="K1669" s="213">
        <v>1</v>
      </c>
      <c r="L1669" s="214">
        <v>71761.33</v>
      </c>
      <c r="M1669" s="214">
        <v>0</v>
      </c>
      <c r="N1669" s="215">
        <v>4.4199999999999997E-5</v>
      </c>
      <c r="O1669" s="215">
        <v>0</v>
      </c>
      <c r="P1669" s="213">
        <v>1</v>
      </c>
      <c r="Q1669" s="214">
        <v>2918</v>
      </c>
      <c r="R1669" s="215">
        <v>9.9999999999999995E-7</v>
      </c>
    </row>
    <row r="1670" spans="2:18" x14ac:dyDescent="0.2">
      <c r="B1670" s="216" t="s">
        <v>2940</v>
      </c>
      <c r="C1670" s="216" t="s">
        <v>242</v>
      </c>
      <c r="D1670" s="216" t="s">
        <v>24</v>
      </c>
      <c r="E1670" s="213">
        <v>12</v>
      </c>
      <c r="F1670" s="213">
        <v>1005.43</v>
      </c>
      <c r="G1670" s="213">
        <v>2309.39</v>
      </c>
      <c r="H1670" s="213">
        <v>227</v>
      </c>
      <c r="I1670" s="213"/>
      <c r="J1670" s="213"/>
      <c r="K1670" s="213">
        <v>1</v>
      </c>
      <c r="L1670" s="214">
        <v>249.05</v>
      </c>
      <c r="M1670" s="214">
        <v>249.05</v>
      </c>
      <c r="N1670" s="215">
        <v>3.0000000000000001E-6</v>
      </c>
      <c r="O1670" s="215">
        <v>3.0000000000000001E-6</v>
      </c>
      <c r="P1670" s="213">
        <v>0</v>
      </c>
      <c r="Q1670" s="214">
        <v>0</v>
      </c>
      <c r="R1670" s="215">
        <v>0</v>
      </c>
    </row>
    <row r="1671" spans="2:18" x14ac:dyDescent="0.2">
      <c r="B1671" s="216" t="s">
        <v>2941</v>
      </c>
      <c r="C1671" s="216" t="s">
        <v>272</v>
      </c>
      <c r="D1671" s="216" t="s">
        <v>23</v>
      </c>
      <c r="E1671" s="213">
        <v>4</v>
      </c>
      <c r="F1671" s="213">
        <v>0</v>
      </c>
      <c r="G1671" s="213">
        <v>762.64</v>
      </c>
      <c r="H1671" s="213">
        <v>60</v>
      </c>
      <c r="I1671" s="213"/>
      <c r="J1671" s="213"/>
      <c r="K1671" s="213">
        <v>0</v>
      </c>
      <c r="L1671" s="214">
        <v>0</v>
      </c>
      <c r="M1671" s="214">
        <v>0</v>
      </c>
      <c r="N1671" s="215">
        <v>0</v>
      </c>
      <c r="O1671" s="215">
        <v>0</v>
      </c>
      <c r="P1671" s="213">
        <v>1</v>
      </c>
      <c r="Q1671" s="214">
        <v>617</v>
      </c>
      <c r="R1671" s="215">
        <v>2.497E-4</v>
      </c>
    </row>
    <row r="1672" spans="2:18" x14ac:dyDescent="0.2">
      <c r="B1672" s="216" t="s">
        <v>2942</v>
      </c>
      <c r="C1672" s="216" t="s">
        <v>2943</v>
      </c>
      <c r="D1672" s="216" t="s">
        <v>24</v>
      </c>
      <c r="E1672" s="213">
        <v>225</v>
      </c>
      <c r="F1672" s="213">
        <v>1533.8</v>
      </c>
      <c r="G1672" s="213">
        <v>5175.66</v>
      </c>
      <c r="H1672" s="213">
        <v>158</v>
      </c>
      <c r="I1672" s="213"/>
      <c r="J1672" s="213"/>
      <c r="K1672" s="213">
        <v>1</v>
      </c>
      <c r="L1672" s="214">
        <v>184222.2</v>
      </c>
      <c r="M1672" s="214">
        <v>0</v>
      </c>
      <c r="N1672" s="215">
        <v>2.2699999999999999E-4</v>
      </c>
      <c r="O1672" s="215">
        <v>0</v>
      </c>
      <c r="P1672" s="213">
        <v>3</v>
      </c>
      <c r="Q1672" s="214">
        <v>12132</v>
      </c>
      <c r="R1672" s="215">
        <v>3.3000000000000003E-5</v>
      </c>
    </row>
    <row r="1673" spans="2:18" x14ac:dyDescent="0.2">
      <c r="B1673" s="216" t="s">
        <v>2944</v>
      </c>
      <c r="C1673" s="216" t="s">
        <v>2945</v>
      </c>
      <c r="D1673" s="216" t="s">
        <v>24</v>
      </c>
      <c r="E1673" s="213">
        <v>621</v>
      </c>
      <c r="F1673" s="213">
        <v>1123.4000000000001</v>
      </c>
      <c r="G1673" s="213">
        <v>2579.6999999999998</v>
      </c>
      <c r="H1673" s="213">
        <v>135</v>
      </c>
      <c r="I1673" s="213"/>
      <c r="J1673" s="213"/>
      <c r="K1673" s="213"/>
      <c r="L1673" s="214"/>
      <c r="M1673" s="214"/>
      <c r="N1673" s="215"/>
      <c r="O1673" s="215"/>
      <c r="P1673" s="213"/>
      <c r="Q1673" s="214"/>
      <c r="R1673" s="215"/>
    </row>
    <row r="1674" spans="2:18" x14ac:dyDescent="0.2">
      <c r="B1674" s="216" t="s">
        <v>2946</v>
      </c>
      <c r="C1674" s="216" t="s">
        <v>2947</v>
      </c>
      <c r="D1674" s="216" t="s">
        <v>24</v>
      </c>
      <c r="E1674" s="213">
        <v>1217.33</v>
      </c>
      <c r="F1674" s="213">
        <v>7407.9</v>
      </c>
      <c r="G1674" s="213">
        <v>1262.2</v>
      </c>
      <c r="H1674" s="213">
        <v>191</v>
      </c>
      <c r="I1674" s="213"/>
      <c r="J1674" s="213"/>
      <c r="K1674" s="213">
        <v>10</v>
      </c>
      <c r="L1674" s="214">
        <v>158110.39999999999</v>
      </c>
      <c r="M1674" s="214">
        <v>51108.01</v>
      </c>
      <c r="N1674" s="215">
        <v>1.4494E-3</v>
      </c>
      <c r="O1674" s="215">
        <v>1.242E-3</v>
      </c>
      <c r="P1674" s="213">
        <v>8</v>
      </c>
      <c r="Q1674" s="214">
        <v>43186</v>
      </c>
      <c r="R1674" s="215">
        <v>1.4469999999999999E-4</v>
      </c>
    </row>
    <row r="1675" spans="2:18" x14ac:dyDescent="0.2">
      <c r="B1675" s="216" t="s">
        <v>2948</v>
      </c>
      <c r="C1675" s="216" t="s">
        <v>1558</v>
      </c>
      <c r="D1675" s="216" t="s">
        <v>24</v>
      </c>
      <c r="E1675" s="213">
        <v>1074</v>
      </c>
      <c r="F1675" s="213">
        <v>5794</v>
      </c>
      <c r="G1675" s="213">
        <v>665.8</v>
      </c>
      <c r="H1675" s="213">
        <v>255</v>
      </c>
      <c r="I1675" s="213"/>
      <c r="J1675" s="213"/>
      <c r="K1675" s="213">
        <v>7</v>
      </c>
      <c r="L1675" s="214">
        <v>2067508</v>
      </c>
      <c r="M1675" s="214">
        <v>162450.6</v>
      </c>
      <c r="N1675" s="215">
        <v>2.1749E-3</v>
      </c>
      <c r="O1675" s="215">
        <v>1.1199999999999999E-3</v>
      </c>
      <c r="P1675" s="213">
        <v>10</v>
      </c>
      <c r="Q1675" s="214">
        <v>61276.01</v>
      </c>
      <c r="R1675" s="215">
        <v>1.972E-4</v>
      </c>
    </row>
    <row r="1676" spans="2:18" x14ac:dyDescent="0.2">
      <c r="B1676" s="216" t="s">
        <v>2949</v>
      </c>
      <c r="C1676" s="216" t="s">
        <v>2945</v>
      </c>
      <c r="D1676" s="216" t="s">
        <v>24</v>
      </c>
      <c r="E1676" s="213">
        <v>437.5</v>
      </c>
      <c r="F1676" s="213">
        <v>367.1</v>
      </c>
      <c r="G1676" s="213">
        <v>1821.5</v>
      </c>
      <c r="H1676" s="213">
        <v>164</v>
      </c>
      <c r="I1676" s="213"/>
      <c r="J1676" s="213"/>
      <c r="K1676" s="213">
        <v>4</v>
      </c>
      <c r="L1676" s="214">
        <v>413034.8</v>
      </c>
      <c r="M1676" s="214">
        <v>71941</v>
      </c>
      <c r="N1676" s="215">
        <v>1.0045E-3</v>
      </c>
      <c r="O1676" s="215">
        <v>6.0300000000000002E-4</v>
      </c>
      <c r="P1676" s="213">
        <v>2</v>
      </c>
      <c r="Q1676" s="214">
        <v>676</v>
      </c>
      <c r="R1676" s="215">
        <v>1.9999999999999999E-6</v>
      </c>
    </row>
    <row r="1677" spans="2:18" x14ac:dyDescent="0.2">
      <c r="B1677" s="216" t="s">
        <v>2950</v>
      </c>
      <c r="C1677" s="216" t="s">
        <v>2945</v>
      </c>
      <c r="D1677" s="216" t="s">
        <v>24</v>
      </c>
      <c r="E1677" s="213">
        <v>556</v>
      </c>
      <c r="F1677" s="213">
        <v>1223.9000000000001</v>
      </c>
      <c r="G1677" s="213">
        <v>547.29999999999995</v>
      </c>
      <c r="H1677" s="213">
        <v>68</v>
      </c>
      <c r="I1677" s="213"/>
      <c r="J1677" s="213"/>
      <c r="K1677" s="213">
        <v>4</v>
      </c>
      <c r="L1677" s="214">
        <v>21757.1</v>
      </c>
      <c r="M1677" s="214">
        <v>20051.439999999999</v>
      </c>
      <c r="N1677" s="215">
        <v>5.4549999999999998E-4</v>
      </c>
      <c r="O1677" s="215">
        <v>5.44E-4</v>
      </c>
      <c r="P1677" s="213">
        <v>0</v>
      </c>
      <c r="Q1677" s="214">
        <v>0</v>
      </c>
      <c r="R1677" s="215">
        <v>0</v>
      </c>
    </row>
    <row r="1678" spans="2:18" x14ac:dyDescent="0.2">
      <c r="B1678" s="216" t="s">
        <v>2951</v>
      </c>
      <c r="C1678" s="216" t="s">
        <v>2923</v>
      </c>
      <c r="D1678" s="216" t="s">
        <v>24</v>
      </c>
      <c r="E1678" s="213">
        <v>644</v>
      </c>
      <c r="F1678" s="213">
        <v>2211.4</v>
      </c>
      <c r="G1678" s="213">
        <v>128.5</v>
      </c>
      <c r="H1678" s="213">
        <v>91</v>
      </c>
      <c r="I1678" s="213"/>
      <c r="J1678" s="213"/>
      <c r="K1678" s="213">
        <v>3</v>
      </c>
      <c r="L1678" s="214">
        <v>597262.69999999995</v>
      </c>
      <c r="M1678" s="214">
        <v>143.76259999999999</v>
      </c>
      <c r="N1678" s="215">
        <v>6.5589999999999995E-4</v>
      </c>
      <c r="O1678" s="215">
        <v>1.9999999999999999E-6</v>
      </c>
      <c r="P1678" s="213">
        <v>3</v>
      </c>
      <c r="Q1678" s="214">
        <v>13766</v>
      </c>
      <c r="R1678" s="215">
        <v>4.4299999999999999E-5</v>
      </c>
    </row>
    <row r="1679" spans="2:18" x14ac:dyDescent="0.2">
      <c r="B1679" s="216" t="s">
        <v>2952</v>
      </c>
      <c r="C1679" s="216" t="s">
        <v>2953</v>
      </c>
      <c r="D1679" s="216" t="s">
        <v>25</v>
      </c>
      <c r="E1679" s="213">
        <v>431</v>
      </c>
      <c r="F1679" s="213">
        <v>8691.58</v>
      </c>
      <c r="G1679" s="213">
        <v>1185.6099999999999</v>
      </c>
      <c r="H1679" s="213">
        <v>131</v>
      </c>
      <c r="I1679" s="213"/>
      <c r="J1679" s="213"/>
      <c r="K1679" s="213">
        <v>5</v>
      </c>
      <c r="L1679" s="214">
        <v>27582.47</v>
      </c>
      <c r="M1679" s="214">
        <v>27582.47</v>
      </c>
      <c r="N1679" s="215">
        <v>1.2356999999999999E-3</v>
      </c>
      <c r="O1679" s="215">
        <v>1.2359999999999999E-3</v>
      </c>
      <c r="P1679" s="213">
        <v>18</v>
      </c>
      <c r="Q1679" s="214">
        <v>63184</v>
      </c>
      <c r="R1679" s="215">
        <v>5.4429999999999995E-4</v>
      </c>
    </row>
    <row r="1680" spans="2:18" x14ac:dyDescent="0.2">
      <c r="B1680" s="216" t="s">
        <v>2954</v>
      </c>
      <c r="C1680" s="216" t="s">
        <v>2955</v>
      </c>
      <c r="D1680" s="216" t="s">
        <v>24</v>
      </c>
      <c r="E1680" s="213">
        <v>1857.66</v>
      </c>
      <c r="F1680" s="213">
        <v>7049.19</v>
      </c>
      <c r="G1680" s="213">
        <v>4549.8</v>
      </c>
      <c r="H1680" s="213">
        <v>181</v>
      </c>
      <c r="I1680" s="213"/>
      <c r="J1680" s="213"/>
      <c r="K1680" s="213">
        <v>23</v>
      </c>
      <c r="L1680" s="214">
        <v>2464415</v>
      </c>
      <c r="M1680" s="214">
        <v>404606.2</v>
      </c>
      <c r="N1680" s="215">
        <v>6.3449999999999999E-3</v>
      </c>
      <c r="O1680" s="215">
        <v>4.483E-3</v>
      </c>
      <c r="P1680" s="213">
        <v>13</v>
      </c>
      <c r="Q1680" s="214">
        <v>43607</v>
      </c>
      <c r="R1680" s="215">
        <v>1.76E-4</v>
      </c>
    </row>
    <row r="1681" spans="2:18" x14ac:dyDescent="0.2">
      <c r="B1681" s="216" t="s">
        <v>2956</v>
      </c>
      <c r="C1681" s="216" t="s">
        <v>2957</v>
      </c>
      <c r="D1681" s="216" t="s">
        <v>24</v>
      </c>
      <c r="E1681" s="213">
        <v>1089</v>
      </c>
      <c r="F1681" s="213">
        <v>3593.1</v>
      </c>
      <c r="G1681" s="213">
        <v>442.1</v>
      </c>
      <c r="H1681" s="213">
        <v>164</v>
      </c>
      <c r="I1681" s="213"/>
      <c r="J1681" s="213"/>
      <c r="K1681" s="213">
        <v>4</v>
      </c>
      <c r="L1681" s="214">
        <v>28056.1</v>
      </c>
      <c r="M1681" s="214">
        <v>28056.1</v>
      </c>
      <c r="N1681" s="215">
        <v>1.4009999999999999E-4</v>
      </c>
      <c r="O1681" s="215">
        <v>1.3999999999999999E-4</v>
      </c>
      <c r="P1681" s="213">
        <v>6</v>
      </c>
      <c r="Q1681" s="214">
        <v>11160</v>
      </c>
      <c r="R1681" s="215">
        <v>6.6299999999999999E-5</v>
      </c>
    </row>
    <row r="1682" spans="2:18" x14ac:dyDescent="0.2">
      <c r="B1682" s="216" t="s">
        <v>2958</v>
      </c>
      <c r="C1682" s="216" t="s">
        <v>2945</v>
      </c>
      <c r="D1682" s="216" t="s">
        <v>24</v>
      </c>
      <c r="E1682" s="213">
        <v>743.5</v>
      </c>
      <c r="F1682" s="213">
        <v>1341.2</v>
      </c>
      <c r="G1682" s="213">
        <v>1268.29</v>
      </c>
      <c r="H1682" s="213">
        <v>248</v>
      </c>
      <c r="I1682" s="213"/>
      <c r="J1682" s="213"/>
      <c r="K1682" s="213">
        <v>6</v>
      </c>
      <c r="L1682" s="214">
        <v>8160.4380000000001</v>
      </c>
      <c r="M1682" s="214">
        <v>8160.4380000000001</v>
      </c>
      <c r="N1682" s="215">
        <v>1.206E-4</v>
      </c>
      <c r="O1682" s="215">
        <v>1.21E-4</v>
      </c>
      <c r="P1682" s="213">
        <v>1</v>
      </c>
      <c r="Q1682" s="214">
        <v>13340</v>
      </c>
      <c r="R1682" s="215">
        <v>4.6199999999999998E-5</v>
      </c>
    </row>
    <row r="1683" spans="2:18" x14ac:dyDescent="0.2">
      <c r="B1683" s="216" t="s">
        <v>2959</v>
      </c>
      <c r="C1683" s="216" t="s">
        <v>1558</v>
      </c>
      <c r="D1683" s="216" t="s">
        <v>24</v>
      </c>
      <c r="E1683" s="213">
        <v>908</v>
      </c>
      <c r="F1683" s="213">
        <v>3360.1</v>
      </c>
      <c r="G1683" s="213">
        <v>322.74</v>
      </c>
      <c r="H1683" s="213">
        <v>88</v>
      </c>
      <c r="I1683" s="213"/>
      <c r="J1683" s="213"/>
      <c r="K1683" s="213">
        <v>7</v>
      </c>
      <c r="L1683" s="214">
        <v>20206.41</v>
      </c>
      <c r="M1683" s="214">
        <v>17770.41</v>
      </c>
      <c r="N1683" s="215">
        <v>1.317E-4</v>
      </c>
      <c r="O1683" s="215">
        <v>1.11E-4</v>
      </c>
      <c r="P1683" s="213">
        <v>4</v>
      </c>
      <c r="Q1683" s="214">
        <v>22300</v>
      </c>
      <c r="R1683" s="215">
        <v>7.64E-5</v>
      </c>
    </row>
    <row r="1684" spans="2:18" x14ac:dyDescent="0.2">
      <c r="B1684" s="216" t="s">
        <v>2960</v>
      </c>
      <c r="C1684" s="216" t="s">
        <v>2945</v>
      </c>
      <c r="D1684" s="216" t="s">
        <v>24</v>
      </c>
      <c r="E1684" s="213"/>
      <c r="F1684" s="213"/>
      <c r="G1684" s="213"/>
      <c r="H1684" s="213"/>
      <c r="I1684" s="213"/>
      <c r="J1684" s="213"/>
      <c r="K1684" s="213">
        <v>7</v>
      </c>
      <c r="L1684" s="214">
        <v>711356.2</v>
      </c>
      <c r="M1684" s="214">
        <v>17894.099999999999</v>
      </c>
      <c r="N1684" s="215">
        <v>1.9759999999999999E-3</v>
      </c>
      <c r="O1684" s="215">
        <v>6.0499999999999996E-4</v>
      </c>
      <c r="P1684" s="213">
        <v>1</v>
      </c>
      <c r="Q1684" s="214">
        <v>10920</v>
      </c>
      <c r="R1684" s="215">
        <v>4.2200000000000003E-5</v>
      </c>
    </row>
    <row r="1685" spans="2:18" x14ac:dyDescent="0.2">
      <c r="B1685" s="216" t="s">
        <v>2961</v>
      </c>
      <c r="C1685" s="216" t="s">
        <v>2962</v>
      </c>
      <c r="D1685" s="216" t="s">
        <v>25</v>
      </c>
      <c r="E1685" s="213">
        <v>1425</v>
      </c>
      <c r="F1685" s="213">
        <v>28806.3</v>
      </c>
      <c r="G1685" s="213">
        <v>4884.41</v>
      </c>
      <c r="H1685" s="213">
        <v>203</v>
      </c>
      <c r="I1685" s="213"/>
      <c r="J1685" s="213"/>
      <c r="K1685" s="213">
        <v>13</v>
      </c>
      <c r="L1685" s="214">
        <v>129236.1</v>
      </c>
      <c r="M1685" s="214">
        <v>126216.1</v>
      </c>
      <c r="N1685" s="215">
        <v>2.3456000000000002E-3</v>
      </c>
      <c r="O1685" s="215">
        <v>1.9480000000000001E-3</v>
      </c>
      <c r="P1685" s="213">
        <v>15</v>
      </c>
      <c r="Q1685" s="214">
        <v>111266</v>
      </c>
      <c r="R1685" s="215">
        <v>1.6562E-3</v>
      </c>
    </row>
    <row r="1686" spans="2:18" x14ac:dyDescent="0.2">
      <c r="B1686" s="216" t="s">
        <v>2963</v>
      </c>
      <c r="C1686" s="216" t="s">
        <v>2964</v>
      </c>
      <c r="D1686" s="216" t="s">
        <v>25</v>
      </c>
      <c r="E1686" s="213">
        <v>1016.01</v>
      </c>
      <c r="F1686" s="213">
        <v>36248.26</v>
      </c>
      <c r="G1686" s="213">
        <v>4048.1</v>
      </c>
      <c r="H1686" s="213">
        <v>200.9965</v>
      </c>
      <c r="I1686" s="213"/>
      <c r="J1686" s="213"/>
      <c r="K1686" s="213">
        <v>20</v>
      </c>
      <c r="L1686" s="214">
        <v>221988.6</v>
      </c>
      <c r="M1686" s="214">
        <v>216664.1</v>
      </c>
      <c r="N1686" s="215">
        <v>1.5631E-3</v>
      </c>
      <c r="O1686" s="215">
        <v>1.5200000000000001E-3</v>
      </c>
      <c r="P1686" s="213">
        <v>24</v>
      </c>
      <c r="Q1686" s="214">
        <v>184041</v>
      </c>
      <c r="R1686" s="215">
        <v>1.6387999999999999E-3</v>
      </c>
    </row>
    <row r="1687" spans="2:18" x14ac:dyDescent="0.2">
      <c r="B1687" s="216" t="s">
        <v>2965</v>
      </c>
      <c r="C1687" s="216" t="s">
        <v>2397</v>
      </c>
      <c r="D1687" s="216" t="s">
        <v>24</v>
      </c>
      <c r="E1687" s="213">
        <v>2409</v>
      </c>
      <c r="F1687" s="213">
        <v>3384.6</v>
      </c>
      <c r="G1687" s="213">
        <v>14288.7</v>
      </c>
      <c r="H1687" s="213">
        <v>277.3879</v>
      </c>
      <c r="I1687" s="213"/>
      <c r="J1687" s="213"/>
      <c r="K1687" s="213">
        <v>9</v>
      </c>
      <c r="L1687" s="214">
        <v>8759.7260000000006</v>
      </c>
      <c r="M1687" s="214">
        <v>8759.7260000000006</v>
      </c>
      <c r="N1687" s="215">
        <v>1.5747999999999999E-3</v>
      </c>
      <c r="O1687" s="215">
        <v>1.575E-3</v>
      </c>
      <c r="P1687" s="213">
        <v>3</v>
      </c>
      <c r="Q1687" s="214">
        <v>14434</v>
      </c>
      <c r="R1687" s="215">
        <v>1.885E-4</v>
      </c>
    </row>
    <row r="1688" spans="2:18" x14ac:dyDescent="0.2">
      <c r="B1688" s="216" t="s">
        <v>2966</v>
      </c>
      <c r="C1688" s="216" t="s">
        <v>2967</v>
      </c>
      <c r="D1688" s="216" t="s">
        <v>25</v>
      </c>
      <c r="E1688" s="213">
        <v>880</v>
      </c>
      <c r="F1688" s="213">
        <v>33298.9</v>
      </c>
      <c r="G1688" s="213">
        <v>5757.5</v>
      </c>
      <c r="H1688" s="213">
        <v>108</v>
      </c>
      <c r="I1688" s="213"/>
      <c r="J1688" s="213"/>
      <c r="K1688" s="213">
        <v>10</v>
      </c>
      <c r="L1688" s="214">
        <v>100657</v>
      </c>
      <c r="M1688" s="214">
        <v>100657</v>
      </c>
      <c r="N1688" s="215">
        <v>2.8536E-3</v>
      </c>
      <c r="O1688" s="215">
        <v>2.8540000000000002E-3</v>
      </c>
      <c r="P1688" s="213">
        <v>12</v>
      </c>
      <c r="Q1688" s="214">
        <v>90554</v>
      </c>
      <c r="R1688" s="215">
        <v>8.9010000000000001E-4</v>
      </c>
    </row>
    <row r="1689" spans="2:18" x14ac:dyDescent="0.2">
      <c r="B1689" s="216" t="s">
        <v>2968</v>
      </c>
      <c r="C1689" s="216" t="s">
        <v>2383</v>
      </c>
      <c r="D1689" s="216" t="s">
        <v>24</v>
      </c>
      <c r="E1689" s="213">
        <v>8</v>
      </c>
      <c r="F1689" s="213">
        <v>0</v>
      </c>
      <c r="G1689" s="213">
        <v>2134.5500000000002</v>
      </c>
      <c r="H1689" s="213">
        <v>198</v>
      </c>
      <c r="I1689" s="213"/>
      <c r="J1689" s="213"/>
      <c r="K1689" s="213"/>
      <c r="L1689" s="214"/>
      <c r="M1689" s="214"/>
      <c r="N1689" s="215"/>
      <c r="O1689" s="215"/>
      <c r="P1689" s="213"/>
      <c r="Q1689" s="214"/>
      <c r="R1689" s="215"/>
    </row>
    <row r="1690" spans="2:18" x14ac:dyDescent="0.2">
      <c r="B1690" s="216" t="s">
        <v>2969</v>
      </c>
      <c r="C1690" s="216" t="s">
        <v>2397</v>
      </c>
      <c r="D1690" s="216" t="s">
        <v>25</v>
      </c>
      <c r="E1690" s="213">
        <v>1378</v>
      </c>
      <c r="F1690" s="213">
        <v>10818.91</v>
      </c>
      <c r="G1690" s="213">
        <v>5798.47</v>
      </c>
      <c r="H1690" s="213">
        <v>215</v>
      </c>
      <c r="I1690" s="213"/>
      <c r="J1690" s="213"/>
      <c r="K1690" s="213">
        <v>6</v>
      </c>
      <c r="L1690" s="214">
        <v>6286.4449999999997</v>
      </c>
      <c r="M1690" s="214">
        <v>6286.4449999999997</v>
      </c>
      <c r="N1690" s="215">
        <v>2.0110000000000001E-4</v>
      </c>
      <c r="O1690" s="215">
        <v>2.0100000000000001E-4</v>
      </c>
      <c r="P1690" s="213">
        <v>4</v>
      </c>
      <c r="Q1690" s="214">
        <v>48848</v>
      </c>
      <c r="R1690" s="215">
        <v>3.791E-4</v>
      </c>
    </row>
    <row r="1691" spans="2:18" x14ac:dyDescent="0.2">
      <c r="B1691" s="216" t="s">
        <v>2970</v>
      </c>
      <c r="C1691" s="216" t="s">
        <v>2971</v>
      </c>
      <c r="D1691" s="216" t="s">
        <v>24</v>
      </c>
      <c r="E1691" s="213">
        <v>694</v>
      </c>
      <c r="F1691" s="213">
        <v>2846.4</v>
      </c>
      <c r="G1691" s="213">
        <v>3000.5</v>
      </c>
      <c r="H1691" s="213">
        <v>161</v>
      </c>
      <c r="I1691" s="213"/>
      <c r="J1691" s="213"/>
      <c r="K1691" s="213">
        <v>2</v>
      </c>
      <c r="L1691" s="214">
        <v>382.76299999999998</v>
      </c>
      <c r="M1691" s="214">
        <v>382.76299999999998</v>
      </c>
      <c r="N1691" s="215">
        <v>1.9999999999999999E-6</v>
      </c>
      <c r="O1691" s="215">
        <v>1.9999999999999999E-6</v>
      </c>
      <c r="P1691" s="213">
        <v>5</v>
      </c>
      <c r="Q1691" s="214">
        <v>29110</v>
      </c>
      <c r="R1691" s="215">
        <v>1.2569999999999999E-4</v>
      </c>
    </row>
    <row r="1692" spans="2:18" x14ac:dyDescent="0.2">
      <c r="B1692" s="216" t="s">
        <v>2972</v>
      </c>
      <c r="C1692" s="216" t="s">
        <v>2973</v>
      </c>
      <c r="D1692" s="216" t="s">
        <v>25</v>
      </c>
      <c r="E1692" s="213">
        <v>1546</v>
      </c>
      <c r="F1692" s="213">
        <v>34980.6</v>
      </c>
      <c r="G1692" s="213">
        <v>13724.3</v>
      </c>
      <c r="H1692" s="213">
        <v>160</v>
      </c>
      <c r="I1692" s="213"/>
      <c r="J1692" s="213"/>
      <c r="K1692" s="213">
        <v>12</v>
      </c>
      <c r="L1692" s="214">
        <v>4965.8919999999998</v>
      </c>
      <c r="M1692" s="214">
        <v>4896.6090000000004</v>
      </c>
      <c r="N1692" s="215">
        <v>1.295E-4</v>
      </c>
      <c r="O1692" s="215">
        <v>1.27E-4</v>
      </c>
      <c r="P1692" s="213">
        <v>9</v>
      </c>
      <c r="Q1692" s="214">
        <v>66910</v>
      </c>
      <c r="R1692" s="215">
        <v>7.1199999999999996E-4</v>
      </c>
    </row>
    <row r="1693" spans="2:18" x14ac:dyDescent="0.2">
      <c r="B1693" s="216" t="s">
        <v>2974</v>
      </c>
      <c r="C1693" s="216" t="s">
        <v>2975</v>
      </c>
      <c r="D1693" s="216" t="s">
        <v>24</v>
      </c>
      <c r="E1693" s="213">
        <v>708</v>
      </c>
      <c r="F1693" s="213">
        <v>570.09</v>
      </c>
      <c r="G1693" s="213">
        <v>3774.53</v>
      </c>
      <c r="H1693" s="213">
        <v>143</v>
      </c>
      <c r="I1693" s="213"/>
      <c r="J1693" s="213"/>
      <c r="K1693" s="213">
        <v>2</v>
      </c>
      <c r="L1693" s="214">
        <v>3272.9549999999999</v>
      </c>
      <c r="M1693" s="214">
        <v>3272.9549999999999</v>
      </c>
      <c r="N1693" s="215">
        <v>5.52E-5</v>
      </c>
      <c r="O1693" s="215">
        <v>5.52E-5</v>
      </c>
      <c r="P1693" s="213">
        <v>1</v>
      </c>
      <c r="Q1693" s="214">
        <v>340</v>
      </c>
      <c r="R1693" s="215">
        <v>1.9999999999999999E-6</v>
      </c>
    </row>
    <row r="1694" spans="2:18" x14ac:dyDescent="0.2">
      <c r="B1694" s="216" t="s">
        <v>2976</v>
      </c>
      <c r="C1694" s="216" t="s">
        <v>1312</v>
      </c>
      <c r="D1694" s="216" t="s">
        <v>24</v>
      </c>
      <c r="E1694" s="213">
        <v>230</v>
      </c>
      <c r="F1694" s="213">
        <v>92.9</v>
      </c>
      <c r="G1694" s="213">
        <v>1733.19</v>
      </c>
      <c r="H1694" s="213">
        <v>193</v>
      </c>
      <c r="I1694" s="213"/>
      <c r="J1694" s="213"/>
      <c r="K1694" s="213">
        <v>3</v>
      </c>
      <c r="L1694" s="214">
        <v>26830.12</v>
      </c>
      <c r="M1694" s="214">
        <v>26830.12</v>
      </c>
      <c r="N1694" s="215">
        <v>3.411E-4</v>
      </c>
      <c r="O1694" s="215">
        <v>3.4099999999999999E-4</v>
      </c>
      <c r="P1694" s="213">
        <v>1</v>
      </c>
      <c r="Q1694" s="214">
        <v>230</v>
      </c>
      <c r="R1694" s="215">
        <v>9.9999999999999995E-7</v>
      </c>
    </row>
    <row r="1695" spans="2:18" x14ac:dyDescent="0.2">
      <c r="B1695" s="216" t="s">
        <v>2977</v>
      </c>
      <c r="C1695" s="216" t="s">
        <v>2177</v>
      </c>
      <c r="D1695" s="216" t="s">
        <v>24</v>
      </c>
      <c r="E1695" s="213">
        <v>2142.5</v>
      </c>
      <c r="F1695" s="213">
        <v>6285.15</v>
      </c>
      <c r="G1695" s="213">
        <v>4345.5</v>
      </c>
      <c r="H1695" s="213">
        <v>251</v>
      </c>
      <c r="I1695" s="213"/>
      <c r="J1695" s="213"/>
      <c r="K1695" s="213">
        <v>11</v>
      </c>
      <c r="L1695" s="214">
        <v>148126.6</v>
      </c>
      <c r="M1695" s="214">
        <v>148126.6</v>
      </c>
      <c r="N1695" s="215">
        <v>2.2082E-3</v>
      </c>
      <c r="O1695" s="215">
        <v>2.2079999999999999E-3</v>
      </c>
      <c r="P1695" s="213">
        <v>29</v>
      </c>
      <c r="Q1695" s="214">
        <v>230529</v>
      </c>
      <c r="R1695" s="215">
        <v>7.1339999999999999E-4</v>
      </c>
    </row>
    <row r="1696" spans="2:18" x14ac:dyDescent="0.2">
      <c r="B1696" s="216" t="s">
        <v>2978</v>
      </c>
      <c r="C1696" s="216" t="s">
        <v>1312</v>
      </c>
      <c r="D1696" s="216" t="s">
        <v>24</v>
      </c>
      <c r="E1696" s="213">
        <v>3</v>
      </c>
      <c r="F1696" s="213">
        <v>0</v>
      </c>
      <c r="G1696" s="213">
        <v>401.9</v>
      </c>
      <c r="H1696" s="213">
        <v>81</v>
      </c>
      <c r="I1696" s="213"/>
      <c r="J1696" s="213"/>
      <c r="K1696" s="213"/>
      <c r="L1696" s="214"/>
      <c r="M1696" s="214"/>
      <c r="N1696" s="215"/>
      <c r="O1696" s="215"/>
      <c r="P1696" s="213"/>
      <c r="Q1696" s="214"/>
      <c r="R1696" s="215"/>
    </row>
    <row r="1697" spans="2:18" x14ac:dyDescent="0.2">
      <c r="B1697" s="216" t="s">
        <v>2979</v>
      </c>
      <c r="C1697" s="216" t="s">
        <v>2980</v>
      </c>
      <c r="D1697" s="216" t="s">
        <v>24</v>
      </c>
      <c r="E1697" s="213">
        <v>1020.25</v>
      </c>
      <c r="F1697" s="213">
        <v>4526.8</v>
      </c>
      <c r="G1697" s="213">
        <v>4827.09</v>
      </c>
      <c r="H1697" s="213">
        <v>125.62860000000001</v>
      </c>
      <c r="I1697" s="213"/>
      <c r="J1697" s="213"/>
      <c r="K1697" s="213">
        <v>4</v>
      </c>
      <c r="L1697" s="214">
        <v>1860.93</v>
      </c>
      <c r="M1697" s="214">
        <v>1860.93</v>
      </c>
      <c r="N1697" s="215">
        <v>7.9999999999999996E-6</v>
      </c>
      <c r="O1697" s="215">
        <v>7.9999999999999996E-6</v>
      </c>
      <c r="P1697" s="213">
        <v>7</v>
      </c>
      <c r="Q1697" s="214">
        <v>50022</v>
      </c>
      <c r="R1697" s="215">
        <v>1.9819999999999999E-4</v>
      </c>
    </row>
    <row r="1698" spans="2:18" x14ac:dyDescent="0.2">
      <c r="B1698" s="216" t="s">
        <v>2981</v>
      </c>
      <c r="C1698" s="216" t="s">
        <v>1312</v>
      </c>
      <c r="D1698" s="216" t="s">
        <v>24</v>
      </c>
      <c r="E1698" s="213">
        <v>397</v>
      </c>
      <c r="F1698" s="213">
        <v>1384.7</v>
      </c>
      <c r="G1698" s="213">
        <v>902.93</v>
      </c>
      <c r="H1698" s="213">
        <v>149</v>
      </c>
      <c r="I1698" s="213"/>
      <c r="J1698" s="213"/>
      <c r="K1698" s="213">
        <v>5</v>
      </c>
      <c r="L1698" s="214">
        <v>10179.959999999999</v>
      </c>
      <c r="M1698" s="214">
        <v>10179.959999999999</v>
      </c>
      <c r="N1698" s="215">
        <v>1.4999999999999999E-4</v>
      </c>
      <c r="O1698" s="215">
        <v>1.4999999999999999E-4</v>
      </c>
      <c r="P1698" s="213">
        <v>4</v>
      </c>
      <c r="Q1698" s="214">
        <v>11883</v>
      </c>
      <c r="R1698" s="215">
        <v>4.6100000000000002E-5</v>
      </c>
    </row>
    <row r="1699" spans="2:18" x14ac:dyDescent="0.2">
      <c r="B1699" s="216" t="s">
        <v>2982</v>
      </c>
      <c r="C1699" s="216" t="s">
        <v>2983</v>
      </c>
      <c r="D1699" s="216" t="s">
        <v>24</v>
      </c>
      <c r="E1699" s="213">
        <v>895</v>
      </c>
      <c r="F1699" s="213">
        <v>3432.8</v>
      </c>
      <c r="G1699" s="213">
        <v>4180.08</v>
      </c>
      <c r="H1699" s="213">
        <v>175</v>
      </c>
      <c r="I1699" s="213"/>
      <c r="J1699" s="213"/>
      <c r="K1699" s="213"/>
      <c r="L1699" s="214"/>
      <c r="M1699" s="214"/>
      <c r="N1699" s="215"/>
      <c r="O1699" s="215"/>
      <c r="P1699" s="213"/>
      <c r="Q1699" s="214"/>
      <c r="R1699" s="215"/>
    </row>
    <row r="1700" spans="2:18" x14ac:dyDescent="0.2">
      <c r="B1700" s="216" t="s">
        <v>2984</v>
      </c>
      <c r="C1700" s="216" t="s">
        <v>2985</v>
      </c>
      <c r="D1700" s="216" t="s">
        <v>25</v>
      </c>
      <c r="E1700" s="213">
        <v>580.5</v>
      </c>
      <c r="F1700" s="213">
        <v>46069.18</v>
      </c>
      <c r="G1700" s="213">
        <v>5789</v>
      </c>
      <c r="H1700" s="213"/>
      <c r="I1700" s="213"/>
      <c r="J1700" s="213"/>
      <c r="K1700" s="213">
        <v>12</v>
      </c>
      <c r="L1700" s="214">
        <v>161367.29999999999</v>
      </c>
      <c r="M1700" s="214">
        <v>160703.29999999999</v>
      </c>
      <c r="N1700" s="215">
        <v>3.1040999999999998E-3</v>
      </c>
      <c r="O1700" s="215">
        <v>3.094E-3</v>
      </c>
      <c r="P1700" s="213">
        <v>9</v>
      </c>
      <c r="Q1700" s="214">
        <v>34946.6</v>
      </c>
      <c r="R1700" s="215">
        <v>3.5490000000000001E-4</v>
      </c>
    </row>
    <row r="1701" spans="2:18" x14ac:dyDescent="0.2">
      <c r="B1701" s="216" t="s">
        <v>2986</v>
      </c>
      <c r="C1701" s="216" t="s">
        <v>2987</v>
      </c>
      <c r="D1701" s="216" t="s">
        <v>25</v>
      </c>
      <c r="E1701" s="213">
        <v>850.5</v>
      </c>
      <c r="F1701" s="213">
        <v>11772.47</v>
      </c>
      <c r="G1701" s="213">
        <v>7839.83</v>
      </c>
      <c r="H1701" s="213"/>
      <c r="I1701" s="213"/>
      <c r="J1701" s="213"/>
      <c r="K1701" s="213">
        <v>4</v>
      </c>
      <c r="L1701" s="214">
        <v>156751.1</v>
      </c>
      <c r="M1701" s="214">
        <v>156751.1</v>
      </c>
      <c r="N1701" s="215">
        <v>4.2278999999999997E-3</v>
      </c>
      <c r="O1701" s="215">
        <v>4.228E-3</v>
      </c>
      <c r="P1701" s="213">
        <v>5</v>
      </c>
      <c r="Q1701" s="214">
        <v>13578</v>
      </c>
      <c r="R1701" s="215">
        <v>1.3689999999999999E-4</v>
      </c>
    </row>
    <row r="1702" spans="2:18" x14ac:dyDescent="0.2">
      <c r="B1702" s="216" t="s">
        <v>2988</v>
      </c>
      <c r="C1702" s="216" t="s">
        <v>246</v>
      </c>
      <c r="D1702" s="216" t="s">
        <v>24</v>
      </c>
      <c r="E1702" s="213"/>
      <c r="F1702" s="213">
        <v>0</v>
      </c>
      <c r="G1702" s="213">
        <v>818.4</v>
      </c>
      <c r="H1702" s="213"/>
      <c r="I1702" s="213"/>
      <c r="J1702" s="213"/>
      <c r="K1702" s="213">
        <v>0</v>
      </c>
      <c r="L1702" s="214">
        <v>0</v>
      </c>
      <c r="M1702" s="214">
        <v>0</v>
      </c>
      <c r="N1702" s="215">
        <v>0</v>
      </c>
      <c r="O1702" s="215">
        <v>0</v>
      </c>
      <c r="P1702" s="213">
        <v>1</v>
      </c>
      <c r="Q1702" s="214">
        <v>589</v>
      </c>
      <c r="R1702" s="215">
        <v>9.9999999999999995E-7</v>
      </c>
    </row>
    <row r="1703" spans="2:18" x14ac:dyDescent="0.2">
      <c r="B1703" s="216" t="s">
        <v>2989</v>
      </c>
      <c r="C1703" s="216" t="s">
        <v>853</v>
      </c>
      <c r="D1703" s="216" t="s">
        <v>24</v>
      </c>
      <c r="E1703" s="213"/>
      <c r="F1703" s="213"/>
      <c r="G1703" s="213"/>
      <c r="H1703" s="213"/>
      <c r="I1703" s="213"/>
      <c r="J1703" s="213"/>
      <c r="K1703" s="213">
        <v>3</v>
      </c>
      <c r="L1703" s="214">
        <v>1220.0260000000001</v>
      </c>
      <c r="M1703" s="214">
        <v>144.02549999999999</v>
      </c>
      <c r="N1703" s="215">
        <v>2.722E-4</v>
      </c>
      <c r="O1703" s="215">
        <v>1.9999999999999999E-6</v>
      </c>
      <c r="P1703" s="213">
        <v>0</v>
      </c>
      <c r="Q1703" s="214">
        <v>0</v>
      </c>
      <c r="R1703" s="215">
        <v>0</v>
      </c>
    </row>
    <row r="1704" spans="2:18" x14ac:dyDescent="0.2">
      <c r="B1704" s="216" t="s">
        <v>2990</v>
      </c>
      <c r="C1704" s="216" t="s">
        <v>853</v>
      </c>
      <c r="D1704" s="216" t="s">
        <v>24</v>
      </c>
      <c r="E1704" s="213">
        <v>3.09</v>
      </c>
      <c r="F1704" s="213">
        <v>0</v>
      </c>
      <c r="G1704" s="213">
        <v>504.9</v>
      </c>
      <c r="H1704" s="213"/>
      <c r="I1704" s="213"/>
      <c r="J1704" s="213"/>
      <c r="K1704" s="213">
        <v>2</v>
      </c>
      <c r="L1704" s="214">
        <v>125.9829</v>
      </c>
      <c r="M1704" s="214">
        <v>125.9829</v>
      </c>
      <c r="N1704" s="215">
        <v>3.0000000000000001E-6</v>
      </c>
      <c r="O1704" s="215">
        <v>3.0000000000000001E-6</v>
      </c>
      <c r="P1704" s="213">
        <v>0</v>
      </c>
      <c r="Q1704" s="214">
        <v>0</v>
      </c>
      <c r="R1704" s="215">
        <v>0</v>
      </c>
    </row>
    <row r="1705" spans="2:18" x14ac:dyDescent="0.2">
      <c r="B1705" s="216" t="s">
        <v>2991</v>
      </c>
      <c r="C1705" s="216" t="s">
        <v>2992</v>
      </c>
      <c r="D1705" s="216" t="s">
        <v>24</v>
      </c>
      <c r="E1705" s="213">
        <v>1138.5</v>
      </c>
      <c r="F1705" s="213">
        <v>6127.2</v>
      </c>
      <c r="G1705" s="213">
        <v>1856.24</v>
      </c>
      <c r="H1705" s="213">
        <v>158</v>
      </c>
      <c r="I1705" s="213"/>
      <c r="J1705" s="213"/>
      <c r="K1705" s="213">
        <v>6</v>
      </c>
      <c r="L1705" s="214">
        <v>1746.2529999999999</v>
      </c>
      <c r="M1705" s="214">
        <v>1746.2529999999999</v>
      </c>
      <c r="N1705" s="215">
        <v>1.91E-5</v>
      </c>
      <c r="O1705" s="215">
        <v>1.91E-5</v>
      </c>
      <c r="P1705" s="213">
        <v>7</v>
      </c>
      <c r="Q1705" s="214">
        <v>27489</v>
      </c>
      <c r="R1705" s="215">
        <v>1.192E-4</v>
      </c>
    </row>
    <row r="1706" spans="2:18" x14ac:dyDescent="0.2">
      <c r="B1706" s="216" t="s">
        <v>2993</v>
      </c>
      <c r="C1706" s="216" t="s">
        <v>2994</v>
      </c>
      <c r="D1706" s="216" t="s">
        <v>25</v>
      </c>
      <c r="E1706" s="213">
        <v>1073</v>
      </c>
      <c r="F1706" s="213">
        <v>10062.02</v>
      </c>
      <c r="G1706" s="213">
        <v>6370.79</v>
      </c>
      <c r="H1706" s="213">
        <v>113</v>
      </c>
      <c r="I1706" s="213"/>
      <c r="J1706" s="213"/>
      <c r="K1706" s="213">
        <v>5</v>
      </c>
      <c r="L1706" s="214">
        <v>5507.7849999999999</v>
      </c>
      <c r="M1706" s="214">
        <v>5507.7849999999999</v>
      </c>
      <c r="N1706" s="215">
        <v>1.471E-4</v>
      </c>
      <c r="O1706" s="215">
        <v>1.47E-4</v>
      </c>
      <c r="P1706" s="213">
        <v>9</v>
      </c>
      <c r="Q1706" s="214">
        <v>10950</v>
      </c>
      <c r="R1706" s="215">
        <v>2.219E-4</v>
      </c>
    </row>
    <row r="1707" spans="2:18" x14ac:dyDescent="0.2">
      <c r="B1707" s="216" t="s">
        <v>2995</v>
      </c>
      <c r="C1707" s="216" t="s">
        <v>2992</v>
      </c>
      <c r="D1707" s="216" t="s">
        <v>24</v>
      </c>
      <c r="E1707" s="213">
        <v>1980</v>
      </c>
      <c r="F1707" s="213">
        <v>7113.4</v>
      </c>
      <c r="G1707" s="213">
        <v>4791.1000000000004</v>
      </c>
      <c r="H1707" s="213">
        <v>269</v>
      </c>
      <c r="I1707" s="213"/>
      <c r="J1707" s="213"/>
      <c r="K1707" s="213">
        <v>6</v>
      </c>
      <c r="L1707" s="214">
        <v>194272.7</v>
      </c>
      <c r="M1707" s="214">
        <v>194272.7</v>
      </c>
      <c r="N1707" s="215">
        <v>2.1462999999999999E-3</v>
      </c>
      <c r="O1707" s="215">
        <v>2.1459999999999999E-3</v>
      </c>
      <c r="P1707" s="213">
        <v>7</v>
      </c>
      <c r="Q1707" s="214">
        <v>17739</v>
      </c>
      <c r="R1707" s="215">
        <v>7.0300000000000001E-5</v>
      </c>
    </row>
    <row r="1708" spans="2:18" x14ac:dyDescent="0.2">
      <c r="B1708" s="216" t="s">
        <v>2996</v>
      </c>
      <c r="C1708" s="216" t="s">
        <v>2997</v>
      </c>
      <c r="D1708" s="216" t="s">
        <v>25</v>
      </c>
      <c r="E1708" s="213">
        <v>2260</v>
      </c>
      <c r="F1708" s="213">
        <v>8731.25</v>
      </c>
      <c r="G1708" s="213">
        <v>6277.5</v>
      </c>
      <c r="H1708" s="213">
        <v>188.94540000000001</v>
      </c>
      <c r="I1708" s="213"/>
      <c r="J1708" s="213"/>
      <c r="K1708" s="213">
        <v>12</v>
      </c>
      <c r="L1708" s="214">
        <v>447597.3</v>
      </c>
      <c r="M1708" s="214">
        <v>447597.3</v>
      </c>
      <c r="N1708" s="215">
        <v>8.8243999999999996E-3</v>
      </c>
      <c r="O1708" s="215">
        <v>8.8240000000000002E-3</v>
      </c>
      <c r="P1708" s="213">
        <v>3</v>
      </c>
      <c r="Q1708" s="214">
        <v>4114</v>
      </c>
      <c r="R1708" s="215">
        <v>6.3299999999999994E-5</v>
      </c>
    </row>
    <row r="1709" spans="2:18" x14ac:dyDescent="0.2">
      <c r="B1709" s="216" t="s">
        <v>2998</v>
      </c>
      <c r="C1709" s="216" t="s">
        <v>2992</v>
      </c>
      <c r="D1709" s="216" t="s">
        <v>24</v>
      </c>
      <c r="E1709" s="213">
        <v>196.5</v>
      </c>
      <c r="F1709" s="213">
        <v>1139.2</v>
      </c>
      <c r="G1709" s="213">
        <v>1784.2</v>
      </c>
      <c r="H1709" s="213">
        <v>268</v>
      </c>
      <c r="I1709" s="213"/>
      <c r="J1709" s="213"/>
      <c r="K1709" s="213">
        <v>1</v>
      </c>
      <c r="L1709" s="214">
        <v>108.5532</v>
      </c>
      <c r="M1709" s="214">
        <v>108.5532</v>
      </c>
      <c r="N1709" s="215">
        <v>9.9999999999999995E-7</v>
      </c>
      <c r="O1709" s="215">
        <v>9.9999999999999995E-7</v>
      </c>
      <c r="P1709" s="213">
        <v>0</v>
      </c>
      <c r="Q1709" s="214">
        <v>0</v>
      </c>
      <c r="R1709" s="215">
        <v>0</v>
      </c>
    </row>
    <row r="1710" spans="2:18" x14ac:dyDescent="0.2">
      <c r="B1710" s="216" t="s">
        <v>2999</v>
      </c>
      <c r="C1710" s="216" t="s">
        <v>3000</v>
      </c>
      <c r="D1710" s="216" t="s">
        <v>25</v>
      </c>
      <c r="E1710" s="213">
        <v>1648</v>
      </c>
      <c r="F1710" s="213">
        <v>9620.64</v>
      </c>
      <c r="G1710" s="213">
        <v>7552.18</v>
      </c>
      <c r="H1710" s="213">
        <v>288</v>
      </c>
      <c r="I1710" s="213"/>
      <c r="J1710" s="213"/>
      <c r="K1710" s="213">
        <v>10</v>
      </c>
      <c r="L1710" s="214">
        <v>600459</v>
      </c>
      <c r="M1710" s="214">
        <v>600361.69999999995</v>
      </c>
      <c r="N1710" s="215">
        <v>1.36218E-2</v>
      </c>
      <c r="O1710" s="215">
        <v>1.3618999999999999E-2</v>
      </c>
      <c r="P1710" s="213">
        <v>13</v>
      </c>
      <c r="Q1710" s="214">
        <v>34069</v>
      </c>
      <c r="R1710" s="215">
        <v>3.7389999999999998E-4</v>
      </c>
    </row>
    <row r="1711" spans="2:18" x14ac:dyDescent="0.2">
      <c r="B1711" s="216" t="s">
        <v>3001</v>
      </c>
      <c r="C1711" s="216" t="s">
        <v>2992</v>
      </c>
      <c r="D1711" s="216" t="s">
        <v>24</v>
      </c>
      <c r="E1711" s="213">
        <v>48</v>
      </c>
      <c r="F1711" s="213">
        <v>0</v>
      </c>
      <c r="G1711" s="213">
        <v>1208.8</v>
      </c>
      <c r="H1711" s="213">
        <v>97</v>
      </c>
      <c r="I1711" s="213"/>
      <c r="J1711" s="213"/>
      <c r="K1711" s="213"/>
      <c r="L1711" s="214"/>
      <c r="M1711" s="214"/>
      <c r="N1711" s="215"/>
      <c r="O1711" s="215"/>
      <c r="P1711" s="213"/>
      <c r="Q1711" s="214"/>
      <c r="R1711" s="215"/>
    </row>
    <row r="1712" spans="2:18" x14ac:dyDescent="0.2">
      <c r="B1712" s="216" t="s">
        <v>3002</v>
      </c>
      <c r="C1712" s="216" t="s">
        <v>2494</v>
      </c>
      <c r="D1712" s="216" t="s">
        <v>24</v>
      </c>
      <c r="E1712" s="213">
        <v>1171</v>
      </c>
      <c r="F1712" s="213">
        <v>0</v>
      </c>
      <c r="G1712" s="213">
        <v>8051.84</v>
      </c>
      <c r="H1712" s="213">
        <v>182</v>
      </c>
      <c r="I1712" s="213"/>
      <c r="J1712" s="213"/>
      <c r="K1712" s="213">
        <v>1</v>
      </c>
      <c r="L1712" s="214">
        <v>71.325509999999994</v>
      </c>
      <c r="M1712" s="214">
        <v>71.325509999999994</v>
      </c>
      <c r="N1712" s="215">
        <v>9.9999999999999995E-7</v>
      </c>
      <c r="O1712" s="215">
        <v>9.9999999999999995E-7</v>
      </c>
      <c r="P1712" s="213">
        <v>2</v>
      </c>
      <c r="Q1712" s="214">
        <v>5973</v>
      </c>
      <c r="R1712" s="215">
        <v>4.32E-5</v>
      </c>
    </row>
    <row r="1713" spans="2:18" x14ac:dyDescent="0.2">
      <c r="B1713" s="216" t="s">
        <v>3003</v>
      </c>
      <c r="C1713" s="216" t="s">
        <v>553</v>
      </c>
      <c r="D1713" s="216" t="s">
        <v>24</v>
      </c>
      <c r="E1713" s="213">
        <v>1250</v>
      </c>
      <c r="F1713" s="213">
        <v>0</v>
      </c>
      <c r="G1713" s="213">
        <v>5421.1</v>
      </c>
      <c r="H1713" s="213">
        <v>147</v>
      </c>
      <c r="I1713" s="213"/>
      <c r="J1713" s="213"/>
      <c r="K1713" s="213">
        <v>1</v>
      </c>
      <c r="L1713" s="214">
        <v>84.220709999999997</v>
      </c>
      <c r="M1713" s="214">
        <v>84.220709999999997</v>
      </c>
      <c r="N1713" s="215">
        <v>9.9999999999999995E-7</v>
      </c>
      <c r="O1713" s="215">
        <v>9.9999999999999995E-7</v>
      </c>
      <c r="P1713" s="213">
        <v>1</v>
      </c>
      <c r="Q1713" s="214">
        <v>23058</v>
      </c>
      <c r="R1713" s="215">
        <v>1.2300000000000001E-4</v>
      </c>
    </row>
    <row r="1714" spans="2:18" x14ac:dyDescent="0.2">
      <c r="B1714" s="216" t="s">
        <v>3004</v>
      </c>
      <c r="C1714" s="216" t="s">
        <v>3005</v>
      </c>
      <c r="D1714" s="216" t="s">
        <v>24</v>
      </c>
      <c r="E1714" s="213">
        <v>586</v>
      </c>
      <c r="F1714" s="213">
        <v>0</v>
      </c>
      <c r="G1714" s="213">
        <v>7707.9</v>
      </c>
      <c r="H1714" s="213">
        <v>176</v>
      </c>
      <c r="I1714" s="213"/>
      <c r="J1714" s="213"/>
      <c r="K1714" s="213">
        <v>1</v>
      </c>
      <c r="L1714" s="214">
        <v>74.789400000000001</v>
      </c>
      <c r="M1714" s="214">
        <v>74.789400000000001</v>
      </c>
      <c r="N1714" s="215">
        <v>9.9999999999999995E-7</v>
      </c>
      <c r="O1714" s="215">
        <v>9.9999999999999995E-7</v>
      </c>
      <c r="P1714" s="213">
        <v>0</v>
      </c>
      <c r="Q1714" s="214">
        <v>0</v>
      </c>
      <c r="R1714" s="215">
        <v>0</v>
      </c>
    </row>
    <row r="1715" spans="2:18" x14ac:dyDescent="0.2">
      <c r="B1715" s="216" t="s">
        <v>3006</v>
      </c>
      <c r="C1715" s="216" t="s">
        <v>3007</v>
      </c>
      <c r="D1715" s="216" t="s">
        <v>24</v>
      </c>
      <c r="E1715" s="213">
        <v>1672</v>
      </c>
      <c r="F1715" s="213">
        <v>0</v>
      </c>
      <c r="G1715" s="213">
        <v>13877.81</v>
      </c>
      <c r="H1715" s="213">
        <v>255</v>
      </c>
      <c r="I1715" s="213"/>
      <c r="J1715" s="213"/>
      <c r="K1715" s="213">
        <v>7</v>
      </c>
      <c r="L1715" s="214">
        <v>1474.373</v>
      </c>
      <c r="M1715" s="214">
        <v>1474.373</v>
      </c>
      <c r="N1715" s="215">
        <v>1.4100000000000001E-5</v>
      </c>
      <c r="O1715" s="215">
        <v>1.4100000000000001E-5</v>
      </c>
      <c r="P1715" s="213">
        <v>2</v>
      </c>
      <c r="Q1715" s="214">
        <v>7001</v>
      </c>
      <c r="R1715" s="215">
        <v>4.2299999999999998E-5</v>
      </c>
    </row>
    <row r="1716" spans="2:18" x14ac:dyDescent="0.2">
      <c r="B1716" s="216" t="s">
        <v>3008</v>
      </c>
      <c r="C1716" s="216" t="s">
        <v>3009</v>
      </c>
      <c r="D1716" s="216" t="s">
        <v>24</v>
      </c>
      <c r="E1716" s="213">
        <v>1221</v>
      </c>
      <c r="F1716" s="213">
        <v>0</v>
      </c>
      <c r="G1716" s="213">
        <v>9254.18</v>
      </c>
      <c r="H1716" s="213">
        <v>183</v>
      </c>
      <c r="I1716" s="213"/>
      <c r="J1716" s="213"/>
      <c r="K1716" s="213">
        <v>1</v>
      </c>
      <c r="L1716" s="214">
        <v>50.518270000000001</v>
      </c>
      <c r="M1716" s="214">
        <v>50.518270000000001</v>
      </c>
      <c r="N1716" s="215">
        <v>9.9999999999999995E-7</v>
      </c>
      <c r="O1716" s="215">
        <v>9.9999999999999995E-7</v>
      </c>
      <c r="P1716" s="213">
        <v>1</v>
      </c>
      <c r="Q1716" s="214">
        <v>510</v>
      </c>
      <c r="R1716" s="215">
        <v>9.9999999999999995E-7</v>
      </c>
    </row>
    <row r="1717" spans="2:18" x14ac:dyDescent="0.2">
      <c r="B1717" s="216" t="s">
        <v>3010</v>
      </c>
      <c r="C1717" s="216" t="s">
        <v>3011</v>
      </c>
      <c r="D1717" s="216" t="s">
        <v>24</v>
      </c>
      <c r="E1717" s="213">
        <v>1289</v>
      </c>
      <c r="F1717" s="213">
        <v>0</v>
      </c>
      <c r="G1717" s="213">
        <v>6321.81</v>
      </c>
      <c r="H1717" s="213">
        <v>196</v>
      </c>
      <c r="I1717" s="213"/>
      <c r="J1717" s="213"/>
      <c r="K1717" s="213">
        <v>2</v>
      </c>
      <c r="L1717" s="214">
        <v>145.3656</v>
      </c>
      <c r="M1717" s="214">
        <v>145.3656</v>
      </c>
      <c r="N1717" s="215">
        <v>1.9999999999999999E-6</v>
      </c>
      <c r="O1717" s="215">
        <v>1.9999999999999999E-6</v>
      </c>
      <c r="P1717" s="213">
        <v>1</v>
      </c>
      <c r="Q1717" s="214">
        <v>700</v>
      </c>
      <c r="R1717" s="215">
        <v>1.0000000000000001E-5</v>
      </c>
    </row>
    <row r="1718" spans="2:18" x14ac:dyDescent="0.2">
      <c r="B1718" s="216" t="s">
        <v>3012</v>
      </c>
      <c r="C1718" s="216" t="s">
        <v>3013</v>
      </c>
      <c r="D1718" s="216" t="s">
        <v>24</v>
      </c>
      <c r="E1718" s="213">
        <v>1306</v>
      </c>
      <c r="F1718" s="213">
        <v>0</v>
      </c>
      <c r="G1718" s="213">
        <v>6227.6</v>
      </c>
      <c r="H1718" s="213">
        <v>192</v>
      </c>
      <c r="I1718" s="213"/>
      <c r="J1718" s="213"/>
      <c r="K1718" s="213">
        <v>5</v>
      </c>
      <c r="L1718" s="214">
        <v>1202.5640000000001</v>
      </c>
      <c r="M1718" s="214">
        <v>1202.5640000000001</v>
      </c>
      <c r="N1718" s="215">
        <v>5.0000000000000004E-6</v>
      </c>
      <c r="O1718" s="215">
        <v>5.0000000000000004E-6</v>
      </c>
      <c r="P1718" s="213">
        <v>1</v>
      </c>
      <c r="Q1718" s="214">
        <v>29388</v>
      </c>
      <c r="R1718" s="215">
        <v>7.9300000000000003E-5</v>
      </c>
    </row>
    <row r="1719" spans="2:18" x14ac:dyDescent="0.2">
      <c r="B1719" s="216" t="s">
        <v>3014</v>
      </c>
      <c r="C1719" s="216" t="s">
        <v>3009</v>
      </c>
      <c r="D1719" s="216" t="s">
        <v>24</v>
      </c>
      <c r="E1719" s="213">
        <v>712</v>
      </c>
      <c r="F1719" s="213">
        <v>0</v>
      </c>
      <c r="G1719" s="213">
        <v>2819.4</v>
      </c>
      <c r="H1719" s="213">
        <v>196</v>
      </c>
      <c r="I1719" s="213"/>
      <c r="J1719" s="213"/>
      <c r="K1719" s="213">
        <v>1</v>
      </c>
      <c r="L1719" s="214">
        <v>47.86992</v>
      </c>
      <c r="M1719" s="214">
        <v>47.86992</v>
      </c>
      <c r="N1719" s="215">
        <v>9.9999999999999995E-7</v>
      </c>
      <c r="O1719" s="215">
        <v>9.9999999999999995E-7</v>
      </c>
      <c r="P1719" s="213">
        <v>2</v>
      </c>
      <c r="Q1719" s="214">
        <v>897</v>
      </c>
      <c r="R1719" s="215">
        <v>6.0000000000000002E-6</v>
      </c>
    </row>
    <row r="1720" spans="2:18" x14ac:dyDescent="0.2">
      <c r="B1720" s="216" t="s">
        <v>3015</v>
      </c>
      <c r="C1720" s="216" t="s">
        <v>3016</v>
      </c>
      <c r="D1720" s="216" t="s">
        <v>24</v>
      </c>
      <c r="E1720" s="213">
        <v>906</v>
      </c>
      <c r="F1720" s="213">
        <v>1914.7</v>
      </c>
      <c r="G1720" s="213">
        <v>5668.4</v>
      </c>
      <c r="H1720" s="213">
        <v>115</v>
      </c>
      <c r="I1720" s="213"/>
      <c r="J1720" s="213"/>
      <c r="K1720" s="213">
        <v>2</v>
      </c>
      <c r="L1720" s="214">
        <v>1303.6669999999999</v>
      </c>
      <c r="M1720" s="214">
        <v>1303.6669999999999</v>
      </c>
      <c r="N1720" s="215">
        <v>5.3000000000000001E-5</v>
      </c>
      <c r="O1720" s="215">
        <v>5.3000000000000001E-5</v>
      </c>
      <c r="P1720" s="213">
        <v>0</v>
      </c>
      <c r="Q1720" s="214">
        <v>0</v>
      </c>
      <c r="R1720" s="215">
        <v>0</v>
      </c>
    </row>
    <row r="1721" spans="2:18" x14ac:dyDescent="0.2">
      <c r="B1721" s="216" t="s">
        <v>3017</v>
      </c>
      <c r="C1721" s="216" t="s">
        <v>3011</v>
      </c>
      <c r="D1721" s="216" t="s">
        <v>24</v>
      </c>
      <c r="E1721" s="213">
        <v>145</v>
      </c>
      <c r="F1721" s="213">
        <v>0</v>
      </c>
      <c r="G1721" s="213">
        <v>2143.5300000000002</v>
      </c>
      <c r="H1721" s="213">
        <v>107</v>
      </c>
      <c r="I1721" s="213"/>
      <c r="J1721" s="213"/>
      <c r="K1721" s="213"/>
      <c r="L1721" s="214"/>
      <c r="M1721" s="214"/>
      <c r="N1721" s="215"/>
      <c r="O1721" s="215"/>
      <c r="P1721" s="213"/>
      <c r="Q1721" s="214"/>
      <c r="R1721" s="215"/>
    </row>
    <row r="1722" spans="2:18" x14ac:dyDescent="0.2">
      <c r="B1722" s="216" t="s">
        <v>3018</v>
      </c>
      <c r="C1722" s="216" t="s">
        <v>3009</v>
      </c>
      <c r="D1722" s="216" t="s">
        <v>24</v>
      </c>
      <c r="E1722" s="213">
        <v>185</v>
      </c>
      <c r="F1722" s="213">
        <v>0</v>
      </c>
      <c r="G1722" s="213">
        <v>2265.64</v>
      </c>
      <c r="H1722" s="213">
        <v>107</v>
      </c>
      <c r="I1722" s="213"/>
      <c r="J1722" s="213"/>
      <c r="K1722" s="213"/>
      <c r="L1722" s="214"/>
      <c r="M1722" s="214"/>
      <c r="N1722" s="215"/>
      <c r="O1722" s="215"/>
      <c r="P1722" s="213"/>
      <c r="Q1722" s="214"/>
      <c r="R1722" s="215"/>
    </row>
    <row r="1723" spans="2:18" x14ac:dyDescent="0.2">
      <c r="B1723" s="216" t="s">
        <v>3019</v>
      </c>
      <c r="C1723" s="216" t="s">
        <v>3009</v>
      </c>
      <c r="D1723" s="216" t="s">
        <v>24</v>
      </c>
      <c r="E1723" s="213">
        <v>331</v>
      </c>
      <c r="F1723" s="213">
        <v>0</v>
      </c>
      <c r="G1723" s="213">
        <v>2629.58</v>
      </c>
      <c r="H1723" s="213">
        <v>213</v>
      </c>
      <c r="I1723" s="213"/>
      <c r="J1723" s="213"/>
      <c r="K1723" s="213">
        <v>1</v>
      </c>
      <c r="L1723" s="214">
        <v>56.967269999999999</v>
      </c>
      <c r="M1723" s="214">
        <v>56.967269999999999</v>
      </c>
      <c r="N1723" s="215">
        <v>9.9999999999999995E-7</v>
      </c>
      <c r="O1723" s="215">
        <v>9.9999999999999995E-7</v>
      </c>
      <c r="P1723" s="213">
        <v>0</v>
      </c>
      <c r="Q1723" s="214">
        <v>0</v>
      </c>
      <c r="R1723" s="215">
        <v>0</v>
      </c>
    </row>
    <row r="1724" spans="2:18" x14ac:dyDescent="0.2">
      <c r="B1724" s="216" t="s">
        <v>3020</v>
      </c>
      <c r="C1724" s="216" t="s">
        <v>3021</v>
      </c>
      <c r="D1724" s="216" t="s">
        <v>24</v>
      </c>
      <c r="E1724" s="213">
        <v>102</v>
      </c>
      <c r="F1724" s="213">
        <v>1719.7</v>
      </c>
      <c r="G1724" s="213">
        <v>4224.7</v>
      </c>
      <c r="H1724" s="213">
        <v>138</v>
      </c>
      <c r="I1724" s="213"/>
      <c r="J1724" s="213"/>
      <c r="K1724" s="213">
        <v>3</v>
      </c>
      <c r="L1724" s="214">
        <v>26444.38</v>
      </c>
      <c r="M1724" s="214">
        <v>13968.38</v>
      </c>
      <c r="N1724" s="215">
        <v>1.4660000000000001E-4</v>
      </c>
      <c r="O1724" s="215">
        <v>7.7399999999999998E-5</v>
      </c>
      <c r="P1724" s="213">
        <v>0</v>
      </c>
      <c r="Q1724" s="214">
        <v>0</v>
      </c>
      <c r="R1724" s="215">
        <v>0</v>
      </c>
    </row>
    <row r="1725" spans="2:18" x14ac:dyDescent="0.2">
      <c r="B1725" s="216" t="s">
        <v>3022</v>
      </c>
      <c r="C1725" s="216" t="s">
        <v>3023</v>
      </c>
      <c r="D1725" s="216" t="s">
        <v>24</v>
      </c>
      <c r="E1725" s="213">
        <v>166</v>
      </c>
      <c r="F1725" s="213">
        <v>2034.7</v>
      </c>
      <c r="G1725" s="213">
        <v>3262.2</v>
      </c>
      <c r="H1725" s="213">
        <v>176</v>
      </c>
      <c r="I1725" s="213"/>
      <c r="J1725" s="213"/>
      <c r="K1725" s="213">
        <v>3</v>
      </c>
      <c r="L1725" s="214">
        <v>43119.08</v>
      </c>
      <c r="M1725" s="214">
        <v>43119.08</v>
      </c>
      <c r="N1725" s="215">
        <v>1.9120000000000001E-4</v>
      </c>
      <c r="O1725" s="215">
        <v>1.9100000000000001E-4</v>
      </c>
      <c r="P1725" s="213">
        <v>0</v>
      </c>
      <c r="Q1725" s="214">
        <v>0</v>
      </c>
      <c r="R1725" s="215">
        <v>0</v>
      </c>
    </row>
    <row r="1726" spans="2:18" x14ac:dyDescent="0.2">
      <c r="B1726" s="216" t="s">
        <v>3024</v>
      </c>
      <c r="C1726" s="216" t="s">
        <v>3025</v>
      </c>
      <c r="D1726" s="216" t="s">
        <v>24</v>
      </c>
      <c r="E1726" s="213">
        <v>137</v>
      </c>
      <c r="F1726" s="213">
        <v>5309.6</v>
      </c>
      <c r="G1726" s="213">
        <v>2745.54</v>
      </c>
      <c r="H1726" s="213">
        <v>226</v>
      </c>
      <c r="I1726" s="213"/>
      <c r="J1726" s="213"/>
      <c r="K1726" s="213">
        <v>1</v>
      </c>
      <c r="L1726" s="214">
        <v>123.3322</v>
      </c>
      <c r="M1726" s="214">
        <v>123.3322</v>
      </c>
      <c r="N1726" s="215">
        <v>9.9999999999999995E-7</v>
      </c>
      <c r="O1726" s="215">
        <v>9.9999999999999995E-7</v>
      </c>
      <c r="P1726" s="213">
        <v>1</v>
      </c>
      <c r="Q1726" s="214">
        <v>2958</v>
      </c>
      <c r="R1726" s="215">
        <v>6.1E-6</v>
      </c>
    </row>
    <row r="1727" spans="2:18" x14ac:dyDescent="0.2">
      <c r="B1727" s="216" t="s">
        <v>3026</v>
      </c>
      <c r="C1727" s="216" t="s">
        <v>3023</v>
      </c>
      <c r="D1727" s="216" t="s">
        <v>24</v>
      </c>
      <c r="E1727" s="213">
        <v>4</v>
      </c>
      <c r="F1727" s="213">
        <v>333.8</v>
      </c>
      <c r="G1727" s="213">
        <v>462.8</v>
      </c>
      <c r="H1727" s="213">
        <v>86</v>
      </c>
      <c r="I1727" s="213"/>
      <c r="J1727" s="213"/>
      <c r="K1727" s="213"/>
      <c r="L1727" s="214"/>
      <c r="M1727" s="214"/>
      <c r="N1727" s="215"/>
      <c r="O1727" s="215"/>
      <c r="P1727" s="213"/>
      <c r="Q1727" s="214"/>
      <c r="R1727" s="215"/>
    </row>
    <row r="1728" spans="2:18" x14ac:dyDescent="0.2">
      <c r="B1728" s="216" t="s">
        <v>3027</v>
      </c>
      <c r="C1728" s="216" t="s">
        <v>3028</v>
      </c>
      <c r="D1728" s="216" t="s">
        <v>24</v>
      </c>
      <c r="E1728" s="213">
        <v>97</v>
      </c>
      <c r="F1728" s="213">
        <v>1644.8</v>
      </c>
      <c r="G1728" s="213">
        <v>2964.2</v>
      </c>
      <c r="H1728" s="213">
        <v>180</v>
      </c>
      <c r="I1728" s="213"/>
      <c r="J1728" s="213"/>
      <c r="K1728" s="213">
        <v>1</v>
      </c>
      <c r="L1728" s="214">
        <v>189.96369999999999</v>
      </c>
      <c r="M1728" s="214">
        <v>189.96369999999999</v>
      </c>
      <c r="N1728" s="215">
        <v>9.9999999999999995E-7</v>
      </c>
      <c r="O1728" s="215">
        <v>9.9999999999999995E-7</v>
      </c>
      <c r="P1728" s="213">
        <v>0</v>
      </c>
      <c r="Q1728" s="214">
        <v>0</v>
      </c>
      <c r="R1728" s="215">
        <v>0</v>
      </c>
    </row>
    <row r="1729" spans="2:18" x14ac:dyDescent="0.2">
      <c r="B1729" s="216" t="s">
        <v>3029</v>
      </c>
      <c r="C1729" s="216" t="s">
        <v>3030</v>
      </c>
      <c r="D1729" s="216" t="s">
        <v>25</v>
      </c>
      <c r="E1729" s="213">
        <v>1040</v>
      </c>
      <c r="F1729" s="213">
        <v>8977.58</v>
      </c>
      <c r="G1729" s="213">
        <v>11314.94</v>
      </c>
      <c r="H1729" s="213">
        <v>246</v>
      </c>
      <c r="I1729" s="213"/>
      <c r="J1729" s="213"/>
      <c r="K1729" s="213">
        <v>5</v>
      </c>
      <c r="L1729" s="214">
        <v>17156.63</v>
      </c>
      <c r="M1729" s="214">
        <v>17156.63</v>
      </c>
      <c r="N1729" s="215">
        <v>5.1079999999999995E-4</v>
      </c>
      <c r="O1729" s="215">
        <v>5.1099999999999995E-4</v>
      </c>
      <c r="P1729" s="213">
        <v>2</v>
      </c>
      <c r="Q1729" s="214">
        <v>6956</v>
      </c>
      <c r="R1729" s="215">
        <v>5.3600000000000002E-5</v>
      </c>
    </row>
    <row r="1730" spans="2:18" x14ac:dyDescent="0.2">
      <c r="B1730" s="216" t="s">
        <v>3031</v>
      </c>
      <c r="C1730" s="216" t="s">
        <v>3023</v>
      </c>
      <c r="D1730" s="216" t="s">
        <v>24</v>
      </c>
      <c r="E1730" s="213">
        <v>18</v>
      </c>
      <c r="F1730" s="213">
        <v>0</v>
      </c>
      <c r="G1730" s="213">
        <v>3300.8</v>
      </c>
      <c r="H1730" s="213">
        <v>157</v>
      </c>
      <c r="I1730" s="213"/>
      <c r="J1730" s="213"/>
      <c r="K1730" s="213">
        <v>1</v>
      </c>
      <c r="L1730" s="214">
        <v>55.033329999999999</v>
      </c>
      <c r="M1730" s="214">
        <v>55.033329999999999</v>
      </c>
      <c r="N1730" s="215">
        <v>1.31E-5</v>
      </c>
      <c r="O1730" s="215">
        <v>1.31E-5</v>
      </c>
      <c r="P1730" s="213">
        <v>0</v>
      </c>
      <c r="Q1730" s="214">
        <v>0</v>
      </c>
      <c r="R1730" s="215">
        <v>0</v>
      </c>
    </row>
    <row r="1731" spans="2:18" x14ac:dyDescent="0.2">
      <c r="B1731" s="216" t="s">
        <v>3032</v>
      </c>
      <c r="C1731" s="216" t="s">
        <v>3028</v>
      </c>
      <c r="D1731" s="216" t="s">
        <v>24</v>
      </c>
      <c r="E1731" s="213">
        <v>44</v>
      </c>
      <c r="F1731" s="213">
        <v>1584.2</v>
      </c>
      <c r="G1731" s="213">
        <v>1766.68</v>
      </c>
      <c r="H1731" s="213">
        <v>59</v>
      </c>
      <c r="I1731" s="213"/>
      <c r="J1731" s="213"/>
      <c r="K1731" s="213">
        <v>1</v>
      </c>
      <c r="L1731" s="214">
        <v>938.8</v>
      </c>
      <c r="M1731" s="214">
        <v>938.8</v>
      </c>
      <c r="N1731" s="215">
        <v>1.2099999999999999E-5</v>
      </c>
      <c r="O1731" s="215">
        <v>1.2099999999999999E-5</v>
      </c>
      <c r="P1731" s="213">
        <v>0</v>
      </c>
      <c r="Q1731" s="214">
        <v>0</v>
      </c>
      <c r="R1731" s="215">
        <v>0</v>
      </c>
    </row>
    <row r="1732" spans="2:18" x14ac:dyDescent="0.2">
      <c r="B1732" s="216" t="s">
        <v>3033</v>
      </c>
      <c r="C1732" s="216" t="s">
        <v>3034</v>
      </c>
      <c r="D1732" s="216" t="s">
        <v>24</v>
      </c>
      <c r="E1732" s="213">
        <v>372</v>
      </c>
      <c r="F1732" s="213">
        <v>6492.1</v>
      </c>
      <c r="G1732" s="213">
        <v>4040.27</v>
      </c>
      <c r="H1732" s="213">
        <v>215</v>
      </c>
      <c r="I1732" s="213"/>
      <c r="J1732" s="213"/>
      <c r="K1732" s="213">
        <v>0</v>
      </c>
      <c r="L1732" s="214">
        <v>0</v>
      </c>
      <c r="M1732" s="214">
        <v>0</v>
      </c>
      <c r="N1732" s="215">
        <v>0</v>
      </c>
      <c r="O1732" s="215">
        <v>0</v>
      </c>
      <c r="P1732" s="213">
        <v>6</v>
      </c>
      <c r="Q1732" s="214">
        <v>2163</v>
      </c>
      <c r="R1732" s="215">
        <v>1.31E-5</v>
      </c>
    </row>
    <row r="1733" spans="2:18" x14ac:dyDescent="0.2">
      <c r="B1733" s="216" t="s">
        <v>3035</v>
      </c>
      <c r="C1733" s="216" t="s">
        <v>3023</v>
      </c>
      <c r="D1733" s="216" t="s">
        <v>24</v>
      </c>
      <c r="E1733" s="213">
        <v>9</v>
      </c>
      <c r="F1733" s="213">
        <v>63.6</v>
      </c>
      <c r="G1733" s="213">
        <v>792.6</v>
      </c>
      <c r="H1733" s="213">
        <v>58</v>
      </c>
      <c r="I1733" s="213"/>
      <c r="J1733" s="213"/>
      <c r="K1733" s="213"/>
      <c r="L1733" s="214"/>
      <c r="M1733" s="214"/>
      <c r="N1733" s="215"/>
      <c r="O1733" s="215"/>
      <c r="P1733" s="213"/>
      <c r="Q1733" s="214"/>
      <c r="R1733" s="215"/>
    </row>
    <row r="1734" spans="2:18" x14ac:dyDescent="0.2">
      <c r="B1734" s="216" t="s">
        <v>3036</v>
      </c>
      <c r="C1734" s="216" t="s">
        <v>3023</v>
      </c>
      <c r="D1734" s="216" t="s">
        <v>24</v>
      </c>
      <c r="E1734" s="213">
        <v>17</v>
      </c>
      <c r="F1734" s="213">
        <v>125.6</v>
      </c>
      <c r="G1734" s="213">
        <v>1606.5</v>
      </c>
      <c r="H1734" s="213">
        <v>128</v>
      </c>
      <c r="I1734" s="213"/>
      <c r="J1734" s="213"/>
      <c r="K1734" s="213"/>
      <c r="L1734" s="214"/>
      <c r="M1734" s="214"/>
      <c r="N1734" s="215"/>
      <c r="O1734" s="215"/>
      <c r="P1734" s="213"/>
      <c r="Q1734" s="214"/>
      <c r="R1734" s="215"/>
    </row>
    <row r="1735" spans="2:18" x14ac:dyDescent="0.2">
      <c r="B1735" s="216" t="s">
        <v>3037</v>
      </c>
      <c r="C1735" s="216" t="s">
        <v>3038</v>
      </c>
      <c r="D1735" s="216" t="s">
        <v>24</v>
      </c>
      <c r="E1735" s="213">
        <v>1201</v>
      </c>
      <c r="F1735" s="213">
        <v>2231.3000000000002</v>
      </c>
      <c r="G1735" s="213">
        <v>767.3</v>
      </c>
      <c r="H1735" s="213">
        <v>93</v>
      </c>
      <c r="I1735" s="213"/>
      <c r="J1735" s="213"/>
      <c r="K1735" s="213">
        <v>12</v>
      </c>
      <c r="L1735" s="214">
        <v>1594878</v>
      </c>
      <c r="M1735" s="214">
        <v>91540.59</v>
      </c>
      <c r="N1735" s="215">
        <v>1.578E-3</v>
      </c>
      <c r="O1735" s="215">
        <v>2.3800000000000001E-4</v>
      </c>
      <c r="P1735" s="213">
        <v>5</v>
      </c>
      <c r="Q1735" s="214">
        <v>32801</v>
      </c>
      <c r="R1735" s="215">
        <v>1.4080000000000001E-4</v>
      </c>
    </row>
    <row r="1736" spans="2:18" x14ac:dyDescent="0.2">
      <c r="B1736" s="216" t="s">
        <v>3039</v>
      </c>
      <c r="C1736" s="216" t="s">
        <v>2054</v>
      </c>
      <c r="D1736" s="216" t="s">
        <v>24</v>
      </c>
      <c r="E1736" s="213">
        <v>99</v>
      </c>
      <c r="F1736" s="213">
        <v>0</v>
      </c>
      <c r="G1736" s="213">
        <v>2251.46</v>
      </c>
      <c r="H1736" s="213">
        <v>249</v>
      </c>
      <c r="I1736" s="213"/>
      <c r="J1736" s="213"/>
      <c r="K1736" s="213"/>
      <c r="L1736" s="214"/>
      <c r="M1736" s="214"/>
      <c r="N1736" s="215"/>
      <c r="O1736" s="215"/>
      <c r="P1736" s="213"/>
      <c r="Q1736" s="214"/>
      <c r="R1736" s="215"/>
    </row>
    <row r="1737" spans="2:18" x14ac:dyDescent="0.2">
      <c r="B1737" s="216" t="s">
        <v>3040</v>
      </c>
      <c r="C1737" s="216" t="s">
        <v>3041</v>
      </c>
      <c r="D1737" s="216" t="s">
        <v>24</v>
      </c>
      <c r="E1737" s="213">
        <v>1022</v>
      </c>
      <c r="F1737" s="213">
        <v>1612.24</v>
      </c>
      <c r="G1737" s="213">
        <v>1979.62</v>
      </c>
      <c r="H1737" s="213">
        <v>156</v>
      </c>
      <c r="I1737" s="213"/>
      <c r="J1737" s="213"/>
      <c r="K1737" s="213">
        <v>5</v>
      </c>
      <c r="L1737" s="214">
        <v>81947.460000000006</v>
      </c>
      <c r="M1737" s="214">
        <v>81947.460000000006</v>
      </c>
      <c r="N1737" s="215">
        <v>3.3100000000000002E-4</v>
      </c>
      <c r="O1737" s="215">
        <v>3.3100000000000002E-4</v>
      </c>
      <c r="P1737" s="213">
        <v>2</v>
      </c>
      <c r="Q1737" s="214">
        <v>2622</v>
      </c>
      <c r="R1737" s="215">
        <v>9.0999999999999993E-6</v>
      </c>
    </row>
    <row r="1738" spans="2:18" x14ac:dyDescent="0.2">
      <c r="B1738" s="216" t="s">
        <v>3042</v>
      </c>
      <c r="C1738" s="216" t="s">
        <v>2439</v>
      </c>
      <c r="D1738" s="216" t="s">
        <v>24</v>
      </c>
      <c r="E1738" s="213">
        <v>372.25</v>
      </c>
      <c r="F1738" s="213">
        <v>426.8</v>
      </c>
      <c r="G1738" s="213">
        <v>1221.5</v>
      </c>
      <c r="H1738" s="213">
        <v>101</v>
      </c>
      <c r="I1738" s="213"/>
      <c r="J1738" s="213"/>
      <c r="K1738" s="213">
        <v>6</v>
      </c>
      <c r="L1738" s="214">
        <v>19090.48</v>
      </c>
      <c r="M1738" s="214">
        <v>9700.6219999999994</v>
      </c>
      <c r="N1738" s="215">
        <v>1.2559999999999999E-4</v>
      </c>
      <c r="O1738" s="215">
        <v>1.17E-4</v>
      </c>
      <c r="P1738" s="213">
        <v>1</v>
      </c>
      <c r="Q1738" s="214">
        <v>15686</v>
      </c>
      <c r="R1738" s="215">
        <v>4.6300000000000001E-5</v>
      </c>
    </row>
    <row r="1739" spans="2:18" x14ac:dyDescent="0.2">
      <c r="B1739" s="216" t="s">
        <v>3043</v>
      </c>
      <c r="C1739" s="216" t="s">
        <v>2054</v>
      </c>
      <c r="D1739" s="216" t="s">
        <v>24</v>
      </c>
      <c r="E1739" s="213">
        <v>120.5</v>
      </c>
      <c r="F1739" s="213">
        <v>0</v>
      </c>
      <c r="G1739" s="213">
        <v>1775.54</v>
      </c>
      <c r="H1739" s="213">
        <v>173</v>
      </c>
      <c r="I1739" s="213"/>
      <c r="J1739" s="213"/>
      <c r="K1739" s="213">
        <v>1</v>
      </c>
      <c r="L1739" s="214">
        <v>54</v>
      </c>
      <c r="M1739" s="214">
        <v>54</v>
      </c>
      <c r="N1739" s="215">
        <v>1.9999999999999999E-6</v>
      </c>
      <c r="O1739" s="215">
        <v>1.9999999999999999E-6</v>
      </c>
      <c r="P1739" s="213">
        <v>0</v>
      </c>
      <c r="Q1739" s="214">
        <v>0</v>
      </c>
      <c r="R1739" s="215">
        <v>0</v>
      </c>
    </row>
    <row r="1740" spans="2:18" x14ac:dyDescent="0.2">
      <c r="B1740" s="216" t="s">
        <v>3044</v>
      </c>
      <c r="C1740" s="216" t="s">
        <v>2054</v>
      </c>
      <c r="D1740" s="216" t="s">
        <v>24</v>
      </c>
      <c r="E1740" s="213">
        <v>192</v>
      </c>
      <c r="F1740" s="213">
        <v>0</v>
      </c>
      <c r="G1740" s="213">
        <v>2561.71</v>
      </c>
      <c r="H1740" s="213">
        <v>181</v>
      </c>
      <c r="I1740" s="213"/>
      <c r="J1740" s="213"/>
      <c r="K1740" s="213">
        <v>1</v>
      </c>
      <c r="L1740" s="214">
        <v>8640</v>
      </c>
      <c r="M1740" s="214">
        <v>8640</v>
      </c>
      <c r="N1740" s="215">
        <v>9.6799999999999995E-5</v>
      </c>
      <c r="O1740" s="215">
        <v>9.6799999999999995E-5</v>
      </c>
      <c r="P1740" s="213">
        <v>2</v>
      </c>
      <c r="Q1740" s="214">
        <v>1333</v>
      </c>
      <c r="R1740" s="215">
        <v>3.9999999999999998E-6</v>
      </c>
    </row>
    <row r="1741" spans="2:18" x14ac:dyDescent="0.2">
      <c r="B1741" s="216" t="s">
        <v>3045</v>
      </c>
      <c r="C1741" s="216" t="s">
        <v>2054</v>
      </c>
      <c r="D1741" s="216" t="s">
        <v>24</v>
      </c>
      <c r="E1741" s="213">
        <v>106</v>
      </c>
      <c r="F1741" s="213">
        <v>0</v>
      </c>
      <c r="G1741" s="213">
        <v>950.85</v>
      </c>
      <c r="H1741" s="213">
        <v>74</v>
      </c>
      <c r="I1741" s="213"/>
      <c r="J1741" s="213"/>
      <c r="K1741" s="213"/>
      <c r="L1741" s="214"/>
      <c r="M1741" s="214"/>
      <c r="N1741" s="215"/>
      <c r="O1741" s="215"/>
      <c r="P1741" s="213"/>
      <c r="Q1741" s="214"/>
      <c r="R1741" s="215"/>
    </row>
    <row r="1742" spans="2:18" x14ac:dyDescent="0.2">
      <c r="B1742" s="216" t="s">
        <v>3046</v>
      </c>
      <c r="C1742" s="216" t="s">
        <v>3041</v>
      </c>
      <c r="D1742" s="216" t="s">
        <v>24</v>
      </c>
      <c r="E1742" s="213">
        <v>927</v>
      </c>
      <c r="F1742" s="213">
        <v>2641</v>
      </c>
      <c r="G1742" s="213">
        <v>1342.23</v>
      </c>
      <c r="H1742" s="213">
        <v>110</v>
      </c>
      <c r="I1742" s="213"/>
      <c r="J1742" s="213"/>
      <c r="K1742" s="213">
        <v>8</v>
      </c>
      <c r="L1742" s="214">
        <v>1026522</v>
      </c>
      <c r="M1742" s="214">
        <v>3205.2779999999998</v>
      </c>
      <c r="N1742" s="215">
        <v>1.8083999999999999E-3</v>
      </c>
      <c r="O1742" s="215">
        <v>9.2599999999999996E-4</v>
      </c>
      <c r="P1742" s="213">
        <v>4</v>
      </c>
      <c r="Q1742" s="214">
        <v>7140</v>
      </c>
      <c r="R1742" s="215">
        <v>5.91E-5</v>
      </c>
    </row>
    <row r="1743" spans="2:18" x14ac:dyDescent="0.2">
      <c r="B1743" s="216" t="s">
        <v>3047</v>
      </c>
      <c r="C1743" s="216" t="s">
        <v>2439</v>
      </c>
      <c r="D1743" s="216" t="s">
        <v>24</v>
      </c>
      <c r="E1743" s="213">
        <v>81.5</v>
      </c>
      <c r="F1743" s="213">
        <v>0</v>
      </c>
      <c r="G1743" s="213">
        <v>1195.4000000000001</v>
      </c>
      <c r="H1743" s="213">
        <v>137</v>
      </c>
      <c r="I1743" s="213"/>
      <c r="J1743" s="213"/>
      <c r="K1743" s="213">
        <v>1</v>
      </c>
      <c r="L1743" s="214">
        <v>1200</v>
      </c>
      <c r="M1743" s="214">
        <v>1200</v>
      </c>
      <c r="N1743" s="215">
        <v>6.0000000000000002E-6</v>
      </c>
      <c r="O1743" s="215">
        <v>6.0000000000000002E-6</v>
      </c>
      <c r="P1743" s="213">
        <v>0</v>
      </c>
      <c r="Q1743" s="214">
        <v>0</v>
      </c>
      <c r="R1743" s="215">
        <v>0</v>
      </c>
    </row>
    <row r="1744" spans="2:18" x14ac:dyDescent="0.2">
      <c r="B1744" s="216" t="s">
        <v>3048</v>
      </c>
      <c r="C1744" s="216" t="s">
        <v>2439</v>
      </c>
      <c r="D1744" s="216" t="s">
        <v>24</v>
      </c>
      <c r="E1744" s="213">
        <v>336</v>
      </c>
      <c r="F1744" s="213">
        <v>0</v>
      </c>
      <c r="G1744" s="213">
        <v>2594.34</v>
      </c>
      <c r="H1744" s="213">
        <v>104</v>
      </c>
      <c r="I1744" s="213"/>
      <c r="J1744" s="213"/>
      <c r="K1744" s="213">
        <v>5</v>
      </c>
      <c r="L1744" s="214">
        <v>208442.3</v>
      </c>
      <c r="M1744" s="214">
        <v>1149.443</v>
      </c>
      <c r="N1744" s="215">
        <v>1.6569999999999999E-4</v>
      </c>
      <c r="O1744" s="215">
        <v>3.9999999999999998E-6</v>
      </c>
      <c r="P1744" s="213">
        <v>1</v>
      </c>
      <c r="Q1744" s="214">
        <v>1264</v>
      </c>
      <c r="R1744" s="215">
        <v>7.9999999999999996E-6</v>
      </c>
    </row>
    <row r="1745" spans="2:18" x14ac:dyDescent="0.2">
      <c r="B1745" s="216" t="s">
        <v>3049</v>
      </c>
      <c r="C1745" s="216" t="s">
        <v>2054</v>
      </c>
      <c r="D1745" s="216" t="s">
        <v>24</v>
      </c>
      <c r="E1745" s="213">
        <v>7</v>
      </c>
      <c r="F1745" s="213">
        <v>0</v>
      </c>
      <c r="G1745" s="213">
        <v>813.9</v>
      </c>
      <c r="H1745" s="213">
        <v>200</v>
      </c>
      <c r="I1745" s="213"/>
      <c r="J1745" s="213"/>
      <c r="K1745" s="213"/>
      <c r="L1745" s="214"/>
      <c r="M1745" s="214"/>
      <c r="N1745" s="215"/>
      <c r="O1745" s="215"/>
      <c r="P1745" s="213"/>
      <c r="Q1745" s="214"/>
      <c r="R1745" s="215"/>
    </row>
    <row r="1746" spans="2:18" x14ac:dyDescent="0.2">
      <c r="B1746" s="216" t="s">
        <v>3050</v>
      </c>
      <c r="C1746" s="216" t="s">
        <v>2054</v>
      </c>
      <c r="D1746" s="216" t="s">
        <v>24</v>
      </c>
      <c r="E1746" s="213">
        <v>525</v>
      </c>
      <c r="F1746" s="213">
        <v>0</v>
      </c>
      <c r="G1746" s="213">
        <v>3525.2</v>
      </c>
      <c r="H1746" s="213">
        <v>225</v>
      </c>
      <c r="I1746" s="213"/>
      <c r="J1746" s="213"/>
      <c r="K1746" s="213">
        <v>0</v>
      </c>
      <c r="L1746" s="214">
        <v>0</v>
      </c>
      <c r="M1746" s="214">
        <v>0</v>
      </c>
      <c r="N1746" s="215">
        <v>0</v>
      </c>
      <c r="O1746" s="215">
        <v>0</v>
      </c>
      <c r="P1746" s="213">
        <v>4</v>
      </c>
      <c r="Q1746" s="214">
        <v>6138</v>
      </c>
      <c r="R1746" s="215">
        <v>1.7099999999999999E-5</v>
      </c>
    </row>
    <row r="1747" spans="2:18" x14ac:dyDescent="0.2">
      <c r="B1747" s="216" t="s">
        <v>3051</v>
      </c>
      <c r="C1747" s="216" t="s">
        <v>2439</v>
      </c>
      <c r="D1747" s="216" t="s">
        <v>24</v>
      </c>
      <c r="E1747" s="213">
        <v>728</v>
      </c>
      <c r="F1747" s="213">
        <v>2571.6</v>
      </c>
      <c r="G1747" s="213">
        <v>783.74</v>
      </c>
      <c r="H1747" s="213">
        <v>265</v>
      </c>
      <c r="I1747" s="213"/>
      <c r="J1747" s="213"/>
      <c r="K1747" s="213">
        <v>8</v>
      </c>
      <c r="L1747" s="214">
        <v>916806.4</v>
      </c>
      <c r="M1747" s="214">
        <v>73731</v>
      </c>
      <c r="N1747" s="215">
        <v>1.7607E-3</v>
      </c>
      <c r="O1747" s="215">
        <v>1.039E-3</v>
      </c>
      <c r="P1747" s="213">
        <v>2</v>
      </c>
      <c r="Q1747" s="214">
        <v>2684</v>
      </c>
      <c r="R1747" s="215">
        <v>1.6099999999999998E-5</v>
      </c>
    </row>
    <row r="1748" spans="2:18" x14ac:dyDescent="0.2">
      <c r="B1748" s="216" t="s">
        <v>3052</v>
      </c>
      <c r="C1748" s="216" t="s">
        <v>2054</v>
      </c>
      <c r="D1748" s="216" t="s">
        <v>24</v>
      </c>
      <c r="E1748" s="213">
        <v>114.25</v>
      </c>
      <c r="F1748" s="213">
        <v>0</v>
      </c>
      <c r="G1748" s="213">
        <v>3519.6</v>
      </c>
      <c r="H1748" s="213">
        <v>188</v>
      </c>
      <c r="I1748" s="213"/>
      <c r="J1748" s="213"/>
      <c r="K1748" s="213">
        <v>6</v>
      </c>
      <c r="L1748" s="214">
        <v>484.21050000000002</v>
      </c>
      <c r="M1748" s="214">
        <v>484.21050000000002</v>
      </c>
      <c r="N1748" s="215">
        <v>6.0000000000000002E-6</v>
      </c>
      <c r="O1748" s="215">
        <v>6.0000000000000002E-6</v>
      </c>
      <c r="P1748" s="213">
        <v>0</v>
      </c>
      <c r="Q1748" s="214">
        <v>0</v>
      </c>
      <c r="R1748" s="215">
        <v>0</v>
      </c>
    </row>
    <row r="1749" spans="2:18" x14ac:dyDescent="0.2">
      <c r="B1749" s="216" t="s">
        <v>3053</v>
      </c>
      <c r="C1749" s="216" t="s">
        <v>2054</v>
      </c>
      <c r="D1749" s="216" t="s">
        <v>24</v>
      </c>
      <c r="E1749" s="213">
        <v>80</v>
      </c>
      <c r="F1749" s="213">
        <v>0</v>
      </c>
      <c r="G1749" s="213">
        <v>1809.55</v>
      </c>
      <c r="H1749" s="213">
        <v>211</v>
      </c>
      <c r="I1749" s="213"/>
      <c r="J1749" s="213"/>
      <c r="K1749" s="213">
        <v>2</v>
      </c>
      <c r="L1749" s="214">
        <v>74111.960000000006</v>
      </c>
      <c r="M1749" s="214">
        <v>5612</v>
      </c>
      <c r="N1749" s="215">
        <v>1.166E-4</v>
      </c>
      <c r="O1749" s="215">
        <v>4.6300000000000001E-5</v>
      </c>
      <c r="P1749" s="213">
        <v>0</v>
      </c>
      <c r="Q1749" s="214">
        <v>0</v>
      </c>
      <c r="R1749" s="215">
        <v>0</v>
      </c>
    </row>
    <row r="1750" spans="2:18" x14ac:dyDescent="0.2">
      <c r="B1750" s="216" t="s">
        <v>3054</v>
      </c>
      <c r="C1750" s="216" t="s">
        <v>3055</v>
      </c>
      <c r="D1750" s="216" t="s">
        <v>24</v>
      </c>
      <c r="E1750" s="213">
        <v>1540</v>
      </c>
      <c r="F1750" s="213">
        <v>3407.32</v>
      </c>
      <c r="G1750" s="213">
        <v>2075.39</v>
      </c>
      <c r="H1750" s="213">
        <v>227</v>
      </c>
      <c r="I1750" s="213"/>
      <c r="J1750" s="213"/>
      <c r="K1750" s="213">
        <v>26</v>
      </c>
      <c r="L1750" s="214">
        <v>2701962</v>
      </c>
      <c r="M1750" s="214">
        <v>546392.4</v>
      </c>
      <c r="N1750" s="215">
        <v>5.9614000000000004E-3</v>
      </c>
      <c r="O1750" s="215">
        <v>4.1790000000000004E-3</v>
      </c>
      <c r="P1750" s="213">
        <v>1</v>
      </c>
      <c r="Q1750" s="214">
        <v>8250</v>
      </c>
      <c r="R1750" s="215">
        <v>2.5199999999999999E-5</v>
      </c>
    </row>
    <row r="1751" spans="2:18" x14ac:dyDescent="0.2">
      <c r="B1751" s="216" t="s">
        <v>3056</v>
      </c>
      <c r="C1751" s="216" t="s">
        <v>1975</v>
      </c>
      <c r="D1751" s="216" t="s">
        <v>24</v>
      </c>
      <c r="E1751" s="213">
        <v>144.74</v>
      </c>
      <c r="F1751" s="213">
        <v>515.1</v>
      </c>
      <c r="G1751" s="213">
        <v>509.32</v>
      </c>
      <c r="H1751" s="213"/>
      <c r="I1751" s="213"/>
      <c r="J1751" s="213"/>
      <c r="K1751" s="213">
        <v>1</v>
      </c>
      <c r="L1751" s="214">
        <v>295.02589999999998</v>
      </c>
      <c r="M1751" s="214">
        <v>295.02589999999998</v>
      </c>
      <c r="N1751" s="215">
        <v>9.9999999999999995E-7</v>
      </c>
      <c r="O1751" s="215">
        <v>9.9999999999999995E-7</v>
      </c>
      <c r="P1751" s="213">
        <v>1</v>
      </c>
      <c r="Q1751" s="214">
        <v>1860</v>
      </c>
      <c r="R1751" s="215">
        <v>6.0000000000000002E-6</v>
      </c>
    </row>
    <row r="1752" spans="2:18" x14ac:dyDescent="0.2">
      <c r="B1752" s="216" t="s">
        <v>3057</v>
      </c>
      <c r="C1752" s="216" t="s">
        <v>3058</v>
      </c>
      <c r="D1752" s="216" t="s">
        <v>25</v>
      </c>
      <c r="E1752" s="213">
        <v>321</v>
      </c>
      <c r="F1752" s="213">
        <v>64807.99</v>
      </c>
      <c r="G1752" s="213">
        <v>200.8</v>
      </c>
      <c r="H1752" s="213">
        <v>40</v>
      </c>
      <c r="I1752" s="213"/>
      <c r="J1752" s="213"/>
      <c r="K1752" s="213">
        <v>8</v>
      </c>
      <c r="L1752" s="214">
        <v>32167.5</v>
      </c>
      <c r="M1752" s="214">
        <v>25667.84</v>
      </c>
      <c r="N1752" s="215">
        <v>1.7091999999999999E-3</v>
      </c>
      <c r="O1752" s="215">
        <v>8.9300000000000002E-4</v>
      </c>
      <c r="P1752" s="213">
        <v>2</v>
      </c>
      <c r="Q1752" s="214">
        <v>2312</v>
      </c>
      <c r="R1752" s="215">
        <v>3.7700000000000002E-5</v>
      </c>
    </row>
    <row r="1753" spans="2:18" x14ac:dyDescent="0.2">
      <c r="B1753" s="216" t="s">
        <v>3059</v>
      </c>
      <c r="C1753" s="216" t="s">
        <v>3060</v>
      </c>
      <c r="D1753" s="216" t="s">
        <v>25</v>
      </c>
      <c r="E1753" s="213">
        <v>854</v>
      </c>
      <c r="F1753" s="213">
        <v>63627.76</v>
      </c>
      <c r="G1753" s="213">
        <v>941</v>
      </c>
      <c r="H1753" s="213">
        <v>155</v>
      </c>
      <c r="I1753" s="213"/>
      <c r="J1753" s="213"/>
      <c r="K1753" s="213">
        <v>13</v>
      </c>
      <c r="L1753" s="214">
        <v>127877.4</v>
      </c>
      <c r="M1753" s="214">
        <v>109846.1</v>
      </c>
      <c r="N1753" s="215">
        <v>5.1333000000000004E-3</v>
      </c>
      <c r="O1753" s="215">
        <v>2.869E-3</v>
      </c>
      <c r="P1753" s="213">
        <v>12</v>
      </c>
      <c r="Q1753" s="214">
        <v>30859</v>
      </c>
      <c r="R1753" s="215">
        <v>3.9159999999999998E-4</v>
      </c>
    </row>
    <row r="1754" spans="2:18" x14ac:dyDescent="0.2">
      <c r="B1754" s="216" t="s">
        <v>3061</v>
      </c>
      <c r="C1754" s="216" t="s">
        <v>3062</v>
      </c>
      <c r="D1754" s="216" t="s">
        <v>25</v>
      </c>
      <c r="E1754" s="213">
        <v>302</v>
      </c>
      <c r="F1754" s="213">
        <v>15005.47</v>
      </c>
      <c r="G1754" s="213">
        <v>2453.9</v>
      </c>
      <c r="H1754" s="213">
        <v>170</v>
      </c>
      <c r="I1754" s="213"/>
      <c r="J1754" s="213"/>
      <c r="K1754" s="213">
        <v>5</v>
      </c>
      <c r="L1754" s="214">
        <v>8619.0920000000006</v>
      </c>
      <c r="M1754" s="214">
        <v>2559.7249999999999</v>
      </c>
      <c r="N1754" s="215">
        <v>8.1720000000000002E-4</v>
      </c>
      <c r="O1754" s="215">
        <v>5.6400000000000002E-5</v>
      </c>
      <c r="P1754" s="213">
        <v>4</v>
      </c>
      <c r="Q1754" s="214">
        <v>12073</v>
      </c>
      <c r="R1754" s="215">
        <v>1.305E-4</v>
      </c>
    </row>
    <row r="1755" spans="2:18" x14ac:dyDescent="0.2">
      <c r="B1755" s="216" t="s">
        <v>3063</v>
      </c>
      <c r="C1755" s="216" t="s">
        <v>3064</v>
      </c>
      <c r="D1755" s="216" t="s">
        <v>25</v>
      </c>
      <c r="E1755" s="213">
        <v>588</v>
      </c>
      <c r="F1755" s="213">
        <v>73336.61</v>
      </c>
      <c r="G1755" s="213">
        <v>1200.0999999999999</v>
      </c>
      <c r="H1755" s="213">
        <v>61</v>
      </c>
      <c r="I1755" s="213"/>
      <c r="J1755" s="213"/>
      <c r="K1755" s="213">
        <v>19</v>
      </c>
      <c r="L1755" s="214">
        <v>24390.560000000001</v>
      </c>
      <c r="M1755" s="214">
        <v>12376.66</v>
      </c>
      <c r="N1755" s="215">
        <v>1.8381999999999999E-3</v>
      </c>
      <c r="O1755" s="215">
        <v>3.3E-4</v>
      </c>
      <c r="P1755" s="213">
        <v>11</v>
      </c>
      <c r="Q1755" s="214">
        <v>63945</v>
      </c>
      <c r="R1755" s="215">
        <v>4.952E-4</v>
      </c>
    </row>
    <row r="1756" spans="2:18" x14ac:dyDescent="0.2">
      <c r="B1756" s="216" t="s">
        <v>3065</v>
      </c>
      <c r="C1756" s="216" t="s">
        <v>3066</v>
      </c>
      <c r="D1756" s="216" t="s">
        <v>25</v>
      </c>
      <c r="E1756" s="213">
        <v>431</v>
      </c>
      <c r="F1756" s="213">
        <v>17887.900000000001</v>
      </c>
      <c r="G1756" s="213">
        <v>2283.6999999999998</v>
      </c>
      <c r="H1756" s="213">
        <v>105</v>
      </c>
      <c r="I1756" s="213"/>
      <c r="J1756" s="213"/>
      <c r="K1756" s="213">
        <v>8</v>
      </c>
      <c r="L1756" s="214">
        <v>100751.4</v>
      </c>
      <c r="M1756" s="214">
        <v>92092.19</v>
      </c>
      <c r="N1756" s="215">
        <v>2.3202000000000001E-3</v>
      </c>
      <c r="O1756" s="215">
        <v>1.2329999999999999E-3</v>
      </c>
      <c r="P1756" s="213">
        <v>2</v>
      </c>
      <c r="Q1756" s="214">
        <v>6533</v>
      </c>
      <c r="R1756" s="215">
        <v>9.1799999999999995E-5</v>
      </c>
    </row>
    <row r="1757" spans="2:18" x14ac:dyDescent="0.2">
      <c r="B1757" s="216" t="s">
        <v>3067</v>
      </c>
      <c r="C1757" s="216" t="s">
        <v>1975</v>
      </c>
      <c r="D1757" s="216" t="s">
        <v>24</v>
      </c>
      <c r="E1757" s="213">
        <v>190.5</v>
      </c>
      <c r="F1757" s="213"/>
      <c r="G1757" s="213"/>
      <c r="H1757" s="213"/>
      <c r="I1757" s="213"/>
      <c r="J1757" s="213"/>
      <c r="K1757" s="213">
        <v>1</v>
      </c>
      <c r="L1757" s="214">
        <v>56631.25</v>
      </c>
      <c r="M1757" s="214">
        <v>56631.25</v>
      </c>
      <c r="N1757" s="215">
        <v>3.7720000000000001E-4</v>
      </c>
      <c r="O1757" s="215">
        <v>3.77E-4</v>
      </c>
      <c r="P1757" s="213">
        <v>1</v>
      </c>
      <c r="Q1757" s="214">
        <v>6030</v>
      </c>
      <c r="R1757" s="215">
        <v>1.5E-5</v>
      </c>
    </row>
    <row r="1758" spans="2:18" x14ac:dyDescent="0.2">
      <c r="B1758" s="216" t="s">
        <v>3068</v>
      </c>
      <c r="C1758" s="216" t="s">
        <v>1975</v>
      </c>
      <c r="D1758" s="216" t="s">
        <v>24</v>
      </c>
      <c r="E1758" s="213">
        <v>1</v>
      </c>
      <c r="F1758" s="213"/>
      <c r="G1758" s="213"/>
      <c r="H1758" s="213"/>
      <c r="I1758" s="213"/>
      <c r="J1758" s="213"/>
      <c r="K1758" s="213">
        <v>1</v>
      </c>
      <c r="L1758" s="214">
        <v>1057.117</v>
      </c>
      <c r="M1758" s="214">
        <v>1057.117</v>
      </c>
      <c r="N1758" s="215">
        <v>6.9999999999999999E-6</v>
      </c>
      <c r="O1758" s="215">
        <v>6.9999999999999999E-6</v>
      </c>
      <c r="P1758" s="213">
        <v>0</v>
      </c>
      <c r="Q1758" s="214">
        <v>0</v>
      </c>
      <c r="R1758" s="215">
        <v>0</v>
      </c>
    </row>
    <row r="1759" spans="2:18" x14ac:dyDescent="0.2">
      <c r="B1759" s="216" t="s">
        <v>3069</v>
      </c>
      <c r="C1759" s="216" t="s">
        <v>3070</v>
      </c>
      <c r="D1759" s="216" t="s">
        <v>25</v>
      </c>
      <c r="E1759" s="213">
        <v>633</v>
      </c>
      <c r="F1759" s="213">
        <v>65073.89</v>
      </c>
      <c r="G1759" s="213">
        <v>1025.9000000000001</v>
      </c>
      <c r="H1759" s="213">
        <v>111</v>
      </c>
      <c r="I1759" s="213"/>
      <c r="J1759" s="213"/>
      <c r="K1759" s="213">
        <v>10</v>
      </c>
      <c r="L1759" s="214">
        <v>117123.1</v>
      </c>
      <c r="M1759" s="214">
        <v>116952.6</v>
      </c>
      <c r="N1759" s="215">
        <v>6.0746000000000003E-3</v>
      </c>
      <c r="O1759" s="215">
        <v>6.0720000000000001E-3</v>
      </c>
      <c r="P1759" s="213">
        <v>11</v>
      </c>
      <c r="Q1759" s="214">
        <v>23384</v>
      </c>
      <c r="R1759" s="215">
        <v>4.0939999999999998E-4</v>
      </c>
    </row>
    <row r="1760" spans="2:18" x14ac:dyDescent="0.2">
      <c r="B1760" s="216" t="s">
        <v>3071</v>
      </c>
      <c r="C1760" s="216" t="s">
        <v>3072</v>
      </c>
      <c r="D1760" s="216" t="s">
        <v>25</v>
      </c>
      <c r="E1760" s="213">
        <v>898</v>
      </c>
      <c r="F1760" s="213">
        <v>17026.2</v>
      </c>
      <c r="G1760" s="213">
        <v>2966.8</v>
      </c>
      <c r="H1760" s="213">
        <v>147</v>
      </c>
      <c r="I1760" s="213"/>
      <c r="J1760" s="213"/>
      <c r="K1760" s="213">
        <v>10</v>
      </c>
      <c r="L1760" s="214">
        <v>236861.8</v>
      </c>
      <c r="M1760" s="214">
        <v>236861.8</v>
      </c>
      <c r="N1760" s="215">
        <v>9.4836E-3</v>
      </c>
      <c r="O1760" s="215">
        <v>9.4839999999999994E-3</v>
      </c>
      <c r="P1760" s="213">
        <v>5</v>
      </c>
      <c r="Q1760" s="214">
        <v>40280</v>
      </c>
      <c r="R1760" s="215">
        <v>3.4220000000000002E-4</v>
      </c>
    </row>
    <row r="1761" spans="2:18" x14ac:dyDescent="0.2">
      <c r="B1761" s="216" t="s">
        <v>3073</v>
      </c>
      <c r="C1761" s="216" t="s">
        <v>3251</v>
      </c>
      <c r="D1761" s="216" t="s">
        <v>25</v>
      </c>
      <c r="E1761" s="213">
        <v>78</v>
      </c>
      <c r="F1761" s="213">
        <v>53948.22</v>
      </c>
      <c r="G1761" s="213">
        <v>537.64</v>
      </c>
      <c r="H1761" s="213">
        <v>8</v>
      </c>
      <c r="I1761" s="213"/>
      <c r="J1761" s="213"/>
      <c r="K1761" s="213">
        <v>4</v>
      </c>
      <c r="L1761" s="214">
        <v>15572.5</v>
      </c>
      <c r="M1761" s="214">
        <v>15572.5</v>
      </c>
      <c r="N1761" s="215">
        <v>6.2779999999999997E-4</v>
      </c>
      <c r="O1761" s="215">
        <v>6.2799999999999998E-4</v>
      </c>
      <c r="P1761" s="213">
        <v>4</v>
      </c>
      <c r="Q1761" s="214">
        <v>21910.33</v>
      </c>
      <c r="R1761" s="215">
        <v>2.299E-4</v>
      </c>
    </row>
    <row r="1762" spans="2:18" x14ac:dyDescent="0.2">
      <c r="B1762" s="216" t="s">
        <v>3073</v>
      </c>
      <c r="C1762" s="216" t="s">
        <v>3074</v>
      </c>
      <c r="D1762" s="216" t="s">
        <v>25</v>
      </c>
      <c r="E1762" s="213">
        <v>78</v>
      </c>
      <c r="F1762" s="213">
        <v>53948.22</v>
      </c>
      <c r="G1762" s="213">
        <v>537.64</v>
      </c>
      <c r="H1762" s="213">
        <v>8</v>
      </c>
      <c r="I1762" s="213"/>
      <c r="J1762" s="213"/>
      <c r="K1762" s="213">
        <v>4</v>
      </c>
      <c r="L1762" s="214">
        <v>15572.5</v>
      </c>
      <c r="M1762" s="214">
        <v>15572.5</v>
      </c>
      <c r="N1762" s="215">
        <v>6.2779999999999997E-4</v>
      </c>
      <c r="O1762" s="215">
        <v>6.2799999999999998E-4</v>
      </c>
      <c r="P1762" s="213">
        <v>4</v>
      </c>
      <c r="Q1762" s="214">
        <v>21910.33</v>
      </c>
      <c r="R1762" s="215">
        <v>2.299E-4</v>
      </c>
    </row>
    <row r="1763" spans="2:18" x14ac:dyDescent="0.2">
      <c r="B1763" s="216" t="s">
        <v>3075</v>
      </c>
      <c r="C1763" s="216" t="s">
        <v>3076</v>
      </c>
      <c r="D1763" s="216" t="s">
        <v>24</v>
      </c>
      <c r="E1763" s="213">
        <v>1257</v>
      </c>
      <c r="F1763" s="213">
        <v>5761.2</v>
      </c>
      <c r="G1763" s="213">
        <v>1553.6</v>
      </c>
      <c r="H1763" s="213">
        <v>176</v>
      </c>
      <c r="I1763" s="213"/>
      <c r="J1763" s="213"/>
      <c r="K1763" s="213">
        <v>7</v>
      </c>
      <c r="L1763" s="214">
        <v>6506.4889999999996</v>
      </c>
      <c r="M1763" s="214">
        <v>6506.4889999999996</v>
      </c>
      <c r="N1763" s="215">
        <v>1.0349999999999999E-4</v>
      </c>
      <c r="O1763" s="215">
        <v>1.0399999999999999E-4</v>
      </c>
      <c r="P1763" s="213">
        <v>5</v>
      </c>
      <c r="Q1763" s="214">
        <v>43646</v>
      </c>
      <c r="R1763" s="215">
        <v>1.3689999999999999E-4</v>
      </c>
    </row>
    <row r="1764" spans="2:18" x14ac:dyDescent="0.2">
      <c r="B1764" s="216" t="s">
        <v>3077</v>
      </c>
      <c r="C1764" s="216" t="s">
        <v>3078</v>
      </c>
      <c r="D1764" s="216" t="s">
        <v>25</v>
      </c>
      <c r="E1764" s="213">
        <v>1062.5</v>
      </c>
      <c r="F1764" s="213">
        <v>5667.6</v>
      </c>
      <c r="G1764" s="213">
        <v>15593.93</v>
      </c>
      <c r="H1764" s="213">
        <v>257</v>
      </c>
      <c r="I1764" s="213"/>
      <c r="J1764" s="213"/>
      <c r="K1764" s="213">
        <v>1</v>
      </c>
      <c r="L1764" s="214">
        <v>160.67160000000001</v>
      </c>
      <c r="M1764" s="214">
        <v>160.67160000000001</v>
      </c>
      <c r="N1764" s="215">
        <v>2.7E-6</v>
      </c>
      <c r="O1764" s="215">
        <v>2.7E-6</v>
      </c>
      <c r="P1764" s="213">
        <v>5</v>
      </c>
      <c r="Q1764" s="214">
        <v>20650</v>
      </c>
      <c r="R1764" s="215">
        <v>1.8679999999999999E-4</v>
      </c>
    </row>
    <row r="1765" spans="2:18" x14ac:dyDescent="0.2">
      <c r="B1765" s="216" t="s">
        <v>3079</v>
      </c>
      <c r="C1765" s="216" t="s">
        <v>3080</v>
      </c>
      <c r="D1765" s="216" t="s">
        <v>25</v>
      </c>
      <c r="E1765" s="213">
        <v>996</v>
      </c>
      <c r="F1765" s="213">
        <v>9214.73</v>
      </c>
      <c r="G1765" s="213">
        <v>6069.1</v>
      </c>
      <c r="H1765" s="213">
        <v>145</v>
      </c>
      <c r="I1765" s="213"/>
      <c r="J1765" s="213"/>
      <c r="K1765" s="213">
        <v>4</v>
      </c>
      <c r="L1765" s="214">
        <v>106795.1</v>
      </c>
      <c r="M1765" s="214">
        <v>106795.1</v>
      </c>
      <c r="N1765" s="215">
        <v>3.5209E-3</v>
      </c>
      <c r="O1765" s="215">
        <v>3.5209999999999998E-3</v>
      </c>
      <c r="P1765" s="213">
        <v>7</v>
      </c>
      <c r="Q1765" s="214">
        <v>22630</v>
      </c>
      <c r="R1765" s="215">
        <v>4.5189999999999998E-4</v>
      </c>
    </row>
    <row r="1766" spans="2:18" x14ac:dyDescent="0.2">
      <c r="B1766" s="216" t="s">
        <v>3081</v>
      </c>
      <c r="C1766" s="216" t="s">
        <v>3082</v>
      </c>
      <c r="D1766" s="216" t="s">
        <v>25</v>
      </c>
      <c r="E1766" s="213">
        <v>1633.5</v>
      </c>
      <c r="F1766" s="213">
        <v>5269.9</v>
      </c>
      <c r="G1766" s="213">
        <v>12793.83</v>
      </c>
      <c r="H1766" s="213">
        <v>207</v>
      </c>
      <c r="I1766" s="213"/>
      <c r="J1766" s="213"/>
      <c r="K1766" s="213">
        <v>7</v>
      </c>
      <c r="L1766" s="214">
        <v>69824.78</v>
      </c>
      <c r="M1766" s="214">
        <v>69824.78</v>
      </c>
      <c r="N1766" s="215">
        <v>4.8470000000000002E-4</v>
      </c>
      <c r="O1766" s="215">
        <v>4.8500000000000003E-4</v>
      </c>
      <c r="P1766" s="213">
        <v>5</v>
      </c>
      <c r="Q1766" s="214">
        <v>61171</v>
      </c>
      <c r="R1766" s="215">
        <v>4.927E-4</v>
      </c>
    </row>
    <row r="1767" spans="2:18" x14ac:dyDescent="0.2">
      <c r="B1767" s="216" t="s">
        <v>3083</v>
      </c>
      <c r="C1767" s="216" t="s">
        <v>3084</v>
      </c>
      <c r="D1767" s="216" t="s">
        <v>24</v>
      </c>
      <c r="E1767" s="213">
        <v>147</v>
      </c>
      <c r="F1767" s="213">
        <v>3265.1</v>
      </c>
      <c r="G1767" s="213">
        <v>1157.1199999999999</v>
      </c>
      <c r="H1767" s="213">
        <v>172</v>
      </c>
      <c r="I1767" s="213"/>
      <c r="J1767" s="213"/>
      <c r="K1767" s="213">
        <v>1</v>
      </c>
      <c r="L1767" s="214">
        <v>160.7285</v>
      </c>
      <c r="M1767" s="214">
        <v>160.7285</v>
      </c>
      <c r="N1767" s="215">
        <v>9.9999999999999995E-7</v>
      </c>
      <c r="O1767" s="215">
        <v>9.9999999999999995E-7</v>
      </c>
      <c r="P1767" s="213">
        <v>10</v>
      </c>
      <c r="Q1767" s="214">
        <v>12160</v>
      </c>
      <c r="R1767" s="215">
        <v>5.3399999999999997E-5</v>
      </c>
    </row>
    <row r="1768" spans="2:18" x14ac:dyDescent="0.2">
      <c r="B1768" s="216" t="s">
        <v>3085</v>
      </c>
      <c r="C1768" s="216" t="s">
        <v>322</v>
      </c>
      <c r="D1768" s="216" t="s">
        <v>24</v>
      </c>
      <c r="E1768" s="213">
        <v>1473</v>
      </c>
      <c r="F1768" s="213">
        <v>9492.9</v>
      </c>
      <c r="G1768" s="213">
        <v>3022.3</v>
      </c>
      <c r="H1768" s="213">
        <v>178.89510000000001</v>
      </c>
      <c r="I1768" s="213"/>
      <c r="J1768" s="213"/>
      <c r="K1768" s="213">
        <v>8</v>
      </c>
      <c r="L1768" s="214">
        <v>137863.9</v>
      </c>
      <c r="M1768" s="214">
        <v>125337.2</v>
      </c>
      <c r="N1768" s="215">
        <v>1.7822000000000001E-3</v>
      </c>
      <c r="O1768" s="215">
        <v>1.407E-3</v>
      </c>
      <c r="P1768" s="213">
        <v>6</v>
      </c>
      <c r="Q1768" s="214">
        <v>84476</v>
      </c>
      <c r="R1768" s="215">
        <v>3.1159999999999998E-4</v>
      </c>
    </row>
    <row r="1769" spans="2:18" x14ac:dyDescent="0.2">
      <c r="B1769" s="216" t="s">
        <v>3086</v>
      </c>
      <c r="C1769" s="216" t="s">
        <v>3087</v>
      </c>
      <c r="D1769" s="216" t="s">
        <v>24</v>
      </c>
      <c r="E1769" s="213">
        <v>1316.5</v>
      </c>
      <c r="F1769" s="213">
        <v>8008.5</v>
      </c>
      <c r="G1769" s="213">
        <v>1098.7</v>
      </c>
      <c r="H1769" s="213">
        <v>164</v>
      </c>
      <c r="I1769" s="213"/>
      <c r="J1769" s="213"/>
      <c r="K1769" s="213">
        <v>13</v>
      </c>
      <c r="L1769" s="214">
        <v>173700.1</v>
      </c>
      <c r="M1769" s="214">
        <v>173613.3</v>
      </c>
      <c r="N1769" s="215">
        <v>1.6008000000000001E-3</v>
      </c>
      <c r="O1769" s="215">
        <v>1.6000000000000001E-3</v>
      </c>
      <c r="P1769" s="213">
        <v>5</v>
      </c>
      <c r="Q1769" s="214">
        <v>49186</v>
      </c>
      <c r="R1769" s="215">
        <v>1.7679999999999999E-4</v>
      </c>
    </row>
    <row r="1770" spans="2:18" x14ac:dyDescent="0.2">
      <c r="B1770" s="216" t="s">
        <v>3088</v>
      </c>
      <c r="C1770" s="216" t="s">
        <v>3089</v>
      </c>
      <c r="D1770" s="216" t="s">
        <v>25</v>
      </c>
      <c r="E1770" s="213">
        <v>1400</v>
      </c>
      <c r="F1770" s="213">
        <v>22081.759999999998</v>
      </c>
      <c r="G1770" s="213">
        <v>2373.5300000000002</v>
      </c>
      <c r="H1770" s="213">
        <v>188</v>
      </c>
      <c r="I1770" s="213"/>
      <c r="J1770" s="213"/>
      <c r="K1770" s="213">
        <v>4</v>
      </c>
      <c r="L1770" s="214">
        <v>13762.66</v>
      </c>
      <c r="M1770" s="214">
        <v>13762.66</v>
      </c>
      <c r="N1770" s="215">
        <v>3.5688E-3</v>
      </c>
      <c r="O1770" s="215">
        <v>3.5690000000000001E-3</v>
      </c>
      <c r="P1770" s="213">
        <v>7</v>
      </c>
      <c r="Q1770" s="214">
        <v>40511</v>
      </c>
      <c r="R1770" s="215">
        <v>3.9580000000000003E-4</v>
      </c>
    </row>
    <row r="1771" spans="2:18" x14ac:dyDescent="0.2">
      <c r="B1771" s="216" t="s">
        <v>3090</v>
      </c>
      <c r="C1771" s="216" t="s">
        <v>3091</v>
      </c>
      <c r="D1771" s="216" t="s">
        <v>24</v>
      </c>
      <c r="E1771" s="213">
        <v>1831</v>
      </c>
      <c r="F1771" s="213">
        <v>11714.41</v>
      </c>
      <c r="G1771" s="213">
        <v>2829.8</v>
      </c>
      <c r="H1771" s="213">
        <v>212.06100000000001</v>
      </c>
      <c r="I1771" s="213"/>
      <c r="J1771" s="213"/>
      <c r="K1771" s="213">
        <v>13</v>
      </c>
      <c r="L1771" s="214">
        <v>37121.61</v>
      </c>
      <c r="M1771" s="214">
        <v>21869.61</v>
      </c>
      <c r="N1771" s="215">
        <v>4.0030000000000003E-4</v>
      </c>
      <c r="O1771" s="215">
        <v>1.5300000000000001E-4</v>
      </c>
      <c r="P1771" s="213">
        <v>13</v>
      </c>
      <c r="Q1771" s="214">
        <v>358249</v>
      </c>
      <c r="R1771" s="215">
        <v>9.636E-4</v>
      </c>
    </row>
    <row r="1772" spans="2:18" x14ac:dyDescent="0.2">
      <c r="B1772" s="216" t="s">
        <v>3092</v>
      </c>
      <c r="C1772" s="216" t="s">
        <v>3093</v>
      </c>
      <c r="D1772" s="216" t="s">
        <v>25</v>
      </c>
      <c r="E1772" s="213">
        <v>766</v>
      </c>
      <c r="F1772" s="213">
        <v>16426.39</v>
      </c>
      <c r="G1772" s="213">
        <v>6636.3</v>
      </c>
      <c r="H1772" s="213">
        <v>208</v>
      </c>
      <c r="I1772" s="213"/>
      <c r="J1772" s="213"/>
      <c r="K1772" s="213">
        <v>8</v>
      </c>
      <c r="L1772" s="214">
        <v>126394.5</v>
      </c>
      <c r="M1772" s="214">
        <v>126394.5</v>
      </c>
      <c r="N1772" s="215">
        <v>2.5844000000000002E-3</v>
      </c>
      <c r="O1772" s="215">
        <v>2.5839999999999999E-3</v>
      </c>
      <c r="P1772" s="213">
        <v>13</v>
      </c>
      <c r="Q1772" s="214">
        <v>60865</v>
      </c>
      <c r="R1772" s="215">
        <v>1.0931999999999999E-3</v>
      </c>
    </row>
    <row r="1773" spans="2:18" x14ac:dyDescent="0.2">
      <c r="B1773" s="216" t="s">
        <v>3094</v>
      </c>
      <c r="C1773" s="216" t="s">
        <v>3095</v>
      </c>
      <c r="D1773" s="216" t="s">
        <v>25</v>
      </c>
      <c r="E1773" s="213">
        <v>773</v>
      </c>
      <c r="F1773" s="213">
        <v>76553.36</v>
      </c>
      <c r="G1773" s="213">
        <v>6656.1</v>
      </c>
      <c r="H1773" s="213">
        <v>74</v>
      </c>
      <c r="I1773" s="213"/>
      <c r="J1773" s="213"/>
      <c r="K1773" s="213">
        <v>15</v>
      </c>
      <c r="L1773" s="214">
        <v>55825.87</v>
      </c>
      <c r="M1773" s="214">
        <v>55645.93</v>
      </c>
      <c r="N1773" s="215">
        <v>2.2588999999999999E-3</v>
      </c>
      <c r="O1773" s="215">
        <v>2.209E-3</v>
      </c>
      <c r="P1773" s="213">
        <v>14</v>
      </c>
      <c r="Q1773" s="214">
        <v>39014</v>
      </c>
      <c r="R1773" s="215">
        <v>3.522E-4</v>
      </c>
    </row>
    <row r="1774" spans="2:18" x14ac:dyDescent="0.2">
      <c r="B1774" s="216" t="s">
        <v>3096</v>
      </c>
      <c r="C1774" s="216" t="s">
        <v>3097</v>
      </c>
      <c r="D1774" s="216" t="s">
        <v>25</v>
      </c>
      <c r="E1774" s="213">
        <v>233</v>
      </c>
      <c r="F1774" s="213">
        <v>27814.1</v>
      </c>
      <c r="G1774" s="213">
        <v>796.7</v>
      </c>
      <c r="H1774" s="213">
        <v>32</v>
      </c>
      <c r="I1774" s="213"/>
      <c r="J1774" s="213"/>
      <c r="K1774" s="213">
        <v>7</v>
      </c>
      <c r="L1774" s="214">
        <v>26817.23</v>
      </c>
      <c r="M1774" s="214">
        <v>12175.15</v>
      </c>
      <c r="N1774" s="215">
        <v>5.1630000000000003E-4</v>
      </c>
      <c r="O1774" s="215">
        <v>4.4499999999999997E-4</v>
      </c>
      <c r="P1774" s="213">
        <v>2</v>
      </c>
      <c r="Q1774" s="214">
        <v>3038</v>
      </c>
      <c r="R1774" s="215">
        <v>3.2199999999999997E-5</v>
      </c>
    </row>
    <row r="1775" spans="2:18" x14ac:dyDescent="0.2">
      <c r="B1775" s="216" t="s">
        <v>3098</v>
      </c>
      <c r="C1775" s="216" t="s">
        <v>3099</v>
      </c>
      <c r="D1775" s="216" t="s">
        <v>25</v>
      </c>
      <c r="E1775" s="213">
        <v>383</v>
      </c>
      <c r="F1775" s="213">
        <v>43427.4</v>
      </c>
      <c r="G1775" s="213">
        <v>564.79999999999995</v>
      </c>
      <c r="H1775" s="213">
        <v>86.432460000000006</v>
      </c>
      <c r="I1775" s="213"/>
      <c r="J1775" s="213"/>
      <c r="K1775" s="213">
        <v>7</v>
      </c>
      <c r="L1775" s="214">
        <v>32355.51</v>
      </c>
      <c r="M1775" s="214">
        <v>31867.040000000001</v>
      </c>
      <c r="N1775" s="215">
        <v>1.4136000000000001E-3</v>
      </c>
      <c r="O1775" s="215">
        <v>1.4109999999999999E-3</v>
      </c>
      <c r="P1775" s="213">
        <v>2</v>
      </c>
      <c r="Q1775" s="214">
        <v>3088</v>
      </c>
      <c r="R1775" s="215">
        <v>3.5099999999999999E-5</v>
      </c>
    </row>
    <row r="1776" spans="2:18" x14ac:dyDescent="0.2">
      <c r="B1776" s="216" t="s">
        <v>3100</v>
      </c>
      <c r="C1776" s="216" t="s">
        <v>3101</v>
      </c>
      <c r="D1776" s="216" t="s">
        <v>25</v>
      </c>
      <c r="E1776" s="213">
        <v>50</v>
      </c>
      <c r="F1776" s="213">
        <v>13697.7</v>
      </c>
      <c r="G1776" s="213">
        <v>646.39</v>
      </c>
      <c r="H1776" s="213">
        <v>8</v>
      </c>
      <c r="I1776" s="213"/>
      <c r="J1776" s="213"/>
      <c r="K1776" s="213">
        <v>0</v>
      </c>
      <c r="L1776" s="214">
        <v>0</v>
      </c>
      <c r="M1776" s="214">
        <v>0</v>
      </c>
      <c r="N1776" s="215">
        <v>0</v>
      </c>
      <c r="O1776" s="215">
        <v>0</v>
      </c>
      <c r="P1776" s="213">
        <v>1</v>
      </c>
      <c r="Q1776" s="214">
        <v>1116</v>
      </c>
      <c r="R1776" s="215">
        <v>3.2199999999999997E-5</v>
      </c>
    </row>
    <row r="1777" spans="2:18" x14ac:dyDescent="0.2">
      <c r="B1777" s="216" t="s">
        <v>3102</v>
      </c>
      <c r="C1777" s="216" t="s">
        <v>1812</v>
      </c>
      <c r="D1777" s="216" t="s">
        <v>24</v>
      </c>
      <c r="E1777" s="213">
        <v>1629.5</v>
      </c>
      <c r="F1777" s="213">
        <v>5283.32</v>
      </c>
      <c r="G1777" s="213">
        <v>3496.86</v>
      </c>
      <c r="H1777" s="213">
        <v>269</v>
      </c>
      <c r="I1777" s="213"/>
      <c r="J1777" s="213"/>
      <c r="K1777" s="213">
        <v>6</v>
      </c>
      <c r="L1777" s="214">
        <v>137617.9</v>
      </c>
      <c r="M1777" s="214">
        <v>137617.9</v>
      </c>
      <c r="N1777" s="215">
        <v>1.707E-3</v>
      </c>
      <c r="O1777" s="215">
        <v>1.707E-3</v>
      </c>
      <c r="P1777" s="213">
        <v>16</v>
      </c>
      <c r="Q1777" s="214">
        <v>85908</v>
      </c>
      <c r="R1777" s="215">
        <v>2.5300000000000002E-4</v>
      </c>
    </row>
    <row r="1778" spans="2:18" x14ac:dyDescent="0.2">
      <c r="B1778" s="216" t="s">
        <v>3103</v>
      </c>
      <c r="C1778" s="216" t="s">
        <v>3104</v>
      </c>
      <c r="D1778" s="216" t="s">
        <v>24</v>
      </c>
      <c r="E1778" s="213">
        <v>2054.16</v>
      </c>
      <c r="F1778" s="213">
        <v>7634.94</v>
      </c>
      <c r="G1778" s="213">
        <v>561.70000000000005</v>
      </c>
      <c r="H1778" s="213">
        <v>201</v>
      </c>
      <c r="I1778" s="213"/>
      <c r="J1778" s="213"/>
      <c r="K1778" s="213">
        <v>9</v>
      </c>
      <c r="L1778" s="214">
        <v>282051.20000000001</v>
      </c>
      <c r="M1778" s="214">
        <v>281950.7</v>
      </c>
      <c r="N1778" s="215">
        <v>4.3372000000000003E-3</v>
      </c>
      <c r="O1778" s="215">
        <v>4.3359999999999996E-3</v>
      </c>
      <c r="P1778" s="213">
        <v>20</v>
      </c>
      <c r="Q1778" s="214">
        <v>87211</v>
      </c>
      <c r="R1778" s="215">
        <v>3.6279999999999998E-4</v>
      </c>
    </row>
    <row r="1779" spans="2:18" x14ac:dyDescent="0.2">
      <c r="B1779" s="216" t="s">
        <v>3105</v>
      </c>
      <c r="C1779" s="216" t="s">
        <v>3106</v>
      </c>
      <c r="D1779" s="216" t="s">
        <v>24</v>
      </c>
      <c r="E1779" s="213">
        <v>1386</v>
      </c>
      <c r="F1779" s="213">
        <v>5277.33</v>
      </c>
      <c r="G1779" s="213">
        <v>579.12</v>
      </c>
      <c r="H1779" s="213">
        <v>122.6135</v>
      </c>
      <c r="I1779" s="213"/>
      <c r="J1779" s="213"/>
      <c r="K1779" s="213">
        <v>13</v>
      </c>
      <c r="L1779" s="214">
        <v>270906.5</v>
      </c>
      <c r="M1779" s="214">
        <v>270906.5</v>
      </c>
      <c r="N1779" s="215">
        <v>1.4556E-3</v>
      </c>
      <c r="O1779" s="215">
        <v>1.456E-3</v>
      </c>
      <c r="P1779" s="213">
        <v>13</v>
      </c>
      <c r="Q1779" s="214">
        <v>51002</v>
      </c>
      <c r="R1779" s="215">
        <v>1.972E-4</v>
      </c>
    </row>
    <row r="1780" spans="2:18" x14ac:dyDescent="0.2">
      <c r="B1780" s="216" t="s">
        <v>3107</v>
      </c>
      <c r="C1780" s="216" t="s">
        <v>3106</v>
      </c>
      <c r="D1780" s="216" t="s">
        <v>24</v>
      </c>
      <c r="E1780" s="213">
        <v>1123</v>
      </c>
      <c r="F1780" s="213">
        <v>4680.1099999999997</v>
      </c>
      <c r="G1780" s="213">
        <v>955.8</v>
      </c>
      <c r="H1780" s="213">
        <v>105</v>
      </c>
      <c r="I1780" s="213"/>
      <c r="J1780" s="213"/>
      <c r="K1780" s="213">
        <v>7</v>
      </c>
      <c r="L1780" s="214">
        <v>135061.5</v>
      </c>
      <c r="M1780" s="214">
        <v>135061.5</v>
      </c>
      <c r="N1780" s="215">
        <v>1.2068999999999999E-3</v>
      </c>
      <c r="O1780" s="215">
        <v>1.207E-3</v>
      </c>
      <c r="P1780" s="213">
        <v>3</v>
      </c>
      <c r="Q1780" s="214">
        <v>16213.17</v>
      </c>
      <c r="R1780" s="215">
        <v>5.63E-5</v>
      </c>
    </row>
    <row r="1781" spans="2:18" x14ac:dyDescent="0.2">
      <c r="B1781" s="216" t="s">
        <v>3108</v>
      </c>
      <c r="C1781" s="216" t="s">
        <v>3109</v>
      </c>
      <c r="D1781" s="216" t="s">
        <v>24</v>
      </c>
      <c r="E1781" s="213">
        <v>1917</v>
      </c>
      <c r="F1781" s="213">
        <v>9555.25</v>
      </c>
      <c r="G1781" s="213">
        <v>3240.7</v>
      </c>
      <c r="H1781" s="213">
        <v>197</v>
      </c>
      <c r="I1781" s="213"/>
      <c r="J1781" s="213"/>
      <c r="K1781" s="213">
        <v>10</v>
      </c>
      <c r="L1781" s="214">
        <v>14361.67</v>
      </c>
      <c r="M1781" s="214">
        <v>14361.67</v>
      </c>
      <c r="N1781" s="215">
        <v>1.9469999999999999E-4</v>
      </c>
      <c r="O1781" s="215">
        <v>1.95E-4</v>
      </c>
      <c r="P1781" s="213">
        <v>15</v>
      </c>
      <c r="Q1781" s="214">
        <v>31335</v>
      </c>
      <c r="R1781" s="215">
        <v>1.1959999999999999E-4</v>
      </c>
    </row>
    <row r="1782" spans="2:18" x14ac:dyDescent="0.2">
      <c r="B1782" s="216" t="s">
        <v>3110</v>
      </c>
      <c r="C1782" s="216" t="s">
        <v>1812</v>
      </c>
      <c r="D1782" s="216" t="s">
        <v>24</v>
      </c>
      <c r="E1782" s="213">
        <v>1005</v>
      </c>
      <c r="F1782" s="213">
        <v>2992.85</v>
      </c>
      <c r="G1782" s="213">
        <v>1770.75</v>
      </c>
      <c r="H1782" s="213">
        <v>87</v>
      </c>
      <c r="I1782" s="213"/>
      <c r="J1782" s="213"/>
      <c r="K1782" s="213">
        <v>5</v>
      </c>
      <c r="L1782" s="214">
        <v>3067.0729999999999</v>
      </c>
      <c r="M1782" s="214">
        <v>3067.0729999999999</v>
      </c>
      <c r="N1782" s="215">
        <v>2.0100000000000001E-5</v>
      </c>
      <c r="O1782" s="215">
        <v>2.0100000000000001E-5</v>
      </c>
      <c r="P1782" s="213">
        <v>6</v>
      </c>
      <c r="Q1782" s="214">
        <v>18225</v>
      </c>
      <c r="R1782" s="215">
        <v>1.2300000000000001E-4</v>
      </c>
    </row>
    <row r="1783" spans="2:18" x14ac:dyDescent="0.2">
      <c r="B1783" s="216" t="s">
        <v>3111</v>
      </c>
      <c r="C1783" s="216" t="s">
        <v>3106</v>
      </c>
      <c r="D1783" s="216" t="s">
        <v>24</v>
      </c>
      <c r="E1783" s="213">
        <v>1076.83</v>
      </c>
      <c r="F1783" s="213">
        <v>3474.69</v>
      </c>
      <c r="G1783" s="213">
        <v>1482.67</v>
      </c>
      <c r="H1783" s="213">
        <v>177</v>
      </c>
      <c r="I1783" s="213"/>
      <c r="J1783" s="213"/>
      <c r="K1783" s="213">
        <v>6</v>
      </c>
      <c r="L1783" s="214">
        <v>394.79450000000003</v>
      </c>
      <c r="M1783" s="214">
        <v>394.79450000000003</v>
      </c>
      <c r="N1783" s="215">
        <v>6.0000000000000002E-6</v>
      </c>
      <c r="O1783" s="215">
        <v>6.0000000000000002E-6</v>
      </c>
      <c r="P1783" s="213">
        <v>8</v>
      </c>
      <c r="Q1783" s="214">
        <v>47640</v>
      </c>
      <c r="R1783" s="215">
        <v>1.5880000000000001E-4</v>
      </c>
    </row>
    <row r="1784" spans="2:18" x14ac:dyDescent="0.2">
      <c r="B1784" s="216" t="s">
        <v>3112</v>
      </c>
      <c r="C1784" s="216" t="s">
        <v>3113</v>
      </c>
      <c r="D1784" s="216" t="s">
        <v>24</v>
      </c>
      <c r="E1784" s="213">
        <v>160</v>
      </c>
      <c r="F1784" s="213">
        <v>33</v>
      </c>
      <c r="G1784" s="213">
        <v>1090</v>
      </c>
      <c r="H1784" s="213">
        <v>140</v>
      </c>
      <c r="I1784" s="213"/>
      <c r="J1784" s="213"/>
      <c r="K1784" s="213"/>
      <c r="L1784" s="214"/>
      <c r="M1784" s="214"/>
      <c r="N1784" s="215"/>
      <c r="O1784" s="215"/>
      <c r="P1784" s="213"/>
      <c r="Q1784" s="214"/>
      <c r="R1784" s="215"/>
    </row>
    <row r="1785" spans="2:18" x14ac:dyDescent="0.2">
      <c r="B1785" s="216" t="s">
        <v>3114</v>
      </c>
      <c r="C1785" s="216" t="s">
        <v>3115</v>
      </c>
      <c r="D1785" s="216" t="s">
        <v>24</v>
      </c>
      <c r="E1785" s="213">
        <v>16</v>
      </c>
      <c r="F1785" s="213">
        <v>0</v>
      </c>
      <c r="G1785" s="213">
        <v>1816.6</v>
      </c>
      <c r="H1785" s="213">
        <v>174</v>
      </c>
      <c r="I1785" s="213"/>
      <c r="J1785" s="213"/>
      <c r="K1785" s="213">
        <v>1</v>
      </c>
      <c r="L1785" s="214">
        <v>391.6</v>
      </c>
      <c r="M1785" s="214">
        <v>391.6</v>
      </c>
      <c r="N1785" s="215">
        <v>1.2099999999999999E-5</v>
      </c>
      <c r="O1785" s="215">
        <v>1.2099999999999999E-5</v>
      </c>
      <c r="P1785" s="213">
        <v>1</v>
      </c>
      <c r="Q1785" s="214">
        <v>1892</v>
      </c>
      <c r="R1785" s="215">
        <v>1.1E-5</v>
      </c>
    </row>
    <row r="1786" spans="2:18" x14ac:dyDescent="0.2">
      <c r="B1786" s="216" t="s">
        <v>3116</v>
      </c>
      <c r="C1786" s="216" t="s">
        <v>3117</v>
      </c>
      <c r="D1786" s="216" t="s">
        <v>24</v>
      </c>
      <c r="E1786" s="213">
        <v>1036.5</v>
      </c>
      <c r="F1786" s="213">
        <v>1537</v>
      </c>
      <c r="G1786" s="213">
        <v>931.47</v>
      </c>
      <c r="H1786" s="213">
        <v>121</v>
      </c>
      <c r="I1786" s="213"/>
      <c r="J1786" s="213"/>
      <c r="K1786" s="213">
        <v>9</v>
      </c>
      <c r="L1786" s="214">
        <v>138869.4</v>
      </c>
      <c r="M1786" s="214">
        <v>136259.5</v>
      </c>
      <c r="N1786" s="215">
        <v>1.3651E-3</v>
      </c>
      <c r="O1786" s="215">
        <v>3.7500000000000001E-4</v>
      </c>
      <c r="P1786" s="213">
        <v>0</v>
      </c>
      <c r="Q1786" s="214">
        <v>0</v>
      </c>
      <c r="R1786" s="215">
        <v>0</v>
      </c>
    </row>
    <row r="1787" spans="2:18" x14ac:dyDescent="0.2">
      <c r="B1787" s="216" t="s">
        <v>3118</v>
      </c>
      <c r="C1787" s="216" t="s">
        <v>479</v>
      </c>
      <c r="D1787" s="216" t="s">
        <v>24</v>
      </c>
      <c r="E1787" s="213">
        <v>535</v>
      </c>
      <c r="F1787" s="213">
        <v>403.2</v>
      </c>
      <c r="G1787" s="213">
        <v>2435.1</v>
      </c>
      <c r="H1787" s="213">
        <v>211</v>
      </c>
      <c r="I1787" s="213"/>
      <c r="J1787" s="213"/>
      <c r="K1787" s="213">
        <v>2</v>
      </c>
      <c r="L1787" s="214">
        <v>93735.96</v>
      </c>
      <c r="M1787" s="214">
        <v>0</v>
      </c>
      <c r="N1787" s="215">
        <v>6.5189999999999996E-4</v>
      </c>
      <c r="O1787" s="215">
        <v>0</v>
      </c>
      <c r="P1787" s="213">
        <v>4</v>
      </c>
      <c r="Q1787" s="214">
        <v>22201</v>
      </c>
      <c r="R1787" s="215">
        <v>9.7800000000000006E-5</v>
      </c>
    </row>
    <row r="1788" spans="2:18" x14ac:dyDescent="0.2">
      <c r="B1788" s="216" t="s">
        <v>3119</v>
      </c>
      <c r="C1788" s="216" t="s">
        <v>1301</v>
      </c>
      <c r="D1788" s="216" t="s">
        <v>24</v>
      </c>
      <c r="E1788" s="213">
        <v>420.5</v>
      </c>
      <c r="F1788" s="213">
        <v>84.8</v>
      </c>
      <c r="G1788" s="213">
        <v>1569.78</v>
      </c>
      <c r="H1788" s="213">
        <v>117</v>
      </c>
      <c r="I1788" s="213"/>
      <c r="J1788" s="213"/>
      <c r="K1788" s="213">
        <v>5</v>
      </c>
      <c r="L1788" s="214">
        <v>132333.70000000001</v>
      </c>
      <c r="M1788" s="214">
        <v>660.8646</v>
      </c>
      <c r="N1788" s="215">
        <v>1.025E-4</v>
      </c>
      <c r="O1788" s="215">
        <v>3.9999999999999998E-6</v>
      </c>
      <c r="P1788" s="213">
        <v>1</v>
      </c>
      <c r="Q1788" s="214">
        <v>168</v>
      </c>
      <c r="R1788" s="215">
        <v>3.9999999999999998E-6</v>
      </c>
    </row>
    <row r="1789" spans="2:18" x14ac:dyDescent="0.2">
      <c r="B1789" s="216" t="s">
        <v>3120</v>
      </c>
      <c r="C1789" s="216" t="s">
        <v>1301</v>
      </c>
      <c r="D1789" s="216" t="s">
        <v>24</v>
      </c>
      <c r="E1789" s="213"/>
      <c r="F1789" s="213"/>
      <c r="G1789" s="213"/>
      <c r="H1789" s="213"/>
      <c r="I1789" s="213"/>
      <c r="J1789" s="213"/>
      <c r="K1789" s="213">
        <v>1</v>
      </c>
      <c r="L1789" s="214">
        <v>338.68329999999997</v>
      </c>
      <c r="M1789" s="214">
        <v>0</v>
      </c>
      <c r="N1789" s="215">
        <v>9.9999999999999995E-7</v>
      </c>
      <c r="O1789" s="215">
        <v>0</v>
      </c>
      <c r="P1789" s="213">
        <v>0</v>
      </c>
      <c r="Q1789" s="214">
        <v>0</v>
      </c>
      <c r="R1789" s="215">
        <v>0</v>
      </c>
    </row>
    <row r="1790" spans="2:18" x14ac:dyDescent="0.2">
      <c r="B1790" s="216" t="s">
        <v>3121</v>
      </c>
      <c r="C1790" s="216" t="s">
        <v>3122</v>
      </c>
      <c r="D1790" s="216" t="s">
        <v>24</v>
      </c>
      <c r="E1790" s="213">
        <v>1272.5</v>
      </c>
      <c r="F1790" s="213">
        <v>4458.2</v>
      </c>
      <c r="G1790" s="213">
        <v>492.12</v>
      </c>
      <c r="H1790" s="213">
        <v>232</v>
      </c>
      <c r="I1790" s="213"/>
      <c r="J1790" s="213"/>
      <c r="K1790" s="213">
        <v>5</v>
      </c>
      <c r="L1790" s="214">
        <v>439.93119999999999</v>
      </c>
      <c r="M1790" s="214">
        <v>439.93119999999999</v>
      </c>
      <c r="N1790" s="215">
        <v>5.0000000000000004E-6</v>
      </c>
      <c r="O1790" s="215">
        <v>5.0000000000000004E-6</v>
      </c>
      <c r="P1790" s="213">
        <v>3</v>
      </c>
      <c r="Q1790" s="214">
        <v>6909</v>
      </c>
      <c r="R1790" s="215">
        <v>2.2099999999999998E-5</v>
      </c>
    </row>
    <row r="1791" spans="2:18" x14ac:dyDescent="0.2">
      <c r="B1791" s="216" t="s">
        <v>3123</v>
      </c>
      <c r="C1791" s="216" t="s">
        <v>3124</v>
      </c>
      <c r="D1791" s="216" t="s">
        <v>24</v>
      </c>
      <c r="E1791" s="213">
        <v>1199.5</v>
      </c>
      <c r="F1791" s="213">
        <v>2264.9</v>
      </c>
      <c r="G1791" s="213">
        <v>3114.95</v>
      </c>
      <c r="H1791" s="213">
        <v>199</v>
      </c>
      <c r="I1791" s="213"/>
      <c r="J1791" s="213"/>
      <c r="K1791" s="213">
        <v>14</v>
      </c>
      <c r="L1791" s="214">
        <v>84540.99</v>
      </c>
      <c r="M1791" s="214">
        <v>84540.99</v>
      </c>
      <c r="N1791" s="215">
        <v>1.2914000000000001E-3</v>
      </c>
      <c r="O1791" s="215">
        <v>1.291E-3</v>
      </c>
      <c r="P1791" s="213">
        <v>2</v>
      </c>
      <c r="Q1791" s="214">
        <v>1650</v>
      </c>
      <c r="R1791" s="215">
        <v>1.7099999999999999E-5</v>
      </c>
    </row>
    <row r="1792" spans="2:18" x14ac:dyDescent="0.2">
      <c r="B1792" s="216" t="s">
        <v>3125</v>
      </c>
      <c r="C1792" s="216" t="s">
        <v>3126</v>
      </c>
      <c r="D1792" s="216" t="s">
        <v>24</v>
      </c>
      <c r="E1792" s="213">
        <v>812</v>
      </c>
      <c r="F1792" s="213">
        <v>1487.3</v>
      </c>
      <c r="G1792" s="213">
        <v>3624.8</v>
      </c>
      <c r="H1792" s="213">
        <v>167</v>
      </c>
      <c r="I1792" s="213"/>
      <c r="J1792" s="213"/>
      <c r="K1792" s="213">
        <v>8</v>
      </c>
      <c r="L1792" s="214">
        <v>480586.7</v>
      </c>
      <c r="M1792" s="214">
        <v>766.65089999999998</v>
      </c>
      <c r="N1792" s="215">
        <v>8.9090000000000003E-4</v>
      </c>
      <c r="O1792" s="215">
        <v>6.0000000000000002E-6</v>
      </c>
      <c r="P1792" s="213">
        <v>4</v>
      </c>
      <c r="Q1792" s="214">
        <v>25255</v>
      </c>
      <c r="R1792" s="215">
        <v>6.0099999999999997E-5</v>
      </c>
    </row>
    <row r="1793" spans="2:18" x14ac:dyDescent="0.2">
      <c r="B1793" s="216" t="s">
        <v>3127</v>
      </c>
      <c r="C1793" s="216" t="s">
        <v>3128</v>
      </c>
      <c r="D1793" s="216" t="s">
        <v>24</v>
      </c>
      <c r="E1793" s="213">
        <v>794.5</v>
      </c>
      <c r="F1793" s="213">
        <v>390.8</v>
      </c>
      <c r="G1793" s="213">
        <v>3571.24</v>
      </c>
      <c r="H1793" s="213">
        <v>132</v>
      </c>
      <c r="I1793" s="213"/>
      <c r="J1793" s="213"/>
      <c r="K1793" s="213">
        <v>6</v>
      </c>
      <c r="L1793" s="214">
        <v>20011.919999999998</v>
      </c>
      <c r="M1793" s="214">
        <v>20011.919999999998</v>
      </c>
      <c r="N1793" s="215">
        <v>7.0129999999999997E-4</v>
      </c>
      <c r="O1793" s="215">
        <v>7.0100000000000002E-4</v>
      </c>
      <c r="P1793" s="213">
        <v>3</v>
      </c>
      <c r="Q1793" s="214">
        <v>15120</v>
      </c>
      <c r="R1793" s="215">
        <v>5.0399999999999999E-5</v>
      </c>
    </row>
    <row r="1794" spans="2:18" x14ac:dyDescent="0.2">
      <c r="B1794" s="216" t="s">
        <v>3129</v>
      </c>
      <c r="C1794" s="216" t="s">
        <v>3130</v>
      </c>
      <c r="D1794" s="216" t="s">
        <v>24</v>
      </c>
      <c r="E1794" s="213">
        <v>292.75</v>
      </c>
      <c r="F1794" s="213">
        <v>628.1</v>
      </c>
      <c r="G1794" s="213">
        <v>2578.81</v>
      </c>
      <c r="H1794" s="213">
        <v>106</v>
      </c>
      <c r="I1794" s="213"/>
      <c r="J1794" s="213"/>
      <c r="K1794" s="213">
        <v>6</v>
      </c>
      <c r="L1794" s="214">
        <v>80835.78</v>
      </c>
      <c r="M1794" s="214">
        <v>80835.78</v>
      </c>
      <c r="N1794" s="215">
        <v>1.1180999999999999E-3</v>
      </c>
      <c r="O1794" s="215">
        <v>1.1180000000000001E-3</v>
      </c>
      <c r="P1794" s="213">
        <v>8</v>
      </c>
      <c r="Q1794" s="214">
        <v>26448</v>
      </c>
      <c r="R1794" s="215">
        <v>1.3640000000000001E-4</v>
      </c>
    </row>
    <row r="1795" spans="2:18" x14ac:dyDescent="0.2">
      <c r="B1795" s="216" t="s">
        <v>3131</v>
      </c>
      <c r="C1795" s="216" t="s">
        <v>3115</v>
      </c>
      <c r="D1795" s="216" t="s">
        <v>24</v>
      </c>
      <c r="E1795" s="213">
        <v>185</v>
      </c>
      <c r="F1795" s="213">
        <v>0</v>
      </c>
      <c r="G1795" s="213">
        <v>3440.12</v>
      </c>
      <c r="H1795" s="213">
        <v>103</v>
      </c>
      <c r="I1795" s="213"/>
      <c r="J1795" s="213"/>
      <c r="K1795" s="213">
        <v>1</v>
      </c>
      <c r="L1795" s="214">
        <v>90013</v>
      </c>
      <c r="M1795" s="214">
        <v>0</v>
      </c>
      <c r="N1795" s="215">
        <v>1.4760000000000001E-4</v>
      </c>
      <c r="O1795" s="215">
        <v>0</v>
      </c>
      <c r="P1795" s="213">
        <v>1</v>
      </c>
      <c r="Q1795" s="214">
        <v>36720</v>
      </c>
      <c r="R1795" s="215">
        <v>6.8100000000000002E-5</v>
      </c>
    </row>
    <row r="1796" spans="2:18" x14ac:dyDescent="0.2">
      <c r="B1796" s="216" t="s">
        <v>3132</v>
      </c>
      <c r="C1796" s="216" t="s">
        <v>3128</v>
      </c>
      <c r="D1796" s="216" t="s">
        <v>24</v>
      </c>
      <c r="E1796" s="213">
        <v>1104</v>
      </c>
      <c r="F1796" s="213">
        <v>439.4</v>
      </c>
      <c r="G1796" s="213">
        <v>5222.8599999999997</v>
      </c>
      <c r="H1796" s="213">
        <v>211</v>
      </c>
      <c r="I1796" s="213"/>
      <c r="J1796" s="213"/>
      <c r="K1796" s="213">
        <v>5</v>
      </c>
      <c r="L1796" s="214">
        <v>978053.1</v>
      </c>
      <c r="M1796" s="214">
        <v>27249.74</v>
      </c>
      <c r="N1796" s="215">
        <v>1.5299999999999999E-3</v>
      </c>
      <c r="O1796" s="215">
        <v>4.0999999999999999E-4</v>
      </c>
      <c r="P1796" s="213">
        <v>4</v>
      </c>
      <c r="Q1796" s="214">
        <v>3003</v>
      </c>
      <c r="R1796" s="215">
        <v>5.63E-5</v>
      </c>
    </row>
    <row r="1797" spans="2:18" x14ac:dyDescent="0.2">
      <c r="B1797" s="216" t="s">
        <v>3133</v>
      </c>
      <c r="C1797" s="216" t="s">
        <v>1301</v>
      </c>
      <c r="D1797" s="216" t="s">
        <v>24</v>
      </c>
      <c r="E1797" s="213">
        <v>63.5</v>
      </c>
      <c r="F1797" s="213">
        <v>0</v>
      </c>
      <c r="G1797" s="213">
        <v>1575</v>
      </c>
      <c r="H1797" s="213">
        <v>110</v>
      </c>
      <c r="I1797" s="213"/>
      <c r="J1797" s="213"/>
      <c r="K1797" s="213">
        <v>0</v>
      </c>
      <c r="L1797" s="214">
        <v>0</v>
      </c>
      <c r="M1797" s="214">
        <v>0</v>
      </c>
      <c r="N1797" s="215">
        <v>0</v>
      </c>
      <c r="O1797" s="215">
        <v>0</v>
      </c>
      <c r="P1797" s="213">
        <v>1</v>
      </c>
      <c r="Q1797" s="214">
        <v>1884</v>
      </c>
      <c r="R1797" s="215">
        <v>9.0999999999999993E-6</v>
      </c>
    </row>
    <row r="1798" spans="2:18" x14ac:dyDescent="0.2">
      <c r="B1798" s="216" t="s">
        <v>3134</v>
      </c>
      <c r="C1798" s="216" t="s">
        <v>3117</v>
      </c>
      <c r="D1798" s="216" t="s">
        <v>24</v>
      </c>
      <c r="E1798" s="213">
        <v>153</v>
      </c>
      <c r="F1798" s="213">
        <v>0</v>
      </c>
      <c r="G1798" s="213">
        <v>1624.9</v>
      </c>
      <c r="H1798" s="213">
        <v>27</v>
      </c>
      <c r="I1798" s="213"/>
      <c r="J1798" s="213"/>
      <c r="K1798" s="213"/>
      <c r="L1798" s="214"/>
      <c r="M1798" s="214"/>
      <c r="N1798" s="215"/>
      <c r="O1798" s="215"/>
      <c r="P1798" s="213"/>
      <c r="Q1798" s="214"/>
      <c r="R1798" s="215"/>
    </row>
    <row r="1799" spans="2:18" x14ac:dyDescent="0.2">
      <c r="B1799" s="216" t="s">
        <v>3135</v>
      </c>
      <c r="C1799" s="216" t="s">
        <v>3128</v>
      </c>
      <c r="D1799" s="216" t="s">
        <v>24</v>
      </c>
      <c r="E1799" s="213">
        <v>570</v>
      </c>
      <c r="F1799" s="213">
        <v>0</v>
      </c>
      <c r="G1799" s="213">
        <v>3516.14</v>
      </c>
      <c r="H1799" s="213">
        <v>187</v>
      </c>
      <c r="I1799" s="213"/>
      <c r="J1799" s="213"/>
      <c r="K1799" s="213"/>
      <c r="L1799" s="214"/>
      <c r="M1799" s="214"/>
      <c r="N1799" s="215"/>
      <c r="O1799" s="215"/>
      <c r="P1799" s="213"/>
      <c r="Q1799" s="214"/>
      <c r="R1799" s="215"/>
    </row>
    <row r="1800" spans="2:18" x14ac:dyDescent="0.2">
      <c r="B1800" s="216" t="s">
        <v>3136</v>
      </c>
      <c r="C1800" s="216" t="s">
        <v>3137</v>
      </c>
      <c r="D1800" s="216" t="s">
        <v>24</v>
      </c>
      <c r="E1800" s="213">
        <v>840.25</v>
      </c>
      <c r="F1800" s="213">
        <v>5420.8</v>
      </c>
      <c r="G1800" s="213">
        <v>1156.2</v>
      </c>
      <c r="H1800" s="213">
        <v>153</v>
      </c>
      <c r="I1800" s="213"/>
      <c r="J1800" s="213"/>
      <c r="K1800" s="213">
        <v>7</v>
      </c>
      <c r="L1800" s="214">
        <v>1569.0609999999999</v>
      </c>
      <c r="M1800" s="214">
        <v>595.23350000000005</v>
      </c>
      <c r="N1800" s="215">
        <v>6.9999999999999999E-6</v>
      </c>
      <c r="O1800" s="215">
        <v>6.0000000000000002E-6</v>
      </c>
      <c r="P1800" s="213">
        <v>0</v>
      </c>
      <c r="Q1800" s="214">
        <v>0</v>
      </c>
      <c r="R1800" s="215">
        <v>0</v>
      </c>
    </row>
    <row r="1801" spans="2:18" x14ac:dyDescent="0.2">
      <c r="B1801" s="216" t="s">
        <v>3138</v>
      </c>
      <c r="C1801" s="216" t="s">
        <v>3139</v>
      </c>
      <c r="D1801" s="216" t="s">
        <v>24</v>
      </c>
      <c r="E1801" s="213">
        <v>1478</v>
      </c>
      <c r="F1801" s="213">
        <v>6627.3</v>
      </c>
      <c r="G1801" s="213">
        <v>1142.4000000000001</v>
      </c>
      <c r="H1801" s="213">
        <v>135.61179999999999</v>
      </c>
      <c r="I1801" s="213"/>
      <c r="J1801" s="213"/>
      <c r="K1801" s="213">
        <v>11</v>
      </c>
      <c r="L1801" s="214">
        <v>57303.71</v>
      </c>
      <c r="M1801" s="214">
        <v>57303.71</v>
      </c>
      <c r="N1801" s="215">
        <v>1.7589999999999999E-4</v>
      </c>
      <c r="O1801" s="215">
        <v>1.76E-4</v>
      </c>
      <c r="P1801" s="213">
        <v>5</v>
      </c>
      <c r="Q1801" s="214">
        <v>18186</v>
      </c>
      <c r="R1801" s="215">
        <v>9.5400000000000001E-5</v>
      </c>
    </row>
    <row r="1802" spans="2:18" x14ac:dyDescent="0.2">
      <c r="B1802" s="216" t="s">
        <v>3140</v>
      </c>
      <c r="C1802" s="216" t="s">
        <v>3137</v>
      </c>
      <c r="D1802" s="216" t="s">
        <v>24</v>
      </c>
      <c r="E1802" s="213">
        <v>1322</v>
      </c>
      <c r="F1802" s="213">
        <v>6143.6</v>
      </c>
      <c r="G1802" s="213">
        <v>570.70000000000005</v>
      </c>
      <c r="H1802" s="213">
        <v>153.76939999999999</v>
      </c>
      <c r="I1802" s="213"/>
      <c r="J1802" s="213"/>
      <c r="K1802" s="213">
        <v>11</v>
      </c>
      <c r="L1802" s="214">
        <v>2525.7689999999998</v>
      </c>
      <c r="M1802" s="214">
        <v>1089.972</v>
      </c>
      <c r="N1802" s="215">
        <v>1.11E-5</v>
      </c>
      <c r="O1802" s="215">
        <v>1.01E-5</v>
      </c>
      <c r="P1802" s="213">
        <v>4</v>
      </c>
      <c r="Q1802" s="214">
        <v>25978</v>
      </c>
      <c r="R1802" s="215">
        <v>1.048E-4</v>
      </c>
    </row>
    <row r="1803" spans="2:18" x14ac:dyDescent="0.2">
      <c r="B1803" s="216" t="s">
        <v>3141</v>
      </c>
      <c r="C1803" s="216" t="s">
        <v>2369</v>
      </c>
      <c r="D1803" s="216" t="s">
        <v>24</v>
      </c>
      <c r="E1803" s="213">
        <v>35</v>
      </c>
      <c r="F1803" s="213">
        <v>222.1</v>
      </c>
      <c r="G1803" s="213">
        <v>3467.5</v>
      </c>
      <c r="H1803" s="213">
        <v>173</v>
      </c>
      <c r="I1803" s="213"/>
      <c r="J1803" s="213"/>
      <c r="K1803" s="213"/>
      <c r="L1803" s="214"/>
      <c r="M1803" s="214"/>
      <c r="N1803" s="215"/>
      <c r="O1803" s="215"/>
      <c r="P1803" s="213"/>
      <c r="Q1803" s="214"/>
      <c r="R1803" s="215"/>
    </row>
    <row r="1804" spans="2:18" x14ac:dyDescent="0.2">
      <c r="B1804" s="216" t="s">
        <v>3142</v>
      </c>
      <c r="C1804" s="216" t="s">
        <v>3143</v>
      </c>
      <c r="D1804" s="216" t="s">
        <v>24</v>
      </c>
      <c r="E1804" s="213">
        <v>7.5</v>
      </c>
      <c r="F1804" s="213">
        <v>0</v>
      </c>
      <c r="G1804" s="213">
        <v>3116.4</v>
      </c>
      <c r="H1804" s="213">
        <v>224</v>
      </c>
      <c r="I1804" s="213"/>
      <c r="J1804" s="213"/>
      <c r="K1804" s="213"/>
      <c r="L1804" s="214"/>
      <c r="M1804" s="214"/>
      <c r="N1804" s="215"/>
      <c r="O1804" s="215"/>
      <c r="P1804" s="213"/>
      <c r="Q1804" s="214"/>
      <c r="R1804" s="215"/>
    </row>
    <row r="1805" spans="2:18" x14ac:dyDescent="0.2">
      <c r="B1805" s="216" t="s">
        <v>3144</v>
      </c>
      <c r="C1805" s="216" t="s">
        <v>3145</v>
      </c>
      <c r="D1805" s="216" t="s">
        <v>24</v>
      </c>
      <c r="E1805" s="213">
        <v>773</v>
      </c>
      <c r="F1805" s="213">
        <v>3756.1</v>
      </c>
      <c r="G1805" s="213">
        <v>1991.7</v>
      </c>
      <c r="H1805" s="213">
        <v>190</v>
      </c>
      <c r="I1805" s="213"/>
      <c r="J1805" s="213"/>
      <c r="K1805" s="213">
        <v>11</v>
      </c>
      <c r="L1805" s="214">
        <v>42349.39</v>
      </c>
      <c r="M1805" s="214">
        <v>42349.39</v>
      </c>
      <c r="N1805" s="215">
        <v>1.8420000000000001E-4</v>
      </c>
      <c r="O1805" s="215">
        <v>1.84E-4</v>
      </c>
      <c r="P1805" s="213">
        <v>2</v>
      </c>
      <c r="Q1805" s="214">
        <v>5222</v>
      </c>
      <c r="R1805" s="215">
        <v>3.5200000000000002E-5</v>
      </c>
    </row>
    <row r="1806" spans="2:18" x14ac:dyDescent="0.2">
      <c r="B1806" s="216" t="s">
        <v>3146</v>
      </c>
      <c r="C1806" s="216" t="s">
        <v>3147</v>
      </c>
      <c r="D1806" s="216" t="s">
        <v>24</v>
      </c>
      <c r="E1806" s="213">
        <v>2741.5</v>
      </c>
      <c r="F1806" s="213">
        <v>9898.68</v>
      </c>
      <c r="G1806" s="213">
        <v>1074.32</v>
      </c>
      <c r="H1806" s="213">
        <v>252.26220000000001</v>
      </c>
      <c r="I1806" s="213"/>
      <c r="J1806" s="213"/>
      <c r="K1806" s="213">
        <v>19</v>
      </c>
      <c r="L1806" s="214">
        <v>86012.33</v>
      </c>
      <c r="M1806" s="214">
        <v>84763.38</v>
      </c>
      <c r="N1806" s="215">
        <v>3.2210000000000002E-4</v>
      </c>
      <c r="O1806" s="215">
        <v>3.21E-4</v>
      </c>
      <c r="P1806" s="213">
        <v>2</v>
      </c>
      <c r="Q1806" s="214">
        <v>14293</v>
      </c>
      <c r="R1806" s="215">
        <v>5.02E-5</v>
      </c>
    </row>
    <row r="1807" spans="2:18" x14ac:dyDescent="0.2">
      <c r="B1807" s="216" t="s">
        <v>3148</v>
      </c>
      <c r="C1807" s="216" t="s">
        <v>1827</v>
      </c>
      <c r="D1807" s="216" t="s">
        <v>24</v>
      </c>
      <c r="E1807" s="213">
        <v>1477.75</v>
      </c>
      <c r="F1807" s="213">
        <v>9050.4</v>
      </c>
      <c r="G1807" s="213">
        <v>218.3</v>
      </c>
      <c r="H1807" s="213">
        <v>161</v>
      </c>
      <c r="I1807" s="213"/>
      <c r="J1807" s="213"/>
      <c r="K1807" s="213">
        <v>9</v>
      </c>
      <c r="L1807" s="214">
        <v>7469.674</v>
      </c>
      <c r="M1807" s="214">
        <v>7469.674</v>
      </c>
      <c r="N1807" s="215">
        <v>7.86E-5</v>
      </c>
      <c r="O1807" s="215">
        <v>7.86E-5</v>
      </c>
      <c r="P1807" s="213">
        <v>1</v>
      </c>
      <c r="Q1807" s="214">
        <v>2844</v>
      </c>
      <c r="R1807" s="215">
        <v>1.8199999999999999E-5</v>
      </c>
    </row>
    <row r="1808" spans="2:18" x14ac:dyDescent="0.2">
      <c r="B1808" s="216" t="s">
        <v>3149</v>
      </c>
      <c r="C1808" s="216" t="s">
        <v>2369</v>
      </c>
      <c r="D1808" s="216" t="s">
        <v>24</v>
      </c>
      <c r="E1808" s="213">
        <v>619</v>
      </c>
      <c r="F1808" s="213">
        <v>2238.6</v>
      </c>
      <c r="G1808" s="213">
        <v>724.6</v>
      </c>
      <c r="H1808" s="213">
        <v>60</v>
      </c>
      <c r="I1808" s="213"/>
      <c r="J1808" s="213"/>
      <c r="K1808" s="213">
        <v>1</v>
      </c>
      <c r="L1808" s="214">
        <v>108.7084</v>
      </c>
      <c r="M1808" s="214">
        <v>108.7084</v>
      </c>
      <c r="N1808" s="215">
        <v>9.9999999999999995E-7</v>
      </c>
      <c r="O1808" s="215">
        <v>9.9999999999999995E-7</v>
      </c>
      <c r="P1808" s="213">
        <v>3</v>
      </c>
      <c r="Q1808" s="214">
        <v>49210</v>
      </c>
      <c r="R1808" s="215">
        <v>1.8919999999999999E-4</v>
      </c>
    </row>
    <row r="1809" spans="2:18" x14ac:dyDescent="0.2">
      <c r="B1809" s="216" t="s">
        <v>3150</v>
      </c>
      <c r="C1809" s="216" t="s">
        <v>3151</v>
      </c>
      <c r="D1809" s="216" t="s">
        <v>24</v>
      </c>
      <c r="E1809" s="213">
        <v>1034</v>
      </c>
      <c r="F1809" s="213">
        <v>8138.3</v>
      </c>
      <c r="G1809" s="213">
        <v>3459.16</v>
      </c>
      <c r="H1809" s="213">
        <v>251</v>
      </c>
      <c r="I1809" s="213"/>
      <c r="J1809" s="213"/>
      <c r="K1809" s="213">
        <v>5</v>
      </c>
      <c r="L1809" s="214">
        <v>1238.2349999999999</v>
      </c>
      <c r="M1809" s="214">
        <v>1238.2349999999999</v>
      </c>
      <c r="N1809" s="215">
        <v>1.01E-5</v>
      </c>
      <c r="O1809" s="215">
        <v>1.01E-5</v>
      </c>
      <c r="P1809" s="213">
        <v>1</v>
      </c>
      <c r="Q1809" s="214">
        <v>810</v>
      </c>
      <c r="R1809" s="215">
        <v>3.0000000000000001E-6</v>
      </c>
    </row>
    <row r="1810" spans="2:18" x14ac:dyDescent="0.2">
      <c r="B1810" s="216" t="s">
        <v>3152</v>
      </c>
      <c r="C1810" s="216" t="s">
        <v>3153</v>
      </c>
      <c r="D1810" s="216" t="s">
        <v>24</v>
      </c>
      <c r="E1810" s="213">
        <v>734</v>
      </c>
      <c r="F1810" s="213">
        <v>3236.5</v>
      </c>
      <c r="G1810" s="213">
        <v>133.80000000000001</v>
      </c>
      <c r="H1810" s="213">
        <v>79.397260000000003</v>
      </c>
      <c r="I1810" s="213"/>
      <c r="J1810" s="213"/>
      <c r="K1810" s="213">
        <v>4</v>
      </c>
      <c r="L1810" s="214">
        <v>21095.98</v>
      </c>
      <c r="M1810" s="214">
        <v>3188.4690000000001</v>
      </c>
      <c r="N1810" s="215">
        <v>1.883E-4</v>
      </c>
      <c r="O1810" s="215">
        <v>7.9699999999999999E-5</v>
      </c>
      <c r="P1810" s="213">
        <v>2</v>
      </c>
      <c r="Q1810" s="214">
        <v>3742</v>
      </c>
      <c r="R1810" s="215">
        <v>3.5200000000000002E-5</v>
      </c>
    </row>
    <row r="1811" spans="2:18" x14ac:dyDescent="0.2">
      <c r="B1811" s="216" t="s">
        <v>3154</v>
      </c>
      <c r="C1811" s="216" t="s">
        <v>3155</v>
      </c>
      <c r="D1811" s="216" t="s">
        <v>24</v>
      </c>
      <c r="E1811" s="213">
        <v>1266</v>
      </c>
      <c r="F1811" s="213">
        <v>10152.25</v>
      </c>
      <c r="G1811" s="213">
        <v>1209.2</v>
      </c>
      <c r="H1811" s="213">
        <v>184.92529999999999</v>
      </c>
      <c r="I1811" s="213"/>
      <c r="J1811" s="213"/>
      <c r="K1811" s="213">
        <v>12</v>
      </c>
      <c r="L1811" s="214">
        <v>1314.057</v>
      </c>
      <c r="M1811" s="214">
        <v>1314.057</v>
      </c>
      <c r="N1811" s="215">
        <v>1.2099999999999999E-5</v>
      </c>
      <c r="O1811" s="215">
        <v>1.2099999999999999E-5</v>
      </c>
      <c r="P1811" s="213">
        <v>4</v>
      </c>
      <c r="Q1811" s="214">
        <v>58858</v>
      </c>
      <c r="R1811" s="215">
        <v>1.9790000000000001E-4</v>
      </c>
    </row>
    <row r="1812" spans="2:18" x14ac:dyDescent="0.2">
      <c r="B1812" s="216" t="s">
        <v>3156</v>
      </c>
      <c r="C1812" s="216" t="s">
        <v>2351</v>
      </c>
      <c r="D1812" s="216" t="s">
        <v>24</v>
      </c>
      <c r="E1812" s="213">
        <v>720.25</v>
      </c>
      <c r="F1812" s="213">
        <v>4796.63</v>
      </c>
      <c r="G1812" s="213">
        <v>340.7</v>
      </c>
      <c r="H1812" s="213">
        <v>168</v>
      </c>
      <c r="I1812" s="213"/>
      <c r="J1812" s="213"/>
      <c r="K1812" s="213">
        <v>3</v>
      </c>
      <c r="L1812" s="214">
        <v>28224.94</v>
      </c>
      <c r="M1812" s="214">
        <v>28224.94</v>
      </c>
      <c r="N1812" s="215">
        <v>1.0950000000000001E-4</v>
      </c>
      <c r="O1812" s="215">
        <v>1.1E-4</v>
      </c>
      <c r="P1812" s="213">
        <v>1</v>
      </c>
      <c r="Q1812" s="214">
        <v>11180</v>
      </c>
      <c r="R1812" s="215">
        <v>5.2099999999999999E-5</v>
      </c>
    </row>
    <row r="1813" spans="2:18" x14ac:dyDescent="0.2">
      <c r="B1813" s="216" t="s">
        <v>3157</v>
      </c>
      <c r="C1813" s="216" t="s">
        <v>3158</v>
      </c>
      <c r="D1813" s="216" t="s">
        <v>24</v>
      </c>
      <c r="E1813" s="213">
        <v>10</v>
      </c>
      <c r="F1813" s="213">
        <v>5700.7</v>
      </c>
      <c r="G1813" s="213">
        <v>2490.4</v>
      </c>
      <c r="H1813" s="213">
        <v>224.22730000000001</v>
      </c>
      <c r="I1813" s="213"/>
      <c r="J1813" s="213"/>
      <c r="K1813" s="213"/>
      <c r="L1813" s="214"/>
      <c r="M1813" s="214"/>
      <c r="N1813" s="215"/>
      <c r="O1813" s="215"/>
      <c r="P1813" s="213"/>
      <c r="Q1813" s="214"/>
      <c r="R1813" s="215"/>
    </row>
    <row r="1814" spans="2:18" x14ac:dyDescent="0.2">
      <c r="B1814" s="216" t="s">
        <v>3159</v>
      </c>
      <c r="C1814" s="216" t="s">
        <v>3160</v>
      </c>
      <c r="D1814" s="216" t="s">
        <v>25</v>
      </c>
      <c r="E1814" s="213">
        <v>1133</v>
      </c>
      <c r="F1814" s="213">
        <v>96652.38</v>
      </c>
      <c r="G1814" s="213">
        <v>5782</v>
      </c>
      <c r="H1814" s="213">
        <v>172</v>
      </c>
      <c r="I1814" s="213"/>
      <c r="J1814" s="213"/>
      <c r="K1814" s="213">
        <v>19</v>
      </c>
      <c r="L1814" s="214">
        <v>102821.7</v>
      </c>
      <c r="M1814" s="214">
        <v>102821.7</v>
      </c>
      <c r="N1814" s="215">
        <v>1.3466999999999999E-3</v>
      </c>
      <c r="O1814" s="215">
        <v>1.3470000000000001E-3</v>
      </c>
      <c r="P1814" s="213">
        <v>4</v>
      </c>
      <c r="Q1814" s="214">
        <v>51395</v>
      </c>
      <c r="R1814" s="215">
        <v>3.5310000000000002E-4</v>
      </c>
    </row>
    <row r="1815" spans="2:18" x14ac:dyDescent="0.2">
      <c r="B1815" s="216" t="s">
        <v>3161</v>
      </c>
      <c r="C1815" s="216" t="s">
        <v>3162</v>
      </c>
      <c r="D1815" s="216" t="s">
        <v>25</v>
      </c>
      <c r="E1815" s="213">
        <v>642</v>
      </c>
      <c r="F1815" s="213">
        <v>69119.600000000006</v>
      </c>
      <c r="G1815" s="213">
        <v>1459</v>
      </c>
      <c r="H1815" s="213">
        <v>84</v>
      </c>
      <c r="I1815" s="213"/>
      <c r="J1815" s="213"/>
      <c r="K1815" s="213">
        <v>14</v>
      </c>
      <c r="L1815" s="214">
        <v>205928.4</v>
      </c>
      <c r="M1815" s="214">
        <v>205928.4</v>
      </c>
      <c r="N1815" s="215">
        <v>2.2975000000000001E-3</v>
      </c>
      <c r="O1815" s="215">
        <v>2.2980000000000001E-3</v>
      </c>
      <c r="P1815" s="213">
        <v>8</v>
      </c>
      <c r="Q1815" s="214">
        <v>17511</v>
      </c>
      <c r="R1815" s="215">
        <v>2.6459999999999998E-4</v>
      </c>
    </row>
    <row r="1816" spans="2:18" x14ac:dyDescent="0.2">
      <c r="B1816" s="216" t="s">
        <v>3163</v>
      </c>
      <c r="C1816" s="216" t="s">
        <v>3158</v>
      </c>
      <c r="D1816" s="216" t="s">
        <v>25</v>
      </c>
      <c r="E1816" s="213">
        <v>410</v>
      </c>
      <c r="F1816" s="213">
        <v>21117.3</v>
      </c>
      <c r="G1816" s="213">
        <v>2308.5</v>
      </c>
      <c r="H1816" s="213">
        <v>67</v>
      </c>
      <c r="I1816" s="213"/>
      <c r="J1816" s="213"/>
      <c r="K1816" s="213">
        <v>8</v>
      </c>
      <c r="L1816" s="214">
        <v>42958.26</v>
      </c>
      <c r="M1816" s="214">
        <v>42176.86</v>
      </c>
      <c r="N1816" s="215">
        <v>1.8810000000000001E-3</v>
      </c>
      <c r="O1816" s="215">
        <v>1.81E-3</v>
      </c>
      <c r="P1816" s="213">
        <v>2</v>
      </c>
      <c r="Q1816" s="214">
        <v>606</v>
      </c>
      <c r="R1816" s="215">
        <v>1.3200000000000001E-5</v>
      </c>
    </row>
    <row r="1817" spans="2:18" x14ac:dyDescent="0.2">
      <c r="B1817" s="216" t="s">
        <v>3164</v>
      </c>
      <c r="C1817" s="216" t="s">
        <v>3165</v>
      </c>
      <c r="D1817" s="216" t="s">
        <v>25</v>
      </c>
      <c r="E1817" s="213">
        <v>891</v>
      </c>
      <c r="F1817" s="213">
        <v>3295.1</v>
      </c>
      <c r="G1817" s="213">
        <v>4853.5</v>
      </c>
      <c r="H1817" s="213">
        <v>109</v>
      </c>
      <c r="I1817" s="213"/>
      <c r="J1817" s="213"/>
      <c r="K1817" s="213">
        <v>3</v>
      </c>
      <c r="L1817" s="214">
        <v>10046.08</v>
      </c>
      <c r="M1817" s="214">
        <v>3185.7939999999999</v>
      </c>
      <c r="N1817" s="215">
        <v>6.7700000000000006E-5</v>
      </c>
      <c r="O1817" s="215">
        <v>3.5500000000000002E-5</v>
      </c>
      <c r="P1817" s="213">
        <v>0</v>
      </c>
      <c r="Q1817" s="214">
        <v>0</v>
      </c>
      <c r="R1817" s="215">
        <v>0</v>
      </c>
    </row>
    <row r="1818" spans="2:18" x14ac:dyDescent="0.2">
      <c r="B1818" s="216" t="s">
        <v>3166</v>
      </c>
      <c r="C1818" s="216" t="s">
        <v>3167</v>
      </c>
      <c r="D1818" s="216" t="s">
        <v>25</v>
      </c>
      <c r="E1818" s="213">
        <v>711.99</v>
      </c>
      <c r="F1818" s="213">
        <v>4760.5</v>
      </c>
      <c r="G1818" s="213">
        <v>3096.24</v>
      </c>
      <c r="H1818" s="213">
        <v>90</v>
      </c>
      <c r="I1818" s="213"/>
      <c r="J1818" s="213"/>
      <c r="K1818" s="213">
        <v>10</v>
      </c>
      <c r="L1818" s="214">
        <v>85681.25</v>
      </c>
      <c r="M1818" s="214">
        <v>85681.25</v>
      </c>
      <c r="N1818" s="215">
        <v>1.9515999999999999E-3</v>
      </c>
      <c r="O1818" s="215">
        <v>1.952E-3</v>
      </c>
      <c r="P1818" s="213">
        <v>4</v>
      </c>
      <c r="Q1818" s="214">
        <v>1030</v>
      </c>
      <c r="R1818" s="215">
        <v>1.06E-5</v>
      </c>
    </row>
    <row r="1819" spans="2:18" x14ac:dyDescent="0.2">
      <c r="B1819" s="216" t="s">
        <v>3168</v>
      </c>
      <c r="C1819" s="216" t="s">
        <v>3023</v>
      </c>
      <c r="D1819" s="216" t="s">
        <v>24</v>
      </c>
      <c r="E1819" s="213">
        <v>46.33</v>
      </c>
      <c r="F1819" s="213">
        <v>1101.4000000000001</v>
      </c>
      <c r="G1819" s="213">
        <v>1782.92</v>
      </c>
      <c r="H1819" s="213">
        <v>144</v>
      </c>
      <c r="I1819" s="213"/>
      <c r="J1819" s="213"/>
      <c r="K1819" s="213">
        <v>1</v>
      </c>
      <c r="L1819" s="214">
        <v>14790</v>
      </c>
      <c r="M1819" s="214">
        <v>14790</v>
      </c>
      <c r="N1819" s="215">
        <v>4.9299999999999999E-5</v>
      </c>
      <c r="O1819" s="215">
        <v>4.9299999999999999E-5</v>
      </c>
      <c r="P1819" s="213">
        <v>2</v>
      </c>
      <c r="Q1819" s="214">
        <v>3513</v>
      </c>
      <c r="R1819" s="215">
        <v>3.0000000000000001E-6</v>
      </c>
    </row>
    <row r="1820" spans="2:18" x14ac:dyDescent="0.2">
      <c r="B1820" s="216" t="s">
        <v>3169</v>
      </c>
      <c r="C1820" s="216" t="s">
        <v>3023</v>
      </c>
      <c r="D1820" s="216" t="s">
        <v>24</v>
      </c>
      <c r="E1820" s="213">
        <v>21</v>
      </c>
      <c r="F1820" s="213">
        <v>0</v>
      </c>
      <c r="G1820" s="213">
        <v>2252.8000000000002</v>
      </c>
      <c r="H1820" s="213">
        <v>157.93969999999999</v>
      </c>
      <c r="I1820" s="213"/>
      <c r="J1820" s="213"/>
      <c r="K1820" s="213"/>
      <c r="L1820" s="214"/>
      <c r="M1820" s="214"/>
      <c r="N1820" s="215"/>
      <c r="O1820" s="215"/>
      <c r="P1820" s="213"/>
      <c r="Q1820" s="214"/>
      <c r="R1820" s="215"/>
    </row>
    <row r="1821" spans="2:18" x14ac:dyDescent="0.2">
      <c r="B1821" s="216" t="s">
        <v>3170</v>
      </c>
      <c r="C1821" s="216" t="s">
        <v>3023</v>
      </c>
      <c r="D1821" s="216" t="s">
        <v>24</v>
      </c>
      <c r="E1821" s="213">
        <v>5</v>
      </c>
      <c r="F1821" s="213">
        <v>0</v>
      </c>
      <c r="G1821" s="213">
        <v>1803.8</v>
      </c>
      <c r="H1821" s="213">
        <v>182</v>
      </c>
      <c r="I1821" s="213"/>
      <c r="J1821" s="213"/>
      <c r="K1821" s="213"/>
      <c r="L1821" s="214"/>
      <c r="M1821" s="214"/>
      <c r="N1821" s="215"/>
      <c r="O1821" s="215"/>
      <c r="P1821" s="213"/>
      <c r="Q1821" s="214"/>
      <c r="R1821" s="215"/>
    </row>
    <row r="1822" spans="2:18" x14ac:dyDescent="0.2">
      <c r="B1822" s="216" t="s">
        <v>3171</v>
      </c>
      <c r="C1822" s="216" t="s">
        <v>3023</v>
      </c>
      <c r="D1822" s="216" t="s">
        <v>24</v>
      </c>
      <c r="E1822" s="213">
        <v>4</v>
      </c>
      <c r="F1822" s="213">
        <v>0</v>
      </c>
      <c r="G1822" s="213">
        <v>1344.8</v>
      </c>
      <c r="H1822" s="213">
        <v>177</v>
      </c>
      <c r="I1822" s="213"/>
      <c r="J1822" s="213"/>
      <c r="K1822" s="213"/>
      <c r="L1822" s="214"/>
      <c r="M1822" s="214"/>
      <c r="N1822" s="215"/>
      <c r="O1822" s="215"/>
      <c r="P1822" s="213"/>
      <c r="Q1822" s="214"/>
      <c r="R1822" s="215"/>
    </row>
    <row r="1823" spans="2:18" x14ac:dyDescent="0.2">
      <c r="B1823" s="216" t="s">
        <v>3172</v>
      </c>
      <c r="C1823" s="216" t="s">
        <v>3023</v>
      </c>
      <c r="D1823" s="216" t="s">
        <v>24</v>
      </c>
      <c r="E1823" s="213">
        <v>18</v>
      </c>
      <c r="F1823" s="213">
        <v>471.3</v>
      </c>
      <c r="G1823" s="213">
        <v>861.8</v>
      </c>
      <c r="H1823" s="213">
        <v>135</v>
      </c>
      <c r="I1823" s="213"/>
      <c r="J1823" s="213"/>
      <c r="K1823" s="213"/>
      <c r="L1823" s="214"/>
      <c r="M1823" s="214"/>
      <c r="N1823" s="215"/>
      <c r="O1823" s="215"/>
      <c r="P1823" s="213"/>
      <c r="Q1823" s="214"/>
      <c r="R1823" s="215"/>
    </row>
    <row r="1824" spans="2:18" x14ac:dyDescent="0.2">
      <c r="B1824" s="216" t="s">
        <v>3173</v>
      </c>
      <c r="C1824" s="216" t="s">
        <v>3174</v>
      </c>
      <c r="D1824" s="216" t="s">
        <v>24</v>
      </c>
      <c r="E1824" s="213">
        <v>1125</v>
      </c>
      <c r="F1824" s="213">
        <v>3517.8</v>
      </c>
      <c r="G1824" s="213">
        <v>7029.83</v>
      </c>
      <c r="H1824" s="213">
        <v>242</v>
      </c>
      <c r="I1824" s="213"/>
      <c r="J1824" s="213"/>
      <c r="K1824" s="213">
        <v>3</v>
      </c>
      <c r="L1824" s="214">
        <v>19134.8</v>
      </c>
      <c r="M1824" s="214">
        <v>19134.8</v>
      </c>
      <c r="N1824" s="215">
        <v>4.0299999999999997E-5</v>
      </c>
      <c r="O1824" s="215">
        <v>4.0299999999999997E-5</v>
      </c>
      <c r="P1824" s="213">
        <v>2</v>
      </c>
      <c r="Q1824" s="214">
        <v>26949</v>
      </c>
      <c r="R1824" s="215">
        <v>5.1400000000000003E-5</v>
      </c>
    </row>
    <row r="1825" spans="2:18" x14ac:dyDescent="0.2">
      <c r="B1825" s="216" t="s">
        <v>3175</v>
      </c>
      <c r="C1825" s="216" t="s">
        <v>3023</v>
      </c>
      <c r="D1825" s="216" t="s">
        <v>24</v>
      </c>
      <c r="E1825" s="213">
        <v>65.66</v>
      </c>
      <c r="F1825" s="213">
        <v>217.4</v>
      </c>
      <c r="G1825" s="213">
        <v>2546.12</v>
      </c>
      <c r="H1825" s="213">
        <v>180</v>
      </c>
      <c r="I1825" s="213"/>
      <c r="J1825" s="213"/>
      <c r="K1825" s="213">
        <v>1</v>
      </c>
      <c r="L1825" s="214">
        <v>410.4468</v>
      </c>
      <c r="M1825" s="214">
        <v>410.4468</v>
      </c>
      <c r="N1825" s="215">
        <v>9.9999999999999995E-7</v>
      </c>
      <c r="O1825" s="215">
        <v>9.9999999999999995E-7</v>
      </c>
      <c r="P1825" s="213">
        <v>0</v>
      </c>
      <c r="Q1825" s="214">
        <v>0</v>
      </c>
      <c r="R1825" s="215">
        <v>0</v>
      </c>
    </row>
    <row r="1826" spans="2:18" x14ac:dyDescent="0.2">
      <c r="B1826" s="216" t="s">
        <v>3176</v>
      </c>
      <c r="C1826" s="216" t="s">
        <v>1493</v>
      </c>
      <c r="D1826" s="216" t="s">
        <v>24</v>
      </c>
      <c r="E1826" s="213">
        <v>19</v>
      </c>
      <c r="F1826" s="213">
        <v>34.1</v>
      </c>
      <c r="G1826" s="213">
        <v>617.70000000000005</v>
      </c>
      <c r="H1826" s="213">
        <v>150</v>
      </c>
      <c r="I1826" s="213"/>
      <c r="J1826" s="213"/>
      <c r="K1826" s="213"/>
      <c r="L1826" s="214"/>
      <c r="M1826" s="214"/>
      <c r="N1826" s="215"/>
      <c r="O1826" s="215"/>
      <c r="P1826" s="213"/>
      <c r="Q1826" s="214"/>
      <c r="R1826" s="215"/>
    </row>
    <row r="1827" spans="2:18" x14ac:dyDescent="0.2">
      <c r="B1827" s="216" t="s">
        <v>3177</v>
      </c>
      <c r="C1827" s="216" t="s">
        <v>1952</v>
      </c>
      <c r="D1827" s="216" t="s">
        <v>24</v>
      </c>
      <c r="E1827" s="213">
        <v>21.5</v>
      </c>
      <c r="F1827" s="213">
        <v>2079.2800000000002</v>
      </c>
      <c r="G1827" s="213">
        <v>1788.84</v>
      </c>
      <c r="H1827" s="213">
        <v>177</v>
      </c>
      <c r="I1827" s="213"/>
      <c r="J1827" s="213"/>
      <c r="K1827" s="213">
        <v>1</v>
      </c>
      <c r="L1827" s="214">
        <v>1274.2670000000001</v>
      </c>
      <c r="M1827" s="214">
        <v>1274.2670000000001</v>
      </c>
      <c r="N1827" s="215">
        <v>1.6099999999999998E-5</v>
      </c>
      <c r="O1827" s="215">
        <v>1.6099999999999998E-5</v>
      </c>
      <c r="P1827" s="213">
        <v>2</v>
      </c>
      <c r="Q1827" s="214">
        <v>469</v>
      </c>
      <c r="R1827" s="215">
        <v>3.0000000000000001E-6</v>
      </c>
    </row>
    <row r="1828" spans="2:18" x14ac:dyDescent="0.2">
      <c r="B1828" s="216" t="s">
        <v>3178</v>
      </c>
      <c r="C1828" s="216" t="s">
        <v>3179</v>
      </c>
      <c r="D1828" s="216" t="s">
        <v>25</v>
      </c>
      <c r="E1828" s="213">
        <v>420</v>
      </c>
      <c r="F1828" s="213">
        <v>13213</v>
      </c>
      <c r="G1828" s="213">
        <v>2709.4</v>
      </c>
      <c r="H1828" s="213">
        <v>91</v>
      </c>
      <c r="I1828" s="213"/>
      <c r="J1828" s="213"/>
      <c r="K1828" s="213">
        <v>11</v>
      </c>
      <c r="L1828" s="214">
        <v>209588.3</v>
      </c>
      <c r="M1828" s="214">
        <v>209588.3</v>
      </c>
      <c r="N1828" s="215">
        <v>5.3797000000000003E-3</v>
      </c>
      <c r="O1828" s="215">
        <v>5.3800000000000002E-3</v>
      </c>
      <c r="P1828" s="213">
        <v>14</v>
      </c>
      <c r="Q1828" s="214">
        <v>71580</v>
      </c>
      <c r="R1828" s="215">
        <v>5.9659999999999997E-4</v>
      </c>
    </row>
    <row r="1829" spans="2:18" x14ac:dyDescent="0.2">
      <c r="B1829" s="216" t="s">
        <v>3180</v>
      </c>
      <c r="C1829" s="216" t="s">
        <v>3181</v>
      </c>
      <c r="D1829" s="216" t="s">
        <v>25</v>
      </c>
      <c r="E1829" s="213">
        <v>174</v>
      </c>
      <c r="F1829" s="213">
        <v>9605</v>
      </c>
      <c r="G1829" s="213">
        <v>976.2</v>
      </c>
      <c r="H1829" s="213">
        <v>22</v>
      </c>
      <c r="I1829" s="213"/>
      <c r="J1829" s="213"/>
      <c r="K1829" s="213">
        <v>4</v>
      </c>
      <c r="L1829" s="214">
        <v>3916.2939999999999</v>
      </c>
      <c r="M1829" s="214">
        <v>3916.2939999999999</v>
      </c>
      <c r="N1829" s="215">
        <v>5.5060000000000005E-4</v>
      </c>
      <c r="O1829" s="215">
        <v>5.5099999999999995E-4</v>
      </c>
      <c r="P1829" s="213">
        <v>1</v>
      </c>
      <c r="Q1829" s="214">
        <v>684</v>
      </c>
      <c r="R1829" s="215">
        <v>1.0699999999999999E-5</v>
      </c>
    </row>
    <row r="1830" spans="2:18" x14ac:dyDescent="0.2">
      <c r="B1830" s="216" t="s">
        <v>3182</v>
      </c>
      <c r="C1830" s="216" t="s">
        <v>3183</v>
      </c>
      <c r="D1830" s="216" t="s">
        <v>25</v>
      </c>
      <c r="E1830" s="213">
        <v>403</v>
      </c>
      <c r="F1830" s="213">
        <v>13923.65</v>
      </c>
      <c r="G1830" s="213">
        <v>3232.5</v>
      </c>
      <c r="H1830" s="213">
        <v>60</v>
      </c>
      <c r="I1830" s="213"/>
      <c r="J1830" s="213"/>
      <c r="K1830" s="213">
        <v>5</v>
      </c>
      <c r="L1830" s="214">
        <v>16399.8</v>
      </c>
      <c r="M1830" s="214">
        <v>16399.8</v>
      </c>
      <c r="N1830" s="215">
        <v>1.5112000000000001E-3</v>
      </c>
      <c r="O1830" s="215">
        <v>1.511E-3</v>
      </c>
      <c r="P1830" s="213">
        <v>3</v>
      </c>
      <c r="Q1830" s="214">
        <v>10546</v>
      </c>
      <c r="R1830" s="215">
        <v>7.2399999999999998E-5</v>
      </c>
    </row>
    <row r="1831" spans="2:18" x14ac:dyDescent="0.2">
      <c r="B1831" s="216" t="s">
        <v>3184</v>
      </c>
      <c r="C1831" s="216" t="s">
        <v>3185</v>
      </c>
      <c r="D1831" s="216" t="s">
        <v>25</v>
      </c>
      <c r="E1831" s="213">
        <v>928</v>
      </c>
      <c r="F1831" s="213">
        <v>22256.9</v>
      </c>
      <c r="G1831" s="213">
        <v>533.9</v>
      </c>
      <c r="H1831" s="213">
        <v>105</v>
      </c>
      <c r="I1831" s="213"/>
      <c r="J1831" s="213"/>
      <c r="K1831" s="213">
        <v>23</v>
      </c>
      <c r="L1831" s="214">
        <v>133136.9</v>
      </c>
      <c r="M1831" s="214">
        <v>132848.5</v>
      </c>
      <c r="N1831" s="215">
        <v>6.5925000000000003E-3</v>
      </c>
      <c r="O1831" s="215">
        <v>6.587E-3</v>
      </c>
      <c r="P1831" s="213">
        <v>3</v>
      </c>
      <c r="Q1831" s="214">
        <v>16642</v>
      </c>
      <c r="R1831" s="215">
        <v>1.3469999999999999E-4</v>
      </c>
    </row>
    <row r="1832" spans="2:18" x14ac:dyDescent="0.2">
      <c r="B1832" s="216" t="s">
        <v>3186</v>
      </c>
      <c r="C1832" s="216" t="s">
        <v>3187</v>
      </c>
      <c r="D1832" s="216" t="s">
        <v>24</v>
      </c>
      <c r="E1832" s="213">
        <v>3</v>
      </c>
      <c r="F1832" s="213">
        <v>497.7</v>
      </c>
      <c r="G1832" s="213">
        <v>836.9</v>
      </c>
      <c r="H1832" s="213">
        <v>109</v>
      </c>
      <c r="I1832" s="213"/>
      <c r="J1832" s="213"/>
      <c r="K1832" s="213"/>
      <c r="L1832" s="214"/>
      <c r="M1832" s="214"/>
      <c r="N1832" s="215"/>
      <c r="O1832" s="215"/>
      <c r="P1832" s="213"/>
      <c r="Q1832" s="214"/>
      <c r="R1832" s="215"/>
    </row>
    <row r="1833" spans="2:18" x14ac:dyDescent="0.2">
      <c r="B1833" s="216" t="s">
        <v>3188</v>
      </c>
      <c r="C1833" s="216" t="s">
        <v>3189</v>
      </c>
      <c r="D1833" s="216" t="s">
        <v>24</v>
      </c>
      <c r="E1833" s="213">
        <v>924.5</v>
      </c>
      <c r="F1833" s="213">
        <v>2461.52</v>
      </c>
      <c r="G1833" s="213">
        <v>3899.62</v>
      </c>
      <c r="H1833" s="213">
        <v>186</v>
      </c>
      <c r="I1833" s="213"/>
      <c r="J1833" s="213"/>
      <c r="K1833" s="213">
        <v>2</v>
      </c>
      <c r="L1833" s="214">
        <v>323.44799999999998</v>
      </c>
      <c r="M1833" s="214">
        <v>323.44799999999998</v>
      </c>
      <c r="N1833" s="215">
        <v>1.9999999999999999E-6</v>
      </c>
      <c r="O1833" s="215">
        <v>1.9999999999999999E-6</v>
      </c>
      <c r="P1833" s="213">
        <v>0</v>
      </c>
      <c r="Q1833" s="214">
        <v>0</v>
      </c>
      <c r="R1833" s="215">
        <v>0</v>
      </c>
    </row>
    <row r="1834" spans="2:18" x14ac:dyDescent="0.2">
      <c r="B1834" s="216" t="s">
        <v>3190</v>
      </c>
      <c r="C1834" s="216" t="s">
        <v>3191</v>
      </c>
      <c r="D1834" s="216" t="s">
        <v>25</v>
      </c>
      <c r="E1834" s="213">
        <v>819</v>
      </c>
      <c r="F1834" s="213">
        <v>44066.32</v>
      </c>
      <c r="G1834" s="213">
        <v>3142.78</v>
      </c>
      <c r="H1834" s="213">
        <v>190</v>
      </c>
      <c r="I1834" s="213"/>
      <c r="J1834" s="213"/>
      <c r="K1834" s="213">
        <v>6</v>
      </c>
      <c r="L1834" s="214">
        <v>33585.620000000003</v>
      </c>
      <c r="M1834" s="214">
        <v>21516.85</v>
      </c>
      <c r="N1834" s="215">
        <v>5.2789999999999998E-4</v>
      </c>
      <c r="O1834" s="215">
        <v>4.7399999999999997E-4</v>
      </c>
      <c r="P1834" s="213">
        <v>14</v>
      </c>
      <c r="Q1834" s="214">
        <v>43060</v>
      </c>
      <c r="R1834" s="215">
        <v>3.9520000000000001E-4</v>
      </c>
    </row>
    <row r="1835" spans="2:18" x14ac:dyDescent="0.2">
      <c r="B1835" s="216" t="s">
        <v>3192</v>
      </c>
      <c r="C1835" s="216" t="s">
        <v>3189</v>
      </c>
      <c r="D1835" s="216" t="s">
        <v>24</v>
      </c>
      <c r="E1835" s="213">
        <v>742.5</v>
      </c>
      <c r="F1835" s="213">
        <v>6561.51</v>
      </c>
      <c r="G1835" s="213">
        <v>3208.48</v>
      </c>
      <c r="H1835" s="213">
        <v>108</v>
      </c>
      <c r="I1835" s="213"/>
      <c r="J1835" s="213"/>
      <c r="K1835" s="213">
        <v>3</v>
      </c>
      <c r="L1835" s="214">
        <v>711.28909999999996</v>
      </c>
      <c r="M1835" s="214">
        <v>711.28909999999996</v>
      </c>
      <c r="N1835" s="215">
        <v>5.0000000000000004E-6</v>
      </c>
      <c r="O1835" s="215">
        <v>5.0000000000000004E-6</v>
      </c>
      <c r="P1835" s="213">
        <v>6</v>
      </c>
      <c r="Q1835" s="214">
        <v>23072</v>
      </c>
      <c r="R1835" s="215">
        <v>7.4499999999999995E-5</v>
      </c>
    </row>
    <row r="1836" spans="2:18" x14ac:dyDescent="0.2">
      <c r="B1836" s="216" t="s">
        <v>3193</v>
      </c>
      <c r="C1836" s="216" t="s">
        <v>3194</v>
      </c>
      <c r="D1836" s="216" t="s">
        <v>25</v>
      </c>
      <c r="E1836" s="213">
        <v>1125</v>
      </c>
      <c r="F1836" s="213">
        <v>17699.2</v>
      </c>
      <c r="G1836" s="213">
        <v>7756.9</v>
      </c>
      <c r="H1836" s="213">
        <v>222.2072</v>
      </c>
      <c r="I1836" s="213"/>
      <c r="J1836" s="213"/>
      <c r="K1836" s="213">
        <v>10</v>
      </c>
      <c r="L1836" s="214">
        <v>23390.63</v>
      </c>
      <c r="M1836" s="214">
        <v>20832.41</v>
      </c>
      <c r="N1836" s="215">
        <v>4.6729999999999997E-4</v>
      </c>
      <c r="O1836" s="215">
        <v>4.4299999999999998E-4</v>
      </c>
      <c r="P1836" s="213">
        <v>6</v>
      </c>
      <c r="Q1836" s="214">
        <v>32829</v>
      </c>
      <c r="R1836" s="215">
        <v>3.8460000000000002E-4</v>
      </c>
    </row>
    <row r="1837" spans="2:18" x14ac:dyDescent="0.2">
      <c r="B1837" s="216" t="s">
        <v>3195</v>
      </c>
      <c r="C1837" s="216" t="s">
        <v>3196</v>
      </c>
      <c r="D1837" s="216" t="s">
        <v>24</v>
      </c>
      <c r="E1837" s="213">
        <v>3</v>
      </c>
      <c r="F1837" s="213">
        <v>32</v>
      </c>
      <c r="G1837" s="213">
        <v>1366.8</v>
      </c>
      <c r="H1837" s="213">
        <v>100</v>
      </c>
      <c r="I1837" s="213"/>
      <c r="J1837" s="213"/>
      <c r="K1837" s="213"/>
      <c r="L1837" s="214"/>
      <c r="M1837" s="214"/>
      <c r="N1837" s="215"/>
      <c r="O1837" s="215"/>
      <c r="P1837" s="213"/>
      <c r="Q1837" s="214"/>
      <c r="R1837" s="215"/>
    </row>
    <row r="1838" spans="2:18" x14ac:dyDescent="0.2">
      <c r="B1838" s="216" t="s">
        <v>3197</v>
      </c>
      <c r="C1838" s="216" t="s">
        <v>3198</v>
      </c>
      <c r="D1838" s="216" t="s">
        <v>24</v>
      </c>
      <c r="E1838" s="213">
        <v>116</v>
      </c>
      <c r="F1838" s="213">
        <v>880.3</v>
      </c>
      <c r="G1838" s="213">
        <v>4287.6000000000004</v>
      </c>
      <c r="H1838" s="213">
        <v>83.832710000000006</v>
      </c>
      <c r="I1838" s="213"/>
      <c r="J1838" s="213"/>
      <c r="K1838" s="213">
        <v>1</v>
      </c>
      <c r="L1838" s="214">
        <v>131.1935</v>
      </c>
      <c r="M1838" s="214">
        <v>131.1935</v>
      </c>
      <c r="N1838" s="215">
        <v>9.9999999999999995E-7</v>
      </c>
      <c r="O1838" s="215">
        <v>9.9999999999999995E-7</v>
      </c>
      <c r="P1838" s="213">
        <v>3</v>
      </c>
      <c r="Q1838" s="214">
        <v>2208</v>
      </c>
      <c r="R1838" s="215">
        <v>8.1000000000000004E-6</v>
      </c>
    </row>
    <row r="1839" spans="2:18" x14ac:dyDescent="0.2">
      <c r="B1839" s="216" t="s">
        <v>3199</v>
      </c>
      <c r="C1839" s="216" t="s">
        <v>3200</v>
      </c>
      <c r="D1839" s="216" t="s">
        <v>25</v>
      </c>
      <c r="E1839" s="213">
        <v>1638.5</v>
      </c>
      <c r="F1839" s="213">
        <v>12758.96</v>
      </c>
      <c r="G1839" s="213">
        <v>10204.540000000001</v>
      </c>
      <c r="H1839" s="213">
        <v>338</v>
      </c>
      <c r="I1839" s="213"/>
      <c r="J1839" s="213"/>
      <c r="K1839" s="213">
        <v>12</v>
      </c>
      <c r="L1839" s="214">
        <v>82253.52</v>
      </c>
      <c r="M1839" s="214">
        <v>82253.52</v>
      </c>
      <c r="N1839" s="215">
        <v>7.2443999999999998E-3</v>
      </c>
      <c r="O1839" s="215">
        <v>7.2439999999999996E-3</v>
      </c>
      <c r="P1839" s="213">
        <v>7</v>
      </c>
      <c r="Q1839" s="214">
        <v>14128</v>
      </c>
      <c r="R1839" s="215">
        <v>1.9489999999999999E-4</v>
      </c>
    </row>
    <row r="1840" spans="2:18" x14ac:dyDescent="0.2">
      <c r="B1840" s="216" t="s">
        <v>3201</v>
      </c>
      <c r="C1840" s="216" t="s">
        <v>3202</v>
      </c>
      <c r="D1840" s="216" t="s">
        <v>25</v>
      </c>
      <c r="E1840" s="213">
        <v>166</v>
      </c>
      <c r="F1840" s="213">
        <v>11655.83</v>
      </c>
      <c r="G1840" s="213">
        <v>346.13</v>
      </c>
      <c r="H1840" s="213">
        <v>73</v>
      </c>
      <c r="I1840" s="213"/>
      <c r="J1840" s="213"/>
      <c r="K1840" s="213">
        <v>4</v>
      </c>
      <c r="L1840" s="214">
        <v>1983.5409999999999</v>
      </c>
      <c r="M1840" s="214">
        <v>1968.7950000000001</v>
      </c>
      <c r="N1840" s="215">
        <v>7.6899999999999999E-5</v>
      </c>
      <c r="O1840" s="215">
        <v>7.4200000000000001E-5</v>
      </c>
      <c r="P1840" s="213">
        <v>1</v>
      </c>
      <c r="Q1840" s="214">
        <v>5590</v>
      </c>
      <c r="R1840" s="215">
        <v>6.9999999999999994E-5</v>
      </c>
    </row>
    <row r="1841" spans="2:18" x14ac:dyDescent="0.2">
      <c r="B1841" s="216" t="s">
        <v>3203</v>
      </c>
      <c r="C1841" s="216" t="s">
        <v>3204</v>
      </c>
      <c r="D1841" s="216" t="s">
        <v>24</v>
      </c>
      <c r="E1841" s="213">
        <v>136.5</v>
      </c>
      <c r="F1841" s="213">
        <v>3341.9</v>
      </c>
      <c r="G1841" s="213">
        <v>4776.0200000000004</v>
      </c>
      <c r="H1841" s="213">
        <v>177</v>
      </c>
      <c r="I1841" s="213"/>
      <c r="J1841" s="213"/>
      <c r="K1841" s="213">
        <v>1</v>
      </c>
      <c r="L1841" s="214">
        <v>25493.5</v>
      </c>
      <c r="M1841" s="214">
        <v>0</v>
      </c>
      <c r="N1841" s="215">
        <v>1.3459999999999999E-4</v>
      </c>
      <c r="O1841" s="215">
        <v>0</v>
      </c>
      <c r="P1841" s="213">
        <v>0</v>
      </c>
      <c r="Q1841" s="214">
        <v>0</v>
      </c>
      <c r="R1841" s="215">
        <v>0</v>
      </c>
    </row>
    <row r="1842" spans="2:18" x14ac:dyDescent="0.2">
      <c r="B1842" s="216" t="s">
        <v>3205</v>
      </c>
      <c r="C1842" s="216" t="s">
        <v>3206</v>
      </c>
      <c r="D1842" s="216" t="s">
        <v>24</v>
      </c>
      <c r="E1842" s="213">
        <v>74</v>
      </c>
      <c r="F1842" s="213">
        <v>0</v>
      </c>
      <c r="G1842" s="213">
        <v>4150.87</v>
      </c>
      <c r="H1842" s="213">
        <v>233</v>
      </c>
      <c r="I1842" s="213"/>
      <c r="J1842" s="213"/>
      <c r="K1842" s="213">
        <v>0</v>
      </c>
      <c r="L1842" s="214">
        <v>0</v>
      </c>
      <c r="M1842" s="214">
        <v>0</v>
      </c>
      <c r="N1842" s="215">
        <v>0</v>
      </c>
      <c r="O1842" s="215">
        <v>0</v>
      </c>
      <c r="P1842" s="213">
        <v>2</v>
      </c>
      <c r="Q1842" s="214">
        <v>1239</v>
      </c>
      <c r="R1842" s="215">
        <v>2.2099999999999998E-5</v>
      </c>
    </row>
    <row r="1843" spans="2:18" x14ac:dyDescent="0.2">
      <c r="B1843" s="216" t="s">
        <v>3207</v>
      </c>
      <c r="C1843" s="216" t="s">
        <v>3196</v>
      </c>
      <c r="D1843" s="216" t="s">
        <v>24</v>
      </c>
      <c r="E1843" s="213">
        <v>143.5</v>
      </c>
      <c r="F1843" s="213">
        <v>3267.89</v>
      </c>
      <c r="G1843" s="213">
        <v>5984.18</v>
      </c>
      <c r="H1843" s="213">
        <v>204</v>
      </c>
      <c r="I1843" s="213"/>
      <c r="J1843" s="213"/>
      <c r="K1843" s="213"/>
      <c r="L1843" s="214"/>
      <c r="M1843" s="214"/>
      <c r="N1843" s="215"/>
      <c r="O1843" s="215"/>
      <c r="P1843" s="213"/>
      <c r="Q1843" s="214"/>
      <c r="R1843" s="215"/>
    </row>
    <row r="1844" spans="2:18" x14ac:dyDescent="0.2">
      <c r="B1844" s="216" t="s">
        <v>3208</v>
      </c>
      <c r="C1844" s="216" t="s">
        <v>3209</v>
      </c>
      <c r="D1844" s="216" t="s">
        <v>25</v>
      </c>
      <c r="E1844" s="213">
        <v>517.5</v>
      </c>
      <c r="F1844" s="213">
        <v>30640.7</v>
      </c>
      <c r="G1844" s="213">
        <v>1611.47</v>
      </c>
      <c r="H1844" s="213">
        <v>208</v>
      </c>
      <c r="I1844" s="213"/>
      <c r="J1844" s="213"/>
      <c r="K1844" s="213">
        <v>14</v>
      </c>
      <c r="L1844" s="214">
        <v>141900.29999999999</v>
      </c>
      <c r="M1844" s="214">
        <v>80352.070000000007</v>
      </c>
      <c r="N1844" s="215">
        <v>3.3202000000000001E-3</v>
      </c>
      <c r="O1844" s="215">
        <v>2.9069999999999999E-3</v>
      </c>
      <c r="P1844" s="213">
        <v>6</v>
      </c>
      <c r="Q1844" s="214">
        <v>7281</v>
      </c>
      <c r="R1844" s="215">
        <v>1.0289999999999999E-4</v>
      </c>
    </row>
    <row r="1845" spans="2:18" x14ac:dyDescent="0.2">
      <c r="B1845" s="216" t="s">
        <v>3210</v>
      </c>
      <c r="C1845" s="216" t="s">
        <v>3196</v>
      </c>
      <c r="D1845" s="216" t="s">
        <v>24</v>
      </c>
      <c r="E1845" s="213">
        <v>140.5</v>
      </c>
      <c r="F1845" s="213">
        <v>2808.4</v>
      </c>
      <c r="G1845" s="213">
        <v>780.87</v>
      </c>
      <c r="H1845" s="213">
        <v>157</v>
      </c>
      <c r="I1845" s="213"/>
      <c r="J1845" s="213"/>
      <c r="K1845" s="213">
        <v>0</v>
      </c>
      <c r="L1845" s="214">
        <v>0</v>
      </c>
      <c r="M1845" s="214">
        <v>0</v>
      </c>
      <c r="N1845" s="215">
        <v>0</v>
      </c>
      <c r="O1845" s="215">
        <v>0</v>
      </c>
      <c r="P1845" s="213">
        <v>2</v>
      </c>
      <c r="Q1845" s="214">
        <v>3167</v>
      </c>
      <c r="R1845" s="215">
        <v>1.31E-5</v>
      </c>
    </row>
    <row r="1846" spans="2:18" x14ac:dyDescent="0.2">
      <c r="B1846" s="216" t="s">
        <v>3211</v>
      </c>
      <c r="C1846" s="216" t="s">
        <v>3212</v>
      </c>
      <c r="D1846" s="216" t="s">
        <v>25</v>
      </c>
      <c r="E1846" s="213">
        <v>1513</v>
      </c>
      <c r="F1846" s="213">
        <v>4392.1499999999996</v>
      </c>
      <c r="G1846" s="213">
        <v>12272.3</v>
      </c>
      <c r="H1846" s="213">
        <v>222</v>
      </c>
      <c r="I1846" s="213"/>
      <c r="J1846" s="213"/>
      <c r="K1846" s="213">
        <v>4</v>
      </c>
      <c r="L1846" s="214">
        <v>158003.6</v>
      </c>
      <c r="M1846" s="214">
        <v>115856.7</v>
      </c>
      <c r="N1846" s="215">
        <v>4.4571000000000003E-3</v>
      </c>
      <c r="O1846" s="215">
        <v>3.8869999999999998E-3</v>
      </c>
      <c r="P1846" s="213">
        <v>7</v>
      </c>
      <c r="Q1846" s="214">
        <v>7088</v>
      </c>
      <c r="R1846" s="215">
        <v>1.738E-4</v>
      </c>
    </row>
    <row r="1847" spans="2:18" x14ac:dyDescent="0.2">
      <c r="B1847" s="216" t="s">
        <v>3213</v>
      </c>
      <c r="C1847" s="216" t="s">
        <v>3202</v>
      </c>
      <c r="D1847" s="216" t="s">
        <v>24</v>
      </c>
      <c r="E1847" s="213">
        <v>1523</v>
      </c>
      <c r="F1847" s="213">
        <v>4474.8999999999996</v>
      </c>
      <c r="G1847" s="213">
        <v>13194.98</v>
      </c>
      <c r="H1847" s="213">
        <v>257</v>
      </c>
      <c r="I1847" s="213"/>
      <c r="J1847" s="213"/>
      <c r="K1847" s="213"/>
      <c r="L1847" s="214"/>
      <c r="M1847" s="214"/>
      <c r="N1847" s="215"/>
      <c r="O1847" s="215"/>
      <c r="P1847" s="213"/>
      <c r="Q1847" s="214"/>
      <c r="R1847" s="215"/>
    </row>
    <row r="1848" spans="2:18" x14ac:dyDescent="0.2">
      <c r="B1848" s="216" t="s">
        <v>3214</v>
      </c>
      <c r="C1848" s="216" t="s">
        <v>3202</v>
      </c>
      <c r="D1848" s="216" t="s">
        <v>24</v>
      </c>
      <c r="E1848" s="213">
        <v>817</v>
      </c>
      <c r="F1848" s="213">
        <v>2043.16</v>
      </c>
      <c r="G1848" s="213">
        <v>5125.09</v>
      </c>
      <c r="H1848" s="213">
        <v>229</v>
      </c>
      <c r="I1848" s="213"/>
      <c r="J1848" s="213"/>
      <c r="K1848" s="213"/>
      <c r="L1848" s="214"/>
      <c r="M1848" s="214"/>
      <c r="N1848" s="215"/>
      <c r="O1848" s="215"/>
      <c r="P1848" s="213"/>
      <c r="Q1848" s="214"/>
      <c r="R1848" s="215"/>
    </row>
    <row r="1849" spans="2:18" x14ac:dyDescent="0.2">
      <c r="B1849" s="216" t="s">
        <v>3215</v>
      </c>
      <c r="C1849" s="216" t="s">
        <v>3196</v>
      </c>
      <c r="D1849" s="216" t="s">
        <v>24</v>
      </c>
      <c r="E1849" s="213">
        <v>6</v>
      </c>
      <c r="F1849" s="213">
        <v>0</v>
      </c>
      <c r="G1849" s="213">
        <v>1659.8</v>
      </c>
      <c r="H1849" s="213">
        <v>249</v>
      </c>
      <c r="I1849" s="213"/>
      <c r="J1849" s="213"/>
      <c r="K1849" s="213"/>
      <c r="L1849" s="214"/>
      <c r="M1849" s="214"/>
      <c r="N1849" s="215"/>
      <c r="O1849" s="215"/>
      <c r="P1849" s="213"/>
      <c r="Q1849" s="214"/>
      <c r="R1849" s="215"/>
    </row>
    <row r="1850" spans="2:18" x14ac:dyDescent="0.2">
      <c r="B1850" s="216" t="s">
        <v>3216</v>
      </c>
      <c r="C1850" s="216" t="s">
        <v>3217</v>
      </c>
      <c r="D1850" s="216" t="s">
        <v>24</v>
      </c>
      <c r="E1850" s="213">
        <v>1397</v>
      </c>
      <c r="F1850" s="213">
        <v>7768.99</v>
      </c>
      <c r="G1850" s="213">
        <v>566.02</v>
      </c>
      <c r="H1850" s="213">
        <v>223</v>
      </c>
      <c r="I1850" s="213"/>
      <c r="J1850" s="213"/>
      <c r="K1850" s="213">
        <v>3</v>
      </c>
      <c r="L1850" s="214">
        <v>22325.87</v>
      </c>
      <c r="M1850" s="214">
        <v>22156.54</v>
      </c>
      <c r="N1850" s="215">
        <v>6.7500000000000001E-5</v>
      </c>
      <c r="O1850" s="215">
        <v>6.6500000000000004E-5</v>
      </c>
      <c r="P1850" s="213">
        <v>31</v>
      </c>
      <c r="Q1850" s="214">
        <v>202085</v>
      </c>
      <c r="R1850" s="215">
        <v>6.2339999999999997E-4</v>
      </c>
    </row>
    <row r="1851" spans="2:18" x14ac:dyDescent="0.2">
      <c r="B1851" s="216" t="s">
        <v>3218</v>
      </c>
      <c r="C1851" s="216" t="s">
        <v>3219</v>
      </c>
      <c r="D1851" s="216" t="s">
        <v>24</v>
      </c>
      <c r="E1851" s="213">
        <v>279</v>
      </c>
      <c r="F1851" s="213">
        <v>1552.4</v>
      </c>
      <c r="G1851" s="213">
        <v>2869.03</v>
      </c>
      <c r="H1851" s="213">
        <v>174</v>
      </c>
      <c r="I1851" s="213"/>
      <c r="J1851" s="213"/>
      <c r="K1851" s="213">
        <v>1</v>
      </c>
      <c r="L1851" s="214">
        <v>105.1533</v>
      </c>
      <c r="M1851" s="214">
        <v>105.1533</v>
      </c>
      <c r="N1851" s="215">
        <v>9.9999999999999995E-7</v>
      </c>
      <c r="O1851" s="215">
        <v>9.9999999999999995E-7</v>
      </c>
      <c r="P1851" s="213">
        <v>4</v>
      </c>
      <c r="Q1851" s="213">
        <v>7970</v>
      </c>
      <c r="R1851" s="215">
        <v>6.4200000000000002E-5</v>
      </c>
    </row>
    <row r="1852" spans="2:18" x14ac:dyDescent="0.2">
      <c r="B1852" s="216" t="s">
        <v>3220</v>
      </c>
      <c r="C1852" s="216" t="s">
        <v>3221</v>
      </c>
      <c r="D1852" s="216" t="s">
        <v>24</v>
      </c>
      <c r="E1852" s="213">
        <v>719</v>
      </c>
      <c r="F1852" s="213">
        <v>964.8</v>
      </c>
      <c r="G1852" s="213">
        <v>5601.2</v>
      </c>
      <c r="H1852" s="213">
        <v>196</v>
      </c>
      <c r="I1852" s="213"/>
      <c r="J1852" s="213"/>
      <c r="K1852" s="213">
        <v>4</v>
      </c>
      <c r="L1852" s="214">
        <v>335.68299999999999</v>
      </c>
      <c r="M1852" s="214">
        <v>335.68299999999999</v>
      </c>
      <c r="N1852" s="215">
        <v>3.9999999999999998E-6</v>
      </c>
      <c r="O1852" s="215">
        <v>3.9999999999999998E-6</v>
      </c>
      <c r="P1852" s="213">
        <v>2</v>
      </c>
      <c r="Q1852" s="213">
        <v>4809</v>
      </c>
      <c r="R1852" s="215">
        <v>1.4E-5</v>
      </c>
    </row>
    <row r="1853" spans="2:18" x14ac:dyDescent="0.2">
      <c r="B1853" s="216" t="s">
        <v>3222</v>
      </c>
      <c r="C1853" s="216" t="s">
        <v>3223</v>
      </c>
      <c r="D1853" s="216" t="s">
        <v>24</v>
      </c>
      <c r="E1853" s="213">
        <v>1495</v>
      </c>
      <c r="F1853" s="213">
        <v>6770.4</v>
      </c>
      <c r="G1853" s="213">
        <v>883.5</v>
      </c>
      <c r="H1853" s="213">
        <v>146</v>
      </c>
      <c r="I1853" s="213"/>
      <c r="J1853" s="213"/>
      <c r="K1853" s="213">
        <v>5</v>
      </c>
      <c r="L1853" s="214">
        <v>19947.900000000001</v>
      </c>
      <c r="M1853" s="214">
        <v>19947.900000000001</v>
      </c>
      <c r="N1853" s="215">
        <v>1.4689999999999999E-4</v>
      </c>
      <c r="O1853" s="215">
        <v>1.47E-4</v>
      </c>
      <c r="P1853" s="213">
        <v>6</v>
      </c>
      <c r="Q1853" s="213">
        <v>15486</v>
      </c>
      <c r="R1853" s="215">
        <v>5.4299999999999998E-5</v>
      </c>
    </row>
    <row r="1854" spans="2:18" x14ac:dyDescent="0.2">
      <c r="B1854" s="216" t="s">
        <v>3224</v>
      </c>
      <c r="C1854" s="216" t="s">
        <v>3225</v>
      </c>
      <c r="D1854" s="216" t="s">
        <v>24</v>
      </c>
      <c r="E1854" s="213">
        <v>2332</v>
      </c>
      <c r="F1854" s="213">
        <v>2459.9</v>
      </c>
      <c r="G1854" s="213">
        <v>12110.4</v>
      </c>
      <c r="H1854" s="213">
        <v>265</v>
      </c>
      <c r="I1854" s="213"/>
      <c r="J1854" s="213"/>
      <c r="K1854" s="213">
        <v>7</v>
      </c>
      <c r="L1854" s="214">
        <v>398542.4</v>
      </c>
      <c r="M1854" s="214">
        <v>398542.4</v>
      </c>
      <c r="N1854" s="215">
        <v>4.4824000000000001E-3</v>
      </c>
      <c r="O1854" s="215">
        <v>4.4819999999999999E-3</v>
      </c>
      <c r="P1854" s="213">
        <v>2</v>
      </c>
      <c r="Q1854" s="213">
        <v>400</v>
      </c>
      <c r="R1854" s="215">
        <v>1.9999999999999999E-6</v>
      </c>
    </row>
    <row r="1855" spans="2:18" x14ac:dyDescent="0.2">
      <c r="B1855" s="216" t="s">
        <v>3226</v>
      </c>
      <c r="C1855" s="216" t="s">
        <v>3227</v>
      </c>
      <c r="D1855" s="216" t="s">
        <v>24</v>
      </c>
      <c r="E1855" s="213">
        <v>2048</v>
      </c>
      <c r="F1855" s="213">
        <v>7085.1</v>
      </c>
      <c r="G1855" s="213">
        <v>3501.8</v>
      </c>
      <c r="H1855" s="213">
        <v>211</v>
      </c>
      <c r="I1855" s="213"/>
      <c r="J1855" s="213"/>
      <c r="K1855" s="213">
        <v>4</v>
      </c>
      <c r="L1855" s="214">
        <v>7894.0550000000003</v>
      </c>
      <c r="M1855" s="214">
        <v>7894.0550000000003</v>
      </c>
      <c r="N1855" s="215">
        <v>6.1500000000000004E-5</v>
      </c>
      <c r="O1855" s="215">
        <v>6.1500000000000004E-5</v>
      </c>
      <c r="P1855" s="213">
        <v>3</v>
      </c>
      <c r="Q1855" s="213">
        <v>1141</v>
      </c>
      <c r="R1855" s="215">
        <v>5.0000000000000004E-6</v>
      </c>
    </row>
    <row r="1856" spans="2:18" x14ac:dyDescent="0.2">
      <c r="B1856" s="216" t="s">
        <v>3228</v>
      </c>
      <c r="C1856" s="216" t="s">
        <v>3229</v>
      </c>
      <c r="D1856" s="216" t="s">
        <v>24</v>
      </c>
      <c r="E1856" s="213">
        <v>787</v>
      </c>
      <c r="F1856" s="213">
        <v>6801.4</v>
      </c>
      <c r="G1856" s="213">
        <v>2468.42</v>
      </c>
      <c r="H1856" s="213">
        <v>142</v>
      </c>
      <c r="I1856" s="213"/>
      <c r="J1856" s="213"/>
      <c r="K1856" s="213">
        <v>11</v>
      </c>
      <c r="L1856" s="214">
        <v>33350.75</v>
      </c>
      <c r="M1856" s="214">
        <v>23402.75</v>
      </c>
      <c r="N1856" s="215">
        <v>1.894E-4</v>
      </c>
      <c r="O1856" s="215">
        <v>1.7699999999999999E-4</v>
      </c>
      <c r="P1856" s="213">
        <v>11</v>
      </c>
      <c r="Q1856" s="213">
        <v>24544</v>
      </c>
      <c r="R1856" s="215">
        <v>9.3700000000000001E-5</v>
      </c>
    </row>
    <row r="1857" spans="2:18" x14ac:dyDescent="0.2">
      <c r="B1857" s="216" t="s">
        <v>3230</v>
      </c>
      <c r="C1857" s="216" t="s">
        <v>3231</v>
      </c>
      <c r="D1857" s="216" t="s">
        <v>24</v>
      </c>
      <c r="E1857" s="213">
        <v>811</v>
      </c>
      <c r="F1857" s="213">
        <v>1637.3</v>
      </c>
      <c r="G1857" s="213">
        <v>1802.93</v>
      </c>
      <c r="H1857" s="213">
        <v>56</v>
      </c>
      <c r="I1857" s="213"/>
      <c r="J1857" s="213"/>
      <c r="K1857" s="213">
        <v>2</v>
      </c>
      <c r="L1857" s="214">
        <v>234.7045</v>
      </c>
      <c r="M1857" s="214">
        <v>234.7045</v>
      </c>
      <c r="N1857" s="215">
        <v>1.9999999999999999E-6</v>
      </c>
      <c r="O1857" s="215">
        <v>1.9999999999999999E-6</v>
      </c>
      <c r="P1857" s="213">
        <v>6</v>
      </c>
      <c r="Q1857" s="213">
        <v>10382</v>
      </c>
      <c r="R1857" s="215">
        <v>4.4299999999999999E-5</v>
      </c>
    </row>
    <row r="1858" spans="2:18" x14ac:dyDescent="0.2">
      <c r="B1858" s="216" t="s">
        <v>3232</v>
      </c>
      <c r="C1858" s="216" t="s">
        <v>3219</v>
      </c>
      <c r="D1858" s="216" t="s">
        <v>24</v>
      </c>
      <c r="E1858" s="213">
        <v>53</v>
      </c>
      <c r="F1858" s="213">
        <v>1251.0999999999999</v>
      </c>
      <c r="G1858" s="213">
        <v>905.07</v>
      </c>
      <c r="H1858" s="213">
        <v>157</v>
      </c>
      <c r="I1858" s="213"/>
      <c r="J1858" s="213"/>
      <c r="K1858" s="213">
        <v>1</v>
      </c>
      <c r="L1858" s="214">
        <v>139.92099999999999</v>
      </c>
      <c r="M1858" s="214">
        <v>139.92099999999999</v>
      </c>
      <c r="N1858" s="215">
        <v>9.9999999999999995E-7</v>
      </c>
      <c r="O1858" s="215">
        <v>9.9999999999999995E-7</v>
      </c>
      <c r="P1858" s="213">
        <v>2</v>
      </c>
      <c r="Q1858" s="213">
        <v>3954</v>
      </c>
      <c r="R1858" s="215">
        <v>1.0000000000000001E-5</v>
      </c>
    </row>
    <row r="1859" spans="2:18" x14ac:dyDescent="0.2">
      <c r="B1859" s="216" t="s">
        <v>3233</v>
      </c>
      <c r="C1859" s="216" t="s">
        <v>3231</v>
      </c>
      <c r="D1859" s="216" t="s">
        <v>24</v>
      </c>
      <c r="E1859" s="213">
        <v>1985</v>
      </c>
      <c r="F1859" s="213">
        <v>5135.54</v>
      </c>
      <c r="G1859" s="213">
        <v>1434.5</v>
      </c>
      <c r="H1859" s="213">
        <v>165</v>
      </c>
      <c r="I1859" s="213"/>
      <c r="J1859" s="213"/>
      <c r="K1859" s="213">
        <v>6</v>
      </c>
      <c r="L1859" s="214">
        <v>443.6859</v>
      </c>
      <c r="M1859" s="214">
        <v>443.6859</v>
      </c>
      <c r="N1859" s="215">
        <v>6.0000000000000002E-6</v>
      </c>
      <c r="O1859" s="215">
        <v>6.0000000000000002E-6</v>
      </c>
      <c r="P1859" s="213">
        <v>7</v>
      </c>
      <c r="Q1859" s="213">
        <v>28271</v>
      </c>
      <c r="R1859" s="215">
        <v>9.98E-5</v>
      </c>
    </row>
    <row r="1860" spans="2:18" x14ac:dyDescent="0.2">
      <c r="B1860" s="204"/>
      <c r="C1860" s="204"/>
      <c r="D1860" s="204"/>
      <c r="E1860" s="165"/>
      <c r="F1860" s="165"/>
      <c r="G1860" s="165"/>
      <c r="H1860" s="165"/>
      <c r="I1860" s="165"/>
      <c r="J1860" s="165"/>
      <c r="K1860" s="165"/>
      <c r="L1860" s="205"/>
      <c r="M1860" s="205"/>
      <c r="N1860" s="206"/>
      <c r="O1860" s="206"/>
      <c r="P1860" s="165"/>
      <c r="Q1860" s="165"/>
      <c r="R1860" s="206"/>
    </row>
    <row r="1861" spans="2:18" x14ac:dyDescent="0.2">
      <c r="B1861" s="204"/>
      <c r="C1861" s="204"/>
      <c r="D1861" s="204"/>
      <c r="E1861" s="165"/>
      <c r="F1861" s="165"/>
      <c r="G1861" s="165"/>
      <c r="H1861" s="165"/>
      <c r="I1861" s="165"/>
      <c r="J1861" s="165"/>
      <c r="K1861" s="165"/>
      <c r="L1861" s="205"/>
      <c r="M1861" s="205"/>
      <c r="N1861" s="206"/>
      <c r="O1861" s="206"/>
      <c r="P1861" s="165"/>
      <c r="Q1861" s="165"/>
      <c r="R1861" s="206"/>
    </row>
  </sheetData>
  <mergeCells count="1">
    <mergeCell ref="B5:E5"/>
  </mergeCells>
  <dataValidations count="1">
    <dataValidation type="list" allowBlank="1" showInputMessage="1" showErrorMessage="1" sqref="D10:D1853">
      <formula1>"CBD, Urban, Rural short, Rural long"</formula1>
    </dataValidation>
  </dataValidations>
  <pageMargins left="0.35433070866141736" right="0.35433070866141736" top="0.94488188976377963" bottom="0.98425196850393704" header="0.51181102362204722" footer="0.51181102362204722"/>
  <pageSetup paperSize="8" scale="50" fitToHeight="0" orientation="landscape" r:id="rId1"/>
  <headerFooter scaleWithDoc="0" alignWithMargins="0">
    <oddFooter>&amp;L&amp;8&amp;D&amp;C&amp;8&amp; Template: &amp;A
&amp;F&amp;R&amp;8&amp;P o&amp;Of &amp;N</oddFooter>
  </headerFooter>
  <colBreaks count="1" manualBreakCount="1">
    <brk id="10" max="18"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2"/>
  <sheetViews>
    <sheetView zoomScaleNormal="100" zoomScaleSheetLayoutView="100" workbookViewId="0">
      <selection activeCell="B1" sqref="B1"/>
    </sheetView>
  </sheetViews>
  <sheetFormatPr defaultColWidth="8.85546875" defaultRowHeight="12.75" x14ac:dyDescent="0.2"/>
  <cols>
    <col min="1" max="1" width="11.5703125" style="104" customWidth="1"/>
    <col min="2" max="2" width="38" style="104" customWidth="1"/>
    <col min="3" max="3" width="15.28515625" style="104" customWidth="1"/>
    <col min="4" max="4" width="16.42578125" style="104" customWidth="1"/>
    <col min="5" max="5" width="16.140625" style="104" customWidth="1"/>
    <col min="6" max="6" width="18.5703125" style="104" customWidth="1"/>
    <col min="7" max="7" width="15.7109375" style="104" customWidth="1"/>
    <col min="8" max="8" width="2.85546875" style="104" customWidth="1"/>
    <col min="9" max="9" width="8.85546875" style="104"/>
    <col min="10" max="10" width="10.7109375" style="104" customWidth="1"/>
    <col min="11" max="16384" width="8.85546875" style="104"/>
  </cols>
  <sheetData>
    <row r="1" spans="2:7" ht="20.25" x14ac:dyDescent="0.3">
      <c r="B1" s="103" t="str">
        <f>[4]Cover!C22</f>
        <v>Energex</v>
      </c>
    </row>
    <row r="2" spans="2:7" ht="18" x14ac:dyDescent="0.25">
      <c r="B2" s="108" t="s">
        <v>124</v>
      </c>
    </row>
    <row r="3" spans="2:7" ht="20.25" x14ac:dyDescent="0.3">
      <c r="B3" s="107" t="str">
        <f>Cover!C26</f>
        <v>2014-15</v>
      </c>
    </row>
    <row r="4" spans="2:7" x14ac:dyDescent="0.2">
      <c r="B4" s="131"/>
      <c r="C4" s="132"/>
      <c r="D4" s="132"/>
      <c r="E4" s="132"/>
      <c r="F4" s="132"/>
      <c r="G4" s="132"/>
    </row>
    <row r="5" spans="2:7" ht="47.1" customHeight="1" x14ac:dyDescent="0.2">
      <c r="B5" s="296" t="s">
        <v>239</v>
      </c>
      <c r="C5" s="289"/>
      <c r="D5" s="289"/>
      <c r="E5" s="289"/>
      <c r="F5" s="132"/>
      <c r="G5" s="132"/>
    </row>
    <row r="6" spans="2:7" x14ac:dyDescent="0.2">
      <c r="B6" s="131"/>
      <c r="C6" s="132"/>
      <c r="D6" s="132"/>
      <c r="E6" s="132"/>
      <c r="F6" s="132"/>
      <c r="G6" s="132"/>
    </row>
    <row r="7" spans="2:7" ht="15.6" customHeight="1" x14ac:dyDescent="0.2">
      <c r="B7" s="297" t="s">
        <v>125</v>
      </c>
      <c r="C7" s="298"/>
    </row>
    <row r="9" spans="2:7" ht="25.5" customHeight="1" x14ac:dyDescent="0.2">
      <c r="B9" s="133"/>
      <c r="C9" s="299" t="s">
        <v>126</v>
      </c>
      <c r="D9" s="300"/>
      <c r="E9" s="300"/>
      <c r="F9" s="300"/>
      <c r="G9" s="301"/>
    </row>
    <row r="10" spans="2:7" ht="12.75" customHeight="1" x14ac:dyDescent="0.2">
      <c r="B10" s="135" t="s">
        <v>127</v>
      </c>
      <c r="C10" s="119" t="s">
        <v>23</v>
      </c>
      <c r="D10" s="119" t="s">
        <v>24</v>
      </c>
      <c r="E10" s="119" t="s">
        <v>25</v>
      </c>
      <c r="F10" s="119" t="s">
        <v>26</v>
      </c>
      <c r="G10" s="134" t="s">
        <v>27</v>
      </c>
    </row>
    <row r="11" spans="2:7" x14ac:dyDescent="0.2">
      <c r="B11" s="136" t="s">
        <v>204</v>
      </c>
      <c r="C11" s="202">
        <v>0.95499999999999996</v>
      </c>
      <c r="D11" s="202">
        <v>30.513000000000002</v>
      </c>
      <c r="E11" s="202">
        <v>60.293999999999997</v>
      </c>
      <c r="F11" s="202" t="s">
        <v>3234</v>
      </c>
      <c r="G11" s="202">
        <v>38.011000000000003</v>
      </c>
    </row>
    <row r="12" spans="2:7" x14ac:dyDescent="0.2">
      <c r="B12" s="136" t="s">
        <v>205</v>
      </c>
      <c r="C12" s="202">
        <v>1.18E-2</v>
      </c>
      <c r="D12" s="202">
        <v>0.10929999999999999</v>
      </c>
      <c r="E12" s="202">
        <v>0.21190000000000001</v>
      </c>
      <c r="F12" s="202" t="s">
        <v>3234</v>
      </c>
      <c r="G12" s="202">
        <v>0.1351</v>
      </c>
    </row>
  </sheetData>
  <mergeCells count="3">
    <mergeCell ref="B7:C7"/>
    <mergeCell ref="C9:G9"/>
    <mergeCell ref="B5:E5"/>
  </mergeCells>
  <pageMargins left="0.35433070866141736" right="0.35433070866141736" top="0.94488188976377963" bottom="0.98425196850393704" header="0.51181102362204722" footer="0.51181102362204722"/>
  <pageSetup paperSize="8" scale="81" fitToHeight="13" orientation="portrait" verticalDpi="2" r:id="rId1"/>
  <headerFooter scaleWithDoc="0" alignWithMargins="0">
    <oddFooter>&amp;L&amp;8&amp;D&amp;C&amp;8&amp; Template: &amp;A
&amp;F&amp;R&amp;8&amp;P o&amp;Of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Cover</vt:lpstr>
      <vt:lpstr>Contents</vt:lpstr>
      <vt:lpstr>1a. STPIS Reliability</vt:lpstr>
      <vt:lpstr>1b. STPIS Customer Service</vt:lpstr>
      <vt:lpstr>1c. STPIS Daily Performance</vt:lpstr>
      <vt:lpstr>1f. STPIS GSL</vt:lpstr>
      <vt:lpstr>3. Outcomes customer service </vt:lpstr>
      <vt:lpstr>5b. Network data feeder</vt:lpstr>
      <vt:lpstr>5d. Outcomes planned outages</vt:lpstr>
      <vt:lpstr>Amendments</vt:lpstr>
      <vt:lpstr>'1a. STPIS Reliability'!Print_Area</vt:lpstr>
      <vt:lpstr>'1b. STPIS Customer Service'!Print_Area</vt:lpstr>
      <vt:lpstr>'1c. STPIS Daily Performance'!Print_Area</vt:lpstr>
      <vt:lpstr>'1f. STPIS GSL'!Print_Area</vt:lpstr>
      <vt:lpstr>'3. Outcomes customer service '!Print_Area</vt:lpstr>
      <vt:lpstr>'5b. Network data feeder'!Print_Area</vt:lpstr>
      <vt:lpstr>'5d. Outcomes planned outages'!Print_Area</vt:lpstr>
      <vt:lpstr>Amendments!Print_Area</vt:lpstr>
      <vt:lpstr>Contents!Print_Area</vt:lpstr>
      <vt:lpstr>Cover!Print_Area</vt:lpstr>
      <vt:lpstr>'1c. STPIS Daily Performance'!Print_Titles</vt:lpstr>
      <vt:lpstr>'5b. Network data feeder'!Print_Titles</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asood</dc:creator>
  <cp:lastModifiedBy>Bryant, Anita</cp:lastModifiedBy>
  <cp:lastPrinted>2015-10-20T22:29:04Z</cp:lastPrinted>
  <dcterms:created xsi:type="dcterms:W3CDTF">2012-02-16T04:44:46Z</dcterms:created>
  <dcterms:modified xsi:type="dcterms:W3CDTF">2015-11-13T04:36:55Z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\\cbrvpwxfs01\home$\lchen\energex - annual rin - 2012-13 (D2012-00138160).xls</vt:lpwstr>
  </property>
</Properties>
</file>